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OneDrive - CGIAR\Documents\MRV\Split IO\IO Province\"/>
    </mc:Choice>
  </mc:AlternateContent>
  <xr:revisionPtr revIDLastSave="20" documentId="10_ncr:8100000_{DB4A524C-7687-481E-92EA-F2533EC26E4C}" xr6:coauthVersionLast="41" xr6:coauthVersionMax="41" xr10:uidLastSave="{0F076FA5-6FA0-4409-8DDF-E08905AECA60}"/>
  <bookViews>
    <workbookView xWindow="-22605" yWindow="3030" windowWidth="18000" windowHeight="9300" activeTab="2" xr2:uid="{00000000-000D-0000-FFFF-FFFF00000000}"/>
  </bookViews>
  <sheets>
    <sheet name="Tabel 1" sheetId="1" r:id="rId1"/>
    <sheet name="Tabel 2" sheetId="3" r:id="rId2"/>
    <sheet name="Domestik Produsen" sheetId="5" r:id="rId3"/>
    <sheet name="Tabel 4" sheetId="11" r:id="rId4"/>
    <sheet name="Tabel 5" sheetId="7" r:id="rId5"/>
    <sheet name="Tabel 6" sheetId="9" r:id="rId6"/>
    <sheet name="Tabel 7" sheetId="10" r:id="rId7"/>
    <sheet name="Tabel 8" sheetId="12" r:id="rId8"/>
  </sheets>
  <definedNames>
    <definedName name="_xlnm.Print_Area" localSheetId="6">'Tabel 7'!$A$1:$D$60</definedName>
    <definedName name="_xlnm.Print_Area" localSheetId="7">'Tabel 8'!$A$2:$D$47</definedName>
    <definedName name="_xlnm.Print_Titles" localSheetId="7">'Tabel 8'!$A:$A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G66" i="1" l="1"/>
  <c r="BF66" i="1"/>
  <c r="BE66" i="1"/>
  <c r="BC66" i="1"/>
  <c r="BB66" i="1"/>
  <c r="BA66" i="1"/>
  <c r="AZ66" i="1"/>
  <c r="AY66" i="1"/>
  <c r="AX66" i="1"/>
  <c r="AW66" i="1"/>
  <c r="AV66" i="1"/>
  <c r="AU66" i="1"/>
  <c r="AT66" i="1"/>
  <c r="AR66" i="1"/>
  <c r="AQ66" i="1"/>
  <c r="AP66" i="1"/>
  <c r="AO66" i="1"/>
  <c r="AN66" i="1"/>
  <c r="AM66" i="1"/>
  <c r="AL66" i="1"/>
  <c r="AK66" i="1"/>
  <c r="AJ66" i="1"/>
  <c r="AI66" i="1"/>
  <c r="AG66" i="1"/>
  <c r="AF66" i="1"/>
  <c r="AE66" i="1"/>
  <c r="AD66" i="1"/>
  <c r="AC66" i="1"/>
  <c r="AB66" i="1"/>
  <c r="AA66" i="1"/>
  <c r="Z66" i="1"/>
  <c r="Y66" i="1"/>
  <c r="X66" i="1"/>
  <c r="V66" i="1"/>
  <c r="U66" i="1"/>
  <c r="T66" i="1"/>
  <c r="S66" i="1"/>
  <c r="R66" i="1"/>
  <c r="Q66" i="1"/>
  <c r="P66" i="1"/>
  <c r="O66" i="1"/>
  <c r="N66" i="1"/>
  <c r="M66" i="1"/>
  <c r="K66" i="1"/>
  <c r="J66" i="1"/>
  <c r="I66" i="1"/>
  <c r="H66" i="1"/>
  <c r="G66" i="1"/>
  <c r="F66" i="1"/>
  <c r="E66" i="1"/>
  <c r="D66" i="1"/>
  <c r="C66" i="1"/>
  <c r="B66" i="1"/>
  <c r="BV59" i="1"/>
  <c r="BT59" i="1"/>
  <c r="BS59" i="1"/>
  <c r="BR59" i="1"/>
  <c r="BO59" i="1"/>
  <c r="BM59" i="1"/>
  <c r="BL59" i="1"/>
  <c r="BK59" i="1"/>
  <c r="BJ59" i="1"/>
  <c r="BG59" i="1"/>
  <c r="BG67" i="1" s="1"/>
  <c r="BF59" i="1"/>
  <c r="BF67" i="1" s="1"/>
  <c r="BE59" i="1"/>
  <c r="BC59" i="1"/>
  <c r="BB59" i="1"/>
  <c r="BA59" i="1"/>
  <c r="AZ59" i="1"/>
  <c r="AY59" i="1"/>
  <c r="AX59" i="1"/>
  <c r="AX67" i="1" s="1"/>
  <c r="AW59" i="1"/>
  <c r="AW67" i="1" s="1"/>
  <c r="AV59" i="1"/>
  <c r="AU59" i="1"/>
  <c r="AT59" i="1"/>
  <c r="AR59" i="1"/>
  <c r="AQ59" i="1"/>
  <c r="AP59" i="1"/>
  <c r="AO59" i="1"/>
  <c r="AO67" i="1" s="1"/>
  <c r="AN59" i="1"/>
  <c r="AN67" i="1" s="1"/>
  <c r="AM59" i="1"/>
  <c r="AL59" i="1"/>
  <c r="AK59" i="1"/>
  <c r="AJ59" i="1"/>
  <c r="AI59" i="1"/>
  <c r="AG59" i="1"/>
  <c r="AF59" i="1"/>
  <c r="AF67" i="1" s="1"/>
  <c r="AE59" i="1"/>
  <c r="AE67" i="1" s="1"/>
  <c r="AD59" i="1"/>
  <c r="AC59" i="1"/>
  <c r="AB59" i="1"/>
  <c r="AA59" i="1"/>
  <c r="Z59" i="1"/>
  <c r="Y59" i="1"/>
  <c r="X59" i="1"/>
  <c r="X67" i="1" s="1"/>
  <c r="V59" i="1"/>
  <c r="V67" i="1" s="1"/>
  <c r="U59" i="1"/>
  <c r="T59" i="1"/>
  <c r="S59" i="1"/>
  <c r="R59" i="1"/>
  <c r="Q59" i="1"/>
  <c r="P59" i="1"/>
  <c r="N59" i="1"/>
  <c r="M59" i="1"/>
  <c r="K59" i="1"/>
  <c r="J59" i="1"/>
  <c r="I59" i="1"/>
  <c r="H59" i="1"/>
  <c r="G59" i="1"/>
  <c r="F59" i="1"/>
  <c r="F67" i="1" s="1"/>
  <c r="E59" i="1"/>
  <c r="D59" i="1"/>
  <c r="C59" i="1"/>
  <c r="B59" i="1"/>
  <c r="BU58" i="1"/>
  <c r="BP58" i="1"/>
  <c r="BU57" i="1"/>
  <c r="BP57" i="1"/>
  <c r="BU56" i="1"/>
  <c r="BP56" i="1"/>
  <c r="BU55" i="1"/>
  <c r="BP55" i="1"/>
  <c r="BU54" i="1"/>
  <c r="BP54" i="1"/>
  <c r="BU53" i="1"/>
  <c r="BP53" i="1"/>
  <c r="BU52" i="1"/>
  <c r="BP52" i="1"/>
  <c r="BU51" i="1"/>
  <c r="BP51" i="1"/>
  <c r="BU50" i="1"/>
  <c r="BP50" i="1"/>
  <c r="BU49" i="1"/>
  <c r="BP49" i="1"/>
  <c r="BU48" i="1"/>
  <c r="BP48" i="1"/>
  <c r="BU47" i="1"/>
  <c r="BP47" i="1"/>
  <c r="BU46" i="1"/>
  <c r="BP46" i="1"/>
  <c r="BU45" i="1"/>
  <c r="BP45" i="1"/>
  <c r="BU44" i="1"/>
  <c r="BP44" i="1"/>
  <c r="BU43" i="1"/>
  <c r="BP43" i="1"/>
  <c r="BU42" i="1"/>
  <c r="BP42" i="1"/>
  <c r="BU41" i="1"/>
  <c r="BP41" i="1"/>
  <c r="BU40" i="1"/>
  <c r="BP40" i="1"/>
  <c r="BU39" i="1"/>
  <c r="BP39" i="1"/>
  <c r="BU38" i="1"/>
  <c r="BP38" i="1"/>
  <c r="BU37" i="1"/>
  <c r="BP37" i="1"/>
  <c r="BU36" i="1"/>
  <c r="BP36" i="1"/>
  <c r="BU35" i="1"/>
  <c r="BP35" i="1"/>
  <c r="BU34" i="1"/>
  <c r="BP34" i="1"/>
  <c r="BU33" i="1"/>
  <c r="BP33" i="1"/>
  <c r="BU32" i="1"/>
  <c r="BP32" i="1"/>
  <c r="BU31" i="1"/>
  <c r="BP31" i="1"/>
  <c r="BU30" i="1"/>
  <c r="BP30" i="1"/>
  <c r="BU29" i="1"/>
  <c r="BP29" i="1"/>
  <c r="BU28" i="1"/>
  <c r="BP28" i="1"/>
  <c r="BU27" i="1"/>
  <c r="BP27" i="1"/>
  <c r="BU26" i="1"/>
  <c r="BP26" i="1"/>
  <c r="BU25" i="1"/>
  <c r="BP25" i="1"/>
  <c r="BU24" i="1"/>
  <c r="BP24" i="1"/>
  <c r="BU23" i="1"/>
  <c r="BP23" i="1"/>
  <c r="BU22" i="1"/>
  <c r="BP22" i="1"/>
  <c r="BU21" i="1"/>
  <c r="BP21" i="1"/>
  <c r="BU20" i="1"/>
  <c r="BP20" i="1"/>
  <c r="BU19" i="1"/>
  <c r="BP19" i="1"/>
  <c r="BU18" i="1"/>
  <c r="BI18" i="1"/>
  <c r="BU17" i="1"/>
  <c r="BP17" i="1"/>
  <c r="BU16" i="1"/>
  <c r="BP16" i="1"/>
  <c r="BU15" i="1"/>
  <c r="BP15" i="1"/>
  <c r="BU14" i="1"/>
  <c r="BP14" i="1"/>
  <c r="BU13" i="1"/>
  <c r="BP13" i="1"/>
  <c r="BU12" i="1"/>
  <c r="BP12" i="1"/>
  <c r="BU11" i="1"/>
  <c r="BP11" i="1"/>
  <c r="BU10" i="1"/>
  <c r="BP10" i="1"/>
  <c r="BU9" i="1"/>
  <c r="BP9" i="1"/>
  <c r="BU8" i="1"/>
  <c r="BP8" i="1"/>
  <c r="BU7" i="1"/>
  <c r="BP7" i="1"/>
  <c r="BU6" i="1"/>
  <c r="BI6" i="1"/>
  <c r="O6" i="1"/>
  <c r="R67" i="1" l="1"/>
  <c r="AA67" i="1"/>
  <c r="AA54" i="11" s="1"/>
  <c r="AJ67" i="1"/>
  <c r="AR67" i="1"/>
  <c r="BA67" i="1"/>
  <c r="BA58" i="11" s="1"/>
  <c r="S67" i="1"/>
  <c r="S48" i="11" s="1"/>
  <c r="AB67" i="1"/>
  <c r="AB57" i="11" s="1"/>
  <c r="AK67" i="1"/>
  <c r="AK56" i="11" s="1"/>
  <c r="AT67" i="1"/>
  <c r="BB67" i="1"/>
  <c r="B67" i="1"/>
  <c r="J67" i="1"/>
  <c r="P67" i="1"/>
  <c r="P58" i="11" s="1"/>
  <c r="T67" i="1"/>
  <c r="T49" i="11" s="1"/>
  <c r="Y67" i="1"/>
  <c r="Y56" i="11" s="1"/>
  <c r="AC67" i="1"/>
  <c r="AC58" i="11" s="1"/>
  <c r="AG67" i="1"/>
  <c r="AL67" i="1"/>
  <c r="AP67" i="1"/>
  <c r="AP56" i="11" s="1"/>
  <c r="AU67" i="1"/>
  <c r="AU53" i="11" s="1"/>
  <c r="AY67" i="1"/>
  <c r="AY56" i="11" s="1"/>
  <c r="BC67" i="1"/>
  <c r="BC53" i="11" s="1"/>
  <c r="AB55" i="11"/>
  <c r="AB56" i="11"/>
  <c r="AB53" i="11"/>
  <c r="AB48" i="11"/>
  <c r="AB49" i="11"/>
  <c r="AB58" i="11"/>
  <c r="AB51" i="11"/>
  <c r="AB50" i="11"/>
  <c r="AB46" i="11"/>
  <c r="AB42" i="11"/>
  <c r="AB47" i="11"/>
  <c r="AB43" i="11"/>
  <c r="AB52" i="11"/>
  <c r="AB45" i="11"/>
  <c r="AB44" i="11"/>
  <c r="AB41" i="11"/>
  <c r="AB37" i="11"/>
  <c r="AB33" i="11"/>
  <c r="AB38" i="11"/>
  <c r="AB34" i="11"/>
  <c r="AB54" i="11"/>
  <c r="AB40" i="11"/>
  <c r="AB36" i="11"/>
  <c r="AB32" i="11"/>
  <c r="AB35" i="11"/>
  <c r="AB29" i="11"/>
  <c r="AB25" i="11"/>
  <c r="AB21" i="11"/>
  <c r="AB39" i="11"/>
  <c r="AB30" i="11"/>
  <c r="AB26" i="11"/>
  <c r="AB22" i="11"/>
  <c r="AB31" i="11"/>
  <c r="AB28" i="11"/>
  <c r="AB24" i="11"/>
  <c r="AB18" i="11"/>
  <c r="AB23" i="11"/>
  <c r="AB19" i="11"/>
  <c r="AB17" i="11"/>
  <c r="AB13" i="11"/>
  <c r="AB9" i="11"/>
  <c r="AB14" i="11"/>
  <c r="AB10" i="11"/>
  <c r="AB27" i="11"/>
  <c r="AB15" i="11"/>
  <c r="AB11" i="11"/>
  <c r="AB7" i="11"/>
  <c r="AB12" i="11"/>
  <c r="AB8" i="11"/>
  <c r="AB20" i="11"/>
  <c r="AB16" i="11"/>
  <c r="AB6" i="11"/>
  <c r="AO55" i="11"/>
  <c r="AO56" i="11"/>
  <c r="AO57" i="11"/>
  <c r="AO53" i="11"/>
  <c r="AO58" i="11"/>
  <c r="AO48" i="11"/>
  <c r="AO52" i="11"/>
  <c r="AO49" i="11"/>
  <c r="AO54" i="11"/>
  <c r="AO51" i="11"/>
  <c r="AO46" i="11"/>
  <c r="AO42" i="11"/>
  <c r="AO50" i="11"/>
  <c r="AO43" i="11"/>
  <c r="AO45" i="11"/>
  <c r="AO41" i="11"/>
  <c r="AO37" i="11"/>
  <c r="AO33" i="11"/>
  <c r="AO44" i="11"/>
  <c r="AO38" i="11"/>
  <c r="AO34" i="11"/>
  <c r="AO47" i="11"/>
  <c r="AO40" i="11"/>
  <c r="AO36" i="11"/>
  <c r="AO32" i="11"/>
  <c r="AO29" i="11"/>
  <c r="AO25" i="11"/>
  <c r="AO21" i="11"/>
  <c r="AO35" i="11"/>
  <c r="AO31" i="11"/>
  <c r="AO30" i="11"/>
  <c r="AO26" i="11"/>
  <c r="AO22" i="11"/>
  <c r="AO28" i="11"/>
  <c r="AO24" i="11"/>
  <c r="AO27" i="11"/>
  <c r="AO17" i="11"/>
  <c r="AO18" i="11"/>
  <c r="AO39" i="11"/>
  <c r="AO19" i="11"/>
  <c r="AO20" i="11"/>
  <c r="AO13" i="11"/>
  <c r="AO9" i="11"/>
  <c r="AO14" i="11"/>
  <c r="AO10" i="11"/>
  <c r="AO23" i="11"/>
  <c r="AO15" i="11"/>
  <c r="AO11" i="11"/>
  <c r="AO7" i="11"/>
  <c r="AO8" i="11"/>
  <c r="AO12" i="11"/>
  <c r="AO6" i="11"/>
  <c r="AO16" i="11"/>
  <c r="BG55" i="11"/>
  <c r="BG56" i="11"/>
  <c r="BG52" i="11"/>
  <c r="BG57" i="11"/>
  <c r="BG53" i="11"/>
  <c r="BG58" i="11"/>
  <c r="BG48" i="11"/>
  <c r="BG49" i="11"/>
  <c r="BG54" i="11"/>
  <c r="BG51" i="11"/>
  <c r="BG46" i="11"/>
  <c r="BG42" i="11"/>
  <c r="BG50" i="11"/>
  <c r="BG43" i="11"/>
  <c r="BG45" i="11"/>
  <c r="BG47" i="11"/>
  <c r="BG41" i="11"/>
  <c r="BG37" i="11"/>
  <c r="BG33" i="11"/>
  <c r="BG44" i="11"/>
  <c r="BG38" i="11"/>
  <c r="BG34" i="11"/>
  <c r="BG40" i="11"/>
  <c r="BG36" i="11"/>
  <c r="BG32" i="11"/>
  <c r="BG29" i="11"/>
  <c r="BG25" i="11"/>
  <c r="BG21" i="11"/>
  <c r="BG35" i="11"/>
  <c r="BG31" i="11"/>
  <c r="BG30" i="11"/>
  <c r="BG26" i="11"/>
  <c r="BG22" i="11"/>
  <c r="BG28" i="11"/>
  <c r="BG24" i="11"/>
  <c r="BG27" i="11"/>
  <c r="BG17" i="11"/>
  <c r="BG39" i="11"/>
  <c r="BG18" i="11"/>
  <c r="BG19" i="11"/>
  <c r="BG20" i="11"/>
  <c r="BG13" i="11"/>
  <c r="BG9" i="11"/>
  <c r="BG23" i="11"/>
  <c r="BG14" i="11"/>
  <c r="BG10" i="11"/>
  <c r="BG15" i="11"/>
  <c r="BG11" i="11"/>
  <c r="BG7" i="11"/>
  <c r="BG8" i="11"/>
  <c r="BG12" i="11"/>
  <c r="BG6" i="11"/>
  <c r="BG16" i="11"/>
  <c r="V58" i="11"/>
  <c r="V54" i="11"/>
  <c r="V55" i="11"/>
  <c r="V56" i="11"/>
  <c r="V52" i="11"/>
  <c r="V53" i="11"/>
  <c r="V51" i="11"/>
  <c r="V57" i="11"/>
  <c r="V48" i="11"/>
  <c r="V50" i="11"/>
  <c r="V45" i="11"/>
  <c r="V46" i="11"/>
  <c r="V44" i="11"/>
  <c r="V40" i="11"/>
  <c r="V36" i="11"/>
  <c r="V32" i="11"/>
  <c r="V41" i="11"/>
  <c r="V37" i="11"/>
  <c r="V33" i="11"/>
  <c r="V49" i="11"/>
  <c r="V47" i="11"/>
  <c r="V42" i="11"/>
  <c r="V39" i="11"/>
  <c r="V35" i="11"/>
  <c r="V31" i="11"/>
  <c r="V28" i="11"/>
  <c r="V24" i="11"/>
  <c r="V29" i="11"/>
  <c r="V25" i="11"/>
  <c r="V43" i="11"/>
  <c r="V38" i="11"/>
  <c r="V27" i="11"/>
  <c r="V23" i="11"/>
  <c r="V20" i="11"/>
  <c r="V26" i="11"/>
  <c r="V22" i="11"/>
  <c r="V30" i="11"/>
  <c r="V21" i="11"/>
  <c r="V18" i="11"/>
  <c r="V16" i="11"/>
  <c r="V12" i="11"/>
  <c r="V8" i="11"/>
  <c r="V19" i="11"/>
  <c r="V17" i="11"/>
  <c r="V13" i="11"/>
  <c r="V9" i="11"/>
  <c r="V14" i="11"/>
  <c r="V10" i="11"/>
  <c r="V34" i="11"/>
  <c r="V15" i="11"/>
  <c r="V7" i="11"/>
  <c r="V11" i="11"/>
  <c r="V6" i="11"/>
  <c r="AA58" i="11"/>
  <c r="AA55" i="11"/>
  <c r="AA56" i="11"/>
  <c r="AA52" i="11"/>
  <c r="AA51" i="11"/>
  <c r="AA48" i="11"/>
  <c r="AA53" i="11"/>
  <c r="AA45" i="11"/>
  <c r="AA49" i="11"/>
  <c r="AA46" i="11"/>
  <c r="AA42" i="11"/>
  <c r="AA40" i="11"/>
  <c r="AA36" i="11"/>
  <c r="AA43" i="11"/>
  <c r="AA41" i="11"/>
  <c r="AA37" i="11"/>
  <c r="AA39" i="11"/>
  <c r="AA35" i="11"/>
  <c r="AA31" i="11"/>
  <c r="AA24" i="11"/>
  <c r="AA34" i="11"/>
  <c r="AA29" i="11"/>
  <c r="AA27" i="11"/>
  <c r="AA23" i="11"/>
  <c r="AA26" i="11"/>
  <c r="AA20" i="11"/>
  <c r="AA47" i="11"/>
  <c r="AA30" i="11"/>
  <c r="AA18" i="11"/>
  <c r="AA19" i="11"/>
  <c r="AA16" i="11"/>
  <c r="AA8" i="11"/>
  <c r="AA17" i="11"/>
  <c r="AA13" i="11"/>
  <c r="AA22" i="11"/>
  <c r="AA14" i="11"/>
  <c r="AA10" i="11"/>
  <c r="AA7" i="11"/>
  <c r="AA11" i="11"/>
  <c r="AA15" i="11"/>
  <c r="AE58" i="11"/>
  <c r="AE54" i="11"/>
  <c r="AE55" i="11"/>
  <c r="AE56" i="11"/>
  <c r="AE52" i="11"/>
  <c r="AE51" i="11"/>
  <c r="AE48" i="11"/>
  <c r="AE57" i="11"/>
  <c r="AE50" i="11"/>
  <c r="AE49" i="11"/>
  <c r="AE45" i="11"/>
  <c r="AE53" i="11"/>
  <c r="AE46" i="11"/>
  <c r="AE44" i="11"/>
  <c r="AE43" i="11"/>
  <c r="AE40" i="11"/>
  <c r="AE36" i="11"/>
  <c r="AE32" i="11"/>
  <c r="AE47" i="11"/>
  <c r="AE42" i="11"/>
  <c r="AE41" i="11"/>
  <c r="AE37" i="11"/>
  <c r="AE33" i="11"/>
  <c r="AE39" i="11"/>
  <c r="AE35" i="11"/>
  <c r="AE31" i="11"/>
  <c r="AE34" i="11"/>
  <c r="AE28" i="11"/>
  <c r="AE24" i="11"/>
  <c r="AE38" i="11"/>
  <c r="AE29" i="11"/>
  <c r="AE25" i="11"/>
  <c r="AE27" i="11"/>
  <c r="AE23" i="11"/>
  <c r="AE30" i="11"/>
  <c r="AE20" i="11"/>
  <c r="AE22" i="11"/>
  <c r="AE21" i="11"/>
  <c r="AE18" i="11"/>
  <c r="AE16" i="11"/>
  <c r="AE12" i="11"/>
  <c r="AE8" i="11"/>
  <c r="AE26" i="11"/>
  <c r="AE17" i="11"/>
  <c r="AE13" i="11"/>
  <c r="AE9" i="11"/>
  <c r="AE14" i="11"/>
  <c r="AE10" i="11"/>
  <c r="AE6" i="11"/>
  <c r="AE19" i="11"/>
  <c r="AE11" i="11"/>
  <c r="AE15" i="11"/>
  <c r="AE7" i="11"/>
  <c r="AJ58" i="11"/>
  <c r="AJ54" i="11"/>
  <c r="AJ55" i="11"/>
  <c r="AJ56" i="11"/>
  <c r="AJ52" i="11"/>
  <c r="AJ51" i="11"/>
  <c r="AJ53" i="11"/>
  <c r="AJ48" i="11"/>
  <c r="AJ50" i="11"/>
  <c r="AJ57" i="11"/>
  <c r="AJ45" i="11"/>
  <c r="AJ46" i="11"/>
  <c r="AJ49" i="11"/>
  <c r="AJ44" i="11"/>
  <c r="AJ47" i="11"/>
  <c r="AJ40" i="11"/>
  <c r="AJ36" i="11"/>
  <c r="AJ32" i="11"/>
  <c r="AJ41" i="11"/>
  <c r="AJ37" i="11"/>
  <c r="AJ33" i="11"/>
  <c r="AJ43" i="11"/>
  <c r="AJ42" i="11"/>
  <c r="AJ39" i="11"/>
  <c r="AJ35" i="11"/>
  <c r="AJ31" i="11"/>
  <c r="AJ38" i="11"/>
  <c r="AJ28" i="11"/>
  <c r="AJ24" i="11"/>
  <c r="AJ29" i="11"/>
  <c r="AJ25" i="11"/>
  <c r="AJ34" i="11"/>
  <c r="AJ27" i="11"/>
  <c r="AJ23" i="11"/>
  <c r="AJ21" i="11"/>
  <c r="AJ20" i="11"/>
  <c r="AJ22" i="11"/>
  <c r="AJ26" i="11"/>
  <c r="AJ18" i="11"/>
  <c r="AJ30" i="11"/>
  <c r="AJ16" i="11"/>
  <c r="AJ12" i="11"/>
  <c r="AJ8" i="11"/>
  <c r="AJ17" i="11"/>
  <c r="AJ13" i="11"/>
  <c r="AJ9" i="11"/>
  <c r="AJ19" i="11"/>
  <c r="AJ14" i="11"/>
  <c r="AJ10" i="11"/>
  <c r="AJ6" i="11"/>
  <c r="AJ15" i="11"/>
  <c r="AJ7" i="11"/>
  <c r="AJ11" i="11"/>
  <c r="AN58" i="11"/>
  <c r="AN54" i="11"/>
  <c r="AN55" i="11"/>
  <c r="AN56" i="11"/>
  <c r="AN52" i="11"/>
  <c r="AN53" i="11"/>
  <c r="AN51" i="11"/>
  <c r="AN47" i="11"/>
  <c r="AN57" i="11"/>
  <c r="AN48" i="11"/>
  <c r="AN50" i="11"/>
  <c r="AN45" i="11"/>
  <c r="AN46" i="11"/>
  <c r="AN44" i="11"/>
  <c r="AN40" i="11"/>
  <c r="AN36" i="11"/>
  <c r="AN32" i="11"/>
  <c r="AN42" i="11"/>
  <c r="AN41" i="11"/>
  <c r="AN37" i="11"/>
  <c r="AN33" i="11"/>
  <c r="AN39" i="11"/>
  <c r="AN35" i="11"/>
  <c r="AN31" i="11"/>
  <c r="AN28" i="11"/>
  <c r="AN24" i="11"/>
  <c r="AN29" i="11"/>
  <c r="AN25" i="11"/>
  <c r="AN49" i="11"/>
  <c r="AN38" i="11"/>
  <c r="AN27" i="11"/>
  <c r="AN23" i="11"/>
  <c r="AN43" i="11"/>
  <c r="AN22" i="11"/>
  <c r="AN20" i="11"/>
  <c r="AN26" i="11"/>
  <c r="AN34" i="11"/>
  <c r="AN30" i="11"/>
  <c r="AN21" i="11"/>
  <c r="AN18" i="11"/>
  <c r="AN16" i="11"/>
  <c r="AN12" i="11"/>
  <c r="AN8" i="11"/>
  <c r="AN19" i="11"/>
  <c r="AN17" i="11"/>
  <c r="AN13" i="11"/>
  <c r="AN9" i="11"/>
  <c r="AN14" i="11"/>
  <c r="AN10" i="11"/>
  <c r="AN6" i="11"/>
  <c r="AN15" i="11"/>
  <c r="AN7" i="11"/>
  <c r="AN11" i="11"/>
  <c r="AR58" i="11"/>
  <c r="AR54" i="11"/>
  <c r="AR55" i="11"/>
  <c r="AR56" i="11"/>
  <c r="AR52" i="11"/>
  <c r="AR57" i="11"/>
  <c r="AR51" i="11"/>
  <c r="AR47" i="11"/>
  <c r="AR48" i="11"/>
  <c r="AR53" i="11"/>
  <c r="AR50" i="11"/>
  <c r="AR45" i="11"/>
  <c r="AR49" i="11"/>
  <c r="AR46" i="11"/>
  <c r="AR44" i="11"/>
  <c r="AR40" i="11"/>
  <c r="AR36" i="11"/>
  <c r="AR32" i="11"/>
  <c r="AR43" i="11"/>
  <c r="AR41" i="11"/>
  <c r="AR37" i="11"/>
  <c r="AR33" i="11"/>
  <c r="AR42" i="11"/>
  <c r="AR39" i="11"/>
  <c r="AR35" i="11"/>
  <c r="AR31" i="11"/>
  <c r="AR28" i="11"/>
  <c r="AR24" i="11"/>
  <c r="AR34" i="11"/>
  <c r="AR29" i="11"/>
  <c r="AR25" i="11"/>
  <c r="AR27" i="11"/>
  <c r="AR23" i="11"/>
  <c r="AR26" i="11"/>
  <c r="AR21" i="11"/>
  <c r="AR20" i="11"/>
  <c r="AR38" i="11"/>
  <c r="AR30" i="11"/>
  <c r="AR18" i="11"/>
  <c r="AR19" i="11"/>
  <c r="AR16" i="11"/>
  <c r="AR12" i="11"/>
  <c r="AR8" i="11"/>
  <c r="AR22" i="11"/>
  <c r="AR13" i="11"/>
  <c r="AR9" i="11"/>
  <c r="AR17" i="11"/>
  <c r="AR14" i="11"/>
  <c r="AR10" i="11"/>
  <c r="AR6" i="11"/>
  <c r="AR11" i="11"/>
  <c r="AR7" i="11"/>
  <c r="AR15" i="11"/>
  <c r="AW58" i="11"/>
  <c r="AW54" i="11"/>
  <c r="AW55" i="11"/>
  <c r="AW56" i="11"/>
  <c r="AW52" i="11"/>
  <c r="AW51" i="11"/>
  <c r="AW47" i="11"/>
  <c r="AW48" i="11"/>
  <c r="AW57" i="11"/>
  <c r="AW50" i="11"/>
  <c r="AW53" i="11"/>
  <c r="AW49" i="11"/>
  <c r="AW45" i="11"/>
  <c r="AW46" i="11"/>
  <c r="AW44" i="11"/>
  <c r="AW43" i="11"/>
  <c r="AW40" i="11"/>
  <c r="AW36" i="11"/>
  <c r="AW32" i="11"/>
  <c r="AW42" i="11"/>
  <c r="AW41" i="11"/>
  <c r="AW37" i="11"/>
  <c r="AW33" i="11"/>
  <c r="AW39" i="11"/>
  <c r="AW35" i="11"/>
  <c r="AW31" i="11"/>
  <c r="AW34" i="11"/>
  <c r="AW28" i="11"/>
  <c r="AW24" i="11"/>
  <c r="AW38" i="11"/>
  <c r="AW29" i="11"/>
  <c r="AW25" i="11"/>
  <c r="AW27" i="11"/>
  <c r="AW23" i="11"/>
  <c r="AW30" i="11"/>
  <c r="AW20" i="11"/>
  <c r="AW22" i="11"/>
  <c r="AW21" i="11"/>
  <c r="AW18" i="11"/>
  <c r="AW26" i="11"/>
  <c r="AW16" i="11"/>
  <c r="AW12" i="11"/>
  <c r="AW8" i="11"/>
  <c r="AW13" i="11"/>
  <c r="AW9" i="11"/>
  <c r="AW14" i="11"/>
  <c r="AW10" i="11"/>
  <c r="AW6" i="11"/>
  <c r="AW17" i="11"/>
  <c r="AW11" i="11"/>
  <c r="AW19" i="11"/>
  <c r="AW15" i="11"/>
  <c r="AW7" i="11"/>
  <c r="BA52" i="11"/>
  <c r="BA51" i="11"/>
  <c r="BA53" i="11"/>
  <c r="BA42" i="11"/>
  <c r="BA57" i="11"/>
  <c r="BA44" i="11"/>
  <c r="BA37" i="11"/>
  <c r="BA33" i="11"/>
  <c r="BA39" i="11"/>
  <c r="BA24" i="11"/>
  <c r="BA29" i="11"/>
  <c r="BA34" i="11"/>
  <c r="BA22" i="11"/>
  <c r="BA26" i="11"/>
  <c r="BA17" i="11"/>
  <c r="BA9" i="11"/>
  <c r="BA19" i="11"/>
  <c r="BA10" i="11"/>
  <c r="BA7" i="11"/>
  <c r="BF58" i="11"/>
  <c r="BF54" i="11"/>
  <c r="BF55" i="11"/>
  <c r="BF56" i="11"/>
  <c r="BF52" i="11"/>
  <c r="BF53" i="11"/>
  <c r="BF51" i="11"/>
  <c r="BF47" i="11"/>
  <c r="BF57" i="11"/>
  <c r="BF48" i="11"/>
  <c r="BF50" i="11"/>
  <c r="BF45" i="11"/>
  <c r="BF46" i="11"/>
  <c r="BF42" i="11"/>
  <c r="BF44" i="11"/>
  <c r="BF40" i="11"/>
  <c r="BF36" i="11"/>
  <c r="BF32" i="11"/>
  <c r="BF49" i="11"/>
  <c r="BF41" i="11"/>
  <c r="BF37" i="11"/>
  <c r="BF33" i="11"/>
  <c r="BF39" i="11"/>
  <c r="BF35" i="11"/>
  <c r="BF31" i="11"/>
  <c r="BF28" i="11"/>
  <c r="BF24" i="11"/>
  <c r="BF43" i="11"/>
  <c r="BF29" i="11"/>
  <c r="BF25" i="11"/>
  <c r="BF38" i="11"/>
  <c r="BF27" i="11"/>
  <c r="BF23" i="11"/>
  <c r="BF22" i="11"/>
  <c r="BF20" i="11"/>
  <c r="BF34" i="11"/>
  <c r="BF26" i="11"/>
  <c r="BF30" i="11"/>
  <c r="BF21" i="11"/>
  <c r="BF18" i="11"/>
  <c r="BF16" i="11"/>
  <c r="BF12" i="11"/>
  <c r="BF8" i="11"/>
  <c r="BF19" i="11"/>
  <c r="BF17" i="11"/>
  <c r="BF13" i="11"/>
  <c r="BF9" i="11"/>
  <c r="BF14" i="11"/>
  <c r="BF10" i="11"/>
  <c r="BF6" i="11"/>
  <c r="BF7" i="11"/>
  <c r="BF11" i="11"/>
  <c r="BF15" i="11"/>
  <c r="X55" i="11"/>
  <c r="X56" i="11"/>
  <c r="X57" i="11"/>
  <c r="X53" i="11"/>
  <c r="X58" i="11"/>
  <c r="X48" i="11"/>
  <c r="X52" i="11"/>
  <c r="X49" i="11"/>
  <c r="X54" i="11"/>
  <c r="X51" i="11"/>
  <c r="X46" i="11"/>
  <c r="X42" i="11"/>
  <c r="X50" i="11"/>
  <c r="X47" i="11"/>
  <c r="X43" i="11"/>
  <c r="X45" i="11"/>
  <c r="X41" i="11"/>
  <c r="X37" i="11"/>
  <c r="X33" i="11"/>
  <c r="X44" i="11"/>
  <c r="X38" i="11"/>
  <c r="X34" i="11"/>
  <c r="X40" i="11"/>
  <c r="X36" i="11"/>
  <c r="X32" i="11"/>
  <c r="X29" i="11"/>
  <c r="X25" i="11"/>
  <c r="X21" i="11"/>
  <c r="X35" i="11"/>
  <c r="X31" i="11"/>
  <c r="X30" i="11"/>
  <c r="X26" i="11"/>
  <c r="X28" i="11"/>
  <c r="X24" i="11"/>
  <c r="X27" i="11"/>
  <c r="X22" i="11"/>
  <c r="X18" i="11"/>
  <c r="X19" i="11"/>
  <c r="X20" i="11"/>
  <c r="X17" i="11"/>
  <c r="X13" i="11"/>
  <c r="X9" i="11"/>
  <c r="X14" i="11"/>
  <c r="X10" i="11"/>
  <c r="X15" i="11"/>
  <c r="X11" i="11"/>
  <c r="X7" i="11"/>
  <c r="X39" i="11"/>
  <c r="X23" i="11"/>
  <c r="X8" i="11"/>
  <c r="X12" i="11"/>
  <c r="X6" i="11"/>
  <c r="X16" i="11"/>
  <c r="AK49" i="11"/>
  <c r="AK44" i="11"/>
  <c r="AX55" i="11"/>
  <c r="AX56" i="11"/>
  <c r="AX57" i="11"/>
  <c r="AX53" i="11"/>
  <c r="AX52" i="11"/>
  <c r="AX48" i="11"/>
  <c r="AX54" i="11"/>
  <c r="AX49" i="11"/>
  <c r="AX51" i="11"/>
  <c r="AX58" i="11"/>
  <c r="AX47" i="11"/>
  <c r="AX46" i="11"/>
  <c r="AX42" i="11"/>
  <c r="AX43" i="11"/>
  <c r="AX50" i="11"/>
  <c r="AX45" i="11"/>
  <c r="AX41" i="11"/>
  <c r="AX37" i="11"/>
  <c r="AX33" i="11"/>
  <c r="AX38" i="11"/>
  <c r="AX34" i="11"/>
  <c r="AX44" i="11"/>
  <c r="AX40" i="11"/>
  <c r="AX36" i="11"/>
  <c r="AX32" i="11"/>
  <c r="AX39" i="11"/>
  <c r="AX29" i="11"/>
  <c r="AX25" i="11"/>
  <c r="AX21" i="11"/>
  <c r="AX31" i="11"/>
  <c r="AX30" i="11"/>
  <c r="AX26" i="11"/>
  <c r="AX22" i="11"/>
  <c r="AX35" i="11"/>
  <c r="AX28" i="11"/>
  <c r="AX24" i="11"/>
  <c r="AX17" i="11"/>
  <c r="AX23" i="11"/>
  <c r="AX18" i="11"/>
  <c r="AX27" i="11"/>
  <c r="AX19" i="11"/>
  <c r="AX13" i="11"/>
  <c r="AX9" i="11"/>
  <c r="AX14" i="11"/>
  <c r="AX10" i="11"/>
  <c r="AX20" i="11"/>
  <c r="AX15" i="11"/>
  <c r="AX11" i="11"/>
  <c r="AX7" i="11"/>
  <c r="AX16" i="11"/>
  <c r="AX12" i="11"/>
  <c r="AX6" i="11"/>
  <c r="AX8" i="11"/>
  <c r="F57" i="11"/>
  <c r="F53" i="11"/>
  <c r="F58" i="11"/>
  <c r="F54" i="11"/>
  <c r="F55" i="11"/>
  <c r="F50" i="11"/>
  <c r="F56" i="11"/>
  <c r="F51" i="11"/>
  <c r="F49" i="11"/>
  <c r="F44" i="11"/>
  <c r="F45" i="11"/>
  <c r="F52" i="11"/>
  <c r="F48" i="11"/>
  <c r="F47" i="11"/>
  <c r="F43" i="11"/>
  <c r="F39" i="11"/>
  <c r="F35" i="11"/>
  <c r="F31" i="11"/>
  <c r="F40" i="11"/>
  <c r="F36" i="11"/>
  <c r="F32" i="11"/>
  <c r="F46" i="11"/>
  <c r="F42" i="11"/>
  <c r="F38" i="11"/>
  <c r="F34" i="11"/>
  <c r="F41" i="11"/>
  <c r="F27" i="11"/>
  <c r="F23" i="11"/>
  <c r="F28" i="11"/>
  <c r="F24" i="11"/>
  <c r="F37" i="11"/>
  <c r="F30" i="11"/>
  <c r="F26" i="11"/>
  <c r="F22" i="11"/>
  <c r="F19" i="11"/>
  <c r="F25" i="11"/>
  <c r="F20" i="11"/>
  <c r="F29" i="11"/>
  <c r="F33" i="11"/>
  <c r="F15" i="11"/>
  <c r="F11" i="11"/>
  <c r="F18" i="11"/>
  <c r="F16" i="11"/>
  <c r="F12" i="11"/>
  <c r="F8" i="11"/>
  <c r="F17" i="11"/>
  <c r="F13" i="11"/>
  <c r="F9" i="11"/>
  <c r="F7" i="11"/>
  <c r="F21" i="11"/>
  <c r="F14" i="11"/>
  <c r="F10" i="11"/>
  <c r="F6" i="11"/>
  <c r="P53" i="11"/>
  <c r="P51" i="11"/>
  <c r="P56" i="11"/>
  <c r="P48" i="11"/>
  <c r="P43" i="11"/>
  <c r="P39" i="11"/>
  <c r="P31" i="11"/>
  <c r="P42" i="11"/>
  <c r="P38" i="11"/>
  <c r="P33" i="11"/>
  <c r="P24" i="11"/>
  <c r="P30" i="11"/>
  <c r="P22" i="11"/>
  <c r="P20" i="11"/>
  <c r="P18" i="11"/>
  <c r="P11" i="11"/>
  <c r="P17" i="11"/>
  <c r="P13" i="11"/>
  <c r="P10" i="11"/>
  <c r="T53" i="11"/>
  <c r="T47" i="11"/>
  <c r="T42" i="11"/>
  <c r="T26" i="11"/>
  <c r="T40" i="11"/>
  <c r="T15" i="11"/>
  <c r="T13" i="11"/>
  <c r="Y53" i="11"/>
  <c r="Y58" i="11"/>
  <c r="Y49" i="11"/>
  <c r="Y50" i="11"/>
  <c r="Y47" i="11"/>
  <c r="Y43" i="11"/>
  <c r="Y46" i="11"/>
  <c r="Y45" i="11"/>
  <c r="Y39" i="11"/>
  <c r="Y35" i="11"/>
  <c r="Y33" i="11"/>
  <c r="Y42" i="11"/>
  <c r="Y30" i="11"/>
  <c r="Y26" i="11"/>
  <c r="Y27" i="11"/>
  <c r="Y23" i="11"/>
  <c r="Y25" i="11"/>
  <c r="Y21" i="11"/>
  <c r="Y24" i="11"/>
  <c r="Y20" i="11"/>
  <c r="Y15" i="11"/>
  <c r="Y11" i="11"/>
  <c r="Y8" i="11"/>
  <c r="Y28" i="11"/>
  <c r="Y17" i="11"/>
  <c r="Y9" i="11"/>
  <c r="AC37" i="11"/>
  <c r="AG56" i="11"/>
  <c r="AG57" i="11"/>
  <c r="AG53" i="11"/>
  <c r="AG58" i="11"/>
  <c r="AG54" i="11"/>
  <c r="AG55" i="11"/>
  <c r="AG49" i="11"/>
  <c r="AG50" i="11"/>
  <c r="AG48" i="11"/>
  <c r="AG47" i="11"/>
  <c r="AG43" i="11"/>
  <c r="AG44" i="11"/>
  <c r="AG46" i="11"/>
  <c r="AG42" i="11"/>
  <c r="AG51" i="11"/>
  <c r="AG38" i="11"/>
  <c r="AG34" i="11"/>
  <c r="AG52" i="11"/>
  <c r="AG39" i="11"/>
  <c r="AG35" i="11"/>
  <c r="AG41" i="11"/>
  <c r="AG37" i="11"/>
  <c r="AG33" i="11"/>
  <c r="AG45" i="11"/>
  <c r="AG31" i="11"/>
  <c r="AG30" i="11"/>
  <c r="AG26" i="11"/>
  <c r="AG22" i="11"/>
  <c r="AG32" i="11"/>
  <c r="AG27" i="11"/>
  <c r="AG23" i="11"/>
  <c r="AG40" i="11"/>
  <c r="AG29" i="11"/>
  <c r="AG25" i="11"/>
  <c r="AG21" i="11"/>
  <c r="AG36" i="11"/>
  <c r="AG24" i="11"/>
  <c r="AG18" i="11"/>
  <c r="AG28" i="11"/>
  <c r="AG19" i="11"/>
  <c r="AG20" i="11"/>
  <c r="AG14" i="11"/>
  <c r="AG10" i="11"/>
  <c r="AG15" i="11"/>
  <c r="AG11" i="11"/>
  <c r="AG16" i="11"/>
  <c r="AG12" i="11"/>
  <c r="AG8" i="11"/>
  <c r="AG7" i="11"/>
  <c r="AG9" i="11"/>
  <c r="AG13" i="11"/>
  <c r="AG6" i="11"/>
  <c r="AG17" i="11"/>
  <c r="AL56" i="11"/>
  <c r="AL57" i="11"/>
  <c r="AL53" i="11"/>
  <c r="AL58" i="11"/>
  <c r="AL54" i="11"/>
  <c r="AL49" i="11"/>
  <c r="AL50" i="11"/>
  <c r="AL55" i="11"/>
  <c r="AL52" i="11"/>
  <c r="AL48" i="11"/>
  <c r="AL47" i="11"/>
  <c r="AL43" i="11"/>
  <c r="AL51" i="11"/>
  <c r="AL44" i="11"/>
  <c r="AL46" i="11"/>
  <c r="AL42" i="11"/>
  <c r="AL38" i="11"/>
  <c r="AL34" i="11"/>
  <c r="AL45" i="11"/>
  <c r="AL39" i="11"/>
  <c r="AL35" i="11"/>
  <c r="AL41" i="11"/>
  <c r="AL37" i="11"/>
  <c r="AL33" i="11"/>
  <c r="AL32" i="11"/>
  <c r="AL30" i="11"/>
  <c r="AL26" i="11"/>
  <c r="AL22" i="11"/>
  <c r="AL36" i="11"/>
  <c r="AL27" i="11"/>
  <c r="AL23" i="11"/>
  <c r="AL29" i="11"/>
  <c r="AL25" i="11"/>
  <c r="AL21" i="11"/>
  <c r="AL28" i="11"/>
  <c r="AL18" i="11"/>
  <c r="AL31" i="11"/>
  <c r="AL19" i="11"/>
  <c r="AL20" i="11"/>
  <c r="AL14" i="11"/>
  <c r="AL10" i="11"/>
  <c r="AL15" i="11"/>
  <c r="AL11" i="11"/>
  <c r="AL40" i="11"/>
  <c r="AL16" i="11"/>
  <c r="AL12" i="11"/>
  <c r="AL8" i="11"/>
  <c r="AL9" i="11"/>
  <c r="AL13" i="11"/>
  <c r="AL7" i="11"/>
  <c r="AL6" i="11"/>
  <c r="AL17" i="11"/>
  <c r="AL24" i="11"/>
  <c r="AP53" i="11"/>
  <c r="AP58" i="11"/>
  <c r="AP49" i="11"/>
  <c r="AP50" i="11"/>
  <c r="AP43" i="11"/>
  <c r="AP47" i="11"/>
  <c r="AP42" i="11"/>
  <c r="AP45" i="11"/>
  <c r="AP39" i="11"/>
  <c r="AP35" i="11"/>
  <c r="AP33" i="11"/>
  <c r="AP55" i="11"/>
  <c r="AP30" i="11"/>
  <c r="AP26" i="11"/>
  <c r="AP27" i="11"/>
  <c r="AP23" i="11"/>
  <c r="AP25" i="11"/>
  <c r="AP21" i="11"/>
  <c r="AP24" i="11"/>
  <c r="AP20" i="11"/>
  <c r="AP10" i="11"/>
  <c r="AP15" i="11"/>
  <c r="AP16" i="11"/>
  <c r="AP12" i="11"/>
  <c r="AP6" i="11"/>
  <c r="AP9" i="11"/>
  <c r="AU57" i="11"/>
  <c r="AU49" i="11"/>
  <c r="AU43" i="11"/>
  <c r="AU42" i="11"/>
  <c r="AU35" i="11"/>
  <c r="AU33" i="11"/>
  <c r="AU22" i="11"/>
  <c r="AU36" i="11"/>
  <c r="AU32" i="11"/>
  <c r="AU19" i="11"/>
  <c r="AU10" i="11"/>
  <c r="AU16" i="11"/>
  <c r="AU13" i="11"/>
  <c r="AY58" i="11"/>
  <c r="AY54" i="11"/>
  <c r="AY49" i="11"/>
  <c r="AY47" i="11"/>
  <c r="AY46" i="11"/>
  <c r="AY38" i="11"/>
  <c r="AY41" i="11"/>
  <c r="AY37" i="11"/>
  <c r="AY31" i="11"/>
  <c r="AY27" i="11"/>
  <c r="AY23" i="11"/>
  <c r="AY40" i="11"/>
  <c r="AY18" i="11"/>
  <c r="AY28" i="11"/>
  <c r="AY20" i="11"/>
  <c r="AY11" i="11"/>
  <c r="AY7" i="11"/>
  <c r="AY16" i="11"/>
  <c r="AY6" i="11"/>
  <c r="BC56" i="11"/>
  <c r="BC57" i="11"/>
  <c r="BC55" i="11"/>
  <c r="BC47" i="11"/>
  <c r="BC38" i="11"/>
  <c r="BC45" i="11"/>
  <c r="BC32" i="11"/>
  <c r="BC26" i="11"/>
  <c r="BC25" i="11"/>
  <c r="BC28" i="11"/>
  <c r="BC10" i="11"/>
  <c r="BC15" i="11"/>
  <c r="BC8" i="11"/>
  <c r="BC6" i="11"/>
  <c r="S53" i="11"/>
  <c r="S52" i="11"/>
  <c r="S42" i="11"/>
  <c r="S43" i="11"/>
  <c r="S38" i="11"/>
  <c r="S40" i="11"/>
  <c r="S21" i="11"/>
  <c r="S26" i="11"/>
  <c r="S23" i="11"/>
  <c r="S22" i="11"/>
  <c r="S14" i="11"/>
  <c r="S15" i="11"/>
  <c r="S16" i="11"/>
  <c r="AF55" i="11"/>
  <c r="AF56" i="11"/>
  <c r="AF57" i="11"/>
  <c r="AF53" i="11"/>
  <c r="AF48" i="11"/>
  <c r="AF54" i="11"/>
  <c r="AF49" i="11"/>
  <c r="AF52" i="11"/>
  <c r="AF51" i="11"/>
  <c r="AF46" i="11"/>
  <c r="AF42" i="11"/>
  <c r="AF58" i="11"/>
  <c r="AF47" i="11"/>
  <c r="AF43" i="11"/>
  <c r="AF50" i="11"/>
  <c r="AF45" i="11"/>
  <c r="AF41" i="11"/>
  <c r="AF37" i="11"/>
  <c r="AF33" i="11"/>
  <c r="AF38" i="11"/>
  <c r="AF34" i="11"/>
  <c r="AF44" i="11"/>
  <c r="AF40" i="11"/>
  <c r="AF36" i="11"/>
  <c r="AF32" i="11"/>
  <c r="AF39" i="11"/>
  <c r="AF29" i="11"/>
  <c r="AF25" i="11"/>
  <c r="AF21" i="11"/>
  <c r="AF31" i="11"/>
  <c r="AF30" i="11"/>
  <c r="AF26" i="11"/>
  <c r="AF22" i="11"/>
  <c r="AF35" i="11"/>
  <c r="AF28" i="11"/>
  <c r="AF24" i="11"/>
  <c r="AF23" i="11"/>
  <c r="AF18" i="11"/>
  <c r="AF27" i="11"/>
  <c r="AF19" i="11"/>
  <c r="AF17" i="11"/>
  <c r="AF13" i="11"/>
  <c r="AF9" i="11"/>
  <c r="AF14" i="11"/>
  <c r="AF10" i="11"/>
  <c r="AF20" i="11"/>
  <c r="AF15" i="11"/>
  <c r="AF11" i="11"/>
  <c r="AF7" i="11"/>
  <c r="AF16" i="11"/>
  <c r="AF6" i="11"/>
  <c r="AF8" i="11"/>
  <c r="AF12" i="11"/>
  <c r="AT55" i="11"/>
  <c r="AT56" i="11"/>
  <c r="AT57" i="11"/>
  <c r="AT53" i="11"/>
  <c r="AT48" i="11"/>
  <c r="AT49" i="11"/>
  <c r="AT58" i="11"/>
  <c r="AT51" i="11"/>
  <c r="AT52" i="11"/>
  <c r="AT50" i="11"/>
  <c r="AT46" i="11"/>
  <c r="AT42" i="11"/>
  <c r="AT54" i="11"/>
  <c r="AT43" i="11"/>
  <c r="AT47" i="11"/>
  <c r="AT45" i="11"/>
  <c r="AT44" i="11"/>
  <c r="AT41" i="11"/>
  <c r="AT37" i="11"/>
  <c r="AT33" i="11"/>
  <c r="AT38" i="11"/>
  <c r="AT34" i="11"/>
  <c r="AT40" i="11"/>
  <c r="AT36" i="11"/>
  <c r="AT32" i="11"/>
  <c r="AT35" i="11"/>
  <c r="AT29" i="11"/>
  <c r="AT25" i="11"/>
  <c r="AT21" i="11"/>
  <c r="AT39" i="11"/>
  <c r="AT30" i="11"/>
  <c r="AT26" i="11"/>
  <c r="AT22" i="11"/>
  <c r="AT31" i="11"/>
  <c r="AT28" i="11"/>
  <c r="AT24" i="11"/>
  <c r="AT17" i="11"/>
  <c r="AT18" i="11"/>
  <c r="AT23" i="11"/>
  <c r="AT19" i="11"/>
  <c r="AT13" i="11"/>
  <c r="AT9" i="11"/>
  <c r="AT27" i="11"/>
  <c r="AT14" i="11"/>
  <c r="AT10" i="11"/>
  <c r="AT15" i="11"/>
  <c r="AT11" i="11"/>
  <c r="AT7" i="11"/>
  <c r="AT20" i="11"/>
  <c r="AT12" i="11"/>
  <c r="AT16" i="11"/>
  <c r="AT8" i="11"/>
  <c r="AT6" i="11"/>
  <c r="BB55" i="11"/>
  <c r="BB56" i="11"/>
  <c r="BB57" i="11"/>
  <c r="BB53" i="11"/>
  <c r="BB54" i="11"/>
  <c r="BB48" i="11"/>
  <c r="BB58" i="11"/>
  <c r="BB49" i="11"/>
  <c r="BB51" i="11"/>
  <c r="BB46" i="11"/>
  <c r="BB42" i="11"/>
  <c r="BB47" i="11"/>
  <c r="BB43" i="11"/>
  <c r="BB52" i="11"/>
  <c r="BB45" i="11"/>
  <c r="BB41" i="11"/>
  <c r="BB37" i="11"/>
  <c r="BB33" i="11"/>
  <c r="BB38" i="11"/>
  <c r="BB34" i="11"/>
  <c r="BB40" i="11"/>
  <c r="BB36" i="11"/>
  <c r="BB32" i="11"/>
  <c r="BB29" i="11"/>
  <c r="BB25" i="11"/>
  <c r="BB21" i="11"/>
  <c r="BB30" i="11"/>
  <c r="BB26" i="11"/>
  <c r="BB22" i="11"/>
  <c r="BB39" i="11"/>
  <c r="BB31" i="11"/>
  <c r="BB28" i="11"/>
  <c r="BB24" i="11"/>
  <c r="BB50" i="11"/>
  <c r="BB23" i="11"/>
  <c r="BB17" i="11"/>
  <c r="BB27" i="11"/>
  <c r="BB18" i="11"/>
  <c r="BB35" i="11"/>
  <c r="BB19" i="11"/>
  <c r="BB44" i="11"/>
  <c r="BB13" i="11"/>
  <c r="BB9" i="11"/>
  <c r="BB20" i="11"/>
  <c r="BB14" i="11"/>
  <c r="BB10" i="11"/>
  <c r="BB15" i="11"/>
  <c r="BB11" i="11"/>
  <c r="BB7" i="11"/>
  <c r="BB6" i="11"/>
  <c r="BB16" i="11"/>
  <c r="BB8" i="11"/>
  <c r="BB12" i="11"/>
  <c r="B57" i="11"/>
  <c r="B53" i="11"/>
  <c r="B58" i="11"/>
  <c r="B54" i="11"/>
  <c r="B55" i="11"/>
  <c r="B50" i="11"/>
  <c r="B51" i="11"/>
  <c r="B49" i="11"/>
  <c r="B52" i="11"/>
  <c r="B44" i="11"/>
  <c r="B56" i="11"/>
  <c r="B48" i="11"/>
  <c r="B45" i="11"/>
  <c r="B47" i="11"/>
  <c r="B43" i="11"/>
  <c r="B46" i="11"/>
  <c r="B39" i="11"/>
  <c r="B35" i="11"/>
  <c r="B31" i="11"/>
  <c r="B40" i="11"/>
  <c r="B36" i="11"/>
  <c r="B42" i="11"/>
  <c r="B38" i="11"/>
  <c r="B34" i="11"/>
  <c r="B37" i="11"/>
  <c r="B32" i="11"/>
  <c r="B27" i="11"/>
  <c r="B23" i="11"/>
  <c r="B41" i="11"/>
  <c r="B28" i="11"/>
  <c r="B24" i="11"/>
  <c r="B33" i="11"/>
  <c r="B30" i="11"/>
  <c r="B26" i="11"/>
  <c r="B22" i="11"/>
  <c r="B19" i="11"/>
  <c r="B20" i="11"/>
  <c r="B25" i="11"/>
  <c r="B21" i="11"/>
  <c r="B18" i="11"/>
  <c r="B15" i="11"/>
  <c r="B11" i="11"/>
  <c r="B29" i="11"/>
  <c r="B16" i="11"/>
  <c r="B12" i="11"/>
  <c r="B8" i="11"/>
  <c r="B17" i="11"/>
  <c r="B13" i="11"/>
  <c r="B9" i="11"/>
  <c r="B14" i="11"/>
  <c r="B7" i="11"/>
  <c r="B10" i="11"/>
  <c r="B6" i="11"/>
  <c r="Q67" i="1"/>
  <c r="U67" i="1"/>
  <c r="Z67" i="1"/>
  <c r="AD67" i="1"/>
  <c r="AI67" i="1"/>
  <c r="AM67" i="1"/>
  <c r="AQ67" i="1"/>
  <c r="AV67" i="1"/>
  <c r="AZ67" i="1"/>
  <c r="BE67" i="1"/>
  <c r="BW8" i="1"/>
  <c r="BW12" i="1"/>
  <c r="BW16" i="1"/>
  <c r="BW18" i="1"/>
  <c r="BW22" i="1"/>
  <c r="BW26" i="1"/>
  <c r="BW30" i="1"/>
  <c r="BW32" i="1"/>
  <c r="BW38" i="1"/>
  <c r="BI59" i="1"/>
  <c r="O59" i="1"/>
  <c r="O67" i="1" s="1"/>
  <c r="BW7" i="1"/>
  <c r="BW9" i="1"/>
  <c r="BW11" i="1"/>
  <c r="BW13" i="1"/>
  <c r="BW15" i="1"/>
  <c r="BW17" i="1"/>
  <c r="BW19" i="1"/>
  <c r="BW21" i="1"/>
  <c r="BW23" i="1"/>
  <c r="BW25" i="1"/>
  <c r="BW27" i="1"/>
  <c r="BW29" i="1"/>
  <c r="BW31" i="1"/>
  <c r="BW33" i="1"/>
  <c r="BW35" i="1"/>
  <c r="BW37" i="1"/>
  <c r="BW39" i="1"/>
  <c r="BW41" i="1"/>
  <c r="BW43" i="1"/>
  <c r="BW45" i="1"/>
  <c r="BW47" i="1"/>
  <c r="BW49" i="1"/>
  <c r="BW51" i="1"/>
  <c r="BW53" i="1"/>
  <c r="BW55" i="1"/>
  <c r="BW57" i="1"/>
  <c r="BW6" i="1"/>
  <c r="BW24" i="1"/>
  <c r="BW36" i="1"/>
  <c r="BW40" i="1"/>
  <c r="BW42" i="1"/>
  <c r="BW44" i="1"/>
  <c r="BW46" i="1"/>
  <c r="BW48" i="1"/>
  <c r="BW50" i="1"/>
  <c r="BW52" i="1"/>
  <c r="BW54" i="1"/>
  <c r="BW56" i="1"/>
  <c r="BW58" i="1"/>
  <c r="BW10" i="1"/>
  <c r="BW14" i="1"/>
  <c r="BW20" i="1"/>
  <c r="BW28" i="1"/>
  <c r="BW34" i="1"/>
  <c r="BP18" i="1"/>
  <c r="BQ18" i="1" s="1"/>
  <c r="BQ44" i="1"/>
  <c r="BQ53" i="1"/>
  <c r="BQ57" i="1"/>
  <c r="BQ21" i="1"/>
  <c r="BQ25" i="1"/>
  <c r="BQ20" i="1"/>
  <c r="BQ24" i="1"/>
  <c r="C67" i="1"/>
  <c r="G67" i="1"/>
  <c r="K67" i="1"/>
  <c r="E67" i="1"/>
  <c r="I67" i="1"/>
  <c r="N67" i="1"/>
  <c r="BQ43" i="1"/>
  <c r="BQ41" i="1"/>
  <c r="BQ29" i="1"/>
  <c r="BQ33" i="1"/>
  <c r="D67" i="1"/>
  <c r="H67" i="1"/>
  <c r="M67" i="1"/>
  <c r="BQ10" i="1"/>
  <c r="BQ14" i="1"/>
  <c r="BQ46" i="1"/>
  <c r="BQ32" i="1"/>
  <c r="BQ7" i="1"/>
  <c r="BQ11" i="1"/>
  <c r="BQ15" i="1"/>
  <c r="BQ19" i="1"/>
  <c r="BQ23" i="1"/>
  <c r="BQ40" i="1"/>
  <c r="BQ49" i="1"/>
  <c r="BQ31" i="1"/>
  <c r="BQ52" i="1"/>
  <c r="BQ56" i="1"/>
  <c r="BQ27" i="1"/>
  <c r="BQ28" i="1"/>
  <c r="BQ39" i="1"/>
  <c r="BQ45" i="1"/>
  <c r="BQ35" i="1"/>
  <c r="BQ36" i="1"/>
  <c r="BQ47" i="1"/>
  <c r="BQ37" i="1"/>
  <c r="BP6" i="1"/>
  <c r="BQ12" i="1"/>
  <c r="BQ13" i="1"/>
  <c r="BQ22" i="1"/>
  <c r="BQ30" i="1"/>
  <c r="BQ38" i="1"/>
  <c r="BQ48" i="1"/>
  <c r="BQ50" i="1"/>
  <c r="BQ55" i="1"/>
  <c r="BQ58" i="1"/>
  <c r="BQ8" i="1"/>
  <c r="BQ9" i="1"/>
  <c r="BQ16" i="1"/>
  <c r="BQ17" i="1"/>
  <c r="BQ26" i="1"/>
  <c r="BQ34" i="1"/>
  <c r="BQ42" i="1"/>
  <c r="BQ51" i="1"/>
  <c r="BQ54" i="1"/>
  <c r="BU59" i="1"/>
  <c r="AC46" i="11" l="1"/>
  <c r="AK7" i="11"/>
  <c r="AK22" i="11"/>
  <c r="AK48" i="11"/>
  <c r="AA9" i="11"/>
  <c r="AA38" i="11"/>
  <c r="AA25" i="11"/>
  <c r="AA33" i="11"/>
  <c r="AA44" i="11"/>
  <c r="AA57" i="11"/>
  <c r="AC47" i="11"/>
  <c r="AK15" i="11"/>
  <c r="AK29" i="11"/>
  <c r="AK52" i="11"/>
  <c r="AK35" i="11"/>
  <c r="AK36" i="11"/>
  <c r="AK55" i="11"/>
  <c r="AK13" i="11"/>
  <c r="AK40" i="11"/>
  <c r="AK19" i="11"/>
  <c r="AK37" i="11"/>
  <c r="AA6" i="11"/>
  <c r="AA12" i="11"/>
  <c r="AA21" i="11"/>
  <c r="AA28" i="11"/>
  <c r="AA32" i="11"/>
  <c r="AA50" i="11"/>
  <c r="AC12" i="11"/>
  <c r="AK18" i="11"/>
  <c r="AK45" i="11"/>
  <c r="AC10" i="11"/>
  <c r="AK31" i="11"/>
  <c r="AK43" i="11"/>
  <c r="T17" i="11"/>
  <c r="T31" i="11"/>
  <c r="T18" i="11"/>
  <c r="T36" i="11"/>
  <c r="T35" i="11"/>
  <c r="T51" i="11"/>
  <c r="T54" i="11"/>
  <c r="S12" i="11"/>
  <c r="S10" i="11"/>
  <c r="S27" i="11"/>
  <c r="S30" i="11"/>
  <c r="S34" i="11"/>
  <c r="S47" i="11"/>
  <c r="S54" i="11"/>
  <c r="BC9" i="11"/>
  <c r="BC31" i="11"/>
  <c r="BC21" i="11"/>
  <c r="BC30" i="11"/>
  <c r="BC34" i="11"/>
  <c r="BC48" i="11"/>
  <c r="BC52" i="11"/>
  <c r="AY17" i="11"/>
  <c r="AY19" i="11"/>
  <c r="AY45" i="11"/>
  <c r="AY33" i="11"/>
  <c r="AY42" i="11"/>
  <c r="AY55" i="11"/>
  <c r="AC9" i="11"/>
  <c r="AC35" i="11"/>
  <c r="T7" i="11"/>
  <c r="T11" i="11"/>
  <c r="T28" i="11"/>
  <c r="T22" i="11"/>
  <c r="T39" i="11"/>
  <c r="T43" i="11"/>
  <c r="T58" i="11"/>
  <c r="P9" i="11"/>
  <c r="P15" i="11"/>
  <c r="P26" i="11"/>
  <c r="P34" i="11"/>
  <c r="P35" i="11"/>
  <c r="P49" i="11"/>
  <c r="P57" i="11"/>
  <c r="AK11" i="11"/>
  <c r="AK17" i="11"/>
  <c r="AK39" i="11"/>
  <c r="AK32" i="11"/>
  <c r="AK41" i="11"/>
  <c r="AK58" i="11"/>
  <c r="BA14" i="11"/>
  <c r="BA18" i="11"/>
  <c r="BA25" i="11"/>
  <c r="BA43" i="11"/>
  <c r="BA49" i="11"/>
  <c r="BA47" i="11"/>
  <c r="S57" i="11"/>
  <c r="T48" i="11"/>
  <c r="S8" i="11"/>
  <c r="S9" i="11"/>
  <c r="S24" i="11"/>
  <c r="S29" i="11"/>
  <c r="S37" i="11"/>
  <c r="S51" i="11"/>
  <c r="S56" i="11"/>
  <c r="BC16" i="11"/>
  <c r="BC20" i="11"/>
  <c r="BC23" i="11"/>
  <c r="BC37" i="11"/>
  <c r="BC46" i="11"/>
  <c r="BC49" i="11"/>
  <c r="AY13" i="11"/>
  <c r="AY15" i="11"/>
  <c r="AY24" i="11"/>
  <c r="AY32" i="11"/>
  <c r="AY51" i="11"/>
  <c r="AY44" i="11"/>
  <c r="AY53" i="11"/>
  <c r="AC31" i="11"/>
  <c r="AC55" i="11"/>
  <c r="T9" i="11"/>
  <c r="T14" i="11"/>
  <c r="T25" i="11"/>
  <c r="T32" i="11"/>
  <c r="T34" i="11"/>
  <c r="T52" i="11"/>
  <c r="T56" i="11"/>
  <c r="P8" i="11"/>
  <c r="P21" i="11"/>
  <c r="P28" i="11"/>
  <c r="P32" i="11"/>
  <c r="P47" i="11"/>
  <c r="P50" i="11"/>
  <c r="AK16" i="11"/>
  <c r="AK10" i="11"/>
  <c r="AK27" i="11"/>
  <c r="AK26" i="11"/>
  <c r="AK50" i="11"/>
  <c r="AK47" i="11"/>
  <c r="AK54" i="11"/>
  <c r="BA30" i="11"/>
  <c r="BA13" i="11"/>
  <c r="BA20" i="11"/>
  <c r="BA28" i="11"/>
  <c r="BA41" i="11"/>
  <c r="BA46" i="11"/>
  <c r="BA56" i="11"/>
  <c r="S6" i="11"/>
  <c r="S46" i="11"/>
  <c r="BC29" i="11"/>
  <c r="BC50" i="11"/>
  <c r="T30" i="11"/>
  <c r="S18" i="11"/>
  <c r="S13" i="11"/>
  <c r="S28" i="11"/>
  <c r="S44" i="11"/>
  <c r="S41" i="11"/>
  <c r="S49" i="11"/>
  <c r="S55" i="11"/>
  <c r="BC24" i="11"/>
  <c r="BC40" i="11"/>
  <c r="BC27" i="11"/>
  <c r="BC41" i="11"/>
  <c r="BC44" i="11"/>
  <c r="BC54" i="11"/>
  <c r="AY9" i="11"/>
  <c r="AY36" i="11"/>
  <c r="AY21" i="11"/>
  <c r="AY22" i="11"/>
  <c r="AY35" i="11"/>
  <c r="AY43" i="11"/>
  <c r="AY57" i="11"/>
  <c r="AC18" i="11"/>
  <c r="AC53" i="11"/>
  <c r="T8" i="11"/>
  <c r="T24" i="11"/>
  <c r="T29" i="11"/>
  <c r="T33" i="11"/>
  <c r="T38" i="11"/>
  <c r="T55" i="11"/>
  <c r="P6" i="11"/>
  <c r="P12" i="11"/>
  <c r="P41" i="11"/>
  <c r="P37" i="11"/>
  <c r="P36" i="11"/>
  <c r="P45" i="11"/>
  <c r="P55" i="11"/>
  <c r="AK12" i="11"/>
  <c r="AK14" i="11"/>
  <c r="AK23" i="11"/>
  <c r="AK30" i="11"/>
  <c r="AK34" i="11"/>
  <c r="AK42" i="11"/>
  <c r="AK53" i="11"/>
  <c r="BA11" i="11"/>
  <c r="BA8" i="11"/>
  <c r="BA21" i="11"/>
  <c r="BA38" i="11"/>
  <c r="BA32" i="11"/>
  <c r="BA45" i="11"/>
  <c r="BA55" i="11"/>
  <c r="S35" i="11"/>
  <c r="S33" i="11"/>
  <c r="BC14" i="11"/>
  <c r="BC42" i="11"/>
  <c r="T10" i="11"/>
  <c r="T45" i="11"/>
  <c r="S7" i="11"/>
  <c r="S17" i="11"/>
  <c r="S31" i="11"/>
  <c r="S32" i="11"/>
  <c r="S50" i="11"/>
  <c r="S58" i="11"/>
  <c r="BC17" i="11"/>
  <c r="BC7" i="11"/>
  <c r="BC19" i="11"/>
  <c r="BC36" i="11"/>
  <c r="BC35" i="11"/>
  <c r="BC51" i="11"/>
  <c r="BC58" i="11"/>
  <c r="AY8" i="11"/>
  <c r="AY10" i="11"/>
  <c r="AY25" i="11"/>
  <c r="AY26" i="11"/>
  <c r="AY39" i="11"/>
  <c r="AY48" i="11"/>
  <c r="AY52" i="11"/>
  <c r="AC36" i="11"/>
  <c r="T12" i="11"/>
  <c r="T20" i="11"/>
  <c r="T23" i="11"/>
  <c r="T37" i="11"/>
  <c r="T46" i="11"/>
  <c r="T50" i="11"/>
  <c r="P14" i="11"/>
  <c r="P16" i="11"/>
  <c r="P19" i="11"/>
  <c r="P23" i="11"/>
  <c r="P40" i="11"/>
  <c r="P52" i="11"/>
  <c r="P54" i="11"/>
  <c r="AK8" i="11"/>
  <c r="AK20" i="11"/>
  <c r="AK24" i="11"/>
  <c r="AK21" i="11"/>
  <c r="AK38" i="11"/>
  <c r="AK46" i="11"/>
  <c r="AK57" i="11"/>
  <c r="BA15" i="11"/>
  <c r="BA12" i="11"/>
  <c r="BA23" i="11"/>
  <c r="BA31" i="11"/>
  <c r="BA36" i="11"/>
  <c r="BA50" i="11"/>
  <c r="BA54" i="11"/>
  <c r="S20" i="11"/>
  <c r="S25" i="11"/>
  <c r="BC12" i="11"/>
  <c r="BC33" i="11"/>
  <c r="T6" i="11"/>
  <c r="T21" i="11"/>
  <c r="T57" i="11"/>
  <c r="S11" i="11"/>
  <c r="S19" i="11"/>
  <c r="S39" i="11"/>
  <c r="S36" i="11"/>
  <c r="S45" i="11"/>
  <c r="BC13" i="11"/>
  <c r="BC11" i="11"/>
  <c r="BC18" i="11"/>
  <c r="BC22" i="11"/>
  <c r="BC39" i="11"/>
  <c r="BC43" i="11"/>
  <c r="AY12" i="11"/>
  <c r="AY14" i="11"/>
  <c r="AY29" i="11"/>
  <c r="AY30" i="11"/>
  <c r="AY34" i="11"/>
  <c r="AY50" i="11"/>
  <c r="AC26" i="11"/>
  <c r="T16" i="11"/>
  <c r="T19" i="11"/>
  <c r="T27" i="11"/>
  <c r="T41" i="11"/>
  <c r="T44" i="11"/>
  <c r="P7" i="11"/>
  <c r="P25" i="11"/>
  <c r="P29" i="11"/>
  <c r="P27" i="11"/>
  <c r="P46" i="11"/>
  <c r="P44" i="11"/>
  <c r="AK6" i="11"/>
  <c r="AK9" i="11"/>
  <c r="AK28" i="11"/>
  <c r="AK25" i="11"/>
  <c r="AK33" i="11"/>
  <c r="AK51" i="11"/>
  <c r="BA6" i="11"/>
  <c r="BA16" i="11"/>
  <c r="BA27" i="11"/>
  <c r="BA35" i="11"/>
  <c r="BA40" i="11"/>
  <c r="BA48" i="11"/>
  <c r="AU7" i="11"/>
  <c r="AU14" i="11"/>
  <c r="AU21" i="11"/>
  <c r="AU26" i="11"/>
  <c r="AU39" i="11"/>
  <c r="AU48" i="11"/>
  <c r="AU52" i="11"/>
  <c r="AC6" i="11"/>
  <c r="AC14" i="11"/>
  <c r="AC21" i="11"/>
  <c r="AC30" i="11"/>
  <c r="AC39" i="11"/>
  <c r="AC51" i="11"/>
  <c r="AC49" i="11"/>
  <c r="AU9" i="11"/>
  <c r="AU8" i="11"/>
  <c r="AU15" i="11"/>
  <c r="AU20" i="11"/>
  <c r="AU18" i="11"/>
  <c r="AU25" i="11"/>
  <c r="AU27" i="11"/>
  <c r="AU30" i="11"/>
  <c r="AU41" i="11"/>
  <c r="AU34" i="11"/>
  <c r="AU51" i="11"/>
  <c r="AU50" i="11"/>
  <c r="AU58" i="11"/>
  <c r="AU56" i="11"/>
  <c r="AP13" i="11"/>
  <c r="AP28" i="11"/>
  <c r="AP14" i="11"/>
  <c r="AP19" i="11"/>
  <c r="AP29" i="11"/>
  <c r="AP40" i="11"/>
  <c r="AP31" i="11"/>
  <c r="AP37" i="11"/>
  <c r="AP34" i="11"/>
  <c r="AP46" i="11"/>
  <c r="AP51" i="11"/>
  <c r="AP52" i="11"/>
  <c r="AP57" i="11"/>
  <c r="AC7" i="11"/>
  <c r="AC17" i="11"/>
  <c r="AC11" i="11"/>
  <c r="AC20" i="11"/>
  <c r="AC24" i="11"/>
  <c r="AC25" i="11"/>
  <c r="AC27" i="11"/>
  <c r="AC40" i="11"/>
  <c r="AC42" i="11"/>
  <c r="AC34" i="11"/>
  <c r="AC44" i="11"/>
  <c r="AC50" i="11"/>
  <c r="AC54" i="11"/>
  <c r="AC56" i="11"/>
  <c r="Y6" i="11"/>
  <c r="Y12" i="11"/>
  <c r="Y10" i="11"/>
  <c r="Y19" i="11"/>
  <c r="Y29" i="11"/>
  <c r="Y40" i="11"/>
  <c r="Y31" i="11"/>
  <c r="Y37" i="11"/>
  <c r="Y34" i="11"/>
  <c r="Y55" i="11"/>
  <c r="Y51" i="11"/>
  <c r="Y52" i="11"/>
  <c r="Y57" i="11"/>
  <c r="BW59" i="1"/>
  <c r="AU11" i="11"/>
  <c r="AU24" i="11"/>
  <c r="AU23" i="11"/>
  <c r="AU37" i="11"/>
  <c r="AU46" i="11"/>
  <c r="AU54" i="11"/>
  <c r="AC16" i="11"/>
  <c r="AC19" i="11"/>
  <c r="AC23" i="11"/>
  <c r="AC41" i="11"/>
  <c r="AC48" i="11"/>
  <c r="AC57" i="11"/>
  <c r="AU6" i="11"/>
  <c r="AU12" i="11"/>
  <c r="AU17" i="11"/>
  <c r="AU28" i="11"/>
  <c r="AU31" i="11"/>
  <c r="AU29" i="11"/>
  <c r="AU47" i="11"/>
  <c r="AU40" i="11"/>
  <c r="AU45" i="11"/>
  <c r="AU38" i="11"/>
  <c r="AU44" i="11"/>
  <c r="AU55" i="11"/>
  <c r="AP7" i="11"/>
  <c r="AP8" i="11"/>
  <c r="AP11" i="11"/>
  <c r="AP17" i="11"/>
  <c r="AP18" i="11"/>
  <c r="AP32" i="11"/>
  <c r="AP22" i="11"/>
  <c r="AP36" i="11"/>
  <c r="AP41" i="11"/>
  <c r="AP38" i="11"/>
  <c r="AP44" i="11"/>
  <c r="AP48" i="11"/>
  <c r="AP54" i="11"/>
  <c r="AC13" i="11"/>
  <c r="AC8" i="11"/>
  <c r="AC15" i="11"/>
  <c r="AC28" i="11"/>
  <c r="AC32" i="11"/>
  <c r="AC29" i="11"/>
  <c r="AC22" i="11"/>
  <c r="AC33" i="11"/>
  <c r="AC45" i="11"/>
  <c r="AC38" i="11"/>
  <c r="AC43" i="11"/>
  <c r="AC52" i="11"/>
  <c r="Y7" i="11"/>
  <c r="Y13" i="11"/>
  <c r="Y16" i="11"/>
  <c r="Y14" i="11"/>
  <c r="Y18" i="11"/>
  <c r="Y32" i="11"/>
  <c r="Y22" i="11"/>
  <c r="Y36" i="11"/>
  <c r="Y41" i="11"/>
  <c r="Y38" i="11"/>
  <c r="Y44" i="11"/>
  <c r="Y48" i="11"/>
  <c r="Y54" i="11"/>
  <c r="I56" i="11"/>
  <c r="I57" i="11"/>
  <c r="I53" i="11"/>
  <c r="I58" i="11"/>
  <c r="I54" i="11"/>
  <c r="I49" i="11"/>
  <c r="I55" i="11"/>
  <c r="I50" i="11"/>
  <c r="I52" i="11"/>
  <c r="I48" i="11"/>
  <c r="I47" i="11"/>
  <c r="I43" i="11"/>
  <c r="I44" i="11"/>
  <c r="I51" i="11"/>
  <c r="I46" i="11"/>
  <c r="I42" i="11"/>
  <c r="I38" i="11"/>
  <c r="I34" i="11"/>
  <c r="I39" i="11"/>
  <c r="I35" i="11"/>
  <c r="I45" i="11"/>
  <c r="I41" i="11"/>
  <c r="I37" i="11"/>
  <c r="I33" i="11"/>
  <c r="I40" i="11"/>
  <c r="I30" i="11"/>
  <c r="I26" i="11"/>
  <c r="I22" i="11"/>
  <c r="I27" i="11"/>
  <c r="I23" i="11"/>
  <c r="I36" i="11"/>
  <c r="I31" i="11"/>
  <c r="I29" i="11"/>
  <c r="I25" i="11"/>
  <c r="I18" i="11"/>
  <c r="I24" i="11"/>
  <c r="I21" i="11"/>
  <c r="I19" i="11"/>
  <c r="I32" i="11"/>
  <c r="I28" i="11"/>
  <c r="I20" i="11"/>
  <c r="I14" i="11"/>
  <c r="I10" i="11"/>
  <c r="I15" i="11"/>
  <c r="I11" i="11"/>
  <c r="I16" i="11"/>
  <c r="I12" i="11"/>
  <c r="I8" i="11"/>
  <c r="I17" i="11"/>
  <c r="I6" i="11"/>
  <c r="I13" i="11"/>
  <c r="I9" i="11"/>
  <c r="I7" i="11"/>
  <c r="N55" i="11"/>
  <c r="N56" i="11"/>
  <c r="N57" i="11"/>
  <c r="N53" i="11"/>
  <c r="N52" i="11"/>
  <c r="N48" i="11"/>
  <c r="N54" i="11"/>
  <c r="N49" i="11"/>
  <c r="N51" i="11"/>
  <c r="N46" i="11"/>
  <c r="N47" i="11"/>
  <c r="N43" i="11"/>
  <c r="N50" i="11"/>
  <c r="N45" i="11"/>
  <c r="N58" i="11"/>
  <c r="N41" i="11"/>
  <c r="N37" i="11"/>
  <c r="N33" i="11"/>
  <c r="N42" i="11"/>
  <c r="N38" i="11"/>
  <c r="N34" i="11"/>
  <c r="N44" i="11"/>
  <c r="N40" i="11"/>
  <c r="N36" i="11"/>
  <c r="N32" i="11"/>
  <c r="N39" i="11"/>
  <c r="N29" i="11"/>
  <c r="N25" i="11"/>
  <c r="N21" i="11"/>
  <c r="N31" i="11"/>
  <c r="N30" i="11"/>
  <c r="N26" i="11"/>
  <c r="N35" i="11"/>
  <c r="N28" i="11"/>
  <c r="N24" i="11"/>
  <c r="N22" i="11"/>
  <c r="N23" i="11"/>
  <c r="N27" i="11"/>
  <c r="N19" i="11"/>
  <c r="N17" i="11"/>
  <c r="N13" i="11"/>
  <c r="N9" i="11"/>
  <c r="N18" i="11"/>
  <c r="N14" i="11"/>
  <c r="N10" i="11"/>
  <c r="N20" i="11"/>
  <c r="N15" i="11"/>
  <c r="N11" i="11"/>
  <c r="N7" i="11"/>
  <c r="N16" i="11"/>
  <c r="N12" i="11"/>
  <c r="N6" i="11"/>
  <c r="N8" i="11"/>
  <c r="G58" i="11"/>
  <c r="G54" i="11"/>
  <c r="G55" i="11"/>
  <c r="G56" i="11"/>
  <c r="G57" i="11"/>
  <c r="G51" i="11"/>
  <c r="G52" i="11"/>
  <c r="G53" i="11"/>
  <c r="G50" i="11"/>
  <c r="G45" i="11"/>
  <c r="G49" i="11"/>
  <c r="G46" i="11"/>
  <c r="G44" i="11"/>
  <c r="G40" i="11"/>
  <c r="G36" i="11"/>
  <c r="G32" i="11"/>
  <c r="G43" i="11"/>
  <c r="G41" i="11"/>
  <c r="G37" i="11"/>
  <c r="G33" i="11"/>
  <c r="G48" i="11"/>
  <c r="G39" i="11"/>
  <c r="G35" i="11"/>
  <c r="G28" i="11"/>
  <c r="G24" i="11"/>
  <c r="G34" i="11"/>
  <c r="G31" i="11"/>
  <c r="G29" i="11"/>
  <c r="G25" i="11"/>
  <c r="G47" i="11"/>
  <c r="G42" i="11"/>
  <c r="G27" i="11"/>
  <c r="G23" i="11"/>
  <c r="G26" i="11"/>
  <c r="G20" i="11"/>
  <c r="G30" i="11"/>
  <c r="G21" i="11"/>
  <c r="G38" i="11"/>
  <c r="G22" i="11"/>
  <c r="G19" i="11"/>
  <c r="G18" i="11"/>
  <c r="G16" i="11"/>
  <c r="G12" i="11"/>
  <c r="G8" i="11"/>
  <c r="G17" i="11"/>
  <c r="G13" i="11"/>
  <c r="G9" i="11"/>
  <c r="G14" i="11"/>
  <c r="G10" i="11"/>
  <c r="G7" i="11"/>
  <c r="G11" i="11"/>
  <c r="G15" i="11"/>
  <c r="G6" i="11"/>
  <c r="O56" i="11"/>
  <c r="O57" i="11"/>
  <c r="O53" i="11"/>
  <c r="O58" i="11"/>
  <c r="O54" i="11"/>
  <c r="O55" i="11"/>
  <c r="O49" i="11"/>
  <c r="O50" i="11"/>
  <c r="O52" i="11"/>
  <c r="O48" i="11"/>
  <c r="O47" i="11"/>
  <c r="O43" i="11"/>
  <c r="O44" i="11"/>
  <c r="O46" i="11"/>
  <c r="O42" i="11"/>
  <c r="O38" i="11"/>
  <c r="O34" i="11"/>
  <c r="O51" i="11"/>
  <c r="O39" i="11"/>
  <c r="O35" i="11"/>
  <c r="O41" i="11"/>
  <c r="O37" i="11"/>
  <c r="O33" i="11"/>
  <c r="O31" i="11"/>
  <c r="O30" i="11"/>
  <c r="O26" i="11"/>
  <c r="O22" i="11"/>
  <c r="O45" i="11"/>
  <c r="O32" i="11"/>
  <c r="O27" i="11"/>
  <c r="O23" i="11"/>
  <c r="O40" i="11"/>
  <c r="O29" i="11"/>
  <c r="O25" i="11"/>
  <c r="O24" i="11"/>
  <c r="O18" i="11"/>
  <c r="O36" i="11"/>
  <c r="O28" i="11"/>
  <c r="O19" i="11"/>
  <c r="O21" i="11"/>
  <c r="O20" i="11"/>
  <c r="O14" i="11"/>
  <c r="O10" i="11"/>
  <c r="O15" i="11"/>
  <c r="O11" i="11"/>
  <c r="O16" i="11"/>
  <c r="O12" i="11"/>
  <c r="O8" i="11"/>
  <c r="O7" i="11"/>
  <c r="O9" i="11"/>
  <c r="O13" i="11"/>
  <c r="O17" i="11"/>
  <c r="AV57" i="11"/>
  <c r="AV53" i="11"/>
  <c r="AV58" i="11"/>
  <c r="AV54" i="11"/>
  <c r="AV55" i="11"/>
  <c r="AV56" i="11"/>
  <c r="AV50" i="11"/>
  <c r="AV52" i="11"/>
  <c r="AV51" i="11"/>
  <c r="AV49" i="11"/>
  <c r="AV44" i="11"/>
  <c r="AV48" i="11"/>
  <c r="AV47" i="11"/>
  <c r="AV45" i="11"/>
  <c r="AV43" i="11"/>
  <c r="AV39" i="11"/>
  <c r="AV35" i="11"/>
  <c r="AV31" i="11"/>
  <c r="AV40" i="11"/>
  <c r="AV36" i="11"/>
  <c r="AV32" i="11"/>
  <c r="AV38" i="11"/>
  <c r="AV34" i="11"/>
  <c r="AV46" i="11"/>
  <c r="AV27" i="11"/>
  <c r="AV23" i="11"/>
  <c r="AV42" i="11"/>
  <c r="AV33" i="11"/>
  <c r="AV28" i="11"/>
  <c r="AV24" i="11"/>
  <c r="AV41" i="11"/>
  <c r="AV30" i="11"/>
  <c r="AV26" i="11"/>
  <c r="AV22" i="11"/>
  <c r="AV37" i="11"/>
  <c r="AV25" i="11"/>
  <c r="AV19" i="11"/>
  <c r="AV29" i="11"/>
  <c r="AV20" i="11"/>
  <c r="AV18" i="11"/>
  <c r="AV17" i="11"/>
  <c r="AV15" i="11"/>
  <c r="AV11" i="11"/>
  <c r="AV7" i="11"/>
  <c r="AV16" i="11"/>
  <c r="AV12" i="11"/>
  <c r="AV8" i="11"/>
  <c r="AV21" i="11"/>
  <c r="AV13" i="11"/>
  <c r="AV9" i="11"/>
  <c r="AV6" i="11"/>
  <c r="AV10" i="11"/>
  <c r="AV14" i="11"/>
  <c r="AD57" i="11"/>
  <c r="AD53" i="11"/>
  <c r="AD58" i="11"/>
  <c r="AD54" i="11"/>
  <c r="AD55" i="11"/>
  <c r="AD56" i="11"/>
  <c r="AD52" i="11"/>
  <c r="AD50" i="11"/>
  <c r="AD51" i="11"/>
  <c r="AD49" i="11"/>
  <c r="AD44" i="11"/>
  <c r="AD48" i="11"/>
  <c r="AD45" i="11"/>
  <c r="AD47" i="11"/>
  <c r="AD43" i="11"/>
  <c r="AD39" i="11"/>
  <c r="AD35" i="11"/>
  <c r="AD31" i="11"/>
  <c r="AD40" i="11"/>
  <c r="AD36" i="11"/>
  <c r="AD32" i="11"/>
  <c r="AD38" i="11"/>
  <c r="AD34" i="11"/>
  <c r="AD27" i="11"/>
  <c r="AD23" i="11"/>
  <c r="AD46" i="11"/>
  <c r="AD33" i="11"/>
  <c r="AD28" i="11"/>
  <c r="AD24" i="11"/>
  <c r="AD42" i="11"/>
  <c r="AD41" i="11"/>
  <c r="AD30" i="11"/>
  <c r="AD26" i="11"/>
  <c r="AD22" i="11"/>
  <c r="AD25" i="11"/>
  <c r="AD19" i="11"/>
  <c r="AD37" i="11"/>
  <c r="AD29" i="11"/>
  <c r="AD20" i="11"/>
  <c r="AD21" i="11"/>
  <c r="AD18" i="11"/>
  <c r="AD15" i="11"/>
  <c r="AD11" i="11"/>
  <c r="AD16" i="11"/>
  <c r="AD12" i="11"/>
  <c r="AD8" i="11"/>
  <c r="AD17" i="11"/>
  <c r="AD13" i="11"/>
  <c r="AD9" i="11"/>
  <c r="AD6" i="11"/>
  <c r="AD10" i="11"/>
  <c r="AD14" i="11"/>
  <c r="AD7" i="11"/>
  <c r="O6" i="11"/>
  <c r="M58" i="11"/>
  <c r="M54" i="11"/>
  <c r="M55" i="11"/>
  <c r="M56" i="11"/>
  <c r="M51" i="11"/>
  <c r="M52" i="11"/>
  <c r="M48" i="11"/>
  <c r="M57" i="11"/>
  <c r="M50" i="11"/>
  <c r="M49" i="11"/>
  <c r="M45" i="11"/>
  <c r="M46" i="11"/>
  <c r="M44" i="11"/>
  <c r="M53" i="11"/>
  <c r="M43" i="11"/>
  <c r="M40" i="11"/>
  <c r="M36" i="11"/>
  <c r="M32" i="11"/>
  <c r="M47" i="11"/>
  <c r="M41" i="11"/>
  <c r="M37" i="11"/>
  <c r="M33" i="11"/>
  <c r="M39" i="11"/>
  <c r="M35" i="11"/>
  <c r="M34" i="11"/>
  <c r="M28" i="11"/>
  <c r="M24" i="11"/>
  <c r="M38" i="11"/>
  <c r="M29" i="11"/>
  <c r="M25" i="11"/>
  <c r="M27" i="11"/>
  <c r="M23" i="11"/>
  <c r="M31" i="11"/>
  <c r="M30" i="11"/>
  <c r="M20" i="11"/>
  <c r="M22" i="11"/>
  <c r="M42" i="11"/>
  <c r="M18" i="11"/>
  <c r="M16" i="11"/>
  <c r="M12" i="11"/>
  <c r="M8" i="11"/>
  <c r="M17" i="11"/>
  <c r="M13" i="11"/>
  <c r="M9" i="11"/>
  <c r="M26" i="11"/>
  <c r="M21" i="11"/>
  <c r="M14" i="11"/>
  <c r="M10" i="11"/>
  <c r="M11" i="11"/>
  <c r="M19" i="11"/>
  <c r="M15" i="11"/>
  <c r="M7" i="11"/>
  <c r="M6" i="11"/>
  <c r="C58" i="11"/>
  <c r="C54" i="11"/>
  <c r="C55" i="11"/>
  <c r="C56" i="11"/>
  <c r="C53" i="11"/>
  <c r="C51" i="11"/>
  <c r="C57" i="11"/>
  <c r="C52" i="11"/>
  <c r="C50" i="11"/>
  <c r="C48" i="11"/>
  <c r="C45" i="11"/>
  <c r="C46" i="11"/>
  <c r="C44" i="11"/>
  <c r="C49" i="11"/>
  <c r="C40" i="11"/>
  <c r="C36" i="11"/>
  <c r="C32" i="11"/>
  <c r="C41" i="11"/>
  <c r="C37" i="11"/>
  <c r="C33" i="11"/>
  <c r="C47" i="11"/>
  <c r="C39" i="11"/>
  <c r="C35" i="11"/>
  <c r="C43" i="11"/>
  <c r="C42" i="11"/>
  <c r="C31" i="11"/>
  <c r="C28" i="11"/>
  <c r="C24" i="11"/>
  <c r="C29" i="11"/>
  <c r="C25" i="11"/>
  <c r="C38" i="11"/>
  <c r="C27" i="11"/>
  <c r="C23" i="11"/>
  <c r="C34" i="11"/>
  <c r="C20" i="11"/>
  <c r="C26" i="11"/>
  <c r="C22" i="11"/>
  <c r="C21" i="11"/>
  <c r="C30" i="11"/>
  <c r="C16" i="11"/>
  <c r="C12" i="11"/>
  <c r="C8" i="11"/>
  <c r="C19" i="11"/>
  <c r="C17" i="11"/>
  <c r="C13" i="11"/>
  <c r="C9" i="11"/>
  <c r="C14" i="11"/>
  <c r="C10" i="11"/>
  <c r="C18" i="11"/>
  <c r="C11" i="11"/>
  <c r="C6" i="11"/>
  <c r="C15" i="11"/>
  <c r="C7" i="11"/>
  <c r="AQ57" i="11"/>
  <c r="AQ53" i="11"/>
  <c r="AQ58" i="11"/>
  <c r="AQ54" i="11"/>
  <c r="AQ55" i="11"/>
  <c r="AQ50" i="11"/>
  <c r="AQ56" i="11"/>
  <c r="AQ51" i="11"/>
  <c r="AQ52" i="11"/>
  <c r="AQ49" i="11"/>
  <c r="AQ47" i="11"/>
  <c r="AQ44" i="11"/>
  <c r="AQ45" i="11"/>
  <c r="AQ43" i="11"/>
  <c r="AQ42" i="11"/>
  <c r="AQ39" i="11"/>
  <c r="AQ35" i="11"/>
  <c r="AQ31" i="11"/>
  <c r="AQ48" i="11"/>
  <c r="AQ40" i="11"/>
  <c r="AQ36" i="11"/>
  <c r="AQ32" i="11"/>
  <c r="AQ46" i="11"/>
  <c r="AQ38" i="11"/>
  <c r="AQ34" i="11"/>
  <c r="AQ41" i="11"/>
  <c r="AQ27" i="11"/>
  <c r="AQ23" i="11"/>
  <c r="AQ28" i="11"/>
  <c r="AQ24" i="11"/>
  <c r="AQ37" i="11"/>
  <c r="AQ30" i="11"/>
  <c r="AQ26" i="11"/>
  <c r="AQ22" i="11"/>
  <c r="AQ19" i="11"/>
  <c r="AQ33" i="11"/>
  <c r="AQ25" i="11"/>
  <c r="AQ21" i="11"/>
  <c r="AQ20" i="11"/>
  <c r="AQ29" i="11"/>
  <c r="AQ15" i="11"/>
  <c r="AQ11" i="11"/>
  <c r="AQ7" i="11"/>
  <c r="AQ18" i="11"/>
  <c r="AQ16" i="11"/>
  <c r="AQ12" i="11"/>
  <c r="AQ8" i="11"/>
  <c r="AQ13" i="11"/>
  <c r="AQ9" i="11"/>
  <c r="AQ14" i="11"/>
  <c r="AQ17" i="11"/>
  <c r="AQ10" i="11"/>
  <c r="AQ6" i="11"/>
  <c r="H55" i="11"/>
  <c r="H56" i="11"/>
  <c r="H57" i="11"/>
  <c r="H53" i="11"/>
  <c r="H52" i="11"/>
  <c r="H48" i="11"/>
  <c r="H49" i="11"/>
  <c r="H58" i="11"/>
  <c r="H51" i="11"/>
  <c r="H50" i="11"/>
  <c r="H46" i="11"/>
  <c r="H47" i="11"/>
  <c r="H43" i="11"/>
  <c r="H54" i="11"/>
  <c r="H45" i="11"/>
  <c r="H44" i="11"/>
  <c r="H41" i="11"/>
  <c r="H37" i="11"/>
  <c r="H33" i="11"/>
  <c r="H42" i="11"/>
  <c r="H38" i="11"/>
  <c r="H34" i="11"/>
  <c r="H40" i="11"/>
  <c r="H36" i="11"/>
  <c r="H32" i="11"/>
  <c r="H35" i="11"/>
  <c r="H31" i="11"/>
  <c r="H29" i="11"/>
  <c r="H25" i="11"/>
  <c r="H21" i="11"/>
  <c r="H39" i="11"/>
  <c r="H30" i="11"/>
  <c r="H26" i="11"/>
  <c r="H28" i="11"/>
  <c r="H24" i="11"/>
  <c r="H23" i="11"/>
  <c r="H22" i="11"/>
  <c r="H19" i="11"/>
  <c r="H17" i="11"/>
  <c r="H13" i="11"/>
  <c r="H9" i="11"/>
  <c r="H14" i="11"/>
  <c r="H10" i="11"/>
  <c r="H15" i="11"/>
  <c r="H11" i="11"/>
  <c r="H7" i="11"/>
  <c r="H12" i="11"/>
  <c r="H27" i="11"/>
  <c r="H18" i="11"/>
  <c r="H16" i="11"/>
  <c r="H6" i="11"/>
  <c r="H20" i="11"/>
  <c r="H8" i="11"/>
  <c r="E56" i="11"/>
  <c r="E57" i="11"/>
  <c r="E53" i="11"/>
  <c r="E58" i="11"/>
  <c r="E54" i="11"/>
  <c r="E49" i="11"/>
  <c r="E50" i="11"/>
  <c r="E52" i="11"/>
  <c r="E48" i="11"/>
  <c r="E55" i="11"/>
  <c r="E51" i="11"/>
  <c r="E47" i="11"/>
  <c r="E43" i="11"/>
  <c r="E44" i="11"/>
  <c r="E46" i="11"/>
  <c r="E45" i="11"/>
  <c r="E42" i="11"/>
  <c r="E38" i="11"/>
  <c r="E34" i="11"/>
  <c r="E39" i="11"/>
  <c r="E35" i="11"/>
  <c r="E41" i="11"/>
  <c r="E37" i="11"/>
  <c r="E33" i="11"/>
  <c r="E36" i="11"/>
  <c r="E30" i="11"/>
  <c r="E26" i="11"/>
  <c r="E22" i="11"/>
  <c r="E40" i="11"/>
  <c r="E27" i="11"/>
  <c r="E23" i="11"/>
  <c r="E32" i="11"/>
  <c r="E29" i="11"/>
  <c r="E25" i="11"/>
  <c r="E21" i="11"/>
  <c r="E18" i="11"/>
  <c r="E31" i="11"/>
  <c r="E19" i="11"/>
  <c r="E24" i="11"/>
  <c r="E20" i="11"/>
  <c r="E28" i="11"/>
  <c r="E14" i="11"/>
  <c r="E10" i="11"/>
  <c r="E15" i="11"/>
  <c r="E11" i="11"/>
  <c r="E16" i="11"/>
  <c r="E12" i="11"/>
  <c r="E8" i="11"/>
  <c r="E13" i="11"/>
  <c r="E6" i="11"/>
  <c r="E17" i="11"/>
  <c r="E7" i="11"/>
  <c r="E9" i="11"/>
  <c r="BE57" i="11"/>
  <c r="BE53" i="11"/>
  <c r="BE58" i="11"/>
  <c r="BE54" i="11"/>
  <c r="BE55" i="11"/>
  <c r="BE50" i="11"/>
  <c r="BE52" i="11"/>
  <c r="BE51" i="11"/>
  <c r="BE49" i="11"/>
  <c r="BE44" i="11"/>
  <c r="BE45" i="11"/>
  <c r="BE48" i="11"/>
  <c r="BE47" i="11"/>
  <c r="BE43" i="11"/>
  <c r="BE46" i="11"/>
  <c r="BE39" i="11"/>
  <c r="BE35" i="11"/>
  <c r="BE31" i="11"/>
  <c r="BE56" i="11"/>
  <c r="BE40" i="11"/>
  <c r="BE36" i="11"/>
  <c r="BE32" i="11"/>
  <c r="BE42" i="11"/>
  <c r="BE38" i="11"/>
  <c r="BE34" i="11"/>
  <c r="BE37" i="11"/>
  <c r="BE27" i="11"/>
  <c r="BE23" i="11"/>
  <c r="BE41" i="11"/>
  <c r="BE28" i="11"/>
  <c r="BE24" i="11"/>
  <c r="BE33" i="11"/>
  <c r="BE30" i="11"/>
  <c r="BE26" i="11"/>
  <c r="BE22" i="11"/>
  <c r="BE19" i="11"/>
  <c r="BE20" i="11"/>
  <c r="BE25" i="11"/>
  <c r="BE15" i="11"/>
  <c r="BE11" i="11"/>
  <c r="BE7" i="11"/>
  <c r="BE21" i="11"/>
  <c r="BE16" i="11"/>
  <c r="BE12" i="11"/>
  <c r="BE8" i="11"/>
  <c r="BE29" i="11"/>
  <c r="BE18" i="11"/>
  <c r="BE17" i="11"/>
  <c r="BE13" i="11"/>
  <c r="BE9" i="11"/>
  <c r="BE14" i="11"/>
  <c r="BE10" i="11"/>
  <c r="BE6" i="11"/>
  <c r="AM57" i="11"/>
  <c r="AM53" i="11"/>
  <c r="AM58" i="11"/>
  <c r="AM54" i="11"/>
  <c r="AM55" i="11"/>
  <c r="AM50" i="11"/>
  <c r="AM51" i="11"/>
  <c r="AM49" i="11"/>
  <c r="AM44" i="11"/>
  <c r="AM52" i="11"/>
  <c r="AM45" i="11"/>
  <c r="AM56" i="11"/>
  <c r="AM48" i="11"/>
  <c r="AM47" i="11"/>
  <c r="AM43" i="11"/>
  <c r="AM46" i="11"/>
  <c r="AM39" i="11"/>
  <c r="AM35" i="11"/>
  <c r="AM31" i="11"/>
  <c r="AM40" i="11"/>
  <c r="AM36" i="11"/>
  <c r="AM32" i="11"/>
  <c r="AM38" i="11"/>
  <c r="AM34" i="11"/>
  <c r="AM37" i="11"/>
  <c r="AM27" i="11"/>
  <c r="AM23" i="11"/>
  <c r="AM41" i="11"/>
  <c r="AM28" i="11"/>
  <c r="AM24" i="11"/>
  <c r="AM33" i="11"/>
  <c r="AM30" i="11"/>
  <c r="AM26" i="11"/>
  <c r="AM22" i="11"/>
  <c r="AM19" i="11"/>
  <c r="AM42" i="11"/>
  <c r="AM20" i="11"/>
  <c r="AM25" i="11"/>
  <c r="AM15" i="11"/>
  <c r="AM11" i="11"/>
  <c r="AM16" i="11"/>
  <c r="AM12" i="11"/>
  <c r="AM8" i="11"/>
  <c r="AM18" i="11"/>
  <c r="AM17" i="11"/>
  <c r="AM13" i="11"/>
  <c r="AM9" i="11"/>
  <c r="AM14" i="11"/>
  <c r="AM7" i="11"/>
  <c r="AM10" i="11"/>
  <c r="AM21" i="11"/>
  <c r="AM6" i="11"/>
  <c r="AM29" i="11"/>
  <c r="U57" i="11"/>
  <c r="U53" i="11"/>
  <c r="U58" i="11"/>
  <c r="U54" i="11"/>
  <c r="U55" i="11"/>
  <c r="U50" i="11"/>
  <c r="U51" i="11"/>
  <c r="U49" i="11"/>
  <c r="U56" i="11"/>
  <c r="U52" i="11"/>
  <c r="U44" i="11"/>
  <c r="U45" i="11"/>
  <c r="U48" i="11"/>
  <c r="U47" i="11"/>
  <c r="U43" i="11"/>
  <c r="U46" i="11"/>
  <c r="U42" i="11"/>
  <c r="U39" i="11"/>
  <c r="U35" i="11"/>
  <c r="U31" i="11"/>
  <c r="U40" i="11"/>
  <c r="U36" i="11"/>
  <c r="U32" i="11"/>
  <c r="U38" i="11"/>
  <c r="U34" i="11"/>
  <c r="U37" i="11"/>
  <c r="U27" i="11"/>
  <c r="U23" i="11"/>
  <c r="U41" i="11"/>
  <c r="U28" i="11"/>
  <c r="U24" i="11"/>
  <c r="U33" i="11"/>
  <c r="U30" i="11"/>
  <c r="U26" i="11"/>
  <c r="U22" i="11"/>
  <c r="U19" i="11"/>
  <c r="U20" i="11"/>
  <c r="U25" i="11"/>
  <c r="U29" i="11"/>
  <c r="U15" i="11"/>
  <c r="U11" i="11"/>
  <c r="U21" i="11"/>
  <c r="U16" i="11"/>
  <c r="U12" i="11"/>
  <c r="U8" i="11"/>
  <c r="U18" i="11"/>
  <c r="U17" i="11"/>
  <c r="U13" i="11"/>
  <c r="U9" i="11"/>
  <c r="U14" i="11"/>
  <c r="U7" i="11"/>
  <c r="U10" i="11"/>
  <c r="U6" i="11"/>
  <c r="Z57" i="11"/>
  <c r="Z53" i="11"/>
  <c r="Z58" i="11"/>
  <c r="Z54" i="11"/>
  <c r="Z55" i="11"/>
  <c r="Z50" i="11"/>
  <c r="Z56" i="11"/>
  <c r="Z51" i="11"/>
  <c r="Z52" i="11"/>
  <c r="Z49" i="11"/>
  <c r="Z44" i="11"/>
  <c r="Z45" i="11"/>
  <c r="Z47" i="11"/>
  <c r="Z43" i="11"/>
  <c r="Z39" i="11"/>
  <c r="Z35" i="11"/>
  <c r="Z31" i="11"/>
  <c r="Z42" i="11"/>
  <c r="Z40" i="11"/>
  <c r="Z36" i="11"/>
  <c r="Z32" i="11"/>
  <c r="Z46" i="11"/>
  <c r="Z38" i="11"/>
  <c r="Z34" i="11"/>
  <c r="Z48" i="11"/>
  <c r="Z41" i="11"/>
  <c r="Z27" i="11"/>
  <c r="Z23" i="11"/>
  <c r="Z28" i="11"/>
  <c r="Z24" i="11"/>
  <c r="Z37" i="11"/>
  <c r="Z30" i="11"/>
  <c r="Z26" i="11"/>
  <c r="Z22" i="11"/>
  <c r="Z19" i="11"/>
  <c r="Z25" i="11"/>
  <c r="Z21" i="11"/>
  <c r="Z20" i="11"/>
  <c r="Z33" i="11"/>
  <c r="Z29" i="11"/>
  <c r="Z15" i="11"/>
  <c r="Z11" i="11"/>
  <c r="Z18" i="11"/>
  <c r="Z16" i="11"/>
  <c r="Z12" i="11"/>
  <c r="Z8" i="11"/>
  <c r="Z17" i="11"/>
  <c r="Z13" i="11"/>
  <c r="Z9" i="11"/>
  <c r="Z7" i="11"/>
  <c r="Z10" i="11"/>
  <c r="Z14" i="11"/>
  <c r="Z6" i="11"/>
  <c r="D55" i="11"/>
  <c r="D56" i="11"/>
  <c r="D57" i="11"/>
  <c r="D53" i="11"/>
  <c r="D58" i="11"/>
  <c r="D52" i="11"/>
  <c r="D48" i="11"/>
  <c r="D49" i="11"/>
  <c r="D54" i="11"/>
  <c r="D51" i="11"/>
  <c r="D46" i="11"/>
  <c r="D50" i="11"/>
  <c r="D47" i="11"/>
  <c r="D43" i="11"/>
  <c r="D45" i="11"/>
  <c r="D41" i="11"/>
  <c r="D37" i="11"/>
  <c r="D33" i="11"/>
  <c r="D44" i="11"/>
  <c r="D42" i="11"/>
  <c r="D38" i="11"/>
  <c r="D34" i="11"/>
  <c r="D40" i="11"/>
  <c r="D36" i="11"/>
  <c r="D32" i="11"/>
  <c r="D29" i="11"/>
  <c r="D25" i="11"/>
  <c r="D21" i="11"/>
  <c r="D35" i="11"/>
  <c r="D30" i="11"/>
  <c r="D26" i="11"/>
  <c r="D31" i="11"/>
  <c r="D28" i="11"/>
  <c r="D24" i="11"/>
  <c r="D39" i="11"/>
  <c r="D27" i="11"/>
  <c r="D22" i="11"/>
  <c r="D19" i="11"/>
  <c r="D23" i="11"/>
  <c r="D20" i="11"/>
  <c r="D17" i="11"/>
  <c r="D13" i="11"/>
  <c r="D9" i="11"/>
  <c r="D14" i="11"/>
  <c r="D10" i="11"/>
  <c r="D18" i="11"/>
  <c r="D15" i="11"/>
  <c r="D11" i="11"/>
  <c r="D7" i="11"/>
  <c r="D8" i="11"/>
  <c r="D12" i="11"/>
  <c r="D6" i="11"/>
  <c r="D16" i="11"/>
  <c r="K57" i="11"/>
  <c r="K53" i="11"/>
  <c r="K58" i="11"/>
  <c r="K54" i="11"/>
  <c r="K55" i="11"/>
  <c r="K56" i="11"/>
  <c r="K50" i="11"/>
  <c r="K51" i="11"/>
  <c r="K49" i="11"/>
  <c r="K44" i="11"/>
  <c r="K48" i="11"/>
  <c r="K45" i="11"/>
  <c r="K47" i="11"/>
  <c r="K43" i="11"/>
  <c r="K39" i="11"/>
  <c r="K35" i="11"/>
  <c r="K31" i="11"/>
  <c r="K40" i="11"/>
  <c r="K36" i="11"/>
  <c r="K32" i="11"/>
  <c r="K42" i="11"/>
  <c r="K38" i="11"/>
  <c r="K34" i="11"/>
  <c r="K27" i="11"/>
  <c r="K23" i="11"/>
  <c r="K52" i="11"/>
  <c r="K33" i="11"/>
  <c r="K28" i="11"/>
  <c r="K24" i="11"/>
  <c r="K41" i="11"/>
  <c r="K30" i="11"/>
  <c r="K26" i="11"/>
  <c r="K22" i="11"/>
  <c r="K25" i="11"/>
  <c r="K21" i="11"/>
  <c r="K19" i="11"/>
  <c r="K29" i="11"/>
  <c r="K20" i="11"/>
  <c r="K46" i="11"/>
  <c r="K37" i="11"/>
  <c r="K15" i="11"/>
  <c r="K11" i="11"/>
  <c r="K16" i="11"/>
  <c r="K12" i="11"/>
  <c r="K8" i="11"/>
  <c r="K18" i="11"/>
  <c r="K17" i="11"/>
  <c r="K13" i="11"/>
  <c r="K9" i="11"/>
  <c r="K6" i="11"/>
  <c r="K10" i="11"/>
  <c r="K14" i="11"/>
  <c r="K7" i="11"/>
  <c r="AZ57" i="11"/>
  <c r="AZ53" i="11"/>
  <c r="AZ58" i="11"/>
  <c r="AZ54" i="11"/>
  <c r="AZ55" i="11"/>
  <c r="AZ50" i="11"/>
  <c r="AZ51" i="11"/>
  <c r="AZ56" i="11"/>
  <c r="AZ52" i="11"/>
  <c r="AZ49" i="11"/>
  <c r="AZ48" i="11"/>
  <c r="AZ44" i="11"/>
  <c r="AZ45" i="11"/>
  <c r="AZ43" i="11"/>
  <c r="AZ42" i="11"/>
  <c r="AZ39" i="11"/>
  <c r="AZ35" i="11"/>
  <c r="AZ31" i="11"/>
  <c r="AZ47" i="11"/>
  <c r="AZ46" i="11"/>
  <c r="AZ40" i="11"/>
  <c r="AZ36" i="11"/>
  <c r="AZ32" i="11"/>
  <c r="AZ38" i="11"/>
  <c r="AZ34" i="11"/>
  <c r="AZ33" i="11"/>
  <c r="AZ27" i="11"/>
  <c r="AZ23" i="11"/>
  <c r="AZ37" i="11"/>
  <c r="AZ28" i="11"/>
  <c r="AZ24" i="11"/>
  <c r="AZ30" i="11"/>
  <c r="AZ26" i="11"/>
  <c r="AZ22" i="11"/>
  <c r="AZ29" i="11"/>
  <c r="AZ19" i="11"/>
  <c r="AZ21" i="11"/>
  <c r="AZ20" i="11"/>
  <c r="AZ15" i="11"/>
  <c r="AZ11" i="11"/>
  <c r="AZ7" i="11"/>
  <c r="AZ41" i="11"/>
  <c r="AZ17" i="11"/>
  <c r="AZ16" i="11"/>
  <c r="AZ12" i="11"/>
  <c r="AZ8" i="11"/>
  <c r="AZ13" i="11"/>
  <c r="AZ9" i="11"/>
  <c r="AZ10" i="11"/>
  <c r="AZ14" i="11"/>
  <c r="AZ6" i="11"/>
  <c r="AZ25" i="11"/>
  <c r="AZ18" i="11"/>
  <c r="AI57" i="11"/>
  <c r="AI53" i="11"/>
  <c r="AI58" i="11"/>
  <c r="AI54" i="11"/>
  <c r="AI55" i="11"/>
  <c r="AI50" i="11"/>
  <c r="AI52" i="11"/>
  <c r="AI51" i="11"/>
  <c r="AI56" i="11"/>
  <c r="AI49" i="11"/>
  <c r="AI48" i="11"/>
  <c r="AI44" i="11"/>
  <c r="AI45" i="11"/>
  <c r="AI47" i="11"/>
  <c r="AI43" i="11"/>
  <c r="AI42" i="11"/>
  <c r="AI39" i="11"/>
  <c r="AI35" i="11"/>
  <c r="AI31" i="11"/>
  <c r="AI46" i="11"/>
  <c r="AI40" i="11"/>
  <c r="AI36" i="11"/>
  <c r="AI32" i="11"/>
  <c r="AI38" i="11"/>
  <c r="AI34" i="11"/>
  <c r="AI33" i="11"/>
  <c r="AI27" i="11"/>
  <c r="AI23" i="11"/>
  <c r="AI37" i="11"/>
  <c r="AI28" i="11"/>
  <c r="AI24" i="11"/>
  <c r="AI30" i="11"/>
  <c r="AI26" i="11"/>
  <c r="AI22" i="11"/>
  <c r="AI41" i="11"/>
  <c r="AI29" i="11"/>
  <c r="AI19" i="11"/>
  <c r="AI21" i="11"/>
  <c r="AI20" i="11"/>
  <c r="AI25" i="11"/>
  <c r="AI15" i="11"/>
  <c r="AI11" i="11"/>
  <c r="AI16" i="11"/>
  <c r="AI12" i="11"/>
  <c r="AI8" i="11"/>
  <c r="AI17" i="11"/>
  <c r="AI13" i="11"/>
  <c r="AI9" i="11"/>
  <c r="AI10" i="11"/>
  <c r="AI14" i="11"/>
  <c r="AI6" i="11"/>
  <c r="AI7" i="11"/>
  <c r="AI18" i="11"/>
  <c r="Q58" i="11"/>
  <c r="Q54" i="11"/>
  <c r="Q55" i="11"/>
  <c r="Q56" i="11"/>
  <c r="Q51" i="11"/>
  <c r="Q53" i="11"/>
  <c r="Q52" i="11"/>
  <c r="Q48" i="11"/>
  <c r="Q50" i="11"/>
  <c r="Q45" i="11"/>
  <c r="Q57" i="11"/>
  <c r="Q46" i="11"/>
  <c r="Q49" i="11"/>
  <c r="Q44" i="11"/>
  <c r="Q47" i="11"/>
  <c r="Q40" i="11"/>
  <c r="Q36" i="11"/>
  <c r="Q32" i="11"/>
  <c r="Q41" i="11"/>
  <c r="Q37" i="11"/>
  <c r="Q33" i="11"/>
  <c r="Q43" i="11"/>
  <c r="Q39" i="11"/>
  <c r="Q35" i="11"/>
  <c r="Q31" i="11"/>
  <c r="Q38" i="11"/>
  <c r="Q28" i="11"/>
  <c r="Q24" i="11"/>
  <c r="Q42" i="11"/>
  <c r="Q29" i="11"/>
  <c r="Q25" i="11"/>
  <c r="Q34" i="11"/>
  <c r="Q27" i="11"/>
  <c r="Q23" i="11"/>
  <c r="Q21" i="11"/>
  <c r="Q20" i="11"/>
  <c r="Q26" i="11"/>
  <c r="Q18" i="11"/>
  <c r="Q16" i="11"/>
  <c r="Q12" i="11"/>
  <c r="Q8" i="11"/>
  <c r="Q30" i="11"/>
  <c r="Q17" i="11"/>
  <c r="Q13" i="11"/>
  <c r="Q9" i="11"/>
  <c r="Q19" i="11"/>
  <c r="Q14" i="11"/>
  <c r="Q10" i="11"/>
  <c r="Q15" i="11"/>
  <c r="Q22" i="11"/>
  <c r="Q7" i="11"/>
  <c r="Q6" i="11"/>
  <c r="Q11" i="11"/>
  <c r="BP59" i="1"/>
  <c r="BF55" i="7"/>
  <c r="BB55" i="7"/>
  <c r="AX55" i="7"/>
  <c r="AT55" i="7"/>
  <c r="AO55" i="7"/>
  <c r="AK55" i="7"/>
  <c r="BG55" i="7"/>
  <c r="BC55" i="7"/>
  <c r="AY55" i="7"/>
  <c r="AU55" i="7"/>
  <c r="AP55" i="7"/>
  <c r="AL55" i="7"/>
  <c r="AZ55" i="7"/>
  <c r="AV55" i="7"/>
  <c r="BE55" i="7"/>
  <c r="BA55" i="7"/>
  <c r="AW55" i="7"/>
  <c r="AR55" i="7"/>
  <c r="AJ55" i="7"/>
  <c r="AE55" i="7"/>
  <c r="AA55" i="7"/>
  <c r="V55" i="7"/>
  <c r="R55" i="7"/>
  <c r="N55" i="7"/>
  <c r="AM55" i="7"/>
  <c r="AF55" i="7"/>
  <c r="AB55" i="7"/>
  <c r="X55" i="7"/>
  <c r="S55" i="7"/>
  <c r="O55" i="7"/>
  <c r="AN55" i="7"/>
  <c r="AG55" i="7"/>
  <c r="AC55" i="7"/>
  <c r="Y55" i="7"/>
  <c r="AQ55" i="7"/>
  <c r="AI55" i="7"/>
  <c r="AD55" i="7"/>
  <c r="Z55" i="7"/>
  <c r="P55" i="7"/>
  <c r="E55" i="7"/>
  <c r="I55" i="7"/>
  <c r="Q55" i="7"/>
  <c r="D55" i="7"/>
  <c r="H55" i="7"/>
  <c r="T55" i="7"/>
  <c r="C55" i="7"/>
  <c r="G55" i="7"/>
  <c r="K55" i="7"/>
  <c r="U55" i="7"/>
  <c r="M55" i="7"/>
  <c r="F55" i="7"/>
  <c r="J55" i="7"/>
  <c r="B55" i="7"/>
  <c r="BF51" i="7"/>
  <c r="BB51" i="7"/>
  <c r="AX51" i="7"/>
  <c r="AT51" i="7"/>
  <c r="AO51" i="7"/>
  <c r="AK51" i="7"/>
  <c r="BG51" i="7"/>
  <c r="BC51" i="7"/>
  <c r="AY51" i="7"/>
  <c r="AU51" i="7"/>
  <c r="AP51" i="7"/>
  <c r="AL51" i="7"/>
  <c r="AZ51" i="7"/>
  <c r="AV51" i="7"/>
  <c r="BE51" i="7"/>
  <c r="BA51" i="7"/>
  <c r="AW51" i="7"/>
  <c r="AR51" i="7"/>
  <c r="AJ51" i="7"/>
  <c r="AE51" i="7"/>
  <c r="AA51" i="7"/>
  <c r="V51" i="7"/>
  <c r="R51" i="7"/>
  <c r="N51" i="7"/>
  <c r="AM51" i="7"/>
  <c r="AF51" i="7"/>
  <c r="AB51" i="7"/>
  <c r="X51" i="7"/>
  <c r="S51" i="7"/>
  <c r="O51" i="7"/>
  <c r="AN51" i="7"/>
  <c r="AG51" i="7"/>
  <c r="AC51" i="7"/>
  <c r="Y51" i="7"/>
  <c r="AQ51" i="7"/>
  <c r="AI51" i="7"/>
  <c r="AD51" i="7"/>
  <c r="Z51" i="7"/>
  <c r="P51" i="7"/>
  <c r="E51" i="7"/>
  <c r="I51" i="7"/>
  <c r="Q51" i="7"/>
  <c r="D51" i="7"/>
  <c r="H51" i="7"/>
  <c r="T51" i="7"/>
  <c r="C51" i="7"/>
  <c r="G51" i="7"/>
  <c r="K51" i="7"/>
  <c r="U51" i="7"/>
  <c r="M51" i="7"/>
  <c r="F51" i="7"/>
  <c r="J51" i="7"/>
  <c r="B51" i="7"/>
  <c r="BE34" i="7"/>
  <c r="AZ34" i="7"/>
  <c r="AV34" i="7"/>
  <c r="AQ34" i="7"/>
  <c r="AM34" i="7"/>
  <c r="AI34" i="7"/>
  <c r="BF34" i="7"/>
  <c r="BA34" i="7"/>
  <c r="AW34" i="7"/>
  <c r="BG34" i="7"/>
  <c r="BB34" i="7"/>
  <c r="AX34" i="7"/>
  <c r="AT34" i="7"/>
  <c r="BC34" i="7"/>
  <c r="AY34" i="7"/>
  <c r="AU34" i="7"/>
  <c r="AP34" i="7"/>
  <c r="AK34" i="7"/>
  <c r="AG34" i="7"/>
  <c r="AC34" i="7"/>
  <c r="Y34" i="7"/>
  <c r="T34" i="7"/>
  <c r="P34" i="7"/>
  <c r="AR34" i="7"/>
  <c r="AL34" i="7"/>
  <c r="AD34" i="7"/>
  <c r="Z34" i="7"/>
  <c r="AN34" i="7"/>
  <c r="AE34" i="7"/>
  <c r="AA34" i="7"/>
  <c r="AO34" i="7"/>
  <c r="AJ34" i="7"/>
  <c r="AF34" i="7"/>
  <c r="AB34" i="7"/>
  <c r="X34" i="7"/>
  <c r="R34" i="7"/>
  <c r="M34" i="7"/>
  <c r="F34" i="7"/>
  <c r="J34" i="7"/>
  <c r="S34" i="7"/>
  <c r="N34" i="7"/>
  <c r="E34" i="7"/>
  <c r="I34" i="7"/>
  <c r="U34" i="7"/>
  <c r="O34" i="7"/>
  <c r="D34" i="7"/>
  <c r="H34" i="7"/>
  <c r="B34" i="7"/>
  <c r="V34" i="7"/>
  <c r="Q34" i="7"/>
  <c r="C34" i="7"/>
  <c r="G34" i="7"/>
  <c r="K34" i="7"/>
  <c r="BF9" i="7"/>
  <c r="BA9" i="7"/>
  <c r="AW9" i="7"/>
  <c r="AR9" i="7"/>
  <c r="AN9" i="7"/>
  <c r="AJ9" i="7"/>
  <c r="AE9" i="7"/>
  <c r="AA9" i="7"/>
  <c r="V9" i="7"/>
  <c r="R9" i="7"/>
  <c r="N9" i="7"/>
  <c r="E9" i="7"/>
  <c r="I9" i="7"/>
  <c r="BG9" i="7"/>
  <c r="BB9" i="7"/>
  <c r="AX9" i="7"/>
  <c r="AT9" i="7"/>
  <c r="AO9" i="7"/>
  <c r="AK9" i="7"/>
  <c r="AF9" i="7"/>
  <c r="AB9" i="7"/>
  <c r="X9" i="7"/>
  <c r="S9" i="7"/>
  <c r="O9" i="7"/>
  <c r="D9" i="7"/>
  <c r="H9" i="7"/>
  <c r="B9" i="7"/>
  <c r="BC9" i="7"/>
  <c r="AY9" i="7"/>
  <c r="AU9" i="7"/>
  <c r="AP9" i="7"/>
  <c r="AL9" i="7"/>
  <c r="AG9" i="7"/>
  <c r="AC9" i="7"/>
  <c r="Y9" i="7"/>
  <c r="T9" i="7"/>
  <c r="P9" i="7"/>
  <c r="C9" i="7"/>
  <c r="G9" i="7"/>
  <c r="K9" i="7"/>
  <c r="BE9" i="7"/>
  <c r="AZ9" i="7"/>
  <c r="AV9" i="7"/>
  <c r="AQ9" i="7"/>
  <c r="AM9" i="7"/>
  <c r="AI9" i="7"/>
  <c r="AD9" i="7"/>
  <c r="Z9" i="7"/>
  <c r="U9" i="7"/>
  <c r="Q9" i="7"/>
  <c r="M9" i="7"/>
  <c r="F9" i="7"/>
  <c r="J9" i="7"/>
  <c r="BE50" i="7"/>
  <c r="AZ50" i="7"/>
  <c r="AV50" i="7"/>
  <c r="AQ50" i="7"/>
  <c r="AM50" i="7"/>
  <c r="AI50" i="7"/>
  <c r="BF50" i="7"/>
  <c r="BA50" i="7"/>
  <c r="AW50" i="7"/>
  <c r="AR50" i="7"/>
  <c r="AN50" i="7"/>
  <c r="AJ50" i="7"/>
  <c r="BG50" i="7"/>
  <c r="BB50" i="7"/>
  <c r="AX50" i="7"/>
  <c r="AT50" i="7"/>
  <c r="BC50" i="7"/>
  <c r="AY50" i="7"/>
  <c r="AU50" i="7"/>
  <c r="AL50" i="7"/>
  <c r="AG50" i="7"/>
  <c r="AC50" i="7"/>
  <c r="Y50" i="7"/>
  <c r="T50" i="7"/>
  <c r="P50" i="7"/>
  <c r="AO50" i="7"/>
  <c r="AD50" i="7"/>
  <c r="Z50" i="7"/>
  <c r="U50" i="7"/>
  <c r="Q50" i="7"/>
  <c r="M50" i="7"/>
  <c r="AP50" i="7"/>
  <c r="AE50" i="7"/>
  <c r="AA50" i="7"/>
  <c r="AK50" i="7"/>
  <c r="AF50" i="7"/>
  <c r="AB50" i="7"/>
  <c r="X50" i="7"/>
  <c r="R50" i="7"/>
  <c r="F50" i="7"/>
  <c r="J50" i="7"/>
  <c r="S50" i="7"/>
  <c r="E50" i="7"/>
  <c r="I50" i="7"/>
  <c r="V50" i="7"/>
  <c r="N50" i="7"/>
  <c r="D50" i="7"/>
  <c r="H50" i="7"/>
  <c r="B50" i="7"/>
  <c r="O50" i="7"/>
  <c r="C50" i="7"/>
  <c r="G50" i="7"/>
  <c r="K50" i="7"/>
  <c r="BE22" i="7"/>
  <c r="AZ22" i="7"/>
  <c r="AV22" i="7"/>
  <c r="AQ22" i="7"/>
  <c r="AM22" i="7"/>
  <c r="AI22" i="7"/>
  <c r="BF22" i="7"/>
  <c r="BA22" i="7"/>
  <c r="AW22" i="7"/>
  <c r="BG22" i="7"/>
  <c r="BB22" i="7"/>
  <c r="AX22" i="7"/>
  <c r="AT22" i="7"/>
  <c r="BC22" i="7"/>
  <c r="AY22" i="7"/>
  <c r="AU22" i="7"/>
  <c r="AN22" i="7"/>
  <c r="AG22" i="7"/>
  <c r="AC22" i="7"/>
  <c r="Y22" i="7"/>
  <c r="AO22" i="7"/>
  <c r="AJ22" i="7"/>
  <c r="AD22" i="7"/>
  <c r="Z22" i="7"/>
  <c r="AP22" i="7"/>
  <c r="AK22" i="7"/>
  <c r="AE22" i="7"/>
  <c r="AA22" i="7"/>
  <c r="AR22" i="7"/>
  <c r="AL22" i="7"/>
  <c r="AF22" i="7"/>
  <c r="AB22" i="7"/>
  <c r="X22" i="7"/>
  <c r="U22" i="7"/>
  <c r="Q22" i="7"/>
  <c r="M22" i="7"/>
  <c r="F22" i="7"/>
  <c r="J22" i="7"/>
  <c r="V22" i="7"/>
  <c r="R22" i="7"/>
  <c r="N22" i="7"/>
  <c r="E22" i="7"/>
  <c r="I22" i="7"/>
  <c r="S22" i="7"/>
  <c r="O22" i="7"/>
  <c r="D22" i="7"/>
  <c r="H22" i="7"/>
  <c r="B22" i="7"/>
  <c r="T22" i="7"/>
  <c r="P22" i="7"/>
  <c r="C22" i="7"/>
  <c r="G22" i="7"/>
  <c r="K22" i="7"/>
  <c r="BF35" i="7"/>
  <c r="BB35" i="7"/>
  <c r="AX35" i="7"/>
  <c r="AT35" i="7"/>
  <c r="AO35" i="7"/>
  <c r="AK35" i="7"/>
  <c r="BG35" i="7"/>
  <c r="BC35" i="7"/>
  <c r="AY35" i="7"/>
  <c r="AU35" i="7"/>
  <c r="AZ35" i="7"/>
  <c r="AV35" i="7"/>
  <c r="BE35" i="7"/>
  <c r="BA35" i="7"/>
  <c r="AW35" i="7"/>
  <c r="AQ35" i="7"/>
  <c r="AL35" i="7"/>
  <c r="AE35" i="7"/>
  <c r="AA35" i="7"/>
  <c r="V35" i="7"/>
  <c r="R35" i="7"/>
  <c r="N35" i="7"/>
  <c r="AR35" i="7"/>
  <c r="AM35" i="7"/>
  <c r="AF35" i="7"/>
  <c r="AB35" i="7"/>
  <c r="X35" i="7"/>
  <c r="AN35" i="7"/>
  <c r="AI35" i="7"/>
  <c r="AG35" i="7"/>
  <c r="AC35" i="7"/>
  <c r="Y35" i="7"/>
  <c r="AP35" i="7"/>
  <c r="AJ35" i="7"/>
  <c r="AD35" i="7"/>
  <c r="Z35" i="7"/>
  <c r="S35" i="7"/>
  <c r="M35" i="7"/>
  <c r="E35" i="7"/>
  <c r="I35" i="7"/>
  <c r="T35" i="7"/>
  <c r="O35" i="7"/>
  <c r="D35" i="7"/>
  <c r="H35" i="7"/>
  <c r="U35" i="7"/>
  <c r="P35" i="7"/>
  <c r="C35" i="7"/>
  <c r="G35" i="7"/>
  <c r="K35" i="7"/>
  <c r="Q35" i="7"/>
  <c r="F35" i="7"/>
  <c r="J35" i="7"/>
  <c r="B35" i="7"/>
  <c r="BF27" i="7"/>
  <c r="BB27" i="7"/>
  <c r="AX27" i="7"/>
  <c r="AT27" i="7"/>
  <c r="AO27" i="7"/>
  <c r="AK27" i="7"/>
  <c r="BG27" i="7"/>
  <c r="BC27" i="7"/>
  <c r="AY27" i="7"/>
  <c r="AU27" i="7"/>
  <c r="AZ27" i="7"/>
  <c r="AV27" i="7"/>
  <c r="BE27" i="7"/>
  <c r="BA27" i="7"/>
  <c r="AW27" i="7"/>
  <c r="AQ27" i="7"/>
  <c r="AL27" i="7"/>
  <c r="AE27" i="7"/>
  <c r="AA27" i="7"/>
  <c r="AR27" i="7"/>
  <c r="AM27" i="7"/>
  <c r="AF27" i="7"/>
  <c r="AB27" i="7"/>
  <c r="X27" i="7"/>
  <c r="AN27" i="7"/>
  <c r="AI27" i="7"/>
  <c r="AG27" i="7"/>
  <c r="AC27" i="7"/>
  <c r="Y27" i="7"/>
  <c r="AP27" i="7"/>
  <c r="AJ27" i="7"/>
  <c r="AD27" i="7"/>
  <c r="Z27" i="7"/>
  <c r="S27" i="7"/>
  <c r="O27" i="7"/>
  <c r="E27" i="7"/>
  <c r="I27" i="7"/>
  <c r="T27" i="7"/>
  <c r="P27" i="7"/>
  <c r="D27" i="7"/>
  <c r="H27" i="7"/>
  <c r="U27" i="7"/>
  <c r="Q27" i="7"/>
  <c r="M27" i="7"/>
  <c r="C27" i="7"/>
  <c r="G27" i="7"/>
  <c r="K27" i="7"/>
  <c r="V27" i="7"/>
  <c r="R27" i="7"/>
  <c r="N27" i="7"/>
  <c r="F27" i="7"/>
  <c r="J27" i="7"/>
  <c r="B27" i="7"/>
  <c r="BB49" i="7"/>
  <c r="AX49" i="7"/>
  <c r="AT49" i="7"/>
  <c r="AO49" i="7"/>
  <c r="AK49" i="7"/>
  <c r="BE49" i="7"/>
  <c r="BC49" i="7"/>
  <c r="AY49" i="7"/>
  <c r="AU49" i="7"/>
  <c r="BF49" i="7"/>
  <c r="AZ49" i="7"/>
  <c r="AV49" i="7"/>
  <c r="BG49" i="7"/>
  <c r="BA49" i="7"/>
  <c r="AW49" i="7"/>
  <c r="AP49" i="7"/>
  <c r="AJ49" i="7"/>
  <c r="AE49" i="7"/>
  <c r="AA49" i="7"/>
  <c r="V49" i="7"/>
  <c r="R49" i="7"/>
  <c r="N49" i="7"/>
  <c r="AQ49" i="7"/>
  <c r="AL49" i="7"/>
  <c r="AF49" i="7"/>
  <c r="AB49" i="7"/>
  <c r="X49" i="7"/>
  <c r="S49" i="7"/>
  <c r="O49" i="7"/>
  <c r="AR49" i="7"/>
  <c r="AM49" i="7"/>
  <c r="AG49" i="7"/>
  <c r="AC49" i="7"/>
  <c r="Y49" i="7"/>
  <c r="AN49" i="7"/>
  <c r="AI49" i="7"/>
  <c r="AD49" i="7"/>
  <c r="Z49" i="7"/>
  <c r="T49" i="7"/>
  <c r="C49" i="7"/>
  <c r="G49" i="7"/>
  <c r="K49" i="7"/>
  <c r="U49" i="7"/>
  <c r="M49" i="7"/>
  <c r="F49" i="7"/>
  <c r="J49" i="7"/>
  <c r="B49" i="7"/>
  <c r="P49" i="7"/>
  <c r="E49" i="7"/>
  <c r="I49" i="7"/>
  <c r="Q49" i="7"/>
  <c r="D49" i="7"/>
  <c r="H49" i="7"/>
  <c r="BF15" i="7"/>
  <c r="BB15" i="7"/>
  <c r="AX15" i="7"/>
  <c r="AT15" i="7"/>
  <c r="BG15" i="7"/>
  <c r="BC15" i="7"/>
  <c r="AY15" i="7"/>
  <c r="AU15" i="7"/>
  <c r="BE15" i="7"/>
  <c r="BA15" i="7"/>
  <c r="AR15" i="7"/>
  <c r="AN15" i="7"/>
  <c r="AJ15" i="7"/>
  <c r="AE15" i="7"/>
  <c r="AA15" i="7"/>
  <c r="AV15" i="7"/>
  <c r="AO15" i="7"/>
  <c r="AK15" i="7"/>
  <c r="AF15" i="7"/>
  <c r="AB15" i="7"/>
  <c r="X15" i="7"/>
  <c r="AW15" i="7"/>
  <c r="AP15" i="7"/>
  <c r="AL15" i="7"/>
  <c r="AZ15" i="7"/>
  <c r="AQ15" i="7"/>
  <c r="AM15" i="7"/>
  <c r="AI15" i="7"/>
  <c r="AG15" i="7"/>
  <c r="Y15" i="7"/>
  <c r="S15" i="7"/>
  <c r="O15" i="7"/>
  <c r="E15" i="7"/>
  <c r="I15" i="7"/>
  <c r="Z15" i="7"/>
  <c r="T15" i="7"/>
  <c r="P15" i="7"/>
  <c r="D15" i="7"/>
  <c r="H15" i="7"/>
  <c r="AC15" i="7"/>
  <c r="U15" i="7"/>
  <c r="Q15" i="7"/>
  <c r="M15" i="7"/>
  <c r="C15" i="7"/>
  <c r="G15" i="7"/>
  <c r="K15" i="7"/>
  <c r="AD15" i="7"/>
  <c r="V15" i="7"/>
  <c r="R15" i="7"/>
  <c r="N15" i="7"/>
  <c r="F15" i="7"/>
  <c r="J15" i="7"/>
  <c r="B15" i="7"/>
  <c r="BE46" i="7"/>
  <c r="AZ46" i="7"/>
  <c r="AV46" i="7"/>
  <c r="AQ46" i="7"/>
  <c r="AM46" i="7"/>
  <c r="AI46" i="7"/>
  <c r="BF46" i="7"/>
  <c r="BA46" i="7"/>
  <c r="AW46" i="7"/>
  <c r="BG46" i="7"/>
  <c r="BB46" i="7"/>
  <c r="AX46" i="7"/>
  <c r="AT46" i="7"/>
  <c r="BC46" i="7"/>
  <c r="AY46" i="7"/>
  <c r="AU46" i="7"/>
  <c r="AN46" i="7"/>
  <c r="AG46" i="7"/>
  <c r="AC46" i="7"/>
  <c r="Y46" i="7"/>
  <c r="T46" i="7"/>
  <c r="P46" i="7"/>
  <c r="AO46" i="7"/>
  <c r="AJ46" i="7"/>
  <c r="AD46" i="7"/>
  <c r="Z46" i="7"/>
  <c r="AP46" i="7"/>
  <c r="AK46" i="7"/>
  <c r="AE46" i="7"/>
  <c r="AA46" i="7"/>
  <c r="AR46" i="7"/>
  <c r="AL46" i="7"/>
  <c r="AF46" i="7"/>
  <c r="AB46" i="7"/>
  <c r="X46" i="7"/>
  <c r="U46" i="7"/>
  <c r="O46" i="7"/>
  <c r="F46" i="7"/>
  <c r="J46" i="7"/>
  <c r="V46" i="7"/>
  <c r="Q46" i="7"/>
  <c r="E46" i="7"/>
  <c r="I46" i="7"/>
  <c r="R46" i="7"/>
  <c r="M46" i="7"/>
  <c r="D46" i="7"/>
  <c r="H46" i="7"/>
  <c r="B46" i="7"/>
  <c r="S46" i="7"/>
  <c r="N46" i="7"/>
  <c r="C46" i="7"/>
  <c r="G46" i="7"/>
  <c r="K46" i="7"/>
  <c r="BB29" i="7"/>
  <c r="AX29" i="7"/>
  <c r="AT29" i="7"/>
  <c r="AO29" i="7"/>
  <c r="AK29" i="7"/>
  <c r="BE29" i="7"/>
  <c r="BC29" i="7"/>
  <c r="AY29" i="7"/>
  <c r="AU29" i="7"/>
  <c r="BF29" i="7"/>
  <c r="AZ29" i="7"/>
  <c r="AV29" i="7"/>
  <c r="BG29" i="7"/>
  <c r="BA29" i="7"/>
  <c r="AW29" i="7"/>
  <c r="AR29" i="7"/>
  <c r="AM29" i="7"/>
  <c r="AE29" i="7"/>
  <c r="AA29" i="7"/>
  <c r="AN29" i="7"/>
  <c r="AI29" i="7"/>
  <c r="AF29" i="7"/>
  <c r="AB29" i="7"/>
  <c r="X29" i="7"/>
  <c r="AP29" i="7"/>
  <c r="AJ29" i="7"/>
  <c r="AG29" i="7"/>
  <c r="AC29" i="7"/>
  <c r="Y29" i="7"/>
  <c r="AQ29" i="7"/>
  <c r="AL29" i="7"/>
  <c r="AD29" i="7"/>
  <c r="Z29" i="7"/>
  <c r="S29" i="7"/>
  <c r="O29" i="7"/>
  <c r="C29" i="7"/>
  <c r="G29" i="7"/>
  <c r="K29" i="7"/>
  <c r="T29" i="7"/>
  <c r="P29" i="7"/>
  <c r="F29" i="7"/>
  <c r="J29" i="7"/>
  <c r="B29" i="7"/>
  <c r="U29" i="7"/>
  <c r="Q29" i="7"/>
  <c r="M29" i="7"/>
  <c r="E29" i="7"/>
  <c r="I29" i="7"/>
  <c r="V29" i="7"/>
  <c r="R29" i="7"/>
  <c r="N29" i="7"/>
  <c r="D29" i="7"/>
  <c r="H29" i="7"/>
  <c r="BB21" i="7"/>
  <c r="AX21" i="7"/>
  <c r="AT21" i="7"/>
  <c r="AO21" i="7"/>
  <c r="AK21" i="7"/>
  <c r="BE21" i="7"/>
  <c r="BC21" i="7"/>
  <c r="AY21" i="7"/>
  <c r="AU21" i="7"/>
  <c r="BF21" i="7"/>
  <c r="AZ21" i="7"/>
  <c r="AV21" i="7"/>
  <c r="BG21" i="7"/>
  <c r="BA21" i="7"/>
  <c r="AW21" i="7"/>
  <c r="AR21" i="7"/>
  <c r="AM21" i="7"/>
  <c r="AE21" i="7"/>
  <c r="AA21" i="7"/>
  <c r="AN21" i="7"/>
  <c r="AI21" i="7"/>
  <c r="AF21" i="7"/>
  <c r="AB21" i="7"/>
  <c r="X21" i="7"/>
  <c r="AP21" i="7"/>
  <c r="AJ21" i="7"/>
  <c r="AG21" i="7"/>
  <c r="AC21" i="7"/>
  <c r="Y21" i="7"/>
  <c r="AQ21" i="7"/>
  <c r="AL21" i="7"/>
  <c r="AD21" i="7"/>
  <c r="Z21" i="7"/>
  <c r="S21" i="7"/>
  <c r="O21" i="7"/>
  <c r="C21" i="7"/>
  <c r="G21" i="7"/>
  <c r="K21" i="7"/>
  <c r="T21" i="7"/>
  <c r="P21" i="7"/>
  <c r="F21" i="7"/>
  <c r="J21" i="7"/>
  <c r="B21" i="7"/>
  <c r="U21" i="7"/>
  <c r="Q21" i="7"/>
  <c r="M21" i="7"/>
  <c r="E21" i="7"/>
  <c r="I21" i="7"/>
  <c r="V21" i="7"/>
  <c r="R21" i="7"/>
  <c r="N21" i="7"/>
  <c r="D21" i="7"/>
  <c r="H21" i="7"/>
  <c r="BG44" i="7"/>
  <c r="AZ44" i="7"/>
  <c r="AV44" i="7"/>
  <c r="AQ44" i="7"/>
  <c r="AM44" i="7"/>
  <c r="AI44" i="7"/>
  <c r="BA44" i="7"/>
  <c r="AW44" i="7"/>
  <c r="BE44" i="7"/>
  <c r="BB44" i="7"/>
  <c r="AX44" i="7"/>
  <c r="AT44" i="7"/>
  <c r="BF44" i="7"/>
  <c r="BC44" i="7"/>
  <c r="AY44" i="7"/>
  <c r="AU44" i="7"/>
  <c r="AR44" i="7"/>
  <c r="AL44" i="7"/>
  <c r="AG44" i="7"/>
  <c r="AC44" i="7"/>
  <c r="Y44" i="7"/>
  <c r="T44" i="7"/>
  <c r="P44" i="7"/>
  <c r="AN44" i="7"/>
  <c r="AD44" i="7"/>
  <c r="Z44" i="7"/>
  <c r="AO44" i="7"/>
  <c r="AJ44" i="7"/>
  <c r="AE44" i="7"/>
  <c r="AA44" i="7"/>
  <c r="AP44" i="7"/>
  <c r="AK44" i="7"/>
  <c r="AF44" i="7"/>
  <c r="AB44" i="7"/>
  <c r="X44" i="7"/>
  <c r="S44" i="7"/>
  <c r="N44" i="7"/>
  <c r="D44" i="7"/>
  <c r="H44" i="7"/>
  <c r="B44" i="7"/>
  <c r="U44" i="7"/>
  <c r="O44" i="7"/>
  <c r="C44" i="7"/>
  <c r="G44" i="7"/>
  <c r="K44" i="7"/>
  <c r="V44" i="7"/>
  <c r="Q44" i="7"/>
  <c r="F44" i="7"/>
  <c r="J44" i="7"/>
  <c r="R44" i="7"/>
  <c r="M44" i="7"/>
  <c r="E44" i="7"/>
  <c r="I44" i="7"/>
  <c r="BG16" i="7"/>
  <c r="AZ16" i="7"/>
  <c r="AV16" i="7"/>
  <c r="BA16" i="7"/>
  <c r="AW16" i="7"/>
  <c r="BE16" i="7"/>
  <c r="BF16" i="7"/>
  <c r="AY16" i="7"/>
  <c r="AP16" i="7"/>
  <c r="AL16" i="7"/>
  <c r="AG16" i="7"/>
  <c r="AC16" i="7"/>
  <c r="Y16" i="7"/>
  <c r="BB16" i="7"/>
  <c r="AT16" i="7"/>
  <c r="AQ16" i="7"/>
  <c r="AM16" i="7"/>
  <c r="AI16" i="7"/>
  <c r="AD16" i="7"/>
  <c r="Z16" i="7"/>
  <c r="BC16" i="7"/>
  <c r="AU16" i="7"/>
  <c r="AR16" i="7"/>
  <c r="AN16" i="7"/>
  <c r="AJ16" i="7"/>
  <c r="AX16" i="7"/>
  <c r="AO16" i="7"/>
  <c r="AK16" i="7"/>
  <c r="AE16" i="7"/>
  <c r="U16" i="7"/>
  <c r="Q16" i="7"/>
  <c r="M16" i="7"/>
  <c r="D16" i="7"/>
  <c r="H16" i="7"/>
  <c r="B16" i="7"/>
  <c r="AF16" i="7"/>
  <c r="X16" i="7"/>
  <c r="V16" i="7"/>
  <c r="R16" i="7"/>
  <c r="N16" i="7"/>
  <c r="C16" i="7"/>
  <c r="G16" i="7"/>
  <c r="K16" i="7"/>
  <c r="AA16" i="7"/>
  <c r="S16" i="7"/>
  <c r="O16" i="7"/>
  <c r="F16" i="7"/>
  <c r="J16" i="7"/>
  <c r="AB16" i="7"/>
  <c r="T16" i="7"/>
  <c r="P16" i="7"/>
  <c r="E16" i="7"/>
  <c r="I16" i="7"/>
  <c r="BE30" i="7"/>
  <c r="AZ30" i="7"/>
  <c r="AV30" i="7"/>
  <c r="AQ30" i="7"/>
  <c r="AM30" i="7"/>
  <c r="AI30" i="7"/>
  <c r="BF30" i="7"/>
  <c r="BA30" i="7"/>
  <c r="AW30" i="7"/>
  <c r="BG30" i="7"/>
  <c r="BB30" i="7"/>
  <c r="AX30" i="7"/>
  <c r="AT30" i="7"/>
  <c r="BC30" i="7"/>
  <c r="AY30" i="7"/>
  <c r="AU30" i="7"/>
  <c r="AN30" i="7"/>
  <c r="AG30" i="7"/>
  <c r="AC30" i="7"/>
  <c r="Y30" i="7"/>
  <c r="AO30" i="7"/>
  <c r="AJ30" i="7"/>
  <c r="AD30" i="7"/>
  <c r="Z30" i="7"/>
  <c r="AP30" i="7"/>
  <c r="AK30" i="7"/>
  <c r="AE30" i="7"/>
  <c r="AA30" i="7"/>
  <c r="AR30" i="7"/>
  <c r="AL30" i="7"/>
  <c r="AF30" i="7"/>
  <c r="AB30" i="7"/>
  <c r="X30" i="7"/>
  <c r="U30" i="7"/>
  <c r="Q30" i="7"/>
  <c r="M30" i="7"/>
  <c r="F30" i="7"/>
  <c r="J30" i="7"/>
  <c r="V30" i="7"/>
  <c r="R30" i="7"/>
  <c r="N30" i="7"/>
  <c r="E30" i="7"/>
  <c r="I30" i="7"/>
  <c r="S30" i="7"/>
  <c r="O30" i="7"/>
  <c r="D30" i="7"/>
  <c r="H30" i="7"/>
  <c r="B30" i="7"/>
  <c r="T30" i="7"/>
  <c r="P30" i="7"/>
  <c r="C30" i="7"/>
  <c r="G30" i="7"/>
  <c r="K30" i="7"/>
  <c r="BG36" i="7"/>
  <c r="AZ36" i="7"/>
  <c r="AV36" i="7"/>
  <c r="AQ36" i="7"/>
  <c r="AM36" i="7"/>
  <c r="AI36" i="7"/>
  <c r="BA36" i="7"/>
  <c r="AW36" i="7"/>
  <c r="BE36" i="7"/>
  <c r="BB36" i="7"/>
  <c r="AX36" i="7"/>
  <c r="AT36" i="7"/>
  <c r="BF36" i="7"/>
  <c r="BC36" i="7"/>
  <c r="AY36" i="7"/>
  <c r="AU36" i="7"/>
  <c r="AR36" i="7"/>
  <c r="AL36" i="7"/>
  <c r="AG36" i="7"/>
  <c r="AC36" i="7"/>
  <c r="Y36" i="7"/>
  <c r="T36" i="7"/>
  <c r="P36" i="7"/>
  <c r="AN36" i="7"/>
  <c r="AD36" i="7"/>
  <c r="Z36" i="7"/>
  <c r="AO36" i="7"/>
  <c r="AJ36" i="7"/>
  <c r="AE36" i="7"/>
  <c r="AA36" i="7"/>
  <c r="AP36" i="7"/>
  <c r="AK36" i="7"/>
  <c r="AF36" i="7"/>
  <c r="AB36" i="7"/>
  <c r="X36" i="7"/>
  <c r="S36" i="7"/>
  <c r="N36" i="7"/>
  <c r="D36" i="7"/>
  <c r="H36" i="7"/>
  <c r="B36" i="7"/>
  <c r="U36" i="7"/>
  <c r="O36" i="7"/>
  <c r="C36" i="7"/>
  <c r="G36" i="7"/>
  <c r="K36" i="7"/>
  <c r="V36" i="7"/>
  <c r="Q36" i="7"/>
  <c r="F36" i="7"/>
  <c r="J36" i="7"/>
  <c r="R36" i="7"/>
  <c r="M36" i="7"/>
  <c r="E36" i="7"/>
  <c r="I36" i="7"/>
  <c r="BG28" i="7"/>
  <c r="AZ28" i="7"/>
  <c r="AV28" i="7"/>
  <c r="AQ28" i="7"/>
  <c r="AM28" i="7"/>
  <c r="AI28" i="7"/>
  <c r="BA28" i="7"/>
  <c r="AW28" i="7"/>
  <c r="BE28" i="7"/>
  <c r="BB28" i="7"/>
  <c r="AX28" i="7"/>
  <c r="AT28" i="7"/>
  <c r="BF28" i="7"/>
  <c r="BC28" i="7"/>
  <c r="AY28" i="7"/>
  <c r="AU28" i="7"/>
  <c r="AR28" i="7"/>
  <c r="AL28" i="7"/>
  <c r="AG28" i="7"/>
  <c r="AC28" i="7"/>
  <c r="Y28" i="7"/>
  <c r="AN28" i="7"/>
  <c r="AD28" i="7"/>
  <c r="Z28" i="7"/>
  <c r="AO28" i="7"/>
  <c r="AJ28" i="7"/>
  <c r="AE28" i="7"/>
  <c r="AA28" i="7"/>
  <c r="AP28" i="7"/>
  <c r="AK28" i="7"/>
  <c r="AF28" i="7"/>
  <c r="AB28" i="7"/>
  <c r="X28" i="7"/>
  <c r="U28" i="7"/>
  <c r="Q28" i="7"/>
  <c r="M28" i="7"/>
  <c r="D28" i="7"/>
  <c r="H28" i="7"/>
  <c r="B28" i="7"/>
  <c r="V28" i="7"/>
  <c r="R28" i="7"/>
  <c r="N28" i="7"/>
  <c r="C28" i="7"/>
  <c r="G28" i="7"/>
  <c r="K28" i="7"/>
  <c r="S28" i="7"/>
  <c r="O28" i="7"/>
  <c r="F28" i="7"/>
  <c r="J28" i="7"/>
  <c r="T28" i="7"/>
  <c r="P28" i="7"/>
  <c r="E28" i="7"/>
  <c r="I28" i="7"/>
  <c r="BF31" i="7"/>
  <c r="BB31" i="7"/>
  <c r="AX31" i="7"/>
  <c r="AT31" i="7"/>
  <c r="AO31" i="7"/>
  <c r="AK31" i="7"/>
  <c r="BG31" i="7"/>
  <c r="BC31" i="7"/>
  <c r="AY31" i="7"/>
  <c r="AU31" i="7"/>
  <c r="AZ31" i="7"/>
  <c r="AV31" i="7"/>
  <c r="BE31" i="7"/>
  <c r="BA31" i="7"/>
  <c r="AW31" i="7"/>
  <c r="AN31" i="7"/>
  <c r="AI31" i="7"/>
  <c r="AE31" i="7"/>
  <c r="AA31" i="7"/>
  <c r="V31" i="7"/>
  <c r="R31" i="7"/>
  <c r="N31" i="7"/>
  <c r="AP31" i="7"/>
  <c r="AJ31" i="7"/>
  <c r="AF31" i="7"/>
  <c r="AB31" i="7"/>
  <c r="X31" i="7"/>
  <c r="AQ31" i="7"/>
  <c r="AL31" i="7"/>
  <c r="AG31" i="7"/>
  <c r="AC31" i="7"/>
  <c r="Y31" i="7"/>
  <c r="AR31" i="7"/>
  <c r="AM31" i="7"/>
  <c r="AD31" i="7"/>
  <c r="Z31" i="7"/>
  <c r="U31" i="7"/>
  <c r="P31" i="7"/>
  <c r="E31" i="7"/>
  <c r="I31" i="7"/>
  <c r="Q31" i="7"/>
  <c r="D31" i="7"/>
  <c r="H31" i="7"/>
  <c r="S31" i="7"/>
  <c r="M31" i="7"/>
  <c r="C31" i="7"/>
  <c r="G31" i="7"/>
  <c r="K31" i="7"/>
  <c r="T31" i="7"/>
  <c r="O31" i="7"/>
  <c r="F31" i="7"/>
  <c r="J31" i="7"/>
  <c r="B31" i="7"/>
  <c r="BF19" i="7"/>
  <c r="BB19" i="7"/>
  <c r="AX19" i="7"/>
  <c r="AT19" i="7"/>
  <c r="BG19" i="7"/>
  <c r="BC19" i="7"/>
  <c r="AY19" i="7"/>
  <c r="AU19" i="7"/>
  <c r="AZ19" i="7"/>
  <c r="BE19" i="7"/>
  <c r="BA19" i="7"/>
  <c r="AR19" i="7"/>
  <c r="AN19" i="7"/>
  <c r="AJ19" i="7"/>
  <c r="AE19" i="7"/>
  <c r="AA19" i="7"/>
  <c r="AV19" i="7"/>
  <c r="AO19" i="7"/>
  <c r="AK19" i="7"/>
  <c r="AF19" i="7"/>
  <c r="AB19" i="7"/>
  <c r="X19" i="7"/>
  <c r="AW19" i="7"/>
  <c r="AP19" i="7"/>
  <c r="AL19" i="7"/>
  <c r="AG19" i="7"/>
  <c r="AC19" i="7"/>
  <c r="Y19" i="7"/>
  <c r="AQ19" i="7"/>
  <c r="AM19" i="7"/>
  <c r="AI19" i="7"/>
  <c r="AD19" i="7"/>
  <c r="Z19" i="7"/>
  <c r="S19" i="7"/>
  <c r="O19" i="7"/>
  <c r="E19" i="7"/>
  <c r="I19" i="7"/>
  <c r="T19" i="7"/>
  <c r="P19" i="7"/>
  <c r="D19" i="7"/>
  <c r="H19" i="7"/>
  <c r="U19" i="7"/>
  <c r="Q19" i="7"/>
  <c r="M19" i="7"/>
  <c r="C19" i="7"/>
  <c r="G19" i="7"/>
  <c r="K19" i="7"/>
  <c r="V19" i="7"/>
  <c r="R19" i="7"/>
  <c r="N19" i="7"/>
  <c r="F19" i="7"/>
  <c r="J19" i="7"/>
  <c r="B19" i="7"/>
  <c r="BG32" i="7"/>
  <c r="AZ32" i="7"/>
  <c r="AV32" i="7"/>
  <c r="AQ32" i="7"/>
  <c r="AM32" i="7"/>
  <c r="AI32" i="7"/>
  <c r="BA32" i="7"/>
  <c r="AW32" i="7"/>
  <c r="BE32" i="7"/>
  <c r="BB32" i="7"/>
  <c r="AX32" i="7"/>
  <c r="AT32" i="7"/>
  <c r="BF32" i="7"/>
  <c r="BC32" i="7"/>
  <c r="AY32" i="7"/>
  <c r="AU32" i="7"/>
  <c r="AO32" i="7"/>
  <c r="AJ32" i="7"/>
  <c r="AG32" i="7"/>
  <c r="AC32" i="7"/>
  <c r="Y32" i="7"/>
  <c r="T32" i="7"/>
  <c r="P32" i="7"/>
  <c r="AP32" i="7"/>
  <c r="AK32" i="7"/>
  <c r="AD32" i="7"/>
  <c r="Z32" i="7"/>
  <c r="AR32" i="7"/>
  <c r="AL32" i="7"/>
  <c r="AE32" i="7"/>
  <c r="AA32" i="7"/>
  <c r="AN32" i="7"/>
  <c r="AF32" i="7"/>
  <c r="AB32" i="7"/>
  <c r="X32" i="7"/>
  <c r="V32" i="7"/>
  <c r="Q32" i="7"/>
  <c r="D32" i="7"/>
  <c r="H32" i="7"/>
  <c r="B32" i="7"/>
  <c r="R32" i="7"/>
  <c r="M32" i="7"/>
  <c r="C32" i="7"/>
  <c r="G32" i="7"/>
  <c r="K32" i="7"/>
  <c r="S32" i="7"/>
  <c r="N32" i="7"/>
  <c r="F32" i="7"/>
  <c r="J32" i="7"/>
  <c r="U32" i="7"/>
  <c r="O32" i="7"/>
  <c r="E32" i="7"/>
  <c r="I32" i="7"/>
  <c r="BE10" i="7"/>
  <c r="AZ10" i="7"/>
  <c r="AV10" i="7"/>
  <c r="BF10" i="7"/>
  <c r="BA10" i="7"/>
  <c r="AW10" i="7"/>
  <c r="BG10" i="7"/>
  <c r="BC10" i="7"/>
  <c r="AU10" i="7"/>
  <c r="AP10" i="7"/>
  <c r="AL10" i="7"/>
  <c r="AG10" i="7"/>
  <c r="AC10" i="7"/>
  <c r="Y10" i="7"/>
  <c r="AX10" i="7"/>
  <c r="AQ10" i="7"/>
  <c r="AM10" i="7"/>
  <c r="AI10" i="7"/>
  <c r="AD10" i="7"/>
  <c r="Z10" i="7"/>
  <c r="AY10" i="7"/>
  <c r="AR10" i="7"/>
  <c r="AN10" i="7"/>
  <c r="AJ10" i="7"/>
  <c r="BB10" i="7"/>
  <c r="AT10" i="7"/>
  <c r="AO10" i="7"/>
  <c r="AK10" i="7"/>
  <c r="AA10" i="7"/>
  <c r="U10" i="7"/>
  <c r="Q10" i="7"/>
  <c r="M10" i="7"/>
  <c r="F10" i="7"/>
  <c r="J10" i="7"/>
  <c r="AB10" i="7"/>
  <c r="V10" i="7"/>
  <c r="R10" i="7"/>
  <c r="N10" i="7"/>
  <c r="E10" i="7"/>
  <c r="I10" i="7"/>
  <c r="AE10" i="7"/>
  <c r="S10" i="7"/>
  <c r="O10" i="7"/>
  <c r="D10" i="7"/>
  <c r="H10" i="7"/>
  <c r="B10" i="7"/>
  <c r="AF10" i="7"/>
  <c r="X10" i="7"/>
  <c r="T10" i="7"/>
  <c r="P10" i="7"/>
  <c r="C10" i="7"/>
  <c r="G10" i="7"/>
  <c r="K10" i="7"/>
  <c r="BB33" i="7"/>
  <c r="AX33" i="7"/>
  <c r="AT33" i="7"/>
  <c r="AO33" i="7"/>
  <c r="AK33" i="7"/>
  <c r="BE33" i="7"/>
  <c r="BC33" i="7"/>
  <c r="AY33" i="7"/>
  <c r="AU33" i="7"/>
  <c r="BF33" i="7"/>
  <c r="AZ33" i="7"/>
  <c r="AV33" i="7"/>
  <c r="BG33" i="7"/>
  <c r="BA33" i="7"/>
  <c r="AW33" i="7"/>
  <c r="AP33" i="7"/>
  <c r="AJ33" i="7"/>
  <c r="AE33" i="7"/>
  <c r="AA33" i="7"/>
  <c r="V33" i="7"/>
  <c r="R33" i="7"/>
  <c r="N33" i="7"/>
  <c r="AQ33" i="7"/>
  <c r="AL33" i="7"/>
  <c r="AF33" i="7"/>
  <c r="AB33" i="7"/>
  <c r="X33" i="7"/>
  <c r="AR33" i="7"/>
  <c r="AM33" i="7"/>
  <c r="AG33" i="7"/>
  <c r="AC33" i="7"/>
  <c r="Y33" i="7"/>
  <c r="AN33" i="7"/>
  <c r="AI33" i="7"/>
  <c r="AD33" i="7"/>
  <c r="Z33" i="7"/>
  <c r="Q33" i="7"/>
  <c r="C33" i="7"/>
  <c r="G33" i="7"/>
  <c r="K33" i="7"/>
  <c r="S33" i="7"/>
  <c r="M33" i="7"/>
  <c r="F33" i="7"/>
  <c r="J33" i="7"/>
  <c r="B33" i="7"/>
  <c r="T33" i="7"/>
  <c r="O33" i="7"/>
  <c r="E33" i="7"/>
  <c r="I33" i="7"/>
  <c r="U33" i="7"/>
  <c r="P33" i="7"/>
  <c r="D33" i="7"/>
  <c r="H33" i="7"/>
  <c r="BB25" i="7"/>
  <c r="AX25" i="7"/>
  <c r="AT25" i="7"/>
  <c r="AO25" i="7"/>
  <c r="AK25" i="7"/>
  <c r="BE25" i="7"/>
  <c r="BC25" i="7"/>
  <c r="AY25" i="7"/>
  <c r="AU25" i="7"/>
  <c r="BF25" i="7"/>
  <c r="AZ25" i="7"/>
  <c r="AV25" i="7"/>
  <c r="BG25" i="7"/>
  <c r="BA25" i="7"/>
  <c r="AW25" i="7"/>
  <c r="AP25" i="7"/>
  <c r="AJ25" i="7"/>
  <c r="AE25" i="7"/>
  <c r="AA25" i="7"/>
  <c r="AQ25" i="7"/>
  <c r="AL25" i="7"/>
  <c r="AF25" i="7"/>
  <c r="AB25" i="7"/>
  <c r="X25" i="7"/>
  <c r="AR25" i="7"/>
  <c r="AM25" i="7"/>
  <c r="AG25" i="7"/>
  <c r="AC25" i="7"/>
  <c r="Y25" i="7"/>
  <c r="AN25" i="7"/>
  <c r="AI25" i="7"/>
  <c r="AD25" i="7"/>
  <c r="Z25" i="7"/>
  <c r="S25" i="7"/>
  <c r="O25" i="7"/>
  <c r="C25" i="7"/>
  <c r="G25" i="7"/>
  <c r="K25" i="7"/>
  <c r="T25" i="7"/>
  <c r="P25" i="7"/>
  <c r="F25" i="7"/>
  <c r="J25" i="7"/>
  <c r="B25" i="7"/>
  <c r="U25" i="7"/>
  <c r="Q25" i="7"/>
  <c r="M25" i="7"/>
  <c r="E25" i="7"/>
  <c r="I25" i="7"/>
  <c r="V25" i="7"/>
  <c r="R25" i="7"/>
  <c r="N25" i="7"/>
  <c r="D25" i="7"/>
  <c r="H25" i="7"/>
  <c r="BE58" i="7"/>
  <c r="AZ58" i="7"/>
  <c r="AV58" i="7"/>
  <c r="AQ58" i="7"/>
  <c r="AM58" i="7"/>
  <c r="AI58" i="7"/>
  <c r="BF58" i="7"/>
  <c r="BA58" i="7"/>
  <c r="AW58" i="7"/>
  <c r="AR58" i="7"/>
  <c r="AN58" i="7"/>
  <c r="AJ58" i="7"/>
  <c r="BG58" i="7"/>
  <c r="BB58" i="7"/>
  <c r="AX58" i="7"/>
  <c r="AT58" i="7"/>
  <c r="BC58" i="7"/>
  <c r="AY58" i="7"/>
  <c r="AU58" i="7"/>
  <c r="AL58" i="7"/>
  <c r="AG58" i="7"/>
  <c r="AC58" i="7"/>
  <c r="Y58" i="7"/>
  <c r="T58" i="7"/>
  <c r="P58" i="7"/>
  <c r="AO58" i="7"/>
  <c r="AD58" i="7"/>
  <c r="Z58" i="7"/>
  <c r="U58" i="7"/>
  <c r="Q58" i="7"/>
  <c r="M58" i="7"/>
  <c r="AP58" i="7"/>
  <c r="AE58" i="7"/>
  <c r="AA58" i="7"/>
  <c r="AK58" i="7"/>
  <c r="AF58" i="7"/>
  <c r="AB58" i="7"/>
  <c r="X58" i="7"/>
  <c r="R58" i="7"/>
  <c r="F58" i="7"/>
  <c r="J58" i="7"/>
  <c r="S58" i="7"/>
  <c r="E58" i="7"/>
  <c r="I58" i="7"/>
  <c r="V58" i="7"/>
  <c r="N58" i="7"/>
  <c r="D58" i="7"/>
  <c r="H58" i="7"/>
  <c r="B58" i="7"/>
  <c r="O58" i="7"/>
  <c r="C58" i="7"/>
  <c r="G58" i="7"/>
  <c r="K58" i="7"/>
  <c r="BG12" i="7"/>
  <c r="AZ12" i="7"/>
  <c r="AV12" i="7"/>
  <c r="BA12" i="7"/>
  <c r="AW12" i="7"/>
  <c r="BE12" i="7"/>
  <c r="BF12" i="7"/>
  <c r="AY12" i="7"/>
  <c r="AP12" i="7"/>
  <c r="AL12" i="7"/>
  <c r="AG12" i="7"/>
  <c r="AC12" i="7"/>
  <c r="Y12" i="7"/>
  <c r="BB12" i="7"/>
  <c r="AT12" i="7"/>
  <c r="AQ12" i="7"/>
  <c r="AM12" i="7"/>
  <c r="AI12" i="7"/>
  <c r="AD12" i="7"/>
  <c r="Z12" i="7"/>
  <c r="BC12" i="7"/>
  <c r="AU12" i="7"/>
  <c r="AR12" i="7"/>
  <c r="AN12" i="7"/>
  <c r="AJ12" i="7"/>
  <c r="AX12" i="7"/>
  <c r="AO12" i="7"/>
  <c r="AK12" i="7"/>
  <c r="AE12" i="7"/>
  <c r="U12" i="7"/>
  <c r="Q12" i="7"/>
  <c r="M12" i="7"/>
  <c r="D12" i="7"/>
  <c r="H12" i="7"/>
  <c r="B12" i="7"/>
  <c r="AF12" i="7"/>
  <c r="X12" i="7"/>
  <c r="V12" i="7"/>
  <c r="R12" i="7"/>
  <c r="N12" i="7"/>
  <c r="C12" i="7"/>
  <c r="G12" i="7"/>
  <c r="K12" i="7"/>
  <c r="AA12" i="7"/>
  <c r="S12" i="7"/>
  <c r="O12" i="7"/>
  <c r="F12" i="7"/>
  <c r="J12" i="7"/>
  <c r="AB12" i="7"/>
  <c r="T12" i="7"/>
  <c r="P12" i="7"/>
  <c r="E12" i="7"/>
  <c r="I12" i="7"/>
  <c r="BF39" i="7"/>
  <c r="BB39" i="7"/>
  <c r="AX39" i="7"/>
  <c r="AT39" i="7"/>
  <c r="AO39" i="7"/>
  <c r="AK39" i="7"/>
  <c r="BG39" i="7"/>
  <c r="BC39" i="7"/>
  <c r="AY39" i="7"/>
  <c r="AU39" i="7"/>
  <c r="AZ39" i="7"/>
  <c r="AV39" i="7"/>
  <c r="BE39" i="7"/>
  <c r="BA39" i="7"/>
  <c r="AW39" i="7"/>
  <c r="AN39" i="7"/>
  <c r="AI39" i="7"/>
  <c r="AE39" i="7"/>
  <c r="AA39" i="7"/>
  <c r="V39" i="7"/>
  <c r="R39" i="7"/>
  <c r="N39" i="7"/>
  <c r="AP39" i="7"/>
  <c r="AJ39" i="7"/>
  <c r="AF39" i="7"/>
  <c r="AB39" i="7"/>
  <c r="X39" i="7"/>
  <c r="AQ39" i="7"/>
  <c r="AL39" i="7"/>
  <c r="AG39" i="7"/>
  <c r="AC39" i="7"/>
  <c r="Y39" i="7"/>
  <c r="AR39" i="7"/>
  <c r="AM39" i="7"/>
  <c r="AD39" i="7"/>
  <c r="Z39" i="7"/>
  <c r="U39" i="7"/>
  <c r="P39" i="7"/>
  <c r="E39" i="7"/>
  <c r="I39" i="7"/>
  <c r="Q39" i="7"/>
  <c r="D39" i="7"/>
  <c r="H39" i="7"/>
  <c r="S39" i="7"/>
  <c r="M39" i="7"/>
  <c r="C39" i="7"/>
  <c r="G39" i="7"/>
  <c r="K39" i="7"/>
  <c r="T39" i="7"/>
  <c r="O39" i="7"/>
  <c r="F39" i="7"/>
  <c r="J39" i="7"/>
  <c r="B39" i="7"/>
  <c r="BF23" i="7"/>
  <c r="BB23" i="7"/>
  <c r="AX23" i="7"/>
  <c r="AT23" i="7"/>
  <c r="AO23" i="7"/>
  <c r="AK23" i="7"/>
  <c r="BG23" i="7"/>
  <c r="BC23" i="7"/>
  <c r="AY23" i="7"/>
  <c r="AU23" i="7"/>
  <c r="AZ23" i="7"/>
  <c r="AV23" i="7"/>
  <c r="BE23" i="7"/>
  <c r="BA23" i="7"/>
  <c r="AW23" i="7"/>
  <c r="AN23" i="7"/>
  <c r="AI23" i="7"/>
  <c r="AE23" i="7"/>
  <c r="AA23" i="7"/>
  <c r="AP23" i="7"/>
  <c r="AJ23" i="7"/>
  <c r="AF23" i="7"/>
  <c r="AB23" i="7"/>
  <c r="X23" i="7"/>
  <c r="AQ23" i="7"/>
  <c r="AL23" i="7"/>
  <c r="AG23" i="7"/>
  <c r="AC23" i="7"/>
  <c r="Y23" i="7"/>
  <c r="AR23" i="7"/>
  <c r="AM23" i="7"/>
  <c r="AD23" i="7"/>
  <c r="Z23" i="7"/>
  <c r="S23" i="7"/>
  <c r="O23" i="7"/>
  <c r="E23" i="7"/>
  <c r="I23" i="7"/>
  <c r="T23" i="7"/>
  <c r="P23" i="7"/>
  <c r="D23" i="7"/>
  <c r="H23" i="7"/>
  <c r="U23" i="7"/>
  <c r="Q23" i="7"/>
  <c r="M23" i="7"/>
  <c r="C23" i="7"/>
  <c r="G23" i="7"/>
  <c r="K23" i="7"/>
  <c r="V23" i="7"/>
  <c r="R23" i="7"/>
  <c r="N23" i="7"/>
  <c r="F23" i="7"/>
  <c r="J23" i="7"/>
  <c r="B23" i="7"/>
  <c r="BC7" i="7"/>
  <c r="AY7" i="7"/>
  <c r="AU7" i="7"/>
  <c r="AP7" i="7"/>
  <c r="AL7" i="7"/>
  <c r="AG7" i="7"/>
  <c r="AC7" i="7"/>
  <c r="Y7" i="7"/>
  <c r="T7" i="7"/>
  <c r="P7" i="7"/>
  <c r="C7" i="7"/>
  <c r="G7" i="7"/>
  <c r="K7" i="7"/>
  <c r="AZ7" i="7"/>
  <c r="AQ7" i="7"/>
  <c r="AM7" i="7"/>
  <c r="AD7" i="7"/>
  <c r="U7" i="7"/>
  <c r="M7" i="7"/>
  <c r="F7" i="7"/>
  <c r="BF7" i="7"/>
  <c r="AW7" i="7"/>
  <c r="AJ7" i="7"/>
  <c r="BE7" i="7"/>
  <c r="AV7" i="7"/>
  <c r="AI7" i="7"/>
  <c r="Z7" i="7"/>
  <c r="Q7" i="7"/>
  <c r="J7" i="7"/>
  <c r="BA7" i="7"/>
  <c r="AR7" i="7"/>
  <c r="AE7" i="7"/>
  <c r="AX7" i="7"/>
  <c r="AK7" i="7"/>
  <c r="X7" i="7"/>
  <c r="O7" i="7"/>
  <c r="H7" i="7"/>
  <c r="BB7" i="7"/>
  <c r="AN7" i="7"/>
  <c r="AA7" i="7"/>
  <c r="R7" i="7"/>
  <c r="E7" i="7"/>
  <c r="BG7" i="7"/>
  <c r="AO7" i="7"/>
  <c r="AB7" i="7"/>
  <c r="S7" i="7"/>
  <c r="D7" i="7"/>
  <c r="B7" i="7"/>
  <c r="AT7" i="7"/>
  <c r="AF7" i="7"/>
  <c r="V7" i="7"/>
  <c r="N7" i="7"/>
  <c r="I7" i="7"/>
  <c r="BE14" i="7"/>
  <c r="AZ14" i="7"/>
  <c r="AV14" i="7"/>
  <c r="BF14" i="7"/>
  <c r="BA14" i="7"/>
  <c r="AW14" i="7"/>
  <c r="BG14" i="7"/>
  <c r="BC14" i="7"/>
  <c r="AU14" i="7"/>
  <c r="AP14" i="7"/>
  <c r="AL14" i="7"/>
  <c r="AG14" i="7"/>
  <c r="AC14" i="7"/>
  <c r="Y14" i="7"/>
  <c r="AX14" i="7"/>
  <c r="AQ14" i="7"/>
  <c r="AM14" i="7"/>
  <c r="AI14" i="7"/>
  <c r="AD14" i="7"/>
  <c r="Z14" i="7"/>
  <c r="AY14" i="7"/>
  <c r="AR14" i="7"/>
  <c r="AN14" i="7"/>
  <c r="AJ14" i="7"/>
  <c r="BB14" i="7"/>
  <c r="AT14" i="7"/>
  <c r="AO14" i="7"/>
  <c r="AK14" i="7"/>
  <c r="AA14" i="7"/>
  <c r="U14" i="7"/>
  <c r="Q14" i="7"/>
  <c r="M14" i="7"/>
  <c r="F14" i="7"/>
  <c r="J14" i="7"/>
  <c r="AB14" i="7"/>
  <c r="V14" i="7"/>
  <c r="R14" i="7"/>
  <c r="N14" i="7"/>
  <c r="E14" i="7"/>
  <c r="I14" i="7"/>
  <c r="AE14" i="7"/>
  <c r="S14" i="7"/>
  <c r="O14" i="7"/>
  <c r="D14" i="7"/>
  <c r="H14" i="7"/>
  <c r="B14" i="7"/>
  <c r="AF14" i="7"/>
  <c r="X14" i="7"/>
  <c r="T14" i="7"/>
  <c r="P14" i="7"/>
  <c r="C14" i="7"/>
  <c r="G14" i="7"/>
  <c r="K14" i="7"/>
  <c r="BF43" i="7"/>
  <c r="BB43" i="7"/>
  <c r="AX43" i="7"/>
  <c r="AT43" i="7"/>
  <c r="AO43" i="7"/>
  <c r="AK43" i="7"/>
  <c r="BG43" i="7"/>
  <c r="BC43" i="7"/>
  <c r="AY43" i="7"/>
  <c r="AU43" i="7"/>
  <c r="AZ43" i="7"/>
  <c r="AV43" i="7"/>
  <c r="BE43" i="7"/>
  <c r="BA43" i="7"/>
  <c r="AW43" i="7"/>
  <c r="AQ43" i="7"/>
  <c r="AL43" i="7"/>
  <c r="AE43" i="7"/>
  <c r="AA43" i="7"/>
  <c r="V43" i="7"/>
  <c r="R43" i="7"/>
  <c r="N43" i="7"/>
  <c r="AR43" i="7"/>
  <c r="AM43" i="7"/>
  <c r="AF43" i="7"/>
  <c r="AB43" i="7"/>
  <c r="X43" i="7"/>
  <c r="AN43" i="7"/>
  <c r="AI43" i="7"/>
  <c r="AG43" i="7"/>
  <c r="AC43" i="7"/>
  <c r="Y43" i="7"/>
  <c r="AP43" i="7"/>
  <c r="AJ43" i="7"/>
  <c r="AD43" i="7"/>
  <c r="Z43" i="7"/>
  <c r="S43" i="7"/>
  <c r="M43" i="7"/>
  <c r="E43" i="7"/>
  <c r="I43" i="7"/>
  <c r="T43" i="7"/>
  <c r="O43" i="7"/>
  <c r="D43" i="7"/>
  <c r="H43" i="7"/>
  <c r="U43" i="7"/>
  <c r="P43" i="7"/>
  <c r="C43" i="7"/>
  <c r="G43" i="7"/>
  <c r="K43" i="7"/>
  <c r="Q43" i="7"/>
  <c r="F43" i="7"/>
  <c r="J43" i="7"/>
  <c r="B43" i="7"/>
  <c r="BG20" i="7"/>
  <c r="AZ20" i="7"/>
  <c r="AV20" i="7"/>
  <c r="AQ20" i="7"/>
  <c r="AM20" i="7"/>
  <c r="BA20" i="7"/>
  <c r="AW20" i="7"/>
  <c r="BE20" i="7"/>
  <c r="BB20" i="7"/>
  <c r="AX20" i="7"/>
  <c r="AT20" i="7"/>
  <c r="BF20" i="7"/>
  <c r="BC20" i="7"/>
  <c r="AY20" i="7"/>
  <c r="AU20" i="7"/>
  <c r="AR20" i="7"/>
  <c r="AL20" i="7"/>
  <c r="AG20" i="7"/>
  <c r="AC20" i="7"/>
  <c r="Y20" i="7"/>
  <c r="AN20" i="7"/>
  <c r="AI20" i="7"/>
  <c r="AD20" i="7"/>
  <c r="Z20" i="7"/>
  <c r="AO20" i="7"/>
  <c r="AJ20" i="7"/>
  <c r="AE20" i="7"/>
  <c r="AA20" i="7"/>
  <c r="AP20" i="7"/>
  <c r="AK20" i="7"/>
  <c r="AF20" i="7"/>
  <c r="AB20" i="7"/>
  <c r="X20" i="7"/>
  <c r="U20" i="7"/>
  <c r="Q20" i="7"/>
  <c r="M20" i="7"/>
  <c r="D20" i="7"/>
  <c r="H20" i="7"/>
  <c r="B20" i="7"/>
  <c r="V20" i="7"/>
  <c r="R20" i="7"/>
  <c r="N20" i="7"/>
  <c r="C20" i="7"/>
  <c r="G20" i="7"/>
  <c r="K20" i="7"/>
  <c r="S20" i="7"/>
  <c r="O20" i="7"/>
  <c r="F20" i="7"/>
  <c r="J20" i="7"/>
  <c r="T20" i="7"/>
  <c r="P20" i="7"/>
  <c r="E20" i="7"/>
  <c r="I20" i="7"/>
  <c r="BB53" i="7"/>
  <c r="AX53" i="7"/>
  <c r="AT53" i="7"/>
  <c r="AO53" i="7"/>
  <c r="AK53" i="7"/>
  <c r="BE53" i="7"/>
  <c r="BC53" i="7"/>
  <c r="AY53" i="7"/>
  <c r="AU53" i="7"/>
  <c r="AP53" i="7"/>
  <c r="AL53" i="7"/>
  <c r="BF53" i="7"/>
  <c r="AZ53" i="7"/>
  <c r="AV53" i="7"/>
  <c r="BG53" i="7"/>
  <c r="BA53" i="7"/>
  <c r="AW53" i="7"/>
  <c r="AN53" i="7"/>
  <c r="AE53" i="7"/>
  <c r="AA53" i="7"/>
  <c r="V53" i="7"/>
  <c r="R53" i="7"/>
  <c r="N53" i="7"/>
  <c r="AQ53" i="7"/>
  <c r="AI53" i="7"/>
  <c r="AF53" i="7"/>
  <c r="AB53" i="7"/>
  <c r="X53" i="7"/>
  <c r="S53" i="7"/>
  <c r="O53" i="7"/>
  <c r="AR53" i="7"/>
  <c r="AJ53" i="7"/>
  <c r="AG53" i="7"/>
  <c r="AC53" i="7"/>
  <c r="Y53" i="7"/>
  <c r="AM53" i="7"/>
  <c r="AD53" i="7"/>
  <c r="Z53" i="7"/>
  <c r="T53" i="7"/>
  <c r="C53" i="7"/>
  <c r="G53" i="7"/>
  <c r="K53" i="7"/>
  <c r="U53" i="7"/>
  <c r="M53" i="7"/>
  <c r="F53" i="7"/>
  <c r="J53" i="7"/>
  <c r="B53" i="7"/>
  <c r="P53" i="7"/>
  <c r="E53" i="7"/>
  <c r="I53" i="7"/>
  <c r="Q53" i="7"/>
  <c r="D53" i="7"/>
  <c r="H53" i="7"/>
  <c r="BE42" i="7"/>
  <c r="AZ42" i="7"/>
  <c r="AV42" i="7"/>
  <c r="AQ42" i="7"/>
  <c r="AM42" i="7"/>
  <c r="AI42" i="7"/>
  <c r="BF42" i="7"/>
  <c r="BA42" i="7"/>
  <c r="AW42" i="7"/>
  <c r="BG42" i="7"/>
  <c r="BB42" i="7"/>
  <c r="AX42" i="7"/>
  <c r="AT42" i="7"/>
  <c r="BC42" i="7"/>
  <c r="AY42" i="7"/>
  <c r="AU42" i="7"/>
  <c r="AP42" i="7"/>
  <c r="AK42" i="7"/>
  <c r="AG42" i="7"/>
  <c r="AC42" i="7"/>
  <c r="Y42" i="7"/>
  <c r="T42" i="7"/>
  <c r="P42" i="7"/>
  <c r="AR42" i="7"/>
  <c r="AL42" i="7"/>
  <c r="AD42" i="7"/>
  <c r="Z42" i="7"/>
  <c r="AN42" i="7"/>
  <c r="AE42" i="7"/>
  <c r="AA42" i="7"/>
  <c r="AO42" i="7"/>
  <c r="AJ42" i="7"/>
  <c r="AF42" i="7"/>
  <c r="AB42" i="7"/>
  <c r="X42" i="7"/>
  <c r="R42" i="7"/>
  <c r="M42" i="7"/>
  <c r="F42" i="7"/>
  <c r="J42" i="7"/>
  <c r="S42" i="7"/>
  <c r="N42" i="7"/>
  <c r="E42" i="7"/>
  <c r="I42" i="7"/>
  <c r="U42" i="7"/>
  <c r="O42" i="7"/>
  <c r="D42" i="7"/>
  <c r="H42" i="7"/>
  <c r="B42" i="7"/>
  <c r="V42" i="7"/>
  <c r="Q42" i="7"/>
  <c r="C42" i="7"/>
  <c r="G42" i="7"/>
  <c r="K42" i="7"/>
  <c r="BB17" i="7"/>
  <c r="AX17" i="7"/>
  <c r="AT17" i="7"/>
  <c r="BE17" i="7"/>
  <c r="BC17" i="7"/>
  <c r="AY17" i="7"/>
  <c r="AU17" i="7"/>
  <c r="BF17" i="7"/>
  <c r="BG17" i="7"/>
  <c r="AW17" i="7"/>
  <c r="AR17" i="7"/>
  <c r="AN17" i="7"/>
  <c r="AJ17" i="7"/>
  <c r="AE17" i="7"/>
  <c r="AA17" i="7"/>
  <c r="AZ17" i="7"/>
  <c r="AO17" i="7"/>
  <c r="AK17" i="7"/>
  <c r="AF17" i="7"/>
  <c r="AB17" i="7"/>
  <c r="X17" i="7"/>
  <c r="BA17" i="7"/>
  <c r="AP17" i="7"/>
  <c r="AL17" i="7"/>
  <c r="AV17" i="7"/>
  <c r="AQ17" i="7"/>
  <c r="AM17" i="7"/>
  <c r="AI17" i="7"/>
  <c r="AC17" i="7"/>
  <c r="S17" i="7"/>
  <c r="O17" i="7"/>
  <c r="C17" i="7"/>
  <c r="G17" i="7"/>
  <c r="K17" i="7"/>
  <c r="AD17" i="7"/>
  <c r="T17" i="7"/>
  <c r="P17" i="7"/>
  <c r="F17" i="7"/>
  <c r="J17" i="7"/>
  <c r="B17" i="7"/>
  <c r="AG17" i="7"/>
  <c r="Y17" i="7"/>
  <c r="U17" i="7"/>
  <c r="Q17" i="7"/>
  <c r="M17" i="7"/>
  <c r="E17" i="7"/>
  <c r="I17" i="7"/>
  <c r="Z17" i="7"/>
  <c r="V17" i="7"/>
  <c r="R17" i="7"/>
  <c r="N17" i="7"/>
  <c r="D17" i="7"/>
  <c r="H17" i="7"/>
  <c r="BE38" i="7"/>
  <c r="AZ38" i="7"/>
  <c r="AV38" i="7"/>
  <c r="AQ38" i="7"/>
  <c r="AM38" i="7"/>
  <c r="AI38" i="7"/>
  <c r="BF38" i="7"/>
  <c r="BA38" i="7"/>
  <c r="AW38" i="7"/>
  <c r="BG38" i="7"/>
  <c r="BB38" i="7"/>
  <c r="AX38" i="7"/>
  <c r="AT38" i="7"/>
  <c r="BC38" i="7"/>
  <c r="AY38" i="7"/>
  <c r="AU38" i="7"/>
  <c r="AN38" i="7"/>
  <c r="AG38" i="7"/>
  <c r="AC38" i="7"/>
  <c r="Y38" i="7"/>
  <c r="T38" i="7"/>
  <c r="P38" i="7"/>
  <c r="AO38" i="7"/>
  <c r="AJ38" i="7"/>
  <c r="AD38" i="7"/>
  <c r="Z38" i="7"/>
  <c r="AP38" i="7"/>
  <c r="AK38" i="7"/>
  <c r="AE38" i="7"/>
  <c r="AA38" i="7"/>
  <c r="AR38" i="7"/>
  <c r="AL38" i="7"/>
  <c r="AF38" i="7"/>
  <c r="AB38" i="7"/>
  <c r="X38" i="7"/>
  <c r="U38" i="7"/>
  <c r="O38" i="7"/>
  <c r="F38" i="7"/>
  <c r="J38" i="7"/>
  <c r="V38" i="7"/>
  <c r="Q38" i="7"/>
  <c r="E38" i="7"/>
  <c r="I38" i="7"/>
  <c r="R38" i="7"/>
  <c r="M38" i="7"/>
  <c r="D38" i="7"/>
  <c r="H38" i="7"/>
  <c r="B38" i="7"/>
  <c r="S38" i="7"/>
  <c r="N38" i="7"/>
  <c r="C38" i="7"/>
  <c r="G38" i="7"/>
  <c r="K38" i="7"/>
  <c r="BF47" i="7"/>
  <c r="BB47" i="7"/>
  <c r="AX47" i="7"/>
  <c r="AT47" i="7"/>
  <c r="AO47" i="7"/>
  <c r="AK47" i="7"/>
  <c r="BG47" i="7"/>
  <c r="BC47" i="7"/>
  <c r="AY47" i="7"/>
  <c r="AU47" i="7"/>
  <c r="AZ47" i="7"/>
  <c r="AV47" i="7"/>
  <c r="BE47" i="7"/>
  <c r="BA47" i="7"/>
  <c r="AW47" i="7"/>
  <c r="AN47" i="7"/>
  <c r="AI47" i="7"/>
  <c r="AE47" i="7"/>
  <c r="AA47" i="7"/>
  <c r="V47" i="7"/>
  <c r="R47" i="7"/>
  <c r="N47" i="7"/>
  <c r="AP47" i="7"/>
  <c r="AJ47" i="7"/>
  <c r="AF47" i="7"/>
  <c r="AB47" i="7"/>
  <c r="X47" i="7"/>
  <c r="S47" i="7"/>
  <c r="AQ47" i="7"/>
  <c r="AL47" i="7"/>
  <c r="AG47" i="7"/>
  <c r="AC47" i="7"/>
  <c r="Y47" i="7"/>
  <c r="AR47" i="7"/>
  <c r="AM47" i="7"/>
  <c r="AD47" i="7"/>
  <c r="Z47" i="7"/>
  <c r="P47" i="7"/>
  <c r="E47" i="7"/>
  <c r="I47" i="7"/>
  <c r="Q47" i="7"/>
  <c r="D47" i="7"/>
  <c r="H47" i="7"/>
  <c r="T47" i="7"/>
  <c r="M47" i="7"/>
  <c r="C47" i="7"/>
  <c r="G47" i="7"/>
  <c r="K47" i="7"/>
  <c r="U47" i="7"/>
  <c r="O47" i="7"/>
  <c r="F47" i="7"/>
  <c r="J47" i="7"/>
  <c r="B47" i="7"/>
  <c r="BG52" i="7"/>
  <c r="AZ52" i="7"/>
  <c r="AV52" i="7"/>
  <c r="AQ52" i="7"/>
  <c r="AM52" i="7"/>
  <c r="AI52" i="7"/>
  <c r="BA52" i="7"/>
  <c r="AW52" i="7"/>
  <c r="AR52" i="7"/>
  <c r="AN52" i="7"/>
  <c r="AJ52" i="7"/>
  <c r="BE52" i="7"/>
  <c r="BB52" i="7"/>
  <c r="AX52" i="7"/>
  <c r="AT52" i="7"/>
  <c r="BF52" i="7"/>
  <c r="BC52" i="7"/>
  <c r="AY52" i="7"/>
  <c r="AU52" i="7"/>
  <c r="AP52" i="7"/>
  <c r="AG52" i="7"/>
  <c r="AC52" i="7"/>
  <c r="Y52" i="7"/>
  <c r="T52" i="7"/>
  <c r="P52" i="7"/>
  <c r="AK52" i="7"/>
  <c r="AD52" i="7"/>
  <c r="Z52" i="7"/>
  <c r="U52" i="7"/>
  <c r="Q52" i="7"/>
  <c r="M52" i="7"/>
  <c r="AL52" i="7"/>
  <c r="AE52" i="7"/>
  <c r="AA52" i="7"/>
  <c r="AO52" i="7"/>
  <c r="AF52" i="7"/>
  <c r="AB52" i="7"/>
  <c r="X52" i="7"/>
  <c r="V52" i="7"/>
  <c r="N52" i="7"/>
  <c r="D52" i="7"/>
  <c r="H52" i="7"/>
  <c r="B52" i="7"/>
  <c r="O52" i="7"/>
  <c r="C52" i="7"/>
  <c r="G52" i="7"/>
  <c r="K52" i="7"/>
  <c r="R52" i="7"/>
  <c r="F52" i="7"/>
  <c r="J52" i="7"/>
  <c r="S52" i="7"/>
  <c r="E52" i="7"/>
  <c r="I52" i="7"/>
  <c r="BE54" i="7"/>
  <c r="AZ54" i="7"/>
  <c r="AV54" i="7"/>
  <c r="AQ54" i="7"/>
  <c r="AM54" i="7"/>
  <c r="AI54" i="7"/>
  <c r="BF54" i="7"/>
  <c r="BA54" i="7"/>
  <c r="AW54" i="7"/>
  <c r="AR54" i="7"/>
  <c r="AN54" i="7"/>
  <c r="AJ54" i="7"/>
  <c r="BG54" i="7"/>
  <c r="BB54" i="7"/>
  <c r="AX54" i="7"/>
  <c r="AT54" i="7"/>
  <c r="BC54" i="7"/>
  <c r="AY54" i="7"/>
  <c r="AU54" i="7"/>
  <c r="AL54" i="7"/>
  <c r="AG54" i="7"/>
  <c r="AC54" i="7"/>
  <c r="Y54" i="7"/>
  <c r="T54" i="7"/>
  <c r="P54" i="7"/>
  <c r="AO54" i="7"/>
  <c r="AD54" i="7"/>
  <c r="Z54" i="7"/>
  <c r="U54" i="7"/>
  <c r="Q54" i="7"/>
  <c r="M54" i="7"/>
  <c r="AP54" i="7"/>
  <c r="AE54" i="7"/>
  <c r="AA54" i="7"/>
  <c r="AK54" i="7"/>
  <c r="AF54" i="7"/>
  <c r="AB54" i="7"/>
  <c r="X54" i="7"/>
  <c r="R54" i="7"/>
  <c r="F54" i="7"/>
  <c r="J54" i="7"/>
  <c r="S54" i="7"/>
  <c r="E54" i="7"/>
  <c r="I54" i="7"/>
  <c r="V54" i="7"/>
  <c r="N54" i="7"/>
  <c r="D54" i="7"/>
  <c r="H54" i="7"/>
  <c r="B54" i="7"/>
  <c r="O54" i="7"/>
  <c r="C54" i="7"/>
  <c r="G54" i="7"/>
  <c r="K54" i="7"/>
  <c r="BE26" i="7"/>
  <c r="AZ26" i="7"/>
  <c r="AV26" i="7"/>
  <c r="AQ26" i="7"/>
  <c r="AM26" i="7"/>
  <c r="AI26" i="7"/>
  <c r="BF26" i="7"/>
  <c r="BA26" i="7"/>
  <c r="AW26" i="7"/>
  <c r="BG26" i="7"/>
  <c r="BB26" i="7"/>
  <c r="AX26" i="7"/>
  <c r="AT26" i="7"/>
  <c r="BC26" i="7"/>
  <c r="AY26" i="7"/>
  <c r="AU26" i="7"/>
  <c r="AP26" i="7"/>
  <c r="AK26" i="7"/>
  <c r="AG26" i="7"/>
  <c r="AC26" i="7"/>
  <c r="Y26" i="7"/>
  <c r="AR26" i="7"/>
  <c r="AL26" i="7"/>
  <c r="AD26" i="7"/>
  <c r="Z26" i="7"/>
  <c r="AN26" i="7"/>
  <c r="AE26" i="7"/>
  <c r="AA26" i="7"/>
  <c r="AO26" i="7"/>
  <c r="AJ26" i="7"/>
  <c r="AF26" i="7"/>
  <c r="AB26" i="7"/>
  <c r="X26" i="7"/>
  <c r="U26" i="7"/>
  <c r="Q26" i="7"/>
  <c r="M26" i="7"/>
  <c r="F26" i="7"/>
  <c r="J26" i="7"/>
  <c r="V26" i="7"/>
  <c r="R26" i="7"/>
  <c r="N26" i="7"/>
  <c r="E26" i="7"/>
  <c r="I26" i="7"/>
  <c r="S26" i="7"/>
  <c r="O26" i="7"/>
  <c r="D26" i="7"/>
  <c r="H26" i="7"/>
  <c r="B26" i="7"/>
  <c r="T26" i="7"/>
  <c r="P26" i="7"/>
  <c r="C26" i="7"/>
  <c r="G26" i="7"/>
  <c r="K26" i="7"/>
  <c r="BG8" i="7"/>
  <c r="BB8" i="7"/>
  <c r="AX8" i="7"/>
  <c r="AT8" i="7"/>
  <c r="AO8" i="7"/>
  <c r="AK8" i="7"/>
  <c r="AF8" i="7"/>
  <c r="AB8" i="7"/>
  <c r="X8" i="7"/>
  <c r="S8" i="7"/>
  <c r="O8" i="7"/>
  <c r="D8" i="7"/>
  <c r="H8" i="7"/>
  <c r="B8" i="7"/>
  <c r="BC8" i="7"/>
  <c r="AU8" i="7"/>
  <c r="AL8" i="7"/>
  <c r="AC8" i="7"/>
  <c r="T8" i="7"/>
  <c r="C8" i="7"/>
  <c r="K8" i="7"/>
  <c r="Z8" i="7"/>
  <c r="M8" i="7"/>
  <c r="AY8" i="7"/>
  <c r="AP8" i="7"/>
  <c r="AG8" i="7"/>
  <c r="Y8" i="7"/>
  <c r="P8" i="7"/>
  <c r="G8" i="7"/>
  <c r="U8" i="7"/>
  <c r="F8" i="7"/>
  <c r="BE8" i="7"/>
  <c r="AZ8" i="7"/>
  <c r="AV8" i="7"/>
  <c r="AQ8" i="7"/>
  <c r="AM8" i="7"/>
  <c r="AI8" i="7"/>
  <c r="AD8" i="7"/>
  <c r="Q8" i="7"/>
  <c r="J8" i="7"/>
  <c r="BF8" i="7"/>
  <c r="BA8" i="7"/>
  <c r="AW8" i="7"/>
  <c r="AR8" i="7"/>
  <c r="AN8" i="7"/>
  <c r="AJ8" i="7"/>
  <c r="AE8" i="7"/>
  <c r="AA8" i="7"/>
  <c r="V8" i="7"/>
  <c r="R8" i="7"/>
  <c r="N8" i="7"/>
  <c r="E8" i="7"/>
  <c r="I8" i="7"/>
  <c r="BG48" i="7"/>
  <c r="AZ48" i="7"/>
  <c r="AV48" i="7"/>
  <c r="AQ48" i="7"/>
  <c r="AM48" i="7"/>
  <c r="AI48" i="7"/>
  <c r="BA48" i="7"/>
  <c r="AW48" i="7"/>
  <c r="BE48" i="7"/>
  <c r="BB48" i="7"/>
  <c r="AX48" i="7"/>
  <c r="AT48" i="7"/>
  <c r="BF48" i="7"/>
  <c r="BC48" i="7"/>
  <c r="AY48" i="7"/>
  <c r="AU48" i="7"/>
  <c r="AO48" i="7"/>
  <c r="AJ48" i="7"/>
  <c r="AG48" i="7"/>
  <c r="AC48" i="7"/>
  <c r="Y48" i="7"/>
  <c r="T48" i="7"/>
  <c r="P48" i="7"/>
  <c r="AP48" i="7"/>
  <c r="AK48" i="7"/>
  <c r="AD48" i="7"/>
  <c r="Z48" i="7"/>
  <c r="U48" i="7"/>
  <c r="Q48" i="7"/>
  <c r="M48" i="7"/>
  <c r="AR48" i="7"/>
  <c r="AL48" i="7"/>
  <c r="AE48" i="7"/>
  <c r="AA48" i="7"/>
  <c r="AN48" i="7"/>
  <c r="AF48" i="7"/>
  <c r="AB48" i="7"/>
  <c r="X48" i="7"/>
  <c r="V48" i="7"/>
  <c r="N48" i="7"/>
  <c r="D48" i="7"/>
  <c r="H48" i="7"/>
  <c r="B48" i="7"/>
  <c r="O48" i="7"/>
  <c r="C48" i="7"/>
  <c r="G48" i="7"/>
  <c r="K48" i="7"/>
  <c r="R48" i="7"/>
  <c r="F48" i="7"/>
  <c r="J48" i="7"/>
  <c r="S48" i="7"/>
  <c r="E48" i="7"/>
  <c r="I48" i="7"/>
  <c r="BB13" i="7"/>
  <c r="AX13" i="7"/>
  <c r="AT13" i="7"/>
  <c r="BE13" i="7"/>
  <c r="BC13" i="7"/>
  <c r="AY13" i="7"/>
  <c r="AU13" i="7"/>
  <c r="BF13" i="7"/>
  <c r="BG13" i="7"/>
  <c r="AW13" i="7"/>
  <c r="AR13" i="7"/>
  <c r="AN13" i="7"/>
  <c r="AJ13" i="7"/>
  <c r="AE13" i="7"/>
  <c r="AA13" i="7"/>
  <c r="AZ13" i="7"/>
  <c r="AO13" i="7"/>
  <c r="AK13" i="7"/>
  <c r="AF13" i="7"/>
  <c r="AB13" i="7"/>
  <c r="X13" i="7"/>
  <c r="BA13" i="7"/>
  <c r="AP13" i="7"/>
  <c r="AL13" i="7"/>
  <c r="AV13" i="7"/>
  <c r="AQ13" i="7"/>
  <c r="AM13" i="7"/>
  <c r="AI13" i="7"/>
  <c r="AC13" i="7"/>
  <c r="S13" i="7"/>
  <c r="O13" i="7"/>
  <c r="C13" i="7"/>
  <c r="G13" i="7"/>
  <c r="K13" i="7"/>
  <c r="AD13" i="7"/>
  <c r="T13" i="7"/>
  <c r="P13" i="7"/>
  <c r="F13" i="7"/>
  <c r="J13" i="7"/>
  <c r="B13" i="7"/>
  <c r="AG13" i="7"/>
  <c r="Y13" i="7"/>
  <c r="U13" i="7"/>
  <c r="Q13" i="7"/>
  <c r="M13" i="7"/>
  <c r="E13" i="7"/>
  <c r="I13" i="7"/>
  <c r="Z13" i="7"/>
  <c r="V13" i="7"/>
  <c r="R13" i="7"/>
  <c r="N13" i="7"/>
  <c r="D13" i="7"/>
  <c r="H13" i="7"/>
  <c r="BB37" i="7"/>
  <c r="AX37" i="7"/>
  <c r="AT37" i="7"/>
  <c r="AO37" i="7"/>
  <c r="AK37" i="7"/>
  <c r="BE37" i="7"/>
  <c r="BC37" i="7"/>
  <c r="AY37" i="7"/>
  <c r="AU37" i="7"/>
  <c r="BF37" i="7"/>
  <c r="AZ37" i="7"/>
  <c r="AV37" i="7"/>
  <c r="BG37" i="7"/>
  <c r="BA37" i="7"/>
  <c r="AW37" i="7"/>
  <c r="AR37" i="7"/>
  <c r="AM37" i="7"/>
  <c r="AE37" i="7"/>
  <c r="AA37" i="7"/>
  <c r="V37" i="7"/>
  <c r="R37" i="7"/>
  <c r="N37" i="7"/>
  <c r="AN37" i="7"/>
  <c r="AI37" i="7"/>
  <c r="AF37" i="7"/>
  <c r="AB37" i="7"/>
  <c r="X37" i="7"/>
  <c r="AP37" i="7"/>
  <c r="AJ37" i="7"/>
  <c r="AG37" i="7"/>
  <c r="AC37" i="7"/>
  <c r="Y37" i="7"/>
  <c r="AQ37" i="7"/>
  <c r="AL37" i="7"/>
  <c r="AD37" i="7"/>
  <c r="Z37" i="7"/>
  <c r="T37" i="7"/>
  <c r="O37" i="7"/>
  <c r="C37" i="7"/>
  <c r="G37" i="7"/>
  <c r="K37" i="7"/>
  <c r="U37" i="7"/>
  <c r="P37" i="7"/>
  <c r="F37" i="7"/>
  <c r="J37" i="7"/>
  <c r="B37" i="7"/>
  <c r="Q37" i="7"/>
  <c r="E37" i="7"/>
  <c r="I37" i="7"/>
  <c r="S37" i="7"/>
  <c r="M37" i="7"/>
  <c r="D37" i="7"/>
  <c r="H37" i="7"/>
  <c r="BB45" i="7"/>
  <c r="AX45" i="7"/>
  <c r="AT45" i="7"/>
  <c r="AO45" i="7"/>
  <c r="AK45" i="7"/>
  <c r="BE45" i="7"/>
  <c r="BC45" i="7"/>
  <c r="AY45" i="7"/>
  <c r="AU45" i="7"/>
  <c r="BF45" i="7"/>
  <c r="AZ45" i="7"/>
  <c r="AV45" i="7"/>
  <c r="BG45" i="7"/>
  <c r="BA45" i="7"/>
  <c r="AW45" i="7"/>
  <c r="AR45" i="7"/>
  <c r="AM45" i="7"/>
  <c r="AE45" i="7"/>
  <c r="AA45" i="7"/>
  <c r="V45" i="7"/>
  <c r="R45" i="7"/>
  <c r="N45" i="7"/>
  <c r="AN45" i="7"/>
  <c r="AI45" i="7"/>
  <c r="AF45" i="7"/>
  <c r="AB45" i="7"/>
  <c r="X45" i="7"/>
  <c r="AP45" i="7"/>
  <c r="AJ45" i="7"/>
  <c r="AG45" i="7"/>
  <c r="AC45" i="7"/>
  <c r="Y45" i="7"/>
  <c r="AQ45" i="7"/>
  <c r="AL45" i="7"/>
  <c r="AD45" i="7"/>
  <c r="Z45" i="7"/>
  <c r="T45" i="7"/>
  <c r="O45" i="7"/>
  <c r="C45" i="7"/>
  <c r="G45" i="7"/>
  <c r="K45" i="7"/>
  <c r="U45" i="7"/>
  <c r="P45" i="7"/>
  <c r="F45" i="7"/>
  <c r="J45" i="7"/>
  <c r="B45" i="7"/>
  <c r="Q45" i="7"/>
  <c r="E45" i="7"/>
  <c r="I45" i="7"/>
  <c r="S45" i="7"/>
  <c r="M45" i="7"/>
  <c r="D45" i="7"/>
  <c r="H45" i="7"/>
  <c r="BG56" i="7"/>
  <c r="AZ56" i="7"/>
  <c r="AV56" i="7"/>
  <c r="AQ56" i="7"/>
  <c r="AM56" i="7"/>
  <c r="AI56" i="7"/>
  <c r="BA56" i="7"/>
  <c r="AW56" i="7"/>
  <c r="AR56" i="7"/>
  <c r="AN56" i="7"/>
  <c r="AJ56" i="7"/>
  <c r="BE56" i="7"/>
  <c r="BB56" i="7"/>
  <c r="AX56" i="7"/>
  <c r="AT56" i="7"/>
  <c r="BF56" i="7"/>
  <c r="BC56" i="7"/>
  <c r="AY56" i="7"/>
  <c r="AU56" i="7"/>
  <c r="AP56" i="7"/>
  <c r="AG56" i="7"/>
  <c r="AC56" i="7"/>
  <c r="Y56" i="7"/>
  <c r="T56" i="7"/>
  <c r="P56" i="7"/>
  <c r="AK56" i="7"/>
  <c r="AD56" i="7"/>
  <c r="Z56" i="7"/>
  <c r="U56" i="7"/>
  <c r="Q56" i="7"/>
  <c r="M56" i="7"/>
  <c r="AL56" i="7"/>
  <c r="AE56" i="7"/>
  <c r="AA56" i="7"/>
  <c r="AO56" i="7"/>
  <c r="AF56" i="7"/>
  <c r="AB56" i="7"/>
  <c r="X56" i="7"/>
  <c r="V56" i="7"/>
  <c r="N56" i="7"/>
  <c r="D56" i="7"/>
  <c r="H56" i="7"/>
  <c r="B56" i="7"/>
  <c r="O56" i="7"/>
  <c r="C56" i="7"/>
  <c r="G56" i="7"/>
  <c r="K56" i="7"/>
  <c r="R56" i="7"/>
  <c r="F56" i="7"/>
  <c r="J56" i="7"/>
  <c r="S56" i="7"/>
  <c r="E56" i="7"/>
  <c r="I56" i="7"/>
  <c r="BG40" i="7"/>
  <c r="AZ40" i="7"/>
  <c r="AV40" i="7"/>
  <c r="AQ40" i="7"/>
  <c r="AM40" i="7"/>
  <c r="AI40" i="7"/>
  <c r="BA40" i="7"/>
  <c r="AW40" i="7"/>
  <c r="BE40" i="7"/>
  <c r="BB40" i="7"/>
  <c r="AX40" i="7"/>
  <c r="AT40" i="7"/>
  <c r="BF40" i="7"/>
  <c r="BC40" i="7"/>
  <c r="AY40" i="7"/>
  <c r="AU40" i="7"/>
  <c r="AO40" i="7"/>
  <c r="AJ40" i="7"/>
  <c r="AG40" i="7"/>
  <c r="AC40" i="7"/>
  <c r="Y40" i="7"/>
  <c r="T40" i="7"/>
  <c r="P40" i="7"/>
  <c r="AP40" i="7"/>
  <c r="AK40" i="7"/>
  <c r="AD40" i="7"/>
  <c r="Z40" i="7"/>
  <c r="AR40" i="7"/>
  <c r="AL40" i="7"/>
  <c r="AE40" i="7"/>
  <c r="AA40" i="7"/>
  <c r="AN40" i="7"/>
  <c r="AF40" i="7"/>
  <c r="AB40" i="7"/>
  <c r="X40" i="7"/>
  <c r="V40" i="7"/>
  <c r="Q40" i="7"/>
  <c r="D40" i="7"/>
  <c r="H40" i="7"/>
  <c r="B40" i="7"/>
  <c r="R40" i="7"/>
  <c r="M40" i="7"/>
  <c r="C40" i="7"/>
  <c r="G40" i="7"/>
  <c r="K40" i="7"/>
  <c r="S40" i="7"/>
  <c r="N40" i="7"/>
  <c r="F40" i="7"/>
  <c r="J40" i="7"/>
  <c r="U40" i="7"/>
  <c r="O40" i="7"/>
  <c r="E40" i="7"/>
  <c r="I40" i="7"/>
  <c r="BF11" i="7"/>
  <c r="BB11" i="7"/>
  <c r="AX11" i="7"/>
  <c r="AT11" i="7"/>
  <c r="BG11" i="7"/>
  <c r="BC11" i="7"/>
  <c r="AY11" i="7"/>
  <c r="AU11" i="7"/>
  <c r="BE11" i="7"/>
  <c r="BA11" i="7"/>
  <c r="AR11" i="7"/>
  <c r="AN11" i="7"/>
  <c r="AJ11" i="7"/>
  <c r="AE11" i="7"/>
  <c r="AA11" i="7"/>
  <c r="AV11" i="7"/>
  <c r="AO11" i="7"/>
  <c r="AK11" i="7"/>
  <c r="AF11" i="7"/>
  <c r="AB11" i="7"/>
  <c r="X11" i="7"/>
  <c r="AW11" i="7"/>
  <c r="AP11" i="7"/>
  <c r="AL11" i="7"/>
  <c r="AZ11" i="7"/>
  <c r="AQ11" i="7"/>
  <c r="AM11" i="7"/>
  <c r="AI11" i="7"/>
  <c r="AG11" i="7"/>
  <c r="Y11" i="7"/>
  <c r="S11" i="7"/>
  <c r="O11" i="7"/>
  <c r="E11" i="7"/>
  <c r="I11" i="7"/>
  <c r="Z11" i="7"/>
  <c r="T11" i="7"/>
  <c r="P11" i="7"/>
  <c r="D11" i="7"/>
  <c r="H11" i="7"/>
  <c r="AC11" i="7"/>
  <c r="U11" i="7"/>
  <c r="Q11" i="7"/>
  <c r="M11" i="7"/>
  <c r="C11" i="7"/>
  <c r="G11" i="7"/>
  <c r="K11" i="7"/>
  <c r="AD11" i="7"/>
  <c r="V11" i="7"/>
  <c r="R11" i="7"/>
  <c r="N11" i="7"/>
  <c r="F11" i="7"/>
  <c r="J11" i="7"/>
  <c r="B11" i="7"/>
  <c r="BE18" i="7"/>
  <c r="AZ18" i="7"/>
  <c r="AV18" i="7"/>
  <c r="BF18" i="7"/>
  <c r="BA18" i="7"/>
  <c r="AW18" i="7"/>
  <c r="BG18" i="7"/>
  <c r="BC18" i="7"/>
  <c r="AU18" i="7"/>
  <c r="AP18" i="7"/>
  <c r="AL18" i="7"/>
  <c r="AG18" i="7"/>
  <c r="AC18" i="7"/>
  <c r="Y18" i="7"/>
  <c r="AX18" i="7"/>
  <c r="AQ18" i="7"/>
  <c r="AM18" i="7"/>
  <c r="AI18" i="7"/>
  <c r="AD18" i="7"/>
  <c r="Z18" i="7"/>
  <c r="AY18" i="7"/>
  <c r="AR18" i="7"/>
  <c r="AN18" i="7"/>
  <c r="AJ18" i="7"/>
  <c r="AE18" i="7"/>
  <c r="AA18" i="7"/>
  <c r="BB18" i="7"/>
  <c r="AT18" i="7"/>
  <c r="AO18" i="7"/>
  <c r="AK18" i="7"/>
  <c r="AF18" i="7"/>
  <c r="AB18" i="7"/>
  <c r="X18" i="7"/>
  <c r="U18" i="7"/>
  <c r="Q18" i="7"/>
  <c r="M18" i="7"/>
  <c r="F18" i="7"/>
  <c r="J18" i="7"/>
  <c r="V18" i="7"/>
  <c r="R18" i="7"/>
  <c r="N18" i="7"/>
  <c r="E18" i="7"/>
  <c r="I18" i="7"/>
  <c r="S18" i="7"/>
  <c r="O18" i="7"/>
  <c r="D18" i="7"/>
  <c r="H18" i="7"/>
  <c r="B18" i="7"/>
  <c r="T18" i="7"/>
  <c r="P18" i="7"/>
  <c r="C18" i="7"/>
  <c r="G18" i="7"/>
  <c r="K18" i="7"/>
  <c r="BB41" i="7"/>
  <c r="AX41" i="7"/>
  <c r="AT41" i="7"/>
  <c r="AO41" i="7"/>
  <c r="AK41" i="7"/>
  <c r="BE41" i="7"/>
  <c r="BC41" i="7"/>
  <c r="AY41" i="7"/>
  <c r="AU41" i="7"/>
  <c r="BF41" i="7"/>
  <c r="AZ41" i="7"/>
  <c r="AV41" i="7"/>
  <c r="BG41" i="7"/>
  <c r="BA41" i="7"/>
  <c r="AW41" i="7"/>
  <c r="AP41" i="7"/>
  <c r="AJ41" i="7"/>
  <c r="AE41" i="7"/>
  <c r="AA41" i="7"/>
  <c r="V41" i="7"/>
  <c r="R41" i="7"/>
  <c r="N41" i="7"/>
  <c r="AQ41" i="7"/>
  <c r="AL41" i="7"/>
  <c r="AF41" i="7"/>
  <c r="AB41" i="7"/>
  <c r="X41" i="7"/>
  <c r="AR41" i="7"/>
  <c r="AM41" i="7"/>
  <c r="AG41" i="7"/>
  <c r="AC41" i="7"/>
  <c r="Y41" i="7"/>
  <c r="AN41" i="7"/>
  <c r="AI41" i="7"/>
  <c r="AD41" i="7"/>
  <c r="Z41" i="7"/>
  <c r="Q41" i="7"/>
  <c r="C41" i="7"/>
  <c r="G41" i="7"/>
  <c r="K41" i="7"/>
  <c r="S41" i="7"/>
  <c r="M41" i="7"/>
  <c r="F41" i="7"/>
  <c r="J41" i="7"/>
  <c r="B41" i="7"/>
  <c r="T41" i="7"/>
  <c r="O41" i="7"/>
  <c r="E41" i="7"/>
  <c r="I41" i="7"/>
  <c r="U41" i="7"/>
  <c r="P41" i="7"/>
  <c r="D41" i="7"/>
  <c r="H41" i="7"/>
  <c r="BG24" i="7"/>
  <c r="AZ24" i="7"/>
  <c r="AV24" i="7"/>
  <c r="AQ24" i="7"/>
  <c r="AM24" i="7"/>
  <c r="AI24" i="7"/>
  <c r="BA24" i="7"/>
  <c r="AW24" i="7"/>
  <c r="BE24" i="7"/>
  <c r="BB24" i="7"/>
  <c r="AX24" i="7"/>
  <c r="AT24" i="7"/>
  <c r="BF24" i="7"/>
  <c r="BC24" i="7"/>
  <c r="AY24" i="7"/>
  <c r="AU24" i="7"/>
  <c r="AO24" i="7"/>
  <c r="AJ24" i="7"/>
  <c r="AG24" i="7"/>
  <c r="AC24" i="7"/>
  <c r="Y24" i="7"/>
  <c r="AP24" i="7"/>
  <c r="AK24" i="7"/>
  <c r="AD24" i="7"/>
  <c r="Z24" i="7"/>
  <c r="AR24" i="7"/>
  <c r="AL24" i="7"/>
  <c r="AE24" i="7"/>
  <c r="AA24" i="7"/>
  <c r="AN24" i="7"/>
  <c r="AF24" i="7"/>
  <c r="AB24" i="7"/>
  <c r="X24" i="7"/>
  <c r="U24" i="7"/>
  <c r="Q24" i="7"/>
  <c r="M24" i="7"/>
  <c r="D24" i="7"/>
  <c r="H24" i="7"/>
  <c r="B24" i="7"/>
  <c r="V24" i="7"/>
  <c r="R24" i="7"/>
  <c r="N24" i="7"/>
  <c r="C24" i="7"/>
  <c r="G24" i="7"/>
  <c r="K24" i="7"/>
  <c r="S24" i="7"/>
  <c r="O24" i="7"/>
  <c r="F24" i="7"/>
  <c r="J24" i="7"/>
  <c r="T24" i="7"/>
  <c r="P24" i="7"/>
  <c r="E24" i="7"/>
  <c r="I24" i="7"/>
  <c r="BB57" i="7"/>
  <c r="AX57" i="7"/>
  <c r="AT57" i="7"/>
  <c r="AO57" i="7"/>
  <c r="AK57" i="7"/>
  <c r="BE57" i="7"/>
  <c r="BC57" i="7"/>
  <c r="AY57" i="7"/>
  <c r="AU57" i="7"/>
  <c r="AP57" i="7"/>
  <c r="AL57" i="7"/>
  <c r="BF57" i="7"/>
  <c r="AZ57" i="7"/>
  <c r="AV57" i="7"/>
  <c r="BG57" i="7"/>
  <c r="BA57" i="7"/>
  <c r="AW57" i="7"/>
  <c r="AN57" i="7"/>
  <c r="AE57" i="7"/>
  <c r="AA57" i="7"/>
  <c r="V57" i="7"/>
  <c r="R57" i="7"/>
  <c r="N57" i="7"/>
  <c r="AQ57" i="7"/>
  <c r="AI57" i="7"/>
  <c r="AF57" i="7"/>
  <c r="AB57" i="7"/>
  <c r="X57" i="7"/>
  <c r="S57" i="7"/>
  <c r="O57" i="7"/>
  <c r="AR57" i="7"/>
  <c r="AJ57" i="7"/>
  <c r="AG57" i="7"/>
  <c r="AC57" i="7"/>
  <c r="Y57" i="7"/>
  <c r="AM57" i="7"/>
  <c r="AD57" i="7"/>
  <c r="Z57" i="7"/>
  <c r="T57" i="7"/>
  <c r="C57" i="7"/>
  <c r="G57" i="7"/>
  <c r="K57" i="7"/>
  <c r="U57" i="7"/>
  <c r="M57" i="7"/>
  <c r="F57" i="7"/>
  <c r="J57" i="7"/>
  <c r="B57" i="7"/>
  <c r="P57" i="7"/>
  <c r="E57" i="7"/>
  <c r="I57" i="7"/>
  <c r="Q57" i="7"/>
  <c r="D57" i="7"/>
  <c r="H57" i="7"/>
  <c r="BQ6" i="1"/>
  <c r="BQ59" i="1" l="1"/>
  <c r="BE6" i="7"/>
  <c r="AZ6" i="7"/>
  <c r="AV6" i="7"/>
  <c r="AQ6" i="7"/>
  <c r="AM6" i="7"/>
  <c r="AI6" i="7"/>
  <c r="AD6" i="7"/>
  <c r="Z6" i="7"/>
  <c r="U6" i="7"/>
  <c r="Q6" i="7"/>
  <c r="M6" i="7"/>
  <c r="F6" i="7"/>
  <c r="J6" i="7"/>
  <c r="BF6" i="7"/>
  <c r="AW6" i="7"/>
  <c r="AR6" i="7"/>
  <c r="AJ6" i="7"/>
  <c r="AA6" i="7"/>
  <c r="R6" i="7"/>
  <c r="E6" i="7"/>
  <c r="BA6" i="7"/>
  <c r="AN6" i="7"/>
  <c r="AE6" i="7"/>
  <c r="V6" i="7"/>
  <c r="N6" i="7"/>
  <c r="I6" i="7"/>
  <c r="BC6" i="7"/>
  <c r="AU6" i="7"/>
  <c r="AL6" i="7"/>
  <c r="AC6" i="7"/>
  <c r="T6" i="7"/>
  <c r="C6" i="7"/>
  <c r="BG6" i="7"/>
  <c r="AX6" i="7"/>
  <c r="AO6" i="7"/>
  <c r="AF6" i="7"/>
  <c r="X6" i="7"/>
  <c r="O6" i="7"/>
  <c r="AY6" i="7"/>
  <c r="AP6" i="7"/>
  <c r="AG6" i="7"/>
  <c r="Y6" i="7"/>
  <c r="P6" i="7"/>
  <c r="G6" i="7"/>
  <c r="H6" i="7"/>
  <c r="BB6" i="7"/>
  <c r="AT6" i="7"/>
  <c r="AK6" i="7"/>
  <c r="AB6" i="7"/>
  <c r="S6" i="7"/>
  <c r="D6" i="7"/>
  <c r="B6" i="7"/>
  <c r="K6" i="7"/>
</calcChain>
</file>

<file path=xl/sharedStrings.xml><?xml version="1.0" encoding="utf-8"?>
<sst xmlns="http://schemas.openxmlformats.org/spreadsheetml/2006/main" count="302" uniqueCount="117">
  <si>
    <t>SEKTOR</t>
  </si>
  <si>
    <t>TABEL 1. TRANSAKSI TOTAL ATAS DASAR HARGA PEMBELI MENURUT 53 SEKTOR, 2010</t>
  </si>
  <si>
    <t>(JUTA RUPIAH)</t>
  </si>
  <si>
    <t>tabel 1. (Lanjutan)</t>
  </si>
  <si>
    <t xml:space="preserve">Tanaman Pangan </t>
  </si>
  <si>
    <t xml:space="preserve">Tanaman Hortikultura </t>
  </si>
  <si>
    <t xml:space="preserve">Perkebunan </t>
  </si>
  <si>
    <t xml:space="preserve">Peternakan </t>
  </si>
  <si>
    <t xml:space="preserve">Jasa Pertanian, dan Perburuan  </t>
  </si>
  <si>
    <t>Kehutanan dan Penebangan Kayu</t>
  </si>
  <si>
    <t xml:space="preserve">Perikanan </t>
  </si>
  <si>
    <t>Pertambangan Minyak &amp; Gas Bumi</t>
  </si>
  <si>
    <t>Pertambangan Batubara dan Lignit</t>
  </si>
  <si>
    <t>Pertambangan Bijih Logam</t>
  </si>
  <si>
    <t>Pertambangan dan Penggalian Lainnya</t>
  </si>
  <si>
    <t>Industri Batubara dan Pengilangan Migas</t>
  </si>
  <si>
    <t xml:space="preserve">Industri Makanan dan Minuman </t>
  </si>
  <si>
    <t>Industri Pengolahan Tembakau</t>
  </si>
  <si>
    <t>Industri Tekstil dan Pakaian Jadi</t>
  </si>
  <si>
    <t xml:space="preserve">Industri Kulit, Barang dari Kulit dan Alas Kaki </t>
  </si>
  <si>
    <t xml:space="preserve">Industri Kayu, Barang dari Kayu dan Gabus dan Barang Anyaman dari Bambu, Rotan dan Sejenisnya </t>
  </si>
  <si>
    <t xml:space="preserve">Industri Kertas dan Barang dari Kertas, Percetakan dan Reproduksi Media Rekaman </t>
  </si>
  <si>
    <t>Industri Kimia, Farmasi dan Obat Tradisional</t>
  </si>
  <si>
    <t>Industri Karet, Barang dari Karet dan Plastik</t>
  </si>
  <si>
    <t>Industri Barang Galian bukan Logam</t>
  </si>
  <si>
    <t xml:space="preserve">Industri Logam Dasar </t>
  </si>
  <si>
    <t>Industri Barang dari Logam, Komputer, Barang Elektronik, Optik dan Peralatan Listrik</t>
  </si>
  <si>
    <t>Industri Mesin dan Perlengkapan YTDL</t>
  </si>
  <si>
    <t>Industri Alat Angkutan</t>
  </si>
  <si>
    <t>Industri Furnitur</t>
  </si>
  <si>
    <t>Industri pengolahan lainnya, jasa reparasi dan pemasangan mesin dan peralatan</t>
  </si>
  <si>
    <t xml:space="preserve">Ketenagalistrikan </t>
  </si>
  <si>
    <t xml:space="preserve"> Gas</t>
  </si>
  <si>
    <t>Pengadaan Air</t>
  </si>
  <si>
    <t xml:space="preserve">Konstruksi Gedung </t>
  </si>
  <si>
    <t>Konstruksi Bangunan Sipil</t>
  </si>
  <si>
    <t xml:space="preserve">Konstruksi Khusus </t>
  </si>
  <si>
    <t>Perdagangan Besar dan Eceran</t>
  </si>
  <si>
    <t xml:space="preserve">Angkutan Rel </t>
  </si>
  <si>
    <t>Angkutan Darat</t>
  </si>
  <si>
    <t xml:space="preserve">Angkutan Laut </t>
  </si>
  <si>
    <t>Angkutan Sungai Danau dan Penyeberangan</t>
  </si>
  <si>
    <t>Angkutan Udara</t>
  </si>
  <si>
    <t>Pergudangan dan Jasa Penunjang Angkutan, Pos dan Kurir</t>
  </si>
  <si>
    <t xml:space="preserve">Penyediaan Akomodasi </t>
  </si>
  <si>
    <t>Penyediaan Makan Minum</t>
  </si>
  <si>
    <t xml:space="preserve">Informasi dan Komunikasi </t>
  </si>
  <si>
    <t>Bank</t>
  </si>
  <si>
    <t>Asuransi dan Dana Pensiun</t>
  </si>
  <si>
    <t>Jasa Keuangan Lainnya</t>
  </si>
  <si>
    <t>Jasa Penunjang Keuangan</t>
  </si>
  <si>
    <t>Real Estate</t>
  </si>
  <si>
    <t>Jasa Perusahaan</t>
  </si>
  <si>
    <t>Administrasi Pemerintahan, Pertahanan dan Jaminan Sosial Wajib</t>
  </si>
  <si>
    <t>Jasa Pendidikan</t>
  </si>
  <si>
    <t>Jasa Kesehatan dan Kegiatan Sosial</t>
  </si>
  <si>
    <t>Jasa lainnya</t>
  </si>
  <si>
    <t>TABEL 2. TRANSAKSI TOTAL ATAS DASAR HARGA PRODUSEN MENURUT 53 SEKTOR, 2010</t>
  </si>
  <si>
    <t>tabel 2. (Lanjutan)</t>
  </si>
  <si>
    <t>TABEL 3. TRANSAKSI DOMESTIK ATAS DASAR HARGA PRODUSEN MENURUT 53 SEKTOR, 2010</t>
  </si>
  <si>
    <t>tabel 3. (Lanjutan)</t>
  </si>
  <si>
    <t>TABEL 4. KOEFISIEN INPUT TOTAL ATAS DASAR HARGA PEMBELI MENURUT 53 SEKTOR, 2010</t>
  </si>
  <si>
    <t>tabel 4. (Lanjutan)</t>
  </si>
  <si>
    <t>TABEL 5. ALOKASI OUTPUT TOTAL ATAS DASAR HARGA PEMBELI MENURUT 53 SEKTOR, 2010</t>
  </si>
  <si>
    <t>tabel 5. (Lanjutan)</t>
  </si>
  <si>
    <t>Derajat Kepekaan</t>
  </si>
  <si>
    <t>Daya Penyebaran</t>
  </si>
  <si>
    <t>TABEL 6. MATRIKS KEBALIKAN MENURUT 53 SEKTOR, 2010</t>
  </si>
  <si>
    <t>TOTAL</t>
  </si>
  <si>
    <t>tabel 6. (Lanjutan)</t>
  </si>
  <si>
    <t>MENURUT 53 SEKTOR, 2010</t>
  </si>
  <si>
    <t xml:space="preserve">TABEL 7. DERAJAT KEPEKAAN (FORWARD LINKAGES) DAYA PENYEBARAN (BACKWARD LINKAGES)  </t>
  </si>
  <si>
    <t>JUMLAH</t>
  </si>
  <si>
    <t>(1)</t>
  </si>
  <si>
    <t>(2)</t>
  </si>
  <si>
    <t>(3)</t>
  </si>
  <si>
    <t>KODE</t>
  </si>
  <si>
    <t>Jumlah Input Antara</t>
  </si>
  <si>
    <t>Upah gaji</t>
  </si>
  <si>
    <t>Surplus Usaha</t>
  </si>
  <si>
    <t>Penyusutan</t>
  </si>
  <si>
    <t>Pajak Tak Langsung neto</t>
  </si>
  <si>
    <t>Subsidi</t>
  </si>
  <si>
    <t>Nilai tambah bruto</t>
  </si>
  <si>
    <t xml:space="preserve">Jumlah Input </t>
  </si>
  <si>
    <t>Konsumsi Rumahtangga</t>
  </si>
  <si>
    <t>Konsumsi Pemerintah</t>
  </si>
  <si>
    <t>PMTB</t>
  </si>
  <si>
    <t>Kons. RT (301)</t>
  </si>
  <si>
    <t>Perubahan Investasi</t>
  </si>
  <si>
    <t>Kons. Pemrth (302)</t>
  </si>
  <si>
    <t>Ekpor antar Negara</t>
  </si>
  <si>
    <t>PMTB (303)</t>
  </si>
  <si>
    <t>Ekpor Antar Provinsi</t>
  </si>
  <si>
    <t>Perub. Invent. (304)</t>
  </si>
  <si>
    <t>Jumlah Permintaan akhir</t>
  </si>
  <si>
    <t>Ekspor Antar negara (305)</t>
  </si>
  <si>
    <t>Jumlah permintaan</t>
  </si>
  <si>
    <t>Ekspor antar prov. (306)</t>
  </si>
  <si>
    <t>Impor barang dagangan</t>
  </si>
  <si>
    <t>310 = 180 + 309</t>
  </si>
  <si>
    <t>Output (600=210)</t>
  </si>
  <si>
    <t>Margin perdagangan dan pengangkutan</t>
  </si>
  <si>
    <t>Impor brg luar negeri (401)</t>
  </si>
  <si>
    <t>Impor antar prov (402)</t>
  </si>
  <si>
    <t>Jumlah Output</t>
  </si>
  <si>
    <t>Total Impor (409)</t>
  </si>
  <si>
    <t>Total TTM (509)</t>
  </si>
  <si>
    <t>Total Penyediaan</t>
  </si>
  <si>
    <t>TOTAL Penyediaan (700=600+409+509)</t>
  </si>
  <si>
    <t>Tabel 8. KLASIFIKASI SEKTOR TABLE I-O PROVINSI LAMPUNG 2010 (53 SEKTOR)</t>
  </si>
  <si>
    <t>Konsumsi rumah tangga</t>
  </si>
  <si>
    <t>Konsumsi pemerintah</t>
  </si>
  <si>
    <t>Pembentukan modal tetap</t>
  </si>
  <si>
    <t>Perubahan stok</t>
  </si>
  <si>
    <t>Ekspor</t>
  </si>
  <si>
    <t>Permintaan akhir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</si>
</sst>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_);_(* \(#,##0\);_(* &quot;-&quot;_);_(@_)"/>
    <numFmt numFmtId="165" formatCode="_(* #,##0.00_);_(* \(#,##0.00\);_(* &quot;-&quot;_);_(@_)"/>
    <numFmt numFmtId="166" formatCode="_(* #,##0.0000_);_(* \(#,##0.0000\);_(* &quot;-&quot;_);_(@_)"/>
    <numFmt numFmtId="167" formatCode="_(* #,##0.00000_);_(* \(#,##0.00000\);_(* &quot;-&quot;_);_(@_)"/>
    <numFmt numFmtId="168" formatCode="#,##0.0000_);\(#,##0.0000\)"/>
  </numFmts>
  <fonts count="20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0"/>
      <name val="Book Antiqua"/>
      <family val="1"/>
    </font>
    <font>
      <b/>
      <sz val="10"/>
      <name val="Book Antiqua"/>
      <family val="1"/>
    </font>
    <font>
      <sz val="11"/>
      <color theme="1"/>
      <name val="Calibri"/>
      <family val="2"/>
      <scheme val="minor"/>
    </font>
    <font>
      <sz val="9"/>
      <name val="Trebuchet MS"/>
      <family val="2"/>
    </font>
    <font>
      <sz val="10"/>
      <name val="Trebuchet MS"/>
      <family val="2"/>
    </font>
    <font>
      <b/>
      <sz val="12"/>
      <name val="Trebuchet MS"/>
      <family val="2"/>
    </font>
    <font>
      <sz val="10"/>
      <color theme="1"/>
      <name val="Trebuchet MS"/>
      <family val="2"/>
    </font>
    <font>
      <b/>
      <sz val="10"/>
      <color theme="1"/>
      <name val="Trebuchet MS"/>
      <family val="2"/>
    </font>
    <font>
      <b/>
      <sz val="14"/>
      <name val="Trebuchet MS"/>
      <family val="2"/>
    </font>
    <font>
      <b/>
      <sz val="9"/>
      <name val="Trebuchet MS"/>
      <family val="2"/>
    </font>
    <font>
      <sz val="12"/>
      <name val="Trebuchet MS"/>
      <family val="2"/>
    </font>
    <font>
      <b/>
      <sz val="10"/>
      <name val="Trebuchet MS"/>
      <family val="2"/>
    </font>
    <font>
      <sz val="12"/>
      <name val="Cambria"/>
      <family val="1"/>
      <scheme val="major"/>
    </font>
    <font>
      <sz val="10"/>
      <name val="Times New Roman"/>
      <family val="1"/>
    </font>
    <font>
      <sz val="9"/>
      <name val="Times New Roman"/>
      <family val="1"/>
    </font>
    <font>
      <sz val="11"/>
      <name val="Cambria"/>
      <family val="1"/>
      <scheme val="major"/>
    </font>
    <font>
      <sz val="10"/>
      <name val="Times New Roman"/>
      <family val="1"/>
    </font>
    <font>
      <sz val="8"/>
      <name val="Cambria"/>
      <family val="1"/>
      <scheme val="major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7">
    <xf numFmtId="0" fontId="0" fillId="0" borderId="0"/>
    <xf numFmtId="164" fontId="1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5" fillId="0" borderId="0"/>
  </cellStyleXfs>
  <cellXfs count="125">
    <xf numFmtId="0" fontId="0" fillId="0" borderId="0" xfId="0"/>
    <xf numFmtId="0" fontId="2" fillId="0" borderId="0" xfId="0" applyFont="1"/>
    <xf numFmtId="0" fontId="2" fillId="0" borderId="0" xfId="0" applyFont="1" applyFill="1" applyBorder="1"/>
    <xf numFmtId="0" fontId="3" fillId="0" borderId="0" xfId="0" applyFont="1"/>
    <xf numFmtId="0" fontId="5" fillId="0" borderId="0" xfId="0" applyFont="1" applyFill="1" applyBorder="1" applyAlignment="1">
      <alignment textRotation="90"/>
    </xf>
    <xf numFmtId="0" fontId="5" fillId="0" borderId="0" xfId="0" applyFont="1" applyFill="1" applyBorder="1" applyAlignment="1">
      <alignment textRotation="90" wrapText="1"/>
    </xf>
    <xf numFmtId="0" fontId="5" fillId="0" borderId="0" xfId="0" applyFont="1" applyFill="1" applyBorder="1" applyAlignment="1">
      <alignment vertical="top" textRotation="90" wrapText="1"/>
    </xf>
    <xf numFmtId="0" fontId="5" fillId="0" borderId="0" xfId="0" applyFont="1" applyFill="1" applyBorder="1" applyAlignment="1">
      <alignment vertical="center" textRotation="90" wrapText="1"/>
    </xf>
    <xf numFmtId="0" fontId="5" fillId="0" borderId="0" xfId="0" applyFont="1" applyFill="1" applyBorder="1" applyAlignment="1">
      <alignment vertical="center" textRotation="90"/>
    </xf>
    <xf numFmtId="0" fontId="5" fillId="0" borderId="0" xfId="0" applyFont="1" applyFill="1" applyBorder="1" applyAlignment="1">
      <alignment horizontal="left" vertical="top" textRotation="90" wrapText="1"/>
    </xf>
    <xf numFmtId="0" fontId="5" fillId="0" borderId="0" xfId="0" applyFont="1" applyFill="1" applyBorder="1" applyAlignment="1">
      <alignment horizontal="left" vertical="center" textRotation="90" wrapText="1"/>
    </xf>
    <xf numFmtId="0" fontId="6" fillId="0" borderId="0" xfId="0" applyFont="1" applyFill="1" applyBorder="1" applyAlignment="1">
      <alignment textRotation="90"/>
    </xf>
    <xf numFmtId="164" fontId="6" fillId="0" borderId="0" xfId="1" applyFont="1"/>
    <xf numFmtId="164" fontId="6" fillId="0" borderId="0" xfId="0" applyNumberFormat="1" applyFont="1"/>
    <xf numFmtId="38" fontId="8" fillId="0" borderId="2" xfId="0" applyNumberFormat="1" applyFont="1" applyFill="1" applyBorder="1"/>
    <xf numFmtId="164" fontId="6" fillId="0" borderId="0" xfId="1" applyFont="1" applyBorder="1"/>
    <xf numFmtId="164" fontId="8" fillId="0" borderId="0" xfId="1" applyFont="1" applyFill="1" applyBorder="1"/>
    <xf numFmtId="0" fontId="2" fillId="0" borderId="0" xfId="0" applyFont="1" applyAlignment="1">
      <alignment horizontal="center"/>
    </xf>
    <xf numFmtId="0" fontId="6" fillId="2" borderId="4" xfId="0" applyFont="1" applyFill="1" applyBorder="1"/>
    <xf numFmtId="0" fontId="7" fillId="0" borderId="3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164" fontId="6" fillId="3" borderId="0" xfId="1" applyFont="1" applyFill="1" applyBorder="1"/>
    <xf numFmtId="0" fontId="7" fillId="0" borderId="3" xfId="0" applyFont="1" applyBorder="1" applyAlignment="1"/>
    <xf numFmtId="0" fontId="7" fillId="0" borderId="0" xfId="0" applyFont="1" applyBorder="1" applyAlignment="1"/>
    <xf numFmtId="0" fontId="6" fillId="3" borderId="4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 wrapText="1"/>
    </xf>
    <xf numFmtId="38" fontId="8" fillId="0" borderId="0" xfId="0" applyNumberFormat="1" applyFont="1" applyBorder="1"/>
    <xf numFmtId="38" fontId="8" fillId="0" borderId="0" xfId="2" applyNumberFormat="1" applyFont="1" applyFill="1" applyBorder="1" applyAlignment="1">
      <alignment horizontal="right" vertical="top" wrapText="1"/>
    </xf>
    <xf numFmtId="38" fontId="8" fillId="0" borderId="0" xfId="2" applyNumberFormat="1" applyFont="1" applyFill="1" applyBorder="1" applyAlignment="1">
      <alignment horizontal="right" wrapText="1"/>
    </xf>
    <xf numFmtId="164" fontId="6" fillId="0" borderId="0" xfId="1" applyFont="1" applyFill="1" applyBorder="1"/>
    <xf numFmtId="38" fontId="9" fillId="3" borderId="0" xfId="1" applyNumberFormat="1" applyFont="1" applyFill="1" applyBorder="1"/>
    <xf numFmtId="0" fontId="8" fillId="4" borderId="4" xfId="0" applyFont="1" applyFill="1" applyBorder="1" applyAlignment="1">
      <alignment horizontal="center" vertical="center" wrapText="1"/>
    </xf>
    <xf numFmtId="38" fontId="8" fillId="0" borderId="5" xfId="0" applyNumberFormat="1" applyFont="1" applyBorder="1"/>
    <xf numFmtId="38" fontId="8" fillId="0" borderId="5" xfId="0" applyNumberFormat="1" applyFont="1" applyFill="1" applyBorder="1"/>
    <xf numFmtId="38" fontId="8" fillId="0" borderId="5" xfId="1" applyNumberFormat="1" applyFont="1" applyFill="1" applyBorder="1"/>
    <xf numFmtId="38" fontId="8" fillId="0" borderId="0" xfId="0" applyNumberFormat="1" applyFont="1" applyFill="1" applyBorder="1"/>
    <xf numFmtId="38" fontId="8" fillId="0" borderId="0" xfId="1" applyNumberFormat="1" applyFont="1" applyFill="1" applyBorder="1"/>
    <xf numFmtId="0" fontId="6" fillId="2" borderId="8" xfId="0" applyFont="1" applyFill="1" applyBorder="1" applyAlignment="1">
      <alignment horizontal="center"/>
    </xf>
    <xf numFmtId="0" fontId="6" fillId="2" borderId="9" xfId="0" applyFont="1" applyFill="1" applyBorder="1" applyAlignment="1">
      <alignment horizontal="center"/>
    </xf>
    <xf numFmtId="0" fontId="11" fillId="2" borderId="6" xfId="0" applyFont="1" applyFill="1" applyBorder="1" applyAlignment="1">
      <alignment horizontal="center" vertical="center"/>
    </xf>
    <xf numFmtId="0" fontId="6" fillId="2" borderId="10" xfId="0" applyFont="1" applyFill="1" applyBorder="1"/>
    <xf numFmtId="164" fontId="6" fillId="0" borderId="2" xfId="1" applyFont="1" applyBorder="1"/>
    <xf numFmtId="164" fontId="6" fillId="3" borderId="2" xfId="1" applyFont="1" applyFill="1" applyBorder="1"/>
    <xf numFmtId="164" fontId="8" fillId="0" borderId="2" xfId="1" applyFont="1" applyFill="1" applyBorder="1"/>
    <xf numFmtId="164" fontId="8" fillId="0" borderId="3" xfId="1" applyFont="1" applyFill="1" applyBorder="1"/>
    <xf numFmtId="164" fontId="8" fillId="0" borderId="11" xfId="1" applyFont="1" applyFill="1" applyBorder="1"/>
    <xf numFmtId="0" fontId="8" fillId="3" borderId="10" xfId="0" applyFont="1" applyFill="1" applyBorder="1" applyAlignment="1">
      <alignment horizontal="center" vertical="center" wrapText="1"/>
    </xf>
    <xf numFmtId="38" fontId="8" fillId="0" borderId="2" xfId="0" applyNumberFormat="1" applyFont="1" applyBorder="1"/>
    <xf numFmtId="38" fontId="9" fillId="3" borderId="2" xfId="1" applyNumberFormat="1" applyFont="1" applyFill="1" applyBorder="1"/>
    <xf numFmtId="164" fontId="6" fillId="0" borderId="0" xfId="1" applyNumberFormat="1" applyFont="1" applyFill="1" applyBorder="1"/>
    <xf numFmtId="164" fontId="6" fillId="0" borderId="0" xfId="0" applyNumberFormat="1" applyFont="1" applyBorder="1"/>
    <xf numFmtId="164" fontId="6" fillId="0" borderId="2" xfId="0" applyNumberFormat="1" applyFont="1" applyBorder="1"/>
    <xf numFmtId="165" fontId="6" fillId="0" borderId="0" xfId="1" applyNumberFormat="1" applyFont="1" applyBorder="1"/>
    <xf numFmtId="165" fontId="6" fillId="0" borderId="2" xfId="1" applyNumberFormat="1" applyFont="1" applyBorder="1"/>
    <xf numFmtId="0" fontId="6" fillId="0" borderId="0" xfId="0" applyFont="1" applyBorder="1"/>
    <xf numFmtId="0" fontId="6" fillId="0" borderId="2" xfId="0" applyFont="1" applyBorder="1"/>
    <xf numFmtId="0" fontId="6" fillId="0" borderId="0" xfId="0" applyFont="1" applyFill="1" applyBorder="1"/>
    <xf numFmtId="164" fontId="6" fillId="0" borderId="3" xfId="1" applyFont="1" applyFill="1" applyBorder="1"/>
    <xf numFmtId="0" fontId="6" fillId="0" borderId="3" xfId="0" applyFont="1" applyFill="1" applyBorder="1"/>
    <xf numFmtId="0" fontId="6" fillId="0" borderId="3" xfId="0" applyFont="1" applyBorder="1"/>
    <xf numFmtId="0" fontId="6" fillId="0" borderId="11" xfId="0" applyFont="1" applyBorder="1"/>
    <xf numFmtId="0" fontId="8" fillId="4" borderId="10" xfId="0" applyFont="1" applyFill="1" applyBorder="1" applyAlignment="1">
      <alignment horizontal="center" vertical="center" wrapText="1"/>
    </xf>
    <xf numFmtId="38" fontId="6" fillId="0" borderId="0" xfId="0" applyNumberFormat="1" applyFont="1" applyBorder="1"/>
    <xf numFmtId="38" fontId="6" fillId="0" borderId="3" xfId="0" applyNumberFormat="1" applyFont="1" applyBorder="1"/>
    <xf numFmtId="166" fontId="6" fillId="0" borderId="0" xfId="1" applyNumberFormat="1" applyFont="1" applyBorder="1"/>
    <xf numFmtId="166" fontId="6" fillId="0" borderId="2" xfId="1" applyNumberFormat="1" applyFont="1" applyBorder="1"/>
    <xf numFmtId="166" fontId="6" fillId="3" borderId="0" xfId="1" applyNumberFormat="1" applyFont="1" applyFill="1" applyBorder="1"/>
    <xf numFmtId="166" fontId="6" fillId="3" borderId="2" xfId="1" applyNumberFormat="1" applyFont="1" applyFill="1" applyBorder="1"/>
    <xf numFmtId="167" fontId="6" fillId="3" borderId="0" xfId="1" applyNumberFormat="1" applyFont="1" applyFill="1" applyBorder="1"/>
    <xf numFmtId="167" fontId="2" fillId="0" borderId="0" xfId="1" applyNumberFormat="1" applyFont="1"/>
    <xf numFmtId="167" fontId="6" fillId="0" borderId="0" xfId="1" applyNumberFormat="1" applyFont="1" applyFill="1" applyBorder="1"/>
    <xf numFmtId="0" fontId="7" fillId="0" borderId="0" xfId="0" applyFont="1" applyFill="1" applyBorder="1" applyAlignment="1"/>
    <xf numFmtId="0" fontId="12" fillId="2" borderId="4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vertical="center"/>
    </xf>
    <xf numFmtId="0" fontId="3" fillId="0" borderId="0" xfId="0" applyFont="1" applyAlignment="1">
      <alignment vertical="center"/>
    </xf>
    <xf numFmtId="0" fontId="12" fillId="2" borderId="8" xfId="0" applyFont="1" applyFill="1" applyBorder="1" applyAlignment="1">
      <alignment horizontal="center"/>
    </xf>
    <xf numFmtId="166" fontId="12" fillId="0" borderId="0" xfId="1" applyNumberFormat="1" applyFont="1" applyBorder="1" applyAlignment="1">
      <alignment horizontal="center"/>
    </xf>
    <xf numFmtId="0" fontId="12" fillId="2" borderId="7" xfId="0" applyFont="1" applyFill="1" applyBorder="1" applyAlignment="1">
      <alignment horizontal="center"/>
    </xf>
    <xf numFmtId="0" fontId="14" fillId="0" borderId="13" xfId="5" applyFont="1" applyFill="1" applyBorder="1"/>
    <xf numFmtId="0" fontId="14" fillId="0" borderId="1" xfId="5" applyFont="1" applyFill="1" applyBorder="1"/>
    <xf numFmtId="0" fontId="14" fillId="0" borderId="1" xfId="5" applyFont="1" applyFill="1" applyBorder="1" applyAlignment="1">
      <alignment wrapText="1"/>
    </xf>
    <xf numFmtId="0" fontId="14" fillId="0" borderId="1" xfId="5" applyFont="1" applyFill="1" applyBorder="1" applyAlignment="1">
      <alignment vertical="top" wrapText="1"/>
    </xf>
    <xf numFmtId="0" fontId="14" fillId="0" borderId="1" xfId="5" applyFont="1" applyFill="1" applyBorder="1" applyAlignment="1">
      <alignment vertical="top"/>
    </xf>
    <xf numFmtId="0" fontId="14" fillId="0" borderId="1" xfId="5" applyFont="1" applyFill="1" applyBorder="1" applyAlignment="1">
      <alignment vertical="center" wrapText="1"/>
    </xf>
    <xf numFmtId="0" fontId="14" fillId="0" borderId="1" xfId="5" applyFont="1" applyFill="1" applyBorder="1" applyAlignment="1">
      <alignment horizontal="left" vertical="top" wrapText="1"/>
    </xf>
    <xf numFmtId="0" fontId="14" fillId="0" borderId="1" xfId="5" applyFont="1" applyFill="1" applyBorder="1" applyAlignment="1">
      <alignment horizontal="left" vertical="center" wrapText="1"/>
    </xf>
    <xf numFmtId="0" fontId="14" fillId="0" borderId="1" xfId="5" applyFont="1" applyFill="1" applyBorder="1" applyAlignment="1">
      <alignment vertical="center"/>
    </xf>
    <xf numFmtId="0" fontId="12" fillId="2" borderId="10" xfId="0" applyFont="1" applyFill="1" applyBorder="1" applyAlignment="1">
      <alignment horizontal="center" vertical="center"/>
    </xf>
    <xf numFmtId="166" fontId="12" fillId="0" borderId="2" xfId="1" applyNumberFormat="1" applyFont="1" applyBorder="1" applyAlignment="1">
      <alignment horizontal="center"/>
    </xf>
    <xf numFmtId="49" fontId="6" fillId="2" borderId="4" xfId="0" applyNumberFormat="1" applyFont="1" applyFill="1" applyBorder="1" applyAlignment="1">
      <alignment horizontal="center" vertical="center"/>
    </xf>
    <xf numFmtId="49" fontId="6" fillId="2" borderId="10" xfId="0" applyNumberFormat="1" applyFont="1" applyFill="1" applyBorder="1" applyAlignment="1">
      <alignment horizontal="center" vertical="center"/>
    </xf>
    <xf numFmtId="166" fontId="12" fillId="3" borderId="4" xfId="1" applyNumberFormat="1" applyFont="1" applyFill="1" applyBorder="1" applyAlignment="1">
      <alignment horizontal="center" vertical="center"/>
    </xf>
    <xf numFmtId="166" fontId="12" fillId="3" borderId="10" xfId="1" applyNumberFormat="1" applyFont="1" applyFill="1" applyBorder="1" applyAlignment="1">
      <alignment horizontal="center" vertical="center"/>
    </xf>
    <xf numFmtId="168" fontId="6" fillId="0" borderId="0" xfId="1" applyNumberFormat="1" applyFont="1" applyBorder="1"/>
    <xf numFmtId="166" fontId="6" fillId="0" borderId="3" xfId="1" applyNumberFormat="1" applyFont="1" applyBorder="1"/>
    <xf numFmtId="166" fontId="6" fillId="0" borderId="11" xfId="1" applyNumberFormat="1" applyFont="1" applyBorder="1"/>
    <xf numFmtId="0" fontId="16" fillId="0" borderId="0" xfId="6" applyFont="1"/>
    <xf numFmtId="0" fontId="16" fillId="0" borderId="0" xfId="6" applyFont="1" applyFill="1" applyAlignment="1">
      <alignment horizontal="center"/>
    </xf>
    <xf numFmtId="0" fontId="16" fillId="0" borderId="0" xfId="6" applyFont="1" applyAlignment="1">
      <alignment horizontal="right"/>
    </xf>
    <xf numFmtId="0" fontId="3" fillId="2" borderId="6" xfId="5" applyFont="1" applyFill="1" applyBorder="1" applyAlignment="1">
      <alignment horizontal="center" vertical="center"/>
    </xf>
    <xf numFmtId="0" fontId="3" fillId="2" borderId="6" xfId="5" applyFont="1" applyFill="1" applyBorder="1" applyAlignment="1">
      <alignment vertical="center"/>
    </xf>
    <xf numFmtId="0" fontId="16" fillId="0" borderId="4" xfId="6" applyFont="1" applyBorder="1" applyAlignment="1">
      <alignment horizontal="right" vertical="center"/>
    </xf>
    <xf numFmtId="0" fontId="2" fillId="2" borderId="8" xfId="5" applyFont="1" applyFill="1" applyBorder="1" applyAlignment="1">
      <alignment vertical="top"/>
    </xf>
    <xf numFmtId="0" fontId="17" fillId="0" borderId="8" xfId="5" applyFont="1" applyFill="1" applyBorder="1" applyAlignment="1">
      <alignment vertical="top" wrapText="1"/>
    </xf>
    <xf numFmtId="0" fontId="17" fillId="0" borderId="8" xfId="5" applyFont="1" applyFill="1" applyBorder="1" applyAlignment="1">
      <alignment horizontal="left" vertical="top" wrapText="1"/>
    </xf>
    <xf numFmtId="0" fontId="2" fillId="2" borderId="9" xfId="5" applyFont="1" applyFill="1" applyBorder="1" applyAlignment="1">
      <alignment vertical="top"/>
    </xf>
    <xf numFmtId="3" fontId="18" fillId="0" borderId="3" xfId="6" applyNumberFormat="1" applyFont="1" applyBorder="1" applyAlignment="1">
      <alignment vertical="top"/>
    </xf>
    <xf numFmtId="3" fontId="18" fillId="0" borderId="9" xfId="6" applyNumberFormat="1" applyFont="1" applyBorder="1" applyAlignment="1">
      <alignment horizontal="left" vertical="top" wrapText="1"/>
    </xf>
    <xf numFmtId="3" fontId="16" fillId="0" borderId="0" xfId="6" applyNumberFormat="1" applyFont="1" applyAlignment="1">
      <alignment horizontal="right"/>
    </xf>
    <xf numFmtId="0" fontId="19" fillId="0" borderId="8" xfId="5" applyFont="1" applyFill="1" applyBorder="1" applyAlignment="1">
      <alignment vertical="top" wrapText="1"/>
    </xf>
    <xf numFmtId="0" fontId="19" fillId="0" borderId="8" xfId="5" applyFont="1" applyFill="1" applyBorder="1" applyAlignment="1">
      <alignment horizontal="left" vertical="top" wrapText="1"/>
    </xf>
    <xf numFmtId="0" fontId="7" fillId="0" borderId="3" xfId="0" applyFont="1" applyBorder="1" applyAlignment="1">
      <alignment horizontal="right"/>
    </xf>
    <xf numFmtId="164" fontId="7" fillId="0" borderId="3" xfId="1" applyFont="1" applyBorder="1" applyAlignment="1">
      <alignment horizontal="right"/>
    </xf>
    <xf numFmtId="0" fontId="10" fillId="0" borderId="0" xfId="0" applyFont="1" applyFill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7" fillId="2" borderId="12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12" fillId="2" borderId="12" xfId="0" applyFont="1" applyFill="1" applyBorder="1" applyAlignment="1">
      <alignment horizontal="center" vertical="center"/>
    </xf>
    <xf numFmtId="0" fontId="12" fillId="2" borderId="4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/>
    </xf>
    <xf numFmtId="49" fontId="13" fillId="2" borderId="12" xfId="0" applyNumberFormat="1" applyFont="1" applyFill="1" applyBorder="1" applyAlignment="1">
      <alignment horizontal="center" vertical="center"/>
    </xf>
    <xf numFmtId="49" fontId="13" fillId="2" borderId="4" xfId="0" applyNumberFormat="1" applyFont="1" applyFill="1" applyBorder="1" applyAlignment="1">
      <alignment horizontal="center" vertical="center"/>
    </xf>
    <xf numFmtId="0" fontId="16" fillId="0" borderId="0" xfId="6" applyFont="1" applyAlignment="1">
      <alignment horizontal="left"/>
    </xf>
    <xf numFmtId="164" fontId="7" fillId="0" borderId="3" xfId="1" applyFont="1" applyBorder="1" applyAlignment="1"/>
    <xf numFmtId="0" fontId="0" fillId="0" borderId="0" xfId="0" applyAlignment="1">
      <alignment horizontal="left" vertical="top" wrapText="1"/>
    </xf>
  </cellXfs>
  <cellStyles count="7">
    <cellStyle name="Comma [0]" xfId="1" builtinId="6"/>
    <cellStyle name="Comma [0] 2" xfId="3" xr:uid="{00000000-0005-0000-0000-000001000000}"/>
    <cellStyle name="Comma [0] 2 2" xfId="4" xr:uid="{00000000-0005-0000-0000-000002000000}"/>
    <cellStyle name="Normal" xfId="0" builtinId="0"/>
    <cellStyle name="Normal 2" xfId="5" xr:uid="{00000000-0005-0000-0000-000004000000}"/>
    <cellStyle name="Normal 3" xfId="6" xr:uid="{9BE984DB-1D28-43F3-B99A-1E3CED9629BA}"/>
    <cellStyle name="Normal 5" xfId="2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W67"/>
  <sheetViews>
    <sheetView view="pageBreakPreview" zoomScaleNormal="90" zoomScaleSheetLayoutView="100" workbookViewId="0">
      <selection activeCell="B6" sqref="B6"/>
    </sheetView>
  </sheetViews>
  <sheetFormatPr defaultRowHeight="13.8" x14ac:dyDescent="0.3"/>
  <cols>
    <col min="1" max="1" width="7" style="17" bestFit="1" customWidth="1"/>
    <col min="2" max="2" width="11.88671875" style="1" bestFit="1" customWidth="1"/>
    <col min="3" max="3" width="10.88671875" style="1" bestFit="1" customWidth="1"/>
    <col min="4" max="4" width="11.88671875" style="1" bestFit="1" customWidth="1"/>
    <col min="5" max="5" width="10.88671875" style="1" bestFit="1" customWidth="1"/>
    <col min="6" max="7" width="9.109375" style="1" bestFit="1" customWidth="1"/>
    <col min="8" max="8" width="11.88671875" style="1" bestFit="1" customWidth="1"/>
    <col min="9" max="9" width="10.88671875" style="1" bestFit="1" customWidth="1"/>
    <col min="10" max="10" width="7.6640625" style="1" customWidth="1"/>
    <col min="11" max="11" width="9.109375" style="1" bestFit="1" customWidth="1"/>
    <col min="12" max="12" width="7" style="1" bestFit="1" customWidth="1"/>
    <col min="13" max="13" width="10.88671875" style="1" bestFit="1" customWidth="1"/>
    <col min="14" max="14" width="9.109375" style="1" bestFit="1" customWidth="1"/>
    <col min="15" max="15" width="11.88671875" style="1" bestFit="1" customWidth="1"/>
    <col min="16" max="16" width="5.44140625" style="1" bestFit="1" customWidth="1"/>
    <col min="17" max="17" width="9.109375" style="1" bestFit="1" customWidth="1"/>
    <col min="18" max="18" width="7.109375" style="1" customWidth="1"/>
    <col min="19" max="19" width="10.88671875" style="1" bestFit="1" customWidth="1"/>
    <col min="20" max="20" width="9.109375" style="1" bestFit="1" customWidth="1"/>
    <col min="21" max="22" width="10.88671875" style="1" bestFit="1" customWidth="1"/>
    <col min="23" max="23" width="7" style="1" bestFit="1" customWidth="1"/>
    <col min="24" max="24" width="10.88671875" style="1" bestFit="1" customWidth="1"/>
    <col min="25" max="25" width="8.109375" style="1" bestFit="1" customWidth="1"/>
    <col min="26" max="26" width="9.109375" style="1" bestFit="1" customWidth="1"/>
    <col min="27" max="27" width="10.88671875" style="1" bestFit="1" customWidth="1"/>
    <col min="28" max="28" width="8.109375" style="1" bestFit="1" customWidth="1"/>
    <col min="29" max="30" width="9.109375" style="1" bestFit="1" customWidth="1"/>
    <col min="31" max="31" width="10.88671875" style="1" bestFit="1" customWidth="1"/>
    <col min="32" max="32" width="8.109375" style="1" bestFit="1" customWidth="1"/>
    <col min="33" max="33" width="9.109375" style="1" bestFit="1" customWidth="1"/>
    <col min="34" max="34" width="7" style="1" bestFit="1" customWidth="1"/>
    <col min="35" max="36" width="11.88671875" style="1" bestFit="1" customWidth="1"/>
    <col min="37" max="37" width="10.88671875" style="1" bestFit="1" customWidth="1"/>
    <col min="38" max="38" width="11.88671875" style="1" bestFit="1" customWidth="1"/>
    <col min="39" max="39" width="9.109375" style="1" bestFit="1" customWidth="1"/>
    <col min="40" max="42" width="10.88671875" style="1" bestFit="1" customWidth="1"/>
    <col min="43" max="44" width="9.109375" style="1" bestFit="1" customWidth="1"/>
    <col min="45" max="45" width="7" style="1" bestFit="1" customWidth="1"/>
    <col min="46" max="46" width="9.109375" style="1" bestFit="1" customWidth="1"/>
    <col min="47" max="47" width="10.88671875" style="1" bestFit="1" customWidth="1"/>
    <col min="48" max="48" width="11.88671875" style="1" bestFit="1" customWidth="1"/>
    <col min="49" max="49" width="10.88671875" style="1" bestFit="1" customWidth="1"/>
    <col min="50" max="51" width="9.109375" style="1" bestFit="1" customWidth="1"/>
    <col min="52" max="52" width="7.109375" style="1" bestFit="1" customWidth="1"/>
    <col min="53" max="53" width="10.88671875" style="1" bestFit="1" customWidth="1"/>
    <col min="54" max="54" width="9.109375" style="1" bestFit="1" customWidth="1"/>
    <col min="55" max="55" width="10.88671875" style="1" bestFit="1" customWidth="1"/>
    <col min="56" max="56" width="7" style="1" bestFit="1" customWidth="1"/>
    <col min="57" max="59" width="10.88671875" style="1" bestFit="1" customWidth="1"/>
    <col min="60" max="60" width="12.88671875" style="1" bestFit="1" customWidth="1"/>
    <col min="61" max="61" width="13.5546875" style="1" bestFit="1" customWidth="1"/>
    <col min="62" max="63" width="12.33203125" style="1" bestFit="1" customWidth="1"/>
    <col min="64" max="64" width="11.109375" style="1" bestFit="1" customWidth="1"/>
    <col min="65" max="65" width="12.33203125" style="1" bestFit="1" customWidth="1"/>
    <col min="66" max="66" width="7" style="1" bestFit="1" customWidth="1"/>
    <col min="67" max="67" width="12.33203125" style="1" bestFit="1" customWidth="1"/>
    <col min="68" max="70" width="13.5546875" style="1" bestFit="1" customWidth="1"/>
    <col min="71" max="73" width="12.33203125" style="1" bestFit="1" customWidth="1"/>
    <col min="74" max="74" width="11.88671875" style="1" bestFit="1" customWidth="1"/>
    <col min="75" max="75" width="13.5546875" style="1" bestFit="1" customWidth="1"/>
    <col min="76" max="244" width="9" style="1"/>
    <col min="245" max="245" width="6.109375" style="1" customWidth="1"/>
    <col min="246" max="246" width="42" style="1" customWidth="1"/>
    <col min="247" max="247" width="9.88671875" style="1" bestFit="1" customWidth="1"/>
    <col min="248" max="248" width="9" style="1"/>
    <col min="249" max="249" width="9.88671875" style="1" bestFit="1" customWidth="1"/>
    <col min="250" max="252" width="9" style="1"/>
    <col min="253" max="253" width="9.88671875" style="1" bestFit="1" customWidth="1"/>
    <col min="254" max="258" width="9" style="1"/>
    <col min="259" max="259" width="9.88671875" style="1" bestFit="1" customWidth="1"/>
    <col min="260" max="276" width="9" style="1"/>
    <col min="277" max="278" width="9.88671875" style="1" bestFit="1" customWidth="1"/>
    <col min="279" max="279" width="9" style="1"/>
    <col min="280" max="280" width="9.88671875" style="1" bestFit="1" customWidth="1"/>
    <col min="281" max="288" width="9" style="1"/>
    <col min="289" max="289" width="9.88671875" style="1" bestFit="1" customWidth="1"/>
    <col min="290" max="299" width="9" style="1"/>
    <col min="300" max="300" width="10.88671875" style="1" bestFit="1" customWidth="1"/>
    <col min="301" max="500" width="9" style="1"/>
    <col min="501" max="501" width="6.109375" style="1" customWidth="1"/>
    <col min="502" max="502" width="42" style="1" customWidth="1"/>
    <col min="503" max="503" width="9.88671875" style="1" bestFit="1" customWidth="1"/>
    <col min="504" max="504" width="9" style="1"/>
    <col min="505" max="505" width="9.88671875" style="1" bestFit="1" customWidth="1"/>
    <col min="506" max="508" width="9" style="1"/>
    <col min="509" max="509" width="9.88671875" style="1" bestFit="1" customWidth="1"/>
    <col min="510" max="514" width="9" style="1"/>
    <col min="515" max="515" width="9.88671875" style="1" bestFit="1" customWidth="1"/>
    <col min="516" max="532" width="9" style="1"/>
    <col min="533" max="534" width="9.88671875" style="1" bestFit="1" customWidth="1"/>
    <col min="535" max="535" width="9" style="1"/>
    <col min="536" max="536" width="9.88671875" style="1" bestFit="1" customWidth="1"/>
    <col min="537" max="544" width="9" style="1"/>
    <col min="545" max="545" width="9.88671875" style="1" bestFit="1" customWidth="1"/>
    <col min="546" max="555" width="9" style="1"/>
    <col min="556" max="556" width="10.88671875" style="1" bestFit="1" customWidth="1"/>
    <col min="557" max="756" width="9" style="1"/>
    <col min="757" max="757" width="6.109375" style="1" customWidth="1"/>
    <col min="758" max="758" width="42" style="1" customWidth="1"/>
    <col min="759" max="759" width="9.88671875" style="1" bestFit="1" customWidth="1"/>
    <col min="760" max="760" width="9" style="1"/>
    <col min="761" max="761" width="9.88671875" style="1" bestFit="1" customWidth="1"/>
    <col min="762" max="764" width="9" style="1"/>
    <col min="765" max="765" width="9.88671875" style="1" bestFit="1" customWidth="1"/>
    <col min="766" max="770" width="9" style="1"/>
    <col min="771" max="771" width="9.88671875" style="1" bestFit="1" customWidth="1"/>
    <col min="772" max="788" width="9" style="1"/>
    <col min="789" max="790" width="9.88671875" style="1" bestFit="1" customWidth="1"/>
    <col min="791" max="791" width="9" style="1"/>
    <col min="792" max="792" width="9.88671875" style="1" bestFit="1" customWidth="1"/>
    <col min="793" max="800" width="9" style="1"/>
    <col min="801" max="801" width="9.88671875" style="1" bestFit="1" customWidth="1"/>
    <col min="802" max="811" width="9" style="1"/>
    <col min="812" max="812" width="10.88671875" style="1" bestFit="1" customWidth="1"/>
    <col min="813" max="1012" width="9" style="1"/>
    <col min="1013" max="1013" width="6.109375" style="1" customWidth="1"/>
    <col min="1014" max="1014" width="42" style="1" customWidth="1"/>
    <col min="1015" max="1015" width="9.88671875" style="1" bestFit="1" customWidth="1"/>
    <col min="1016" max="1016" width="9" style="1"/>
    <col min="1017" max="1017" width="9.88671875" style="1" bestFit="1" customWidth="1"/>
    <col min="1018" max="1020" width="9" style="1"/>
    <col min="1021" max="1021" width="9.88671875" style="1" bestFit="1" customWidth="1"/>
    <col min="1022" max="1026" width="9" style="1"/>
    <col min="1027" max="1027" width="9.88671875" style="1" bestFit="1" customWidth="1"/>
    <col min="1028" max="1044" width="9" style="1"/>
    <col min="1045" max="1046" width="9.88671875" style="1" bestFit="1" customWidth="1"/>
    <col min="1047" max="1047" width="9" style="1"/>
    <col min="1048" max="1048" width="9.88671875" style="1" bestFit="1" customWidth="1"/>
    <col min="1049" max="1056" width="9" style="1"/>
    <col min="1057" max="1057" width="9.88671875" style="1" bestFit="1" customWidth="1"/>
    <col min="1058" max="1067" width="9" style="1"/>
    <col min="1068" max="1068" width="10.88671875" style="1" bestFit="1" customWidth="1"/>
    <col min="1069" max="1268" width="9" style="1"/>
    <col min="1269" max="1269" width="6.109375" style="1" customWidth="1"/>
    <col min="1270" max="1270" width="42" style="1" customWidth="1"/>
    <col min="1271" max="1271" width="9.88671875" style="1" bestFit="1" customWidth="1"/>
    <col min="1272" max="1272" width="9" style="1"/>
    <col min="1273" max="1273" width="9.88671875" style="1" bestFit="1" customWidth="1"/>
    <col min="1274" max="1276" width="9" style="1"/>
    <col min="1277" max="1277" width="9.88671875" style="1" bestFit="1" customWidth="1"/>
    <col min="1278" max="1282" width="9" style="1"/>
    <col min="1283" max="1283" width="9.88671875" style="1" bestFit="1" customWidth="1"/>
    <col min="1284" max="1300" width="9" style="1"/>
    <col min="1301" max="1302" width="9.88671875" style="1" bestFit="1" customWidth="1"/>
    <col min="1303" max="1303" width="9" style="1"/>
    <col min="1304" max="1304" width="9.88671875" style="1" bestFit="1" customWidth="1"/>
    <col min="1305" max="1312" width="9" style="1"/>
    <col min="1313" max="1313" width="9.88671875" style="1" bestFit="1" customWidth="1"/>
    <col min="1314" max="1323" width="9" style="1"/>
    <col min="1324" max="1324" width="10.88671875" style="1" bestFit="1" customWidth="1"/>
    <col min="1325" max="1524" width="9" style="1"/>
    <col min="1525" max="1525" width="6.109375" style="1" customWidth="1"/>
    <col min="1526" max="1526" width="42" style="1" customWidth="1"/>
    <col min="1527" max="1527" width="9.88671875" style="1" bestFit="1" customWidth="1"/>
    <col min="1528" max="1528" width="9" style="1"/>
    <col min="1529" max="1529" width="9.88671875" style="1" bestFit="1" customWidth="1"/>
    <col min="1530" max="1532" width="9" style="1"/>
    <col min="1533" max="1533" width="9.88671875" style="1" bestFit="1" customWidth="1"/>
    <col min="1534" max="1538" width="9" style="1"/>
    <col min="1539" max="1539" width="9.88671875" style="1" bestFit="1" customWidth="1"/>
    <col min="1540" max="1556" width="9" style="1"/>
    <col min="1557" max="1558" width="9.88671875" style="1" bestFit="1" customWidth="1"/>
    <col min="1559" max="1559" width="9" style="1"/>
    <col min="1560" max="1560" width="9.88671875" style="1" bestFit="1" customWidth="1"/>
    <col min="1561" max="1568" width="9" style="1"/>
    <col min="1569" max="1569" width="9.88671875" style="1" bestFit="1" customWidth="1"/>
    <col min="1570" max="1579" width="9" style="1"/>
    <col min="1580" max="1580" width="10.88671875" style="1" bestFit="1" customWidth="1"/>
    <col min="1581" max="1780" width="9" style="1"/>
    <col min="1781" max="1781" width="6.109375" style="1" customWidth="1"/>
    <col min="1782" max="1782" width="42" style="1" customWidth="1"/>
    <col min="1783" max="1783" width="9.88671875" style="1" bestFit="1" customWidth="1"/>
    <col min="1784" max="1784" width="9" style="1"/>
    <col min="1785" max="1785" width="9.88671875" style="1" bestFit="1" customWidth="1"/>
    <col min="1786" max="1788" width="9" style="1"/>
    <col min="1789" max="1789" width="9.88671875" style="1" bestFit="1" customWidth="1"/>
    <col min="1790" max="1794" width="9" style="1"/>
    <col min="1795" max="1795" width="9.88671875" style="1" bestFit="1" customWidth="1"/>
    <col min="1796" max="1812" width="9" style="1"/>
    <col min="1813" max="1814" width="9.88671875" style="1" bestFit="1" customWidth="1"/>
    <col min="1815" max="1815" width="9" style="1"/>
    <col min="1816" max="1816" width="9.88671875" style="1" bestFit="1" customWidth="1"/>
    <col min="1817" max="1824" width="9" style="1"/>
    <col min="1825" max="1825" width="9.88671875" style="1" bestFit="1" customWidth="1"/>
    <col min="1826" max="1835" width="9" style="1"/>
    <col min="1836" max="1836" width="10.88671875" style="1" bestFit="1" customWidth="1"/>
    <col min="1837" max="2036" width="9" style="1"/>
    <col min="2037" max="2037" width="6.109375" style="1" customWidth="1"/>
    <col min="2038" max="2038" width="42" style="1" customWidth="1"/>
    <col min="2039" max="2039" width="9.88671875" style="1" bestFit="1" customWidth="1"/>
    <col min="2040" max="2040" width="9" style="1"/>
    <col min="2041" max="2041" width="9.88671875" style="1" bestFit="1" customWidth="1"/>
    <col min="2042" max="2044" width="9" style="1"/>
    <col min="2045" max="2045" width="9.88671875" style="1" bestFit="1" customWidth="1"/>
    <col min="2046" max="2050" width="9" style="1"/>
    <col min="2051" max="2051" width="9.88671875" style="1" bestFit="1" customWidth="1"/>
    <col min="2052" max="2068" width="9" style="1"/>
    <col min="2069" max="2070" width="9.88671875" style="1" bestFit="1" customWidth="1"/>
    <col min="2071" max="2071" width="9" style="1"/>
    <col min="2072" max="2072" width="9.88671875" style="1" bestFit="1" customWidth="1"/>
    <col min="2073" max="2080" width="9" style="1"/>
    <col min="2081" max="2081" width="9.88671875" style="1" bestFit="1" customWidth="1"/>
    <col min="2082" max="2091" width="9" style="1"/>
    <col min="2092" max="2092" width="10.88671875" style="1" bestFit="1" customWidth="1"/>
    <col min="2093" max="2292" width="9" style="1"/>
    <col min="2293" max="2293" width="6.109375" style="1" customWidth="1"/>
    <col min="2294" max="2294" width="42" style="1" customWidth="1"/>
    <col min="2295" max="2295" width="9.88671875" style="1" bestFit="1" customWidth="1"/>
    <col min="2296" max="2296" width="9" style="1"/>
    <col min="2297" max="2297" width="9.88671875" style="1" bestFit="1" customWidth="1"/>
    <col min="2298" max="2300" width="9" style="1"/>
    <col min="2301" max="2301" width="9.88671875" style="1" bestFit="1" customWidth="1"/>
    <col min="2302" max="2306" width="9" style="1"/>
    <col min="2307" max="2307" width="9.88671875" style="1" bestFit="1" customWidth="1"/>
    <col min="2308" max="2324" width="9" style="1"/>
    <col min="2325" max="2326" width="9.88671875" style="1" bestFit="1" customWidth="1"/>
    <col min="2327" max="2327" width="9" style="1"/>
    <col min="2328" max="2328" width="9.88671875" style="1" bestFit="1" customWidth="1"/>
    <col min="2329" max="2336" width="9" style="1"/>
    <col min="2337" max="2337" width="9.88671875" style="1" bestFit="1" customWidth="1"/>
    <col min="2338" max="2347" width="9" style="1"/>
    <col min="2348" max="2348" width="10.88671875" style="1" bestFit="1" customWidth="1"/>
    <col min="2349" max="2548" width="9" style="1"/>
    <col min="2549" max="2549" width="6.109375" style="1" customWidth="1"/>
    <col min="2550" max="2550" width="42" style="1" customWidth="1"/>
    <col min="2551" max="2551" width="9.88671875" style="1" bestFit="1" customWidth="1"/>
    <col min="2552" max="2552" width="9" style="1"/>
    <col min="2553" max="2553" width="9.88671875" style="1" bestFit="1" customWidth="1"/>
    <col min="2554" max="2556" width="9" style="1"/>
    <col min="2557" max="2557" width="9.88671875" style="1" bestFit="1" customWidth="1"/>
    <col min="2558" max="2562" width="9" style="1"/>
    <col min="2563" max="2563" width="9.88671875" style="1" bestFit="1" customWidth="1"/>
    <col min="2564" max="2580" width="9" style="1"/>
    <col min="2581" max="2582" width="9.88671875" style="1" bestFit="1" customWidth="1"/>
    <col min="2583" max="2583" width="9" style="1"/>
    <col min="2584" max="2584" width="9.88671875" style="1" bestFit="1" customWidth="1"/>
    <col min="2585" max="2592" width="9" style="1"/>
    <col min="2593" max="2593" width="9.88671875" style="1" bestFit="1" customWidth="1"/>
    <col min="2594" max="2603" width="9" style="1"/>
    <col min="2604" max="2604" width="10.88671875" style="1" bestFit="1" customWidth="1"/>
    <col min="2605" max="2804" width="9" style="1"/>
    <col min="2805" max="2805" width="6.109375" style="1" customWidth="1"/>
    <col min="2806" max="2806" width="42" style="1" customWidth="1"/>
    <col min="2807" max="2807" width="9.88671875" style="1" bestFit="1" customWidth="1"/>
    <col min="2808" max="2808" width="9" style="1"/>
    <col min="2809" max="2809" width="9.88671875" style="1" bestFit="1" customWidth="1"/>
    <col min="2810" max="2812" width="9" style="1"/>
    <col min="2813" max="2813" width="9.88671875" style="1" bestFit="1" customWidth="1"/>
    <col min="2814" max="2818" width="9" style="1"/>
    <col min="2819" max="2819" width="9.88671875" style="1" bestFit="1" customWidth="1"/>
    <col min="2820" max="2836" width="9" style="1"/>
    <col min="2837" max="2838" width="9.88671875" style="1" bestFit="1" customWidth="1"/>
    <col min="2839" max="2839" width="9" style="1"/>
    <col min="2840" max="2840" width="9.88671875" style="1" bestFit="1" customWidth="1"/>
    <col min="2841" max="2848" width="9" style="1"/>
    <col min="2849" max="2849" width="9.88671875" style="1" bestFit="1" customWidth="1"/>
    <col min="2850" max="2859" width="9" style="1"/>
    <col min="2860" max="2860" width="10.88671875" style="1" bestFit="1" customWidth="1"/>
    <col min="2861" max="3060" width="9" style="1"/>
    <col min="3061" max="3061" width="6.109375" style="1" customWidth="1"/>
    <col min="3062" max="3062" width="42" style="1" customWidth="1"/>
    <col min="3063" max="3063" width="9.88671875" style="1" bestFit="1" customWidth="1"/>
    <col min="3064" max="3064" width="9" style="1"/>
    <col min="3065" max="3065" width="9.88671875" style="1" bestFit="1" customWidth="1"/>
    <col min="3066" max="3068" width="9" style="1"/>
    <col min="3069" max="3069" width="9.88671875" style="1" bestFit="1" customWidth="1"/>
    <col min="3070" max="3074" width="9" style="1"/>
    <col min="3075" max="3075" width="9.88671875" style="1" bestFit="1" customWidth="1"/>
    <col min="3076" max="3092" width="9" style="1"/>
    <col min="3093" max="3094" width="9.88671875" style="1" bestFit="1" customWidth="1"/>
    <col min="3095" max="3095" width="9" style="1"/>
    <col min="3096" max="3096" width="9.88671875" style="1" bestFit="1" customWidth="1"/>
    <col min="3097" max="3104" width="9" style="1"/>
    <col min="3105" max="3105" width="9.88671875" style="1" bestFit="1" customWidth="1"/>
    <col min="3106" max="3115" width="9" style="1"/>
    <col min="3116" max="3116" width="10.88671875" style="1" bestFit="1" customWidth="1"/>
    <col min="3117" max="3316" width="9" style="1"/>
    <col min="3317" max="3317" width="6.109375" style="1" customWidth="1"/>
    <col min="3318" max="3318" width="42" style="1" customWidth="1"/>
    <col min="3319" max="3319" width="9.88671875" style="1" bestFit="1" customWidth="1"/>
    <col min="3320" max="3320" width="9" style="1"/>
    <col min="3321" max="3321" width="9.88671875" style="1" bestFit="1" customWidth="1"/>
    <col min="3322" max="3324" width="9" style="1"/>
    <col min="3325" max="3325" width="9.88671875" style="1" bestFit="1" customWidth="1"/>
    <col min="3326" max="3330" width="9" style="1"/>
    <col min="3331" max="3331" width="9.88671875" style="1" bestFit="1" customWidth="1"/>
    <col min="3332" max="3348" width="9" style="1"/>
    <col min="3349" max="3350" width="9.88671875" style="1" bestFit="1" customWidth="1"/>
    <col min="3351" max="3351" width="9" style="1"/>
    <col min="3352" max="3352" width="9.88671875" style="1" bestFit="1" customWidth="1"/>
    <col min="3353" max="3360" width="9" style="1"/>
    <col min="3361" max="3361" width="9.88671875" style="1" bestFit="1" customWidth="1"/>
    <col min="3362" max="3371" width="9" style="1"/>
    <col min="3372" max="3372" width="10.88671875" style="1" bestFit="1" customWidth="1"/>
    <col min="3373" max="3572" width="9" style="1"/>
    <col min="3573" max="3573" width="6.109375" style="1" customWidth="1"/>
    <col min="3574" max="3574" width="42" style="1" customWidth="1"/>
    <col min="3575" max="3575" width="9.88671875" style="1" bestFit="1" customWidth="1"/>
    <col min="3576" max="3576" width="9" style="1"/>
    <col min="3577" max="3577" width="9.88671875" style="1" bestFit="1" customWidth="1"/>
    <col min="3578" max="3580" width="9" style="1"/>
    <col min="3581" max="3581" width="9.88671875" style="1" bestFit="1" customWidth="1"/>
    <col min="3582" max="3586" width="9" style="1"/>
    <col min="3587" max="3587" width="9.88671875" style="1" bestFit="1" customWidth="1"/>
    <col min="3588" max="3604" width="9" style="1"/>
    <col min="3605" max="3606" width="9.88671875" style="1" bestFit="1" customWidth="1"/>
    <col min="3607" max="3607" width="9" style="1"/>
    <col min="3608" max="3608" width="9.88671875" style="1" bestFit="1" customWidth="1"/>
    <col min="3609" max="3616" width="9" style="1"/>
    <col min="3617" max="3617" width="9.88671875" style="1" bestFit="1" customWidth="1"/>
    <col min="3618" max="3627" width="9" style="1"/>
    <col min="3628" max="3628" width="10.88671875" style="1" bestFit="1" customWidth="1"/>
    <col min="3629" max="3828" width="9" style="1"/>
    <col min="3829" max="3829" width="6.109375" style="1" customWidth="1"/>
    <col min="3830" max="3830" width="42" style="1" customWidth="1"/>
    <col min="3831" max="3831" width="9.88671875" style="1" bestFit="1" customWidth="1"/>
    <col min="3832" max="3832" width="9" style="1"/>
    <col min="3833" max="3833" width="9.88671875" style="1" bestFit="1" customWidth="1"/>
    <col min="3834" max="3836" width="9" style="1"/>
    <col min="3837" max="3837" width="9.88671875" style="1" bestFit="1" customWidth="1"/>
    <col min="3838" max="3842" width="9" style="1"/>
    <col min="3843" max="3843" width="9.88671875" style="1" bestFit="1" customWidth="1"/>
    <col min="3844" max="3860" width="9" style="1"/>
    <col min="3861" max="3862" width="9.88671875" style="1" bestFit="1" customWidth="1"/>
    <col min="3863" max="3863" width="9" style="1"/>
    <col min="3864" max="3864" width="9.88671875" style="1" bestFit="1" customWidth="1"/>
    <col min="3865" max="3872" width="9" style="1"/>
    <col min="3873" max="3873" width="9.88671875" style="1" bestFit="1" customWidth="1"/>
    <col min="3874" max="3883" width="9" style="1"/>
    <col min="3884" max="3884" width="10.88671875" style="1" bestFit="1" customWidth="1"/>
    <col min="3885" max="4084" width="9" style="1"/>
    <col min="4085" max="4085" width="6.109375" style="1" customWidth="1"/>
    <col min="4086" max="4086" width="42" style="1" customWidth="1"/>
    <col min="4087" max="4087" width="9.88671875" style="1" bestFit="1" customWidth="1"/>
    <col min="4088" max="4088" width="9" style="1"/>
    <col min="4089" max="4089" width="9.88671875" style="1" bestFit="1" customWidth="1"/>
    <col min="4090" max="4092" width="9" style="1"/>
    <col min="4093" max="4093" width="9.88671875" style="1" bestFit="1" customWidth="1"/>
    <col min="4094" max="4098" width="9" style="1"/>
    <col min="4099" max="4099" width="9.88671875" style="1" bestFit="1" customWidth="1"/>
    <col min="4100" max="4116" width="9" style="1"/>
    <col min="4117" max="4118" width="9.88671875" style="1" bestFit="1" customWidth="1"/>
    <col min="4119" max="4119" width="9" style="1"/>
    <col min="4120" max="4120" width="9.88671875" style="1" bestFit="1" customWidth="1"/>
    <col min="4121" max="4128" width="9" style="1"/>
    <col min="4129" max="4129" width="9.88671875" style="1" bestFit="1" customWidth="1"/>
    <col min="4130" max="4139" width="9" style="1"/>
    <col min="4140" max="4140" width="10.88671875" style="1" bestFit="1" customWidth="1"/>
    <col min="4141" max="4340" width="9" style="1"/>
    <col min="4341" max="4341" width="6.109375" style="1" customWidth="1"/>
    <col min="4342" max="4342" width="42" style="1" customWidth="1"/>
    <col min="4343" max="4343" width="9.88671875" style="1" bestFit="1" customWidth="1"/>
    <col min="4344" max="4344" width="9" style="1"/>
    <col min="4345" max="4345" width="9.88671875" style="1" bestFit="1" customWidth="1"/>
    <col min="4346" max="4348" width="9" style="1"/>
    <col min="4349" max="4349" width="9.88671875" style="1" bestFit="1" customWidth="1"/>
    <col min="4350" max="4354" width="9" style="1"/>
    <col min="4355" max="4355" width="9.88671875" style="1" bestFit="1" customWidth="1"/>
    <col min="4356" max="4372" width="9" style="1"/>
    <col min="4373" max="4374" width="9.88671875" style="1" bestFit="1" customWidth="1"/>
    <col min="4375" max="4375" width="9" style="1"/>
    <col min="4376" max="4376" width="9.88671875" style="1" bestFit="1" customWidth="1"/>
    <col min="4377" max="4384" width="9" style="1"/>
    <col min="4385" max="4385" width="9.88671875" style="1" bestFit="1" customWidth="1"/>
    <col min="4386" max="4395" width="9" style="1"/>
    <col min="4396" max="4396" width="10.88671875" style="1" bestFit="1" customWidth="1"/>
    <col min="4397" max="4596" width="9" style="1"/>
    <col min="4597" max="4597" width="6.109375" style="1" customWidth="1"/>
    <col min="4598" max="4598" width="42" style="1" customWidth="1"/>
    <col min="4599" max="4599" width="9.88671875" style="1" bestFit="1" customWidth="1"/>
    <col min="4600" max="4600" width="9" style="1"/>
    <col min="4601" max="4601" width="9.88671875" style="1" bestFit="1" customWidth="1"/>
    <col min="4602" max="4604" width="9" style="1"/>
    <col min="4605" max="4605" width="9.88671875" style="1" bestFit="1" customWidth="1"/>
    <col min="4606" max="4610" width="9" style="1"/>
    <col min="4611" max="4611" width="9.88671875" style="1" bestFit="1" customWidth="1"/>
    <col min="4612" max="4628" width="9" style="1"/>
    <col min="4629" max="4630" width="9.88671875" style="1" bestFit="1" customWidth="1"/>
    <col min="4631" max="4631" width="9" style="1"/>
    <col min="4632" max="4632" width="9.88671875" style="1" bestFit="1" customWidth="1"/>
    <col min="4633" max="4640" width="9" style="1"/>
    <col min="4641" max="4641" width="9.88671875" style="1" bestFit="1" customWidth="1"/>
    <col min="4642" max="4651" width="9" style="1"/>
    <col min="4652" max="4652" width="10.88671875" style="1" bestFit="1" customWidth="1"/>
    <col min="4653" max="4852" width="9" style="1"/>
    <col min="4853" max="4853" width="6.109375" style="1" customWidth="1"/>
    <col min="4854" max="4854" width="42" style="1" customWidth="1"/>
    <col min="4855" max="4855" width="9.88671875" style="1" bestFit="1" customWidth="1"/>
    <col min="4856" max="4856" width="9" style="1"/>
    <col min="4857" max="4857" width="9.88671875" style="1" bestFit="1" customWidth="1"/>
    <col min="4858" max="4860" width="9" style="1"/>
    <col min="4861" max="4861" width="9.88671875" style="1" bestFit="1" customWidth="1"/>
    <col min="4862" max="4866" width="9" style="1"/>
    <col min="4867" max="4867" width="9.88671875" style="1" bestFit="1" customWidth="1"/>
    <col min="4868" max="4884" width="9" style="1"/>
    <col min="4885" max="4886" width="9.88671875" style="1" bestFit="1" customWidth="1"/>
    <col min="4887" max="4887" width="9" style="1"/>
    <col min="4888" max="4888" width="9.88671875" style="1" bestFit="1" customWidth="1"/>
    <col min="4889" max="4896" width="9" style="1"/>
    <col min="4897" max="4897" width="9.88671875" style="1" bestFit="1" customWidth="1"/>
    <col min="4898" max="4907" width="9" style="1"/>
    <col min="4908" max="4908" width="10.88671875" style="1" bestFit="1" customWidth="1"/>
    <col min="4909" max="5108" width="9" style="1"/>
    <col min="5109" max="5109" width="6.109375" style="1" customWidth="1"/>
    <col min="5110" max="5110" width="42" style="1" customWidth="1"/>
    <col min="5111" max="5111" width="9.88671875" style="1" bestFit="1" customWidth="1"/>
    <col min="5112" max="5112" width="9" style="1"/>
    <col min="5113" max="5113" width="9.88671875" style="1" bestFit="1" customWidth="1"/>
    <col min="5114" max="5116" width="9" style="1"/>
    <col min="5117" max="5117" width="9.88671875" style="1" bestFit="1" customWidth="1"/>
    <col min="5118" max="5122" width="9" style="1"/>
    <col min="5123" max="5123" width="9.88671875" style="1" bestFit="1" customWidth="1"/>
    <col min="5124" max="5140" width="9" style="1"/>
    <col min="5141" max="5142" width="9.88671875" style="1" bestFit="1" customWidth="1"/>
    <col min="5143" max="5143" width="9" style="1"/>
    <col min="5144" max="5144" width="9.88671875" style="1" bestFit="1" customWidth="1"/>
    <col min="5145" max="5152" width="9" style="1"/>
    <col min="5153" max="5153" width="9.88671875" style="1" bestFit="1" customWidth="1"/>
    <col min="5154" max="5163" width="9" style="1"/>
    <col min="5164" max="5164" width="10.88671875" style="1" bestFit="1" customWidth="1"/>
    <col min="5165" max="5364" width="9" style="1"/>
    <col min="5365" max="5365" width="6.109375" style="1" customWidth="1"/>
    <col min="5366" max="5366" width="42" style="1" customWidth="1"/>
    <col min="5367" max="5367" width="9.88671875" style="1" bestFit="1" customWidth="1"/>
    <col min="5368" max="5368" width="9" style="1"/>
    <col min="5369" max="5369" width="9.88671875" style="1" bestFit="1" customWidth="1"/>
    <col min="5370" max="5372" width="9" style="1"/>
    <col min="5373" max="5373" width="9.88671875" style="1" bestFit="1" customWidth="1"/>
    <col min="5374" max="5378" width="9" style="1"/>
    <col min="5379" max="5379" width="9.88671875" style="1" bestFit="1" customWidth="1"/>
    <col min="5380" max="5396" width="9" style="1"/>
    <col min="5397" max="5398" width="9.88671875" style="1" bestFit="1" customWidth="1"/>
    <col min="5399" max="5399" width="9" style="1"/>
    <col min="5400" max="5400" width="9.88671875" style="1" bestFit="1" customWidth="1"/>
    <col min="5401" max="5408" width="9" style="1"/>
    <col min="5409" max="5409" width="9.88671875" style="1" bestFit="1" customWidth="1"/>
    <col min="5410" max="5419" width="9" style="1"/>
    <col min="5420" max="5420" width="10.88671875" style="1" bestFit="1" customWidth="1"/>
    <col min="5421" max="5620" width="9" style="1"/>
    <col min="5621" max="5621" width="6.109375" style="1" customWidth="1"/>
    <col min="5622" max="5622" width="42" style="1" customWidth="1"/>
    <col min="5623" max="5623" width="9.88671875" style="1" bestFit="1" customWidth="1"/>
    <col min="5624" max="5624" width="9" style="1"/>
    <col min="5625" max="5625" width="9.88671875" style="1" bestFit="1" customWidth="1"/>
    <col min="5626" max="5628" width="9" style="1"/>
    <col min="5629" max="5629" width="9.88671875" style="1" bestFit="1" customWidth="1"/>
    <col min="5630" max="5634" width="9" style="1"/>
    <col min="5635" max="5635" width="9.88671875" style="1" bestFit="1" customWidth="1"/>
    <col min="5636" max="5652" width="9" style="1"/>
    <col min="5653" max="5654" width="9.88671875" style="1" bestFit="1" customWidth="1"/>
    <col min="5655" max="5655" width="9" style="1"/>
    <col min="5656" max="5656" width="9.88671875" style="1" bestFit="1" customWidth="1"/>
    <col min="5657" max="5664" width="9" style="1"/>
    <col min="5665" max="5665" width="9.88671875" style="1" bestFit="1" customWidth="1"/>
    <col min="5666" max="5675" width="9" style="1"/>
    <col min="5676" max="5676" width="10.88671875" style="1" bestFit="1" customWidth="1"/>
    <col min="5677" max="5876" width="9" style="1"/>
    <col min="5877" max="5877" width="6.109375" style="1" customWidth="1"/>
    <col min="5878" max="5878" width="42" style="1" customWidth="1"/>
    <col min="5879" max="5879" width="9.88671875" style="1" bestFit="1" customWidth="1"/>
    <col min="5880" max="5880" width="9" style="1"/>
    <col min="5881" max="5881" width="9.88671875" style="1" bestFit="1" customWidth="1"/>
    <col min="5882" max="5884" width="9" style="1"/>
    <col min="5885" max="5885" width="9.88671875" style="1" bestFit="1" customWidth="1"/>
    <col min="5886" max="5890" width="9" style="1"/>
    <col min="5891" max="5891" width="9.88671875" style="1" bestFit="1" customWidth="1"/>
    <col min="5892" max="5908" width="9" style="1"/>
    <col min="5909" max="5910" width="9.88671875" style="1" bestFit="1" customWidth="1"/>
    <col min="5911" max="5911" width="9" style="1"/>
    <col min="5912" max="5912" width="9.88671875" style="1" bestFit="1" customWidth="1"/>
    <col min="5913" max="5920" width="9" style="1"/>
    <col min="5921" max="5921" width="9.88671875" style="1" bestFit="1" customWidth="1"/>
    <col min="5922" max="5931" width="9" style="1"/>
    <col min="5932" max="5932" width="10.88671875" style="1" bestFit="1" customWidth="1"/>
    <col min="5933" max="6132" width="9" style="1"/>
    <col min="6133" max="6133" width="6.109375" style="1" customWidth="1"/>
    <col min="6134" max="6134" width="42" style="1" customWidth="1"/>
    <col min="6135" max="6135" width="9.88671875" style="1" bestFit="1" customWidth="1"/>
    <col min="6136" max="6136" width="9" style="1"/>
    <col min="6137" max="6137" width="9.88671875" style="1" bestFit="1" customWidth="1"/>
    <col min="6138" max="6140" width="9" style="1"/>
    <col min="6141" max="6141" width="9.88671875" style="1" bestFit="1" customWidth="1"/>
    <col min="6142" max="6146" width="9" style="1"/>
    <col min="6147" max="6147" width="9.88671875" style="1" bestFit="1" customWidth="1"/>
    <col min="6148" max="6164" width="9" style="1"/>
    <col min="6165" max="6166" width="9.88671875" style="1" bestFit="1" customWidth="1"/>
    <col min="6167" max="6167" width="9" style="1"/>
    <col min="6168" max="6168" width="9.88671875" style="1" bestFit="1" customWidth="1"/>
    <col min="6169" max="6176" width="9" style="1"/>
    <col min="6177" max="6177" width="9.88671875" style="1" bestFit="1" customWidth="1"/>
    <col min="6178" max="6187" width="9" style="1"/>
    <col min="6188" max="6188" width="10.88671875" style="1" bestFit="1" customWidth="1"/>
    <col min="6189" max="6388" width="9" style="1"/>
    <col min="6389" max="6389" width="6.109375" style="1" customWidth="1"/>
    <col min="6390" max="6390" width="42" style="1" customWidth="1"/>
    <col min="6391" max="6391" width="9.88671875" style="1" bestFit="1" customWidth="1"/>
    <col min="6392" max="6392" width="9" style="1"/>
    <col min="6393" max="6393" width="9.88671875" style="1" bestFit="1" customWidth="1"/>
    <col min="6394" max="6396" width="9" style="1"/>
    <col min="6397" max="6397" width="9.88671875" style="1" bestFit="1" customWidth="1"/>
    <col min="6398" max="6402" width="9" style="1"/>
    <col min="6403" max="6403" width="9.88671875" style="1" bestFit="1" customWidth="1"/>
    <col min="6404" max="6420" width="9" style="1"/>
    <col min="6421" max="6422" width="9.88671875" style="1" bestFit="1" customWidth="1"/>
    <col min="6423" max="6423" width="9" style="1"/>
    <col min="6424" max="6424" width="9.88671875" style="1" bestFit="1" customWidth="1"/>
    <col min="6425" max="6432" width="9" style="1"/>
    <col min="6433" max="6433" width="9.88671875" style="1" bestFit="1" customWidth="1"/>
    <col min="6434" max="6443" width="9" style="1"/>
    <col min="6444" max="6444" width="10.88671875" style="1" bestFit="1" customWidth="1"/>
    <col min="6445" max="6644" width="9" style="1"/>
    <col min="6645" max="6645" width="6.109375" style="1" customWidth="1"/>
    <col min="6646" max="6646" width="42" style="1" customWidth="1"/>
    <col min="6647" max="6647" width="9.88671875" style="1" bestFit="1" customWidth="1"/>
    <col min="6648" max="6648" width="9" style="1"/>
    <col min="6649" max="6649" width="9.88671875" style="1" bestFit="1" customWidth="1"/>
    <col min="6650" max="6652" width="9" style="1"/>
    <col min="6653" max="6653" width="9.88671875" style="1" bestFit="1" customWidth="1"/>
    <col min="6654" max="6658" width="9" style="1"/>
    <col min="6659" max="6659" width="9.88671875" style="1" bestFit="1" customWidth="1"/>
    <col min="6660" max="6676" width="9" style="1"/>
    <col min="6677" max="6678" width="9.88671875" style="1" bestFit="1" customWidth="1"/>
    <col min="6679" max="6679" width="9" style="1"/>
    <col min="6680" max="6680" width="9.88671875" style="1" bestFit="1" customWidth="1"/>
    <col min="6681" max="6688" width="9" style="1"/>
    <col min="6689" max="6689" width="9.88671875" style="1" bestFit="1" customWidth="1"/>
    <col min="6690" max="6699" width="9" style="1"/>
    <col min="6700" max="6700" width="10.88671875" style="1" bestFit="1" customWidth="1"/>
    <col min="6701" max="6900" width="9" style="1"/>
    <col min="6901" max="6901" width="6.109375" style="1" customWidth="1"/>
    <col min="6902" max="6902" width="42" style="1" customWidth="1"/>
    <col min="6903" max="6903" width="9.88671875" style="1" bestFit="1" customWidth="1"/>
    <col min="6904" max="6904" width="9" style="1"/>
    <col min="6905" max="6905" width="9.88671875" style="1" bestFit="1" customWidth="1"/>
    <col min="6906" max="6908" width="9" style="1"/>
    <col min="6909" max="6909" width="9.88671875" style="1" bestFit="1" customWidth="1"/>
    <col min="6910" max="6914" width="9" style="1"/>
    <col min="6915" max="6915" width="9.88671875" style="1" bestFit="1" customWidth="1"/>
    <col min="6916" max="6932" width="9" style="1"/>
    <col min="6933" max="6934" width="9.88671875" style="1" bestFit="1" customWidth="1"/>
    <col min="6935" max="6935" width="9" style="1"/>
    <col min="6936" max="6936" width="9.88671875" style="1" bestFit="1" customWidth="1"/>
    <col min="6937" max="6944" width="9" style="1"/>
    <col min="6945" max="6945" width="9.88671875" style="1" bestFit="1" customWidth="1"/>
    <col min="6946" max="6955" width="9" style="1"/>
    <col min="6956" max="6956" width="10.88671875" style="1" bestFit="1" customWidth="1"/>
    <col min="6957" max="7156" width="9" style="1"/>
    <col min="7157" max="7157" width="6.109375" style="1" customWidth="1"/>
    <col min="7158" max="7158" width="42" style="1" customWidth="1"/>
    <col min="7159" max="7159" width="9.88671875" style="1" bestFit="1" customWidth="1"/>
    <col min="7160" max="7160" width="9" style="1"/>
    <col min="7161" max="7161" width="9.88671875" style="1" bestFit="1" customWidth="1"/>
    <col min="7162" max="7164" width="9" style="1"/>
    <col min="7165" max="7165" width="9.88671875" style="1" bestFit="1" customWidth="1"/>
    <col min="7166" max="7170" width="9" style="1"/>
    <col min="7171" max="7171" width="9.88671875" style="1" bestFit="1" customWidth="1"/>
    <col min="7172" max="7188" width="9" style="1"/>
    <col min="7189" max="7190" width="9.88671875" style="1" bestFit="1" customWidth="1"/>
    <col min="7191" max="7191" width="9" style="1"/>
    <col min="7192" max="7192" width="9.88671875" style="1" bestFit="1" customWidth="1"/>
    <col min="7193" max="7200" width="9" style="1"/>
    <col min="7201" max="7201" width="9.88671875" style="1" bestFit="1" customWidth="1"/>
    <col min="7202" max="7211" width="9" style="1"/>
    <col min="7212" max="7212" width="10.88671875" style="1" bestFit="1" customWidth="1"/>
    <col min="7213" max="7412" width="9" style="1"/>
    <col min="7413" max="7413" width="6.109375" style="1" customWidth="1"/>
    <col min="7414" max="7414" width="42" style="1" customWidth="1"/>
    <col min="7415" max="7415" width="9.88671875" style="1" bestFit="1" customWidth="1"/>
    <col min="7416" max="7416" width="9" style="1"/>
    <col min="7417" max="7417" width="9.88671875" style="1" bestFit="1" customWidth="1"/>
    <col min="7418" max="7420" width="9" style="1"/>
    <col min="7421" max="7421" width="9.88671875" style="1" bestFit="1" customWidth="1"/>
    <col min="7422" max="7426" width="9" style="1"/>
    <col min="7427" max="7427" width="9.88671875" style="1" bestFit="1" customWidth="1"/>
    <col min="7428" max="7444" width="9" style="1"/>
    <col min="7445" max="7446" width="9.88671875" style="1" bestFit="1" customWidth="1"/>
    <col min="7447" max="7447" width="9" style="1"/>
    <col min="7448" max="7448" width="9.88671875" style="1" bestFit="1" customWidth="1"/>
    <col min="7449" max="7456" width="9" style="1"/>
    <col min="7457" max="7457" width="9.88671875" style="1" bestFit="1" customWidth="1"/>
    <col min="7458" max="7467" width="9" style="1"/>
    <col min="7468" max="7468" width="10.88671875" style="1" bestFit="1" customWidth="1"/>
    <col min="7469" max="7668" width="9" style="1"/>
    <col min="7669" max="7669" width="6.109375" style="1" customWidth="1"/>
    <col min="7670" max="7670" width="42" style="1" customWidth="1"/>
    <col min="7671" max="7671" width="9.88671875" style="1" bestFit="1" customWidth="1"/>
    <col min="7672" max="7672" width="9" style="1"/>
    <col min="7673" max="7673" width="9.88671875" style="1" bestFit="1" customWidth="1"/>
    <col min="7674" max="7676" width="9" style="1"/>
    <col min="7677" max="7677" width="9.88671875" style="1" bestFit="1" customWidth="1"/>
    <col min="7678" max="7682" width="9" style="1"/>
    <col min="7683" max="7683" width="9.88671875" style="1" bestFit="1" customWidth="1"/>
    <col min="7684" max="7700" width="9" style="1"/>
    <col min="7701" max="7702" width="9.88671875" style="1" bestFit="1" customWidth="1"/>
    <col min="7703" max="7703" width="9" style="1"/>
    <col min="7704" max="7704" width="9.88671875" style="1" bestFit="1" customWidth="1"/>
    <col min="7705" max="7712" width="9" style="1"/>
    <col min="7713" max="7713" width="9.88671875" style="1" bestFit="1" customWidth="1"/>
    <col min="7714" max="7723" width="9" style="1"/>
    <col min="7724" max="7724" width="10.88671875" style="1" bestFit="1" customWidth="1"/>
    <col min="7725" max="7924" width="9" style="1"/>
    <col min="7925" max="7925" width="6.109375" style="1" customWidth="1"/>
    <col min="7926" max="7926" width="42" style="1" customWidth="1"/>
    <col min="7927" max="7927" width="9.88671875" style="1" bestFit="1" customWidth="1"/>
    <col min="7928" max="7928" width="9" style="1"/>
    <col min="7929" max="7929" width="9.88671875" style="1" bestFit="1" customWidth="1"/>
    <col min="7930" max="7932" width="9" style="1"/>
    <col min="7933" max="7933" width="9.88671875" style="1" bestFit="1" customWidth="1"/>
    <col min="7934" max="7938" width="9" style="1"/>
    <col min="7939" max="7939" width="9.88671875" style="1" bestFit="1" customWidth="1"/>
    <col min="7940" max="7956" width="9" style="1"/>
    <col min="7957" max="7958" width="9.88671875" style="1" bestFit="1" customWidth="1"/>
    <col min="7959" max="7959" width="9" style="1"/>
    <col min="7960" max="7960" width="9.88671875" style="1" bestFit="1" customWidth="1"/>
    <col min="7961" max="7968" width="9" style="1"/>
    <col min="7969" max="7969" width="9.88671875" style="1" bestFit="1" customWidth="1"/>
    <col min="7970" max="7979" width="9" style="1"/>
    <col min="7980" max="7980" width="10.88671875" style="1" bestFit="1" customWidth="1"/>
    <col min="7981" max="8180" width="9" style="1"/>
    <col min="8181" max="8181" width="6.109375" style="1" customWidth="1"/>
    <col min="8182" max="8182" width="42" style="1" customWidth="1"/>
    <col min="8183" max="8183" width="9.88671875" style="1" bestFit="1" customWidth="1"/>
    <col min="8184" max="8184" width="9" style="1"/>
    <col min="8185" max="8185" width="9.88671875" style="1" bestFit="1" customWidth="1"/>
    <col min="8186" max="8188" width="9" style="1"/>
    <col min="8189" max="8189" width="9.88671875" style="1" bestFit="1" customWidth="1"/>
    <col min="8190" max="8194" width="9" style="1"/>
    <col min="8195" max="8195" width="9.88671875" style="1" bestFit="1" customWidth="1"/>
    <col min="8196" max="8212" width="9" style="1"/>
    <col min="8213" max="8214" width="9.88671875" style="1" bestFit="1" customWidth="1"/>
    <col min="8215" max="8215" width="9" style="1"/>
    <col min="8216" max="8216" width="9.88671875" style="1" bestFit="1" customWidth="1"/>
    <col min="8217" max="8224" width="9" style="1"/>
    <col min="8225" max="8225" width="9.88671875" style="1" bestFit="1" customWidth="1"/>
    <col min="8226" max="8235" width="9" style="1"/>
    <col min="8236" max="8236" width="10.88671875" style="1" bestFit="1" customWidth="1"/>
    <col min="8237" max="8436" width="9" style="1"/>
    <col min="8437" max="8437" width="6.109375" style="1" customWidth="1"/>
    <col min="8438" max="8438" width="42" style="1" customWidth="1"/>
    <col min="8439" max="8439" width="9.88671875" style="1" bestFit="1" customWidth="1"/>
    <col min="8440" max="8440" width="9" style="1"/>
    <col min="8441" max="8441" width="9.88671875" style="1" bestFit="1" customWidth="1"/>
    <col min="8442" max="8444" width="9" style="1"/>
    <col min="8445" max="8445" width="9.88671875" style="1" bestFit="1" customWidth="1"/>
    <col min="8446" max="8450" width="9" style="1"/>
    <col min="8451" max="8451" width="9.88671875" style="1" bestFit="1" customWidth="1"/>
    <col min="8452" max="8468" width="9" style="1"/>
    <col min="8469" max="8470" width="9.88671875" style="1" bestFit="1" customWidth="1"/>
    <col min="8471" max="8471" width="9" style="1"/>
    <col min="8472" max="8472" width="9.88671875" style="1" bestFit="1" customWidth="1"/>
    <col min="8473" max="8480" width="9" style="1"/>
    <col min="8481" max="8481" width="9.88671875" style="1" bestFit="1" customWidth="1"/>
    <col min="8482" max="8491" width="9" style="1"/>
    <col min="8492" max="8492" width="10.88671875" style="1" bestFit="1" customWidth="1"/>
    <col min="8493" max="8692" width="9" style="1"/>
    <col min="8693" max="8693" width="6.109375" style="1" customWidth="1"/>
    <col min="8694" max="8694" width="42" style="1" customWidth="1"/>
    <col min="8695" max="8695" width="9.88671875" style="1" bestFit="1" customWidth="1"/>
    <col min="8696" max="8696" width="9" style="1"/>
    <col min="8697" max="8697" width="9.88671875" style="1" bestFit="1" customWidth="1"/>
    <col min="8698" max="8700" width="9" style="1"/>
    <col min="8701" max="8701" width="9.88671875" style="1" bestFit="1" customWidth="1"/>
    <col min="8702" max="8706" width="9" style="1"/>
    <col min="8707" max="8707" width="9.88671875" style="1" bestFit="1" customWidth="1"/>
    <col min="8708" max="8724" width="9" style="1"/>
    <col min="8725" max="8726" width="9.88671875" style="1" bestFit="1" customWidth="1"/>
    <col min="8727" max="8727" width="9" style="1"/>
    <col min="8728" max="8728" width="9.88671875" style="1" bestFit="1" customWidth="1"/>
    <col min="8729" max="8736" width="9" style="1"/>
    <col min="8737" max="8737" width="9.88671875" style="1" bestFit="1" customWidth="1"/>
    <col min="8738" max="8747" width="9" style="1"/>
    <col min="8748" max="8748" width="10.88671875" style="1" bestFit="1" customWidth="1"/>
    <col min="8749" max="8948" width="9" style="1"/>
    <col min="8949" max="8949" width="6.109375" style="1" customWidth="1"/>
    <col min="8950" max="8950" width="42" style="1" customWidth="1"/>
    <col min="8951" max="8951" width="9.88671875" style="1" bestFit="1" customWidth="1"/>
    <col min="8952" max="8952" width="9" style="1"/>
    <col min="8953" max="8953" width="9.88671875" style="1" bestFit="1" customWidth="1"/>
    <col min="8954" max="8956" width="9" style="1"/>
    <col min="8957" max="8957" width="9.88671875" style="1" bestFit="1" customWidth="1"/>
    <col min="8958" max="8962" width="9" style="1"/>
    <col min="8963" max="8963" width="9.88671875" style="1" bestFit="1" customWidth="1"/>
    <col min="8964" max="8980" width="9" style="1"/>
    <col min="8981" max="8982" width="9.88671875" style="1" bestFit="1" customWidth="1"/>
    <col min="8983" max="8983" width="9" style="1"/>
    <col min="8984" max="8984" width="9.88671875" style="1" bestFit="1" customWidth="1"/>
    <col min="8985" max="8992" width="9" style="1"/>
    <col min="8993" max="8993" width="9.88671875" style="1" bestFit="1" customWidth="1"/>
    <col min="8994" max="9003" width="9" style="1"/>
    <col min="9004" max="9004" width="10.88671875" style="1" bestFit="1" customWidth="1"/>
    <col min="9005" max="9204" width="9" style="1"/>
    <col min="9205" max="9205" width="6.109375" style="1" customWidth="1"/>
    <col min="9206" max="9206" width="42" style="1" customWidth="1"/>
    <col min="9207" max="9207" width="9.88671875" style="1" bestFit="1" customWidth="1"/>
    <col min="9208" max="9208" width="9" style="1"/>
    <col min="9209" max="9209" width="9.88671875" style="1" bestFit="1" customWidth="1"/>
    <col min="9210" max="9212" width="9" style="1"/>
    <col min="9213" max="9213" width="9.88671875" style="1" bestFit="1" customWidth="1"/>
    <col min="9214" max="9218" width="9" style="1"/>
    <col min="9219" max="9219" width="9.88671875" style="1" bestFit="1" customWidth="1"/>
    <col min="9220" max="9236" width="9" style="1"/>
    <col min="9237" max="9238" width="9.88671875" style="1" bestFit="1" customWidth="1"/>
    <col min="9239" max="9239" width="9" style="1"/>
    <col min="9240" max="9240" width="9.88671875" style="1" bestFit="1" customWidth="1"/>
    <col min="9241" max="9248" width="9" style="1"/>
    <col min="9249" max="9249" width="9.88671875" style="1" bestFit="1" customWidth="1"/>
    <col min="9250" max="9259" width="9" style="1"/>
    <col min="9260" max="9260" width="10.88671875" style="1" bestFit="1" customWidth="1"/>
    <col min="9261" max="9460" width="9" style="1"/>
    <col min="9461" max="9461" width="6.109375" style="1" customWidth="1"/>
    <col min="9462" max="9462" width="42" style="1" customWidth="1"/>
    <col min="9463" max="9463" width="9.88671875" style="1" bestFit="1" customWidth="1"/>
    <col min="9464" max="9464" width="9" style="1"/>
    <col min="9465" max="9465" width="9.88671875" style="1" bestFit="1" customWidth="1"/>
    <col min="9466" max="9468" width="9" style="1"/>
    <col min="9469" max="9469" width="9.88671875" style="1" bestFit="1" customWidth="1"/>
    <col min="9470" max="9474" width="9" style="1"/>
    <col min="9475" max="9475" width="9.88671875" style="1" bestFit="1" customWidth="1"/>
    <col min="9476" max="9492" width="9" style="1"/>
    <col min="9493" max="9494" width="9.88671875" style="1" bestFit="1" customWidth="1"/>
    <col min="9495" max="9495" width="9" style="1"/>
    <col min="9496" max="9496" width="9.88671875" style="1" bestFit="1" customWidth="1"/>
    <col min="9497" max="9504" width="9" style="1"/>
    <col min="9505" max="9505" width="9.88671875" style="1" bestFit="1" customWidth="1"/>
    <col min="9506" max="9515" width="9" style="1"/>
    <col min="9516" max="9516" width="10.88671875" style="1" bestFit="1" customWidth="1"/>
    <col min="9517" max="9716" width="9" style="1"/>
    <col min="9717" max="9717" width="6.109375" style="1" customWidth="1"/>
    <col min="9718" max="9718" width="42" style="1" customWidth="1"/>
    <col min="9719" max="9719" width="9.88671875" style="1" bestFit="1" customWidth="1"/>
    <col min="9720" max="9720" width="9" style="1"/>
    <col min="9721" max="9721" width="9.88671875" style="1" bestFit="1" customWidth="1"/>
    <col min="9722" max="9724" width="9" style="1"/>
    <col min="9725" max="9725" width="9.88671875" style="1" bestFit="1" customWidth="1"/>
    <col min="9726" max="9730" width="9" style="1"/>
    <col min="9731" max="9731" width="9.88671875" style="1" bestFit="1" customWidth="1"/>
    <col min="9732" max="9748" width="9" style="1"/>
    <col min="9749" max="9750" width="9.88671875" style="1" bestFit="1" customWidth="1"/>
    <col min="9751" max="9751" width="9" style="1"/>
    <col min="9752" max="9752" width="9.88671875" style="1" bestFit="1" customWidth="1"/>
    <col min="9753" max="9760" width="9" style="1"/>
    <col min="9761" max="9761" width="9.88671875" style="1" bestFit="1" customWidth="1"/>
    <col min="9762" max="9771" width="9" style="1"/>
    <col min="9772" max="9772" width="10.88671875" style="1" bestFit="1" customWidth="1"/>
    <col min="9773" max="9972" width="9" style="1"/>
    <col min="9973" max="9973" width="6.109375" style="1" customWidth="1"/>
    <col min="9974" max="9974" width="42" style="1" customWidth="1"/>
    <col min="9975" max="9975" width="9.88671875" style="1" bestFit="1" customWidth="1"/>
    <col min="9976" max="9976" width="9" style="1"/>
    <col min="9977" max="9977" width="9.88671875" style="1" bestFit="1" customWidth="1"/>
    <col min="9978" max="9980" width="9" style="1"/>
    <col min="9981" max="9981" width="9.88671875" style="1" bestFit="1" customWidth="1"/>
    <col min="9982" max="9986" width="9" style="1"/>
    <col min="9987" max="9987" width="9.88671875" style="1" bestFit="1" customWidth="1"/>
    <col min="9988" max="10004" width="9" style="1"/>
    <col min="10005" max="10006" width="9.88671875" style="1" bestFit="1" customWidth="1"/>
    <col min="10007" max="10007" width="9" style="1"/>
    <col min="10008" max="10008" width="9.88671875" style="1" bestFit="1" customWidth="1"/>
    <col min="10009" max="10016" width="9" style="1"/>
    <col min="10017" max="10017" width="9.88671875" style="1" bestFit="1" customWidth="1"/>
    <col min="10018" max="10027" width="9" style="1"/>
    <col min="10028" max="10028" width="10.88671875" style="1" bestFit="1" customWidth="1"/>
    <col min="10029" max="10228" width="9" style="1"/>
    <col min="10229" max="10229" width="6.109375" style="1" customWidth="1"/>
    <col min="10230" max="10230" width="42" style="1" customWidth="1"/>
    <col min="10231" max="10231" width="9.88671875" style="1" bestFit="1" customWidth="1"/>
    <col min="10232" max="10232" width="9" style="1"/>
    <col min="10233" max="10233" width="9.88671875" style="1" bestFit="1" customWidth="1"/>
    <col min="10234" max="10236" width="9" style="1"/>
    <col min="10237" max="10237" width="9.88671875" style="1" bestFit="1" customWidth="1"/>
    <col min="10238" max="10242" width="9" style="1"/>
    <col min="10243" max="10243" width="9.88671875" style="1" bestFit="1" customWidth="1"/>
    <col min="10244" max="10260" width="9" style="1"/>
    <col min="10261" max="10262" width="9.88671875" style="1" bestFit="1" customWidth="1"/>
    <col min="10263" max="10263" width="9" style="1"/>
    <col min="10264" max="10264" width="9.88671875" style="1" bestFit="1" customWidth="1"/>
    <col min="10265" max="10272" width="9" style="1"/>
    <col min="10273" max="10273" width="9.88671875" style="1" bestFit="1" customWidth="1"/>
    <col min="10274" max="10283" width="9" style="1"/>
    <col min="10284" max="10284" width="10.88671875" style="1" bestFit="1" customWidth="1"/>
    <col min="10285" max="10484" width="9" style="1"/>
    <col min="10485" max="10485" width="6.109375" style="1" customWidth="1"/>
    <col min="10486" max="10486" width="42" style="1" customWidth="1"/>
    <col min="10487" max="10487" width="9.88671875" style="1" bestFit="1" customWidth="1"/>
    <col min="10488" max="10488" width="9" style="1"/>
    <col min="10489" max="10489" width="9.88671875" style="1" bestFit="1" customWidth="1"/>
    <col min="10490" max="10492" width="9" style="1"/>
    <col min="10493" max="10493" width="9.88671875" style="1" bestFit="1" customWidth="1"/>
    <col min="10494" max="10498" width="9" style="1"/>
    <col min="10499" max="10499" width="9.88671875" style="1" bestFit="1" customWidth="1"/>
    <col min="10500" max="10516" width="9" style="1"/>
    <col min="10517" max="10518" width="9.88671875" style="1" bestFit="1" customWidth="1"/>
    <col min="10519" max="10519" width="9" style="1"/>
    <col min="10520" max="10520" width="9.88671875" style="1" bestFit="1" customWidth="1"/>
    <col min="10521" max="10528" width="9" style="1"/>
    <col min="10529" max="10529" width="9.88671875" style="1" bestFit="1" customWidth="1"/>
    <col min="10530" max="10539" width="9" style="1"/>
    <col min="10540" max="10540" width="10.88671875" style="1" bestFit="1" customWidth="1"/>
    <col min="10541" max="10740" width="9" style="1"/>
    <col min="10741" max="10741" width="6.109375" style="1" customWidth="1"/>
    <col min="10742" max="10742" width="42" style="1" customWidth="1"/>
    <col min="10743" max="10743" width="9.88671875" style="1" bestFit="1" customWidth="1"/>
    <col min="10744" max="10744" width="9" style="1"/>
    <col min="10745" max="10745" width="9.88671875" style="1" bestFit="1" customWidth="1"/>
    <col min="10746" max="10748" width="9" style="1"/>
    <col min="10749" max="10749" width="9.88671875" style="1" bestFit="1" customWidth="1"/>
    <col min="10750" max="10754" width="9" style="1"/>
    <col min="10755" max="10755" width="9.88671875" style="1" bestFit="1" customWidth="1"/>
    <col min="10756" max="10772" width="9" style="1"/>
    <col min="10773" max="10774" width="9.88671875" style="1" bestFit="1" customWidth="1"/>
    <col min="10775" max="10775" width="9" style="1"/>
    <col min="10776" max="10776" width="9.88671875" style="1" bestFit="1" customWidth="1"/>
    <col min="10777" max="10784" width="9" style="1"/>
    <col min="10785" max="10785" width="9.88671875" style="1" bestFit="1" customWidth="1"/>
    <col min="10786" max="10795" width="9" style="1"/>
    <col min="10796" max="10796" width="10.88671875" style="1" bestFit="1" customWidth="1"/>
    <col min="10797" max="10996" width="9" style="1"/>
    <col min="10997" max="10997" width="6.109375" style="1" customWidth="1"/>
    <col min="10998" max="10998" width="42" style="1" customWidth="1"/>
    <col min="10999" max="10999" width="9.88671875" style="1" bestFit="1" customWidth="1"/>
    <col min="11000" max="11000" width="9" style="1"/>
    <col min="11001" max="11001" width="9.88671875" style="1" bestFit="1" customWidth="1"/>
    <col min="11002" max="11004" width="9" style="1"/>
    <col min="11005" max="11005" width="9.88671875" style="1" bestFit="1" customWidth="1"/>
    <col min="11006" max="11010" width="9" style="1"/>
    <col min="11011" max="11011" width="9.88671875" style="1" bestFit="1" customWidth="1"/>
    <col min="11012" max="11028" width="9" style="1"/>
    <col min="11029" max="11030" width="9.88671875" style="1" bestFit="1" customWidth="1"/>
    <col min="11031" max="11031" width="9" style="1"/>
    <col min="11032" max="11032" width="9.88671875" style="1" bestFit="1" customWidth="1"/>
    <col min="11033" max="11040" width="9" style="1"/>
    <col min="11041" max="11041" width="9.88671875" style="1" bestFit="1" customWidth="1"/>
    <col min="11042" max="11051" width="9" style="1"/>
    <col min="11052" max="11052" width="10.88671875" style="1" bestFit="1" customWidth="1"/>
    <col min="11053" max="11252" width="9" style="1"/>
    <col min="11253" max="11253" width="6.109375" style="1" customWidth="1"/>
    <col min="11254" max="11254" width="42" style="1" customWidth="1"/>
    <col min="11255" max="11255" width="9.88671875" style="1" bestFit="1" customWidth="1"/>
    <col min="11256" max="11256" width="9" style="1"/>
    <col min="11257" max="11257" width="9.88671875" style="1" bestFit="1" customWidth="1"/>
    <col min="11258" max="11260" width="9" style="1"/>
    <col min="11261" max="11261" width="9.88671875" style="1" bestFit="1" customWidth="1"/>
    <col min="11262" max="11266" width="9" style="1"/>
    <col min="11267" max="11267" width="9.88671875" style="1" bestFit="1" customWidth="1"/>
    <col min="11268" max="11284" width="9" style="1"/>
    <col min="11285" max="11286" width="9.88671875" style="1" bestFit="1" customWidth="1"/>
    <col min="11287" max="11287" width="9" style="1"/>
    <col min="11288" max="11288" width="9.88671875" style="1" bestFit="1" customWidth="1"/>
    <col min="11289" max="11296" width="9" style="1"/>
    <col min="11297" max="11297" width="9.88671875" style="1" bestFit="1" customWidth="1"/>
    <col min="11298" max="11307" width="9" style="1"/>
    <col min="11308" max="11308" width="10.88671875" style="1" bestFit="1" customWidth="1"/>
    <col min="11309" max="11508" width="9" style="1"/>
    <col min="11509" max="11509" width="6.109375" style="1" customWidth="1"/>
    <col min="11510" max="11510" width="42" style="1" customWidth="1"/>
    <col min="11511" max="11511" width="9.88671875" style="1" bestFit="1" customWidth="1"/>
    <col min="11512" max="11512" width="9" style="1"/>
    <col min="11513" max="11513" width="9.88671875" style="1" bestFit="1" customWidth="1"/>
    <col min="11514" max="11516" width="9" style="1"/>
    <col min="11517" max="11517" width="9.88671875" style="1" bestFit="1" customWidth="1"/>
    <col min="11518" max="11522" width="9" style="1"/>
    <col min="11523" max="11523" width="9.88671875" style="1" bestFit="1" customWidth="1"/>
    <col min="11524" max="11540" width="9" style="1"/>
    <col min="11541" max="11542" width="9.88671875" style="1" bestFit="1" customWidth="1"/>
    <col min="11543" max="11543" width="9" style="1"/>
    <col min="11544" max="11544" width="9.88671875" style="1" bestFit="1" customWidth="1"/>
    <col min="11545" max="11552" width="9" style="1"/>
    <col min="11553" max="11553" width="9.88671875" style="1" bestFit="1" customWidth="1"/>
    <col min="11554" max="11563" width="9" style="1"/>
    <col min="11564" max="11564" width="10.88671875" style="1" bestFit="1" customWidth="1"/>
    <col min="11565" max="11764" width="9" style="1"/>
    <col min="11765" max="11765" width="6.109375" style="1" customWidth="1"/>
    <col min="11766" max="11766" width="42" style="1" customWidth="1"/>
    <col min="11767" max="11767" width="9.88671875" style="1" bestFit="1" customWidth="1"/>
    <col min="11768" max="11768" width="9" style="1"/>
    <col min="11769" max="11769" width="9.88671875" style="1" bestFit="1" customWidth="1"/>
    <col min="11770" max="11772" width="9" style="1"/>
    <col min="11773" max="11773" width="9.88671875" style="1" bestFit="1" customWidth="1"/>
    <col min="11774" max="11778" width="9" style="1"/>
    <col min="11779" max="11779" width="9.88671875" style="1" bestFit="1" customWidth="1"/>
    <col min="11780" max="11796" width="9" style="1"/>
    <col min="11797" max="11798" width="9.88671875" style="1" bestFit="1" customWidth="1"/>
    <col min="11799" max="11799" width="9" style="1"/>
    <col min="11800" max="11800" width="9.88671875" style="1" bestFit="1" customWidth="1"/>
    <col min="11801" max="11808" width="9" style="1"/>
    <col min="11809" max="11809" width="9.88671875" style="1" bestFit="1" customWidth="1"/>
    <col min="11810" max="11819" width="9" style="1"/>
    <col min="11820" max="11820" width="10.88671875" style="1" bestFit="1" customWidth="1"/>
    <col min="11821" max="12020" width="9" style="1"/>
    <col min="12021" max="12021" width="6.109375" style="1" customWidth="1"/>
    <col min="12022" max="12022" width="42" style="1" customWidth="1"/>
    <col min="12023" max="12023" width="9.88671875" style="1" bestFit="1" customWidth="1"/>
    <col min="12024" max="12024" width="9" style="1"/>
    <col min="12025" max="12025" width="9.88671875" style="1" bestFit="1" customWidth="1"/>
    <col min="12026" max="12028" width="9" style="1"/>
    <col min="12029" max="12029" width="9.88671875" style="1" bestFit="1" customWidth="1"/>
    <col min="12030" max="12034" width="9" style="1"/>
    <col min="12035" max="12035" width="9.88671875" style="1" bestFit="1" customWidth="1"/>
    <col min="12036" max="12052" width="9" style="1"/>
    <col min="12053" max="12054" width="9.88671875" style="1" bestFit="1" customWidth="1"/>
    <col min="12055" max="12055" width="9" style="1"/>
    <col min="12056" max="12056" width="9.88671875" style="1" bestFit="1" customWidth="1"/>
    <col min="12057" max="12064" width="9" style="1"/>
    <col min="12065" max="12065" width="9.88671875" style="1" bestFit="1" customWidth="1"/>
    <col min="12066" max="12075" width="9" style="1"/>
    <col min="12076" max="12076" width="10.88671875" style="1" bestFit="1" customWidth="1"/>
    <col min="12077" max="12276" width="9" style="1"/>
    <col min="12277" max="12277" width="6.109375" style="1" customWidth="1"/>
    <col min="12278" max="12278" width="42" style="1" customWidth="1"/>
    <col min="12279" max="12279" width="9.88671875" style="1" bestFit="1" customWidth="1"/>
    <col min="12280" max="12280" width="9" style="1"/>
    <col min="12281" max="12281" width="9.88671875" style="1" bestFit="1" customWidth="1"/>
    <col min="12282" max="12284" width="9" style="1"/>
    <col min="12285" max="12285" width="9.88671875" style="1" bestFit="1" customWidth="1"/>
    <col min="12286" max="12290" width="9" style="1"/>
    <col min="12291" max="12291" width="9.88671875" style="1" bestFit="1" customWidth="1"/>
    <col min="12292" max="12308" width="9" style="1"/>
    <col min="12309" max="12310" width="9.88671875" style="1" bestFit="1" customWidth="1"/>
    <col min="12311" max="12311" width="9" style="1"/>
    <col min="12312" max="12312" width="9.88671875" style="1" bestFit="1" customWidth="1"/>
    <col min="12313" max="12320" width="9" style="1"/>
    <col min="12321" max="12321" width="9.88671875" style="1" bestFit="1" customWidth="1"/>
    <col min="12322" max="12331" width="9" style="1"/>
    <col min="12332" max="12332" width="10.88671875" style="1" bestFit="1" customWidth="1"/>
    <col min="12333" max="12532" width="9" style="1"/>
    <col min="12533" max="12533" width="6.109375" style="1" customWidth="1"/>
    <col min="12534" max="12534" width="42" style="1" customWidth="1"/>
    <col min="12535" max="12535" width="9.88671875" style="1" bestFit="1" customWidth="1"/>
    <col min="12536" max="12536" width="9" style="1"/>
    <col min="12537" max="12537" width="9.88671875" style="1" bestFit="1" customWidth="1"/>
    <col min="12538" max="12540" width="9" style="1"/>
    <col min="12541" max="12541" width="9.88671875" style="1" bestFit="1" customWidth="1"/>
    <col min="12542" max="12546" width="9" style="1"/>
    <col min="12547" max="12547" width="9.88671875" style="1" bestFit="1" customWidth="1"/>
    <col min="12548" max="12564" width="9" style="1"/>
    <col min="12565" max="12566" width="9.88671875" style="1" bestFit="1" customWidth="1"/>
    <col min="12567" max="12567" width="9" style="1"/>
    <col min="12568" max="12568" width="9.88671875" style="1" bestFit="1" customWidth="1"/>
    <col min="12569" max="12576" width="9" style="1"/>
    <col min="12577" max="12577" width="9.88671875" style="1" bestFit="1" customWidth="1"/>
    <col min="12578" max="12587" width="9" style="1"/>
    <col min="12588" max="12588" width="10.88671875" style="1" bestFit="1" customWidth="1"/>
    <col min="12589" max="12788" width="9" style="1"/>
    <col min="12789" max="12789" width="6.109375" style="1" customWidth="1"/>
    <col min="12790" max="12790" width="42" style="1" customWidth="1"/>
    <col min="12791" max="12791" width="9.88671875" style="1" bestFit="1" customWidth="1"/>
    <col min="12792" max="12792" width="9" style="1"/>
    <col min="12793" max="12793" width="9.88671875" style="1" bestFit="1" customWidth="1"/>
    <col min="12794" max="12796" width="9" style="1"/>
    <col min="12797" max="12797" width="9.88671875" style="1" bestFit="1" customWidth="1"/>
    <col min="12798" max="12802" width="9" style="1"/>
    <col min="12803" max="12803" width="9.88671875" style="1" bestFit="1" customWidth="1"/>
    <col min="12804" max="12820" width="9" style="1"/>
    <col min="12821" max="12822" width="9.88671875" style="1" bestFit="1" customWidth="1"/>
    <col min="12823" max="12823" width="9" style="1"/>
    <col min="12824" max="12824" width="9.88671875" style="1" bestFit="1" customWidth="1"/>
    <col min="12825" max="12832" width="9" style="1"/>
    <col min="12833" max="12833" width="9.88671875" style="1" bestFit="1" customWidth="1"/>
    <col min="12834" max="12843" width="9" style="1"/>
    <col min="12844" max="12844" width="10.88671875" style="1" bestFit="1" customWidth="1"/>
    <col min="12845" max="13044" width="9" style="1"/>
    <col min="13045" max="13045" width="6.109375" style="1" customWidth="1"/>
    <col min="13046" max="13046" width="42" style="1" customWidth="1"/>
    <col min="13047" max="13047" width="9.88671875" style="1" bestFit="1" customWidth="1"/>
    <col min="13048" max="13048" width="9" style="1"/>
    <col min="13049" max="13049" width="9.88671875" style="1" bestFit="1" customWidth="1"/>
    <col min="13050" max="13052" width="9" style="1"/>
    <col min="13053" max="13053" width="9.88671875" style="1" bestFit="1" customWidth="1"/>
    <col min="13054" max="13058" width="9" style="1"/>
    <col min="13059" max="13059" width="9.88671875" style="1" bestFit="1" customWidth="1"/>
    <col min="13060" max="13076" width="9" style="1"/>
    <col min="13077" max="13078" width="9.88671875" style="1" bestFit="1" customWidth="1"/>
    <col min="13079" max="13079" width="9" style="1"/>
    <col min="13080" max="13080" width="9.88671875" style="1" bestFit="1" customWidth="1"/>
    <col min="13081" max="13088" width="9" style="1"/>
    <col min="13089" max="13089" width="9.88671875" style="1" bestFit="1" customWidth="1"/>
    <col min="13090" max="13099" width="9" style="1"/>
    <col min="13100" max="13100" width="10.88671875" style="1" bestFit="1" customWidth="1"/>
    <col min="13101" max="13300" width="9" style="1"/>
    <col min="13301" max="13301" width="6.109375" style="1" customWidth="1"/>
    <col min="13302" max="13302" width="42" style="1" customWidth="1"/>
    <col min="13303" max="13303" width="9.88671875" style="1" bestFit="1" customWidth="1"/>
    <col min="13304" max="13304" width="9" style="1"/>
    <col min="13305" max="13305" width="9.88671875" style="1" bestFit="1" customWidth="1"/>
    <col min="13306" max="13308" width="9" style="1"/>
    <col min="13309" max="13309" width="9.88671875" style="1" bestFit="1" customWidth="1"/>
    <col min="13310" max="13314" width="9" style="1"/>
    <col min="13315" max="13315" width="9.88671875" style="1" bestFit="1" customWidth="1"/>
    <col min="13316" max="13332" width="9" style="1"/>
    <col min="13333" max="13334" width="9.88671875" style="1" bestFit="1" customWidth="1"/>
    <col min="13335" max="13335" width="9" style="1"/>
    <col min="13336" max="13336" width="9.88671875" style="1" bestFit="1" customWidth="1"/>
    <col min="13337" max="13344" width="9" style="1"/>
    <col min="13345" max="13345" width="9.88671875" style="1" bestFit="1" customWidth="1"/>
    <col min="13346" max="13355" width="9" style="1"/>
    <col min="13356" max="13356" width="10.88671875" style="1" bestFit="1" customWidth="1"/>
    <col min="13357" max="13556" width="9" style="1"/>
    <col min="13557" max="13557" width="6.109375" style="1" customWidth="1"/>
    <col min="13558" max="13558" width="42" style="1" customWidth="1"/>
    <col min="13559" max="13559" width="9.88671875" style="1" bestFit="1" customWidth="1"/>
    <col min="13560" max="13560" width="9" style="1"/>
    <col min="13561" max="13561" width="9.88671875" style="1" bestFit="1" customWidth="1"/>
    <col min="13562" max="13564" width="9" style="1"/>
    <col min="13565" max="13565" width="9.88671875" style="1" bestFit="1" customWidth="1"/>
    <col min="13566" max="13570" width="9" style="1"/>
    <col min="13571" max="13571" width="9.88671875" style="1" bestFit="1" customWidth="1"/>
    <col min="13572" max="13588" width="9" style="1"/>
    <col min="13589" max="13590" width="9.88671875" style="1" bestFit="1" customWidth="1"/>
    <col min="13591" max="13591" width="9" style="1"/>
    <col min="13592" max="13592" width="9.88671875" style="1" bestFit="1" customWidth="1"/>
    <col min="13593" max="13600" width="9" style="1"/>
    <col min="13601" max="13601" width="9.88671875" style="1" bestFit="1" customWidth="1"/>
    <col min="13602" max="13611" width="9" style="1"/>
    <col min="13612" max="13612" width="10.88671875" style="1" bestFit="1" customWidth="1"/>
    <col min="13613" max="13812" width="9" style="1"/>
    <col min="13813" max="13813" width="6.109375" style="1" customWidth="1"/>
    <col min="13814" max="13814" width="42" style="1" customWidth="1"/>
    <col min="13815" max="13815" width="9.88671875" style="1" bestFit="1" customWidth="1"/>
    <col min="13816" max="13816" width="9" style="1"/>
    <col min="13817" max="13817" width="9.88671875" style="1" bestFit="1" customWidth="1"/>
    <col min="13818" max="13820" width="9" style="1"/>
    <col min="13821" max="13821" width="9.88671875" style="1" bestFit="1" customWidth="1"/>
    <col min="13822" max="13826" width="9" style="1"/>
    <col min="13827" max="13827" width="9.88671875" style="1" bestFit="1" customWidth="1"/>
    <col min="13828" max="13844" width="9" style="1"/>
    <col min="13845" max="13846" width="9.88671875" style="1" bestFit="1" customWidth="1"/>
    <col min="13847" max="13847" width="9" style="1"/>
    <col min="13848" max="13848" width="9.88671875" style="1" bestFit="1" customWidth="1"/>
    <col min="13849" max="13856" width="9" style="1"/>
    <col min="13857" max="13857" width="9.88671875" style="1" bestFit="1" customWidth="1"/>
    <col min="13858" max="13867" width="9" style="1"/>
    <col min="13868" max="13868" width="10.88671875" style="1" bestFit="1" customWidth="1"/>
    <col min="13869" max="14068" width="9" style="1"/>
    <col min="14069" max="14069" width="6.109375" style="1" customWidth="1"/>
    <col min="14070" max="14070" width="42" style="1" customWidth="1"/>
    <col min="14071" max="14071" width="9.88671875" style="1" bestFit="1" customWidth="1"/>
    <col min="14072" max="14072" width="9" style="1"/>
    <col min="14073" max="14073" width="9.88671875" style="1" bestFit="1" customWidth="1"/>
    <col min="14074" max="14076" width="9" style="1"/>
    <col min="14077" max="14077" width="9.88671875" style="1" bestFit="1" customWidth="1"/>
    <col min="14078" max="14082" width="9" style="1"/>
    <col min="14083" max="14083" width="9.88671875" style="1" bestFit="1" customWidth="1"/>
    <col min="14084" max="14100" width="9" style="1"/>
    <col min="14101" max="14102" width="9.88671875" style="1" bestFit="1" customWidth="1"/>
    <col min="14103" max="14103" width="9" style="1"/>
    <col min="14104" max="14104" width="9.88671875" style="1" bestFit="1" customWidth="1"/>
    <col min="14105" max="14112" width="9" style="1"/>
    <col min="14113" max="14113" width="9.88671875" style="1" bestFit="1" customWidth="1"/>
    <col min="14114" max="14123" width="9" style="1"/>
    <col min="14124" max="14124" width="10.88671875" style="1" bestFit="1" customWidth="1"/>
    <col min="14125" max="14324" width="9" style="1"/>
    <col min="14325" max="14325" width="6.109375" style="1" customWidth="1"/>
    <col min="14326" max="14326" width="42" style="1" customWidth="1"/>
    <col min="14327" max="14327" width="9.88671875" style="1" bestFit="1" customWidth="1"/>
    <col min="14328" max="14328" width="9" style="1"/>
    <col min="14329" max="14329" width="9.88671875" style="1" bestFit="1" customWidth="1"/>
    <col min="14330" max="14332" width="9" style="1"/>
    <col min="14333" max="14333" width="9.88671875" style="1" bestFit="1" customWidth="1"/>
    <col min="14334" max="14338" width="9" style="1"/>
    <col min="14339" max="14339" width="9.88671875" style="1" bestFit="1" customWidth="1"/>
    <col min="14340" max="14356" width="9" style="1"/>
    <col min="14357" max="14358" width="9.88671875" style="1" bestFit="1" customWidth="1"/>
    <col min="14359" max="14359" width="9" style="1"/>
    <col min="14360" max="14360" width="9.88671875" style="1" bestFit="1" customWidth="1"/>
    <col min="14361" max="14368" width="9" style="1"/>
    <col min="14369" max="14369" width="9.88671875" style="1" bestFit="1" customWidth="1"/>
    <col min="14370" max="14379" width="9" style="1"/>
    <col min="14380" max="14380" width="10.88671875" style="1" bestFit="1" customWidth="1"/>
    <col min="14381" max="14580" width="9" style="1"/>
    <col min="14581" max="14581" width="6.109375" style="1" customWidth="1"/>
    <col min="14582" max="14582" width="42" style="1" customWidth="1"/>
    <col min="14583" max="14583" width="9.88671875" style="1" bestFit="1" customWidth="1"/>
    <col min="14584" max="14584" width="9" style="1"/>
    <col min="14585" max="14585" width="9.88671875" style="1" bestFit="1" customWidth="1"/>
    <col min="14586" max="14588" width="9" style="1"/>
    <col min="14589" max="14589" width="9.88671875" style="1" bestFit="1" customWidth="1"/>
    <col min="14590" max="14594" width="9" style="1"/>
    <col min="14595" max="14595" width="9.88671875" style="1" bestFit="1" customWidth="1"/>
    <col min="14596" max="14612" width="9" style="1"/>
    <col min="14613" max="14614" width="9.88671875" style="1" bestFit="1" customWidth="1"/>
    <col min="14615" max="14615" width="9" style="1"/>
    <col min="14616" max="14616" width="9.88671875" style="1" bestFit="1" customWidth="1"/>
    <col min="14617" max="14624" width="9" style="1"/>
    <col min="14625" max="14625" width="9.88671875" style="1" bestFit="1" customWidth="1"/>
    <col min="14626" max="14635" width="9" style="1"/>
    <col min="14636" max="14636" width="10.88671875" style="1" bestFit="1" customWidth="1"/>
    <col min="14637" max="14836" width="9" style="1"/>
    <col min="14837" max="14837" width="6.109375" style="1" customWidth="1"/>
    <col min="14838" max="14838" width="42" style="1" customWidth="1"/>
    <col min="14839" max="14839" width="9.88671875" style="1" bestFit="1" customWidth="1"/>
    <col min="14840" max="14840" width="9" style="1"/>
    <col min="14841" max="14841" width="9.88671875" style="1" bestFit="1" customWidth="1"/>
    <col min="14842" max="14844" width="9" style="1"/>
    <col min="14845" max="14845" width="9.88671875" style="1" bestFit="1" customWidth="1"/>
    <col min="14846" max="14850" width="9" style="1"/>
    <col min="14851" max="14851" width="9.88671875" style="1" bestFit="1" customWidth="1"/>
    <col min="14852" max="14868" width="9" style="1"/>
    <col min="14869" max="14870" width="9.88671875" style="1" bestFit="1" customWidth="1"/>
    <col min="14871" max="14871" width="9" style="1"/>
    <col min="14872" max="14872" width="9.88671875" style="1" bestFit="1" customWidth="1"/>
    <col min="14873" max="14880" width="9" style="1"/>
    <col min="14881" max="14881" width="9.88671875" style="1" bestFit="1" customWidth="1"/>
    <col min="14882" max="14891" width="9" style="1"/>
    <col min="14892" max="14892" width="10.88671875" style="1" bestFit="1" customWidth="1"/>
    <col min="14893" max="15092" width="9" style="1"/>
    <col min="15093" max="15093" width="6.109375" style="1" customWidth="1"/>
    <col min="15094" max="15094" width="42" style="1" customWidth="1"/>
    <col min="15095" max="15095" width="9.88671875" style="1" bestFit="1" customWidth="1"/>
    <col min="15096" max="15096" width="9" style="1"/>
    <col min="15097" max="15097" width="9.88671875" style="1" bestFit="1" customWidth="1"/>
    <col min="15098" max="15100" width="9" style="1"/>
    <col min="15101" max="15101" width="9.88671875" style="1" bestFit="1" customWidth="1"/>
    <col min="15102" max="15106" width="9" style="1"/>
    <col min="15107" max="15107" width="9.88671875" style="1" bestFit="1" customWidth="1"/>
    <col min="15108" max="15124" width="9" style="1"/>
    <col min="15125" max="15126" width="9.88671875" style="1" bestFit="1" customWidth="1"/>
    <col min="15127" max="15127" width="9" style="1"/>
    <col min="15128" max="15128" width="9.88671875" style="1" bestFit="1" customWidth="1"/>
    <col min="15129" max="15136" width="9" style="1"/>
    <col min="15137" max="15137" width="9.88671875" style="1" bestFit="1" customWidth="1"/>
    <col min="15138" max="15147" width="9" style="1"/>
    <col min="15148" max="15148" width="10.88671875" style="1" bestFit="1" customWidth="1"/>
    <col min="15149" max="15348" width="9" style="1"/>
    <col min="15349" max="15349" width="6.109375" style="1" customWidth="1"/>
    <col min="15350" max="15350" width="42" style="1" customWidth="1"/>
    <col min="15351" max="15351" width="9.88671875" style="1" bestFit="1" customWidth="1"/>
    <col min="15352" max="15352" width="9" style="1"/>
    <col min="15353" max="15353" width="9.88671875" style="1" bestFit="1" customWidth="1"/>
    <col min="15354" max="15356" width="9" style="1"/>
    <col min="15357" max="15357" width="9.88671875" style="1" bestFit="1" customWidth="1"/>
    <col min="15358" max="15362" width="9" style="1"/>
    <col min="15363" max="15363" width="9.88671875" style="1" bestFit="1" customWidth="1"/>
    <col min="15364" max="15380" width="9" style="1"/>
    <col min="15381" max="15382" width="9.88671875" style="1" bestFit="1" customWidth="1"/>
    <col min="15383" max="15383" width="9" style="1"/>
    <col min="15384" max="15384" width="9.88671875" style="1" bestFit="1" customWidth="1"/>
    <col min="15385" max="15392" width="9" style="1"/>
    <col min="15393" max="15393" width="9.88671875" style="1" bestFit="1" customWidth="1"/>
    <col min="15394" max="15403" width="9" style="1"/>
    <col min="15404" max="15404" width="10.88671875" style="1" bestFit="1" customWidth="1"/>
    <col min="15405" max="15604" width="9" style="1"/>
    <col min="15605" max="15605" width="6.109375" style="1" customWidth="1"/>
    <col min="15606" max="15606" width="42" style="1" customWidth="1"/>
    <col min="15607" max="15607" width="9.88671875" style="1" bestFit="1" customWidth="1"/>
    <col min="15608" max="15608" width="9" style="1"/>
    <col min="15609" max="15609" width="9.88671875" style="1" bestFit="1" customWidth="1"/>
    <col min="15610" max="15612" width="9" style="1"/>
    <col min="15613" max="15613" width="9.88671875" style="1" bestFit="1" customWidth="1"/>
    <col min="15614" max="15618" width="9" style="1"/>
    <col min="15619" max="15619" width="9.88671875" style="1" bestFit="1" customWidth="1"/>
    <col min="15620" max="15636" width="9" style="1"/>
    <col min="15637" max="15638" width="9.88671875" style="1" bestFit="1" customWidth="1"/>
    <col min="15639" max="15639" width="9" style="1"/>
    <col min="15640" max="15640" width="9.88671875" style="1" bestFit="1" customWidth="1"/>
    <col min="15641" max="15648" width="9" style="1"/>
    <col min="15649" max="15649" width="9.88671875" style="1" bestFit="1" customWidth="1"/>
    <col min="15650" max="15659" width="9" style="1"/>
    <col min="15660" max="15660" width="10.88671875" style="1" bestFit="1" customWidth="1"/>
    <col min="15661" max="15860" width="9" style="1"/>
    <col min="15861" max="15861" width="6.109375" style="1" customWidth="1"/>
    <col min="15862" max="15862" width="42" style="1" customWidth="1"/>
    <col min="15863" max="15863" width="9.88671875" style="1" bestFit="1" customWidth="1"/>
    <col min="15864" max="15864" width="9" style="1"/>
    <col min="15865" max="15865" width="9.88671875" style="1" bestFit="1" customWidth="1"/>
    <col min="15866" max="15868" width="9" style="1"/>
    <col min="15869" max="15869" width="9.88671875" style="1" bestFit="1" customWidth="1"/>
    <col min="15870" max="15874" width="9" style="1"/>
    <col min="15875" max="15875" width="9.88671875" style="1" bestFit="1" customWidth="1"/>
    <col min="15876" max="15892" width="9" style="1"/>
    <col min="15893" max="15894" width="9.88671875" style="1" bestFit="1" customWidth="1"/>
    <col min="15895" max="15895" width="9" style="1"/>
    <col min="15896" max="15896" width="9.88671875" style="1" bestFit="1" customWidth="1"/>
    <col min="15897" max="15904" width="9" style="1"/>
    <col min="15905" max="15905" width="9.88671875" style="1" bestFit="1" customWidth="1"/>
    <col min="15906" max="15915" width="9" style="1"/>
    <col min="15916" max="15916" width="10.88671875" style="1" bestFit="1" customWidth="1"/>
    <col min="15917" max="16116" width="9" style="1"/>
    <col min="16117" max="16117" width="6.109375" style="1" customWidth="1"/>
    <col min="16118" max="16118" width="42" style="1" customWidth="1"/>
    <col min="16119" max="16119" width="9.88671875" style="1" bestFit="1" customWidth="1"/>
    <col min="16120" max="16120" width="9" style="1"/>
    <col min="16121" max="16121" width="9.88671875" style="1" bestFit="1" customWidth="1"/>
    <col min="16122" max="16124" width="9" style="1"/>
    <col min="16125" max="16125" width="9.88671875" style="1" bestFit="1" customWidth="1"/>
    <col min="16126" max="16130" width="9" style="1"/>
    <col min="16131" max="16131" width="9.88671875" style="1" bestFit="1" customWidth="1"/>
    <col min="16132" max="16148" width="9" style="1"/>
    <col min="16149" max="16150" width="9.88671875" style="1" bestFit="1" customWidth="1"/>
    <col min="16151" max="16151" width="9" style="1"/>
    <col min="16152" max="16152" width="9.88671875" style="1" bestFit="1" customWidth="1"/>
    <col min="16153" max="16160" width="9" style="1"/>
    <col min="16161" max="16161" width="9.88671875" style="1" bestFit="1" customWidth="1"/>
    <col min="16162" max="16171" width="9" style="1"/>
    <col min="16172" max="16172" width="10.88671875" style="1" bestFit="1" customWidth="1"/>
    <col min="16173" max="16384" width="9" style="1"/>
  </cols>
  <sheetData>
    <row r="2" spans="1:75" s="2" customFormat="1" ht="18" x14ac:dyDescent="0.35">
      <c r="A2" s="113" t="s">
        <v>1</v>
      </c>
      <c r="B2" s="113"/>
      <c r="C2" s="113"/>
      <c r="D2" s="113"/>
      <c r="E2" s="113"/>
      <c r="F2" s="113"/>
      <c r="G2" s="113"/>
      <c r="H2" s="113"/>
      <c r="I2" s="113"/>
      <c r="J2" s="113"/>
      <c r="K2" s="113"/>
      <c r="L2" s="4"/>
      <c r="M2" s="4"/>
      <c r="N2" s="4"/>
      <c r="O2" s="4"/>
      <c r="P2" s="4"/>
      <c r="R2" s="4"/>
      <c r="S2" s="5"/>
      <c r="T2" s="5"/>
      <c r="U2" s="5"/>
      <c r="V2" s="5"/>
      <c r="W2" s="5"/>
      <c r="X2" s="4"/>
      <c r="Y2" s="4"/>
      <c r="Z2" s="6"/>
      <c r="AA2" s="4"/>
      <c r="AB2" s="4"/>
      <c r="AC2" s="4"/>
      <c r="AD2" s="5"/>
      <c r="AE2" s="5"/>
      <c r="AF2" s="5"/>
      <c r="AG2" s="5"/>
      <c r="AH2" s="5"/>
      <c r="AI2" s="4"/>
      <c r="AJ2" s="4"/>
      <c r="AK2" s="4"/>
      <c r="AL2" s="4"/>
      <c r="AM2" s="7"/>
      <c r="AN2" s="7"/>
      <c r="AO2" s="7"/>
      <c r="AP2" s="7"/>
      <c r="AQ2" s="7"/>
      <c r="AR2" s="7"/>
      <c r="AS2" s="7"/>
      <c r="AT2" s="4"/>
      <c r="AU2" s="4"/>
      <c r="AV2" s="8"/>
      <c r="AW2" s="9"/>
      <c r="AX2" s="9"/>
      <c r="AY2" s="10"/>
      <c r="AZ2" s="9"/>
      <c r="BA2" s="8"/>
      <c r="BB2" s="8"/>
      <c r="BC2" s="8"/>
      <c r="BD2" s="8"/>
      <c r="BE2" s="8"/>
      <c r="BF2" s="8"/>
      <c r="BG2" s="8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  <c r="BS2" s="11"/>
      <c r="BT2" s="11"/>
      <c r="BU2" s="11"/>
      <c r="BV2" s="11"/>
      <c r="BW2" s="11"/>
    </row>
    <row r="3" spans="1:75" ht="16.2" x14ac:dyDescent="0.35">
      <c r="A3" s="114" t="s">
        <v>2</v>
      </c>
      <c r="B3" s="114"/>
      <c r="C3" s="114"/>
      <c r="D3" s="114"/>
      <c r="E3" s="114"/>
      <c r="F3" s="114"/>
      <c r="G3" s="114"/>
      <c r="H3" s="114"/>
      <c r="I3" s="114"/>
      <c r="J3" s="114"/>
      <c r="K3" s="114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</row>
    <row r="4" spans="1:75" ht="16.2" x14ac:dyDescent="0.35">
      <c r="A4" s="19"/>
      <c r="B4" s="19"/>
      <c r="C4" s="19"/>
      <c r="D4" s="19"/>
      <c r="E4" s="19"/>
      <c r="F4" s="19"/>
      <c r="G4" s="19"/>
      <c r="H4" s="19"/>
      <c r="I4" s="19"/>
      <c r="J4" s="19"/>
      <c r="K4" s="22"/>
      <c r="L4" s="111" t="s">
        <v>3</v>
      </c>
      <c r="M4" s="111"/>
      <c r="N4" s="111"/>
      <c r="O4" s="111"/>
      <c r="P4" s="111"/>
      <c r="Q4" s="111"/>
      <c r="R4" s="111"/>
      <c r="S4" s="111"/>
      <c r="T4" s="111"/>
      <c r="U4" s="111"/>
      <c r="V4" s="111"/>
      <c r="W4" s="111" t="s">
        <v>3</v>
      </c>
      <c r="X4" s="111"/>
      <c r="Y4" s="111"/>
      <c r="Z4" s="111"/>
      <c r="AA4" s="111"/>
      <c r="AB4" s="111"/>
      <c r="AC4" s="111"/>
      <c r="AD4" s="111"/>
      <c r="AE4" s="111"/>
      <c r="AF4" s="111"/>
      <c r="AG4" s="111"/>
      <c r="AH4" s="111" t="s">
        <v>3</v>
      </c>
      <c r="AI4" s="111"/>
      <c r="AJ4" s="111"/>
      <c r="AK4" s="111"/>
      <c r="AL4" s="111"/>
      <c r="AM4" s="111"/>
      <c r="AN4" s="111"/>
      <c r="AO4" s="111"/>
      <c r="AP4" s="111"/>
      <c r="AQ4" s="111"/>
      <c r="AR4" s="111"/>
      <c r="AS4" s="111" t="s">
        <v>3</v>
      </c>
      <c r="AT4" s="111"/>
      <c r="AU4" s="111"/>
      <c r="AV4" s="111"/>
      <c r="AW4" s="111"/>
      <c r="AX4" s="111"/>
      <c r="AY4" s="111"/>
      <c r="AZ4" s="111"/>
      <c r="BA4" s="111"/>
      <c r="BB4" s="111"/>
      <c r="BC4" s="111"/>
      <c r="BD4" s="112" t="s">
        <v>3</v>
      </c>
      <c r="BE4" s="112"/>
      <c r="BF4" s="112"/>
      <c r="BG4" s="112"/>
      <c r="BH4" s="112"/>
      <c r="BI4" s="112"/>
      <c r="BJ4" s="112"/>
      <c r="BK4" s="112"/>
      <c r="BL4" s="112"/>
      <c r="BM4" s="112"/>
      <c r="BN4" s="112" t="s">
        <v>3</v>
      </c>
      <c r="BO4" s="112"/>
      <c r="BP4" s="112"/>
      <c r="BQ4" s="112"/>
      <c r="BR4" s="112"/>
      <c r="BS4" s="112"/>
      <c r="BT4" s="112"/>
      <c r="BU4" s="112"/>
      <c r="BV4" s="112"/>
      <c r="BW4" s="112"/>
    </row>
    <row r="5" spans="1:75" s="3" customFormat="1" ht="15" customHeight="1" x14ac:dyDescent="0.35">
      <c r="A5" s="39" t="s">
        <v>0</v>
      </c>
      <c r="B5" s="18">
        <v>1</v>
      </c>
      <c r="C5" s="18">
        <v>2</v>
      </c>
      <c r="D5" s="18">
        <v>3</v>
      </c>
      <c r="E5" s="18">
        <v>4</v>
      </c>
      <c r="F5" s="18">
        <v>5</v>
      </c>
      <c r="G5" s="18">
        <v>6</v>
      </c>
      <c r="H5" s="18">
        <v>7</v>
      </c>
      <c r="I5" s="18">
        <v>8</v>
      </c>
      <c r="J5" s="18">
        <v>9</v>
      </c>
      <c r="K5" s="40">
        <v>10</v>
      </c>
      <c r="L5" s="39" t="s">
        <v>0</v>
      </c>
      <c r="M5" s="18">
        <v>11</v>
      </c>
      <c r="N5" s="18">
        <v>12</v>
      </c>
      <c r="O5" s="18">
        <v>13</v>
      </c>
      <c r="P5" s="18">
        <v>14</v>
      </c>
      <c r="Q5" s="18">
        <v>15</v>
      </c>
      <c r="R5" s="18">
        <v>16</v>
      </c>
      <c r="S5" s="18">
        <v>17</v>
      </c>
      <c r="T5" s="18">
        <v>18</v>
      </c>
      <c r="U5" s="18">
        <v>19</v>
      </c>
      <c r="V5" s="40">
        <v>20</v>
      </c>
      <c r="W5" s="39" t="s">
        <v>0</v>
      </c>
      <c r="X5" s="18">
        <v>21</v>
      </c>
      <c r="Y5" s="18">
        <v>22</v>
      </c>
      <c r="Z5" s="18">
        <v>23</v>
      </c>
      <c r="AA5" s="18">
        <v>24</v>
      </c>
      <c r="AB5" s="18">
        <v>25</v>
      </c>
      <c r="AC5" s="18">
        <v>26</v>
      </c>
      <c r="AD5" s="18">
        <v>27</v>
      </c>
      <c r="AE5" s="18">
        <v>28</v>
      </c>
      <c r="AF5" s="18">
        <v>29</v>
      </c>
      <c r="AG5" s="40">
        <v>30</v>
      </c>
      <c r="AH5" s="39" t="s">
        <v>0</v>
      </c>
      <c r="AI5" s="18">
        <v>31</v>
      </c>
      <c r="AJ5" s="18">
        <v>32</v>
      </c>
      <c r="AK5" s="18">
        <v>33</v>
      </c>
      <c r="AL5" s="18">
        <v>34</v>
      </c>
      <c r="AM5" s="18">
        <v>35</v>
      </c>
      <c r="AN5" s="18">
        <v>36</v>
      </c>
      <c r="AO5" s="18">
        <v>37</v>
      </c>
      <c r="AP5" s="18">
        <v>38</v>
      </c>
      <c r="AQ5" s="18">
        <v>39</v>
      </c>
      <c r="AR5" s="40">
        <v>40</v>
      </c>
      <c r="AS5" s="39" t="s">
        <v>0</v>
      </c>
      <c r="AT5" s="18">
        <v>41</v>
      </c>
      <c r="AU5" s="18">
        <v>42</v>
      </c>
      <c r="AV5" s="18">
        <v>43</v>
      </c>
      <c r="AW5" s="18">
        <v>44</v>
      </c>
      <c r="AX5" s="18">
        <v>45</v>
      </c>
      <c r="AY5" s="18">
        <v>46</v>
      </c>
      <c r="AZ5" s="18">
        <v>47</v>
      </c>
      <c r="BA5" s="18">
        <v>48</v>
      </c>
      <c r="BB5" s="18">
        <v>49</v>
      </c>
      <c r="BC5" s="40">
        <v>50</v>
      </c>
      <c r="BD5" s="39" t="s">
        <v>0</v>
      </c>
      <c r="BE5" s="18">
        <v>51</v>
      </c>
      <c r="BF5" s="18">
        <v>52</v>
      </c>
      <c r="BG5" s="18">
        <v>53</v>
      </c>
      <c r="BH5" s="24">
        <v>180</v>
      </c>
      <c r="BI5" s="25">
        <v>301</v>
      </c>
      <c r="BJ5" s="25">
        <v>302</v>
      </c>
      <c r="BK5" s="25">
        <v>303</v>
      </c>
      <c r="BL5" s="25">
        <v>304</v>
      </c>
      <c r="BM5" s="46">
        <v>305</v>
      </c>
      <c r="BN5" s="39" t="s">
        <v>0</v>
      </c>
      <c r="BO5" s="25">
        <v>306</v>
      </c>
      <c r="BP5" s="25">
        <v>309</v>
      </c>
      <c r="BQ5" s="25">
        <v>310</v>
      </c>
      <c r="BR5" s="31">
        <v>600</v>
      </c>
      <c r="BS5" s="31">
        <v>401</v>
      </c>
      <c r="BT5" s="31">
        <v>402</v>
      </c>
      <c r="BU5" s="31">
        <v>409</v>
      </c>
      <c r="BV5" s="31">
        <v>509</v>
      </c>
      <c r="BW5" s="61">
        <v>700</v>
      </c>
    </row>
    <row r="6" spans="1:75" ht="14.4" x14ac:dyDescent="0.35">
      <c r="A6" s="37">
        <v>1</v>
      </c>
      <c r="B6" s="15">
        <v>2335788.6670868769</v>
      </c>
      <c r="C6" s="15">
        <v>17287.655720999999</v>
      </c>
      <c r="D6" s="15">
        <v>0</v>
      </c>
      <c r="E6" s="15">
        <v>185566.12313827861</v>
      </c>
      <c r="F6" s="15">
        <v>0</v>
      </c>
      <c r="G6" s="15">
        <v>1453.6451192074503</v>
      </c>
      <c r="H6" s="15">
        <v>8770.3337999727755</v>
      </c>
      <c r="I6" s="15">
        <v>0</v>
      </c>
      <c r="J6" s="15">
        <v>0</v>
      </c>
      <c r="K6" s="41">
        <v>0</v>
      </c>
      <c r="L6" s="37">
        <v>1</v>
      </c>
      <c r="M6" s="15">
        <v>0</v>
      </c>
      <c r="N6" s="15">
        <v>0</v>
      </c>
      <c r="O6" s="15">
        <f>8566437.88864577-79488</f>
        <v>8486949.88864577</v>
      </c>
      <c r="P6" s="15">
        <v>5.1374881401128993</v>
      </c>
      <c r="Q6" s="15">
        <v>0</v>
      </c>
      <c r="R6" s="15">
        <v>0</v>
      </c>
      <c r="S6" s="15">
        <v>0</v>
      </c>
      <c r="T6" s="15">
        <v>9594.8595616215498</v>
      </c>
      <c r="U6" s="15">
        <v>1201.1846007880438</v>
      </c>
      <c r="V6" s="41">
        <v>0</v>
      </c>
      <c r="W6" s="37">
        <v>1</v>
      </c>
      <c r="X6" s="15">
        <v>0</v>
      </c>
      <c r="Y6" s="15">
        <v>0</v>
      </c>
      <c r="Z6" s="15">
        <v>0</v>
      </c>
      <c r="AA6" s="15">
        <v>0</v>
      </c>
      <c r="AB6" s="15">
        <v>0</v>
      </c>
      <c r="AC6" s="15">
        <v>0</v>
      </c>
      <c r="AD6" s="15">
        <v>0.41650809976989883</v>
      </c>
      <c r="AE6" s="15">
        <v>0</v>
      </c>
      <c r="AF6" s="15">
        <v>0</v>
      </c>
      <c r="AG6" s="41">
        <v>0</v>
      </c>
      <c r="AH6" s="37">
        <v>1</v>
      </c>
      <c r="AI6" s="15">
        <v>0</v>
      </c>
      <c r="AJ6" s="15">
        <v>0</v>
      </c>
      <c r="AK6" s="15">
        <v>0</v>
      </c>
      <c r="AL6" s="15">
        <v>2285.7981499048246</v>
      </c>
      <c r="AM6" s="15">
        <v>0</v>
      </c>
      <c r="AN6" s="15">
        <v>0</v>
      </c>
      <c r="AO6" s="15">
        <v>0</v>
      </c>
      <c r="AP6" s="15">
        <v>0</v>
      </c>
      <c r="AQ6" s="15">
        <v>0</v>
      </c>
      <c r="AR6" s="41">
        <v>0</v>
      </c>
      <c r="AS6" s="37">
        <v>1</v>
      </c>
      <c r="AT6" s="15">
        <v>3477.4320760148362</v>
      </c>
      <c r="AU6" s="15">
        <v>36315.275474001064</v>
      </c>
      <c r="AV6" s="15">
        <v>0</v>
      </c>
      <c r="AW6" s="15">
        <v>0</v>
      </c>
      <c r="AX6" s="15">
        <v>0</v>
      </c>
      <c r="AY6" s="15">
        <v>0</v>
      </c>
      <c r="AZ6" s="15">
        <v>0</v>
      </c>
      <c r="BA6" s="15">
        <v>0</v>
      </c>
      <c r="BB6" s="15">
        <v>0</v>
      </c>
      <c r="BC6" s="41">
        <v>0</v>
      </c>
      <c r="BD6" s="37">
        <v>1</v>
      </c>
      <c r="BE6" s="15">
        <v>18794.583303368596</v>
      </c>
      <c r="BF6" s="15">
        <v>144870.45059028803</v>
      </c>
      <c r="BG6" s="15">
        <v>16547.811173536753</v>
      </c>
      <c r="BH6" s="29">
        <v>11268914.262436865</v>
      </c>
      <c r="BI6" s="26">
        <f>10248176.1820941+79488</f>
        <v>10327664.182094101</v>
      </c>
      <c r="BJ6" s="26">
        <v>0</v>
      </c>
      <c r="BK6" s="26">
        <v>0</v>
      </c>
      <c r="BL6" s="26">
        <v>1601827.9481926479</v>
      </c>
      <c r="BM6" s="47">
        <v>0</v>
      </c>
      <c r="BN6" s="37">
        <v>1</v>
      </c>
      <c r="BO6" s="32">
        <v>9791827.5049438905</v>
      </c>
      <c r="BP6" s="33">
        <f>SUM(BI6:BO6)</f>
        <v>21721320.635230638</v>
      </c>
      <c r="BQ6" s="33">
        <f>BP6+BH6</f>
        <v>32990234.897667505</v>
      </c>
      <c r="BR6" s="33">
        <v>26798505.735650081</v>
      </c>
      <c r="BS6" s="34">
        <v>348803.17777777871</v>
      </c>
      <c r="BT6" s="34">
        <v>80395.518479999999</v>
      </c>
      <c r="BU6" s="33">
        <f>+BS6+BT6</f>
        <v>429198.69625777868</v>
      </c>
      <c r="BV6" s="33">
        <v>5762524.3516079998</v>
      </c>
      <c r="BW6" s="14">
        <f t="shared" ref="BW6:BW58" si="0">BR6+BU6+BV6</f>
        <v>32990228.783515859</v>
      </c>
    </row>
    <row r="7" spans="1:75" ht="14.4" x14ac:dyDescent="0.35">
      <c r="A7" s="37">
        <v>2</v>
      </c>
      <c r="B7" s="15">
        <v>0</v>
      </c>
      <c r="C7" s="15">
        <v>992805.37140599999</v>
      </c>
      <c r="D7" s="15">
        <v>0</v>
      </c>
      <c r="E7" s="15">
        <v>12830.51741127381</v>
      </c>
      <c r="F7" s="15">
        <v>0</v>
      </c>
      <c r="G7" s="15">
        <v>0</v>
      </c>
      <c r="H7" s="15">
        <v>244.07434512907307</v>
      </c>
      <c r="I7" s="15">
        <v>0</v>
      </c>
      <c r="J7" s="15">
        <v>0</v>
      </c>
      <c r="K7" s="41">
        <v>0</v>
      </c>
      <c r="L7" s="37">
        <v>2</v>
      </c>
      <c r="M7" s="15">
        <v>0</v>
      </c>
      <c r="N7" s="15">
        <v>0</v>
      </c>
      <c r="O7" s="15">
        <v>2939883.6320808758</v>
      </c>
      <c r="P7" s="15">
        <v>0</v>
      </c>
      <c r="Q7" s="15">
        <v>0</v>
      </c>
      <c r="R7" s="15">
        <v>0</v>
      </c>
      <c r="S7" s="15">
        <v>0</v>
      </c>
      <c r="T7" s="15">
        <v>0</v>
      </c>
      <c r="U7" s="15">
        <v>9549.5180380365982</v>
      </c>
      <c r="V7" s="41">
        <v>0</v>
      </c>
      <c r="W7" s="37">
        <v>2</v>
      </c>
      <c r="X7" s="15">
        <v>0</v>
      </c>
      <c r="Y7" s="15">
        <v>0</v>
      </c>
      <c r="Z7" s="15">
        <v>0</v>
      </c>
      <c r="AA7" s="15">
        <v>0</v>
      </c>
      <c r="AB7" s="15">
        <v>0</v>
      </c>
      <c r="AC7" s="15">
        <v>0</v>
      </c>
      <c r="AD7" s="15">
        <v>0</v>
      </c>
      <c r="AE7" s="15">
        <v>0</v>
      </c>
      <c r="AF7" s="15">
        <v>0</v>
      </c>
      <c r="AG7" s="41">
        <v>0</v>
      </c>
      <c r="AH7" s="37">
        <v>2</v>
      </c>
      <c r="AI7" s="15">
        <v>0</v>
      </c>
      <c r="AJ7" s="15">
        <v>0</v>
      </c>
      <c r="AK7" s="15">
        <v>0</v>
      </c>
      <c r="AL7" s="15">
        <v>23747.708993625169</v>
      </c>
      <c r="AM7" s="15">
        <v>0</v>
      </c>
      <c r="AN7" s="15">
        <v>0</v>
      </c>
      <c r="AO7" s="15">
        <v>0</v>
      </c>
      <c r="AP7" s="15">
        <v>0</v>
      </c>
      <c r="AQ7" s="15">
        <v>0</v>
      </c>
      <c r="AR7" s="41">
        <v>0</v>
      </c>
      <c r="AS7" s="37">
        <v>2</v>
      </c>
      <c r="AT7" s="15">
        <v>12619.922632548685</v>
      </c>
      <c r="AU7" s="15">
        <v>149153.33998922954</v>
      </c>
      <c r="AV7" s="15">
        <v>0</v>
      </c>
      <c r="AW7" s="15">
        <v>0</v>
      </c>
      <c r="AX7" s="15">
        <v>0</v>
      </c>
      <c r="AY7" s="15">
        <v>0</v>
      </c>
      <c r="AZ7" s="15">
        <v>0</v>
      </c>
      <c r="BA7" s="15">
        <v>0</v>
      </c>
      <c r="BB7" s="15">
        <v>0</v>
      </c>
      <c r="BC7" s="41">
        <v>0</v>
      </c>
      <c r="BD7" s="37">
        <v>2</v>
      </c>
      <c r="BE7" s="15">
        <v>354102.96321237902</v>
      </c>
      <c r="BF7" s="15">
        <v>272945.96005615668</v>
      </c>
      <c r="BG7" s="15">
        <v>40078.245995641308</v>
      </c>
      <c r="BH7" s="29">
        <v>4807971.2541608969</v>
      </c>
      <c r="BI7" s="26">
        <v>4967769.2853526399</v>
      </c>
      <c r="BJ7" s="26">
        <v>0</v>
      </c>
      <c r="BK7" s="26">
        <v>0</v>
      </c>
      <c r="BL7" s="26">
        <v>31280.466239425499</v>
      </c>
      <c r="BM7" s="47">
        <v>31048.989717088101</v>
      </c>
      <c r="BN7" s="37">
        <v>2</v>
      </c>
      <c r="BO7" s="26">
        <v>1341553.6689409176</v>
      </c>
      <c r="BP7" s="35">
        <f t="shared" ref="BP7:BP58" si="1">SUM(BI7:BO7)</f>
        <v>6371654.4102500705</v>
      </c>
      <c r="BQ7" s="35">
        <f t="shared" ref="BQ7:BQ58" si="2">BP7+BH7</f>
        <v>11179625.664410967</v>
      </c>
      <c r="BR7" s="35">
        <v>8232216.9355998244</v>
      </c>
      <c r="BS7" s="36">
        <v>263.20826098080516</v>
      </c>
      <c r="BT7" s="36">
        <v>41161.085050000002</v>
      </c>
      <c r="BU7" s="35">
        <f t="shared" ref="BU7:BU58" si="3">+BS7+BT7</f>
        <v>41424.293310980807</v>
      </c>
      <c r="BV7" s="35">
        <v>2905972.6045299997</v>
      </c>
      <c r="BW7" s="14">
        <f t="shared" si="0"/>
        <v>11179613.833440805</v>
      </c>
    </row>
    <row r="8" spans="1:75" ht="14.4" x14ac:dyDescent="0.35">
      <c r="A8" s="37">
        <v>3</v>
      </c>
      <c r="B8" s="15">
        <v>0</v>
      </c>
      <c r="C8" s="15">
        <v>411.61085050000003</v>
      </c>
      <c r="D8" s="15">
        <v>1329946.765900322</v>
      </c>
      <c r="E8" s="15">
        <v>114037.06109230635</v>
      </c>
      <c r="F8" s="15">
        <v>0</v>
      </c>
      <c r="G8" s="15">
        <v>3.2682000881492947</v>
      </c>
      <c r="H8" s="15">
        <v>9547.8387594563155</v>
      </c>
      <c r="I8" s="15">
        <v>0</v>
      </c>
      <c r="J8" s="15">
        <v>0</v>
      </c>
      <c r="K8" s="41">
        <v>0</v>
      </c>
      <c r="L8" s="37">
        <v>3</v>
      </c>
      <c r="M8" s="15">
        <v>0</v>
      </c>
      <c r="N8" s="15">
        <v>0</v>
      </c>
      <c r="O8" s="15">
        <v>2489869.4873562083</v>
      </c>
      <c r="P8" s="15">
        <v>33.505101409935406</v>
      </c>
      <c r="Q8" s="15">
        <v>5537.6807866420131</v>
      </c>
      <c r="R8" s="15">
        <v>0</v>
      </c>
      <c r="S8" s="15">
        <v>27442.388541559187</v>
      </c>
      <c r="T8" s="15">
        <v>1.5860221617752546</v>
      </c>
      <c r="U8" s="15">
        <v>248279.38231366925</v>
      </c>
      <c r="V8" s="41">
        <v>654204.92678660038</v>
      </c>
      <c r="W8" s="37">
        <v>3</v>
      </c>
      <c r="X8" s="15">
        <v>0</v>
      </c>
      <c r="Y8" s="15">
        <v>0</v>
      </c>
      <c r="Z8" s="15">
        <v>0</v>
      </c>
      <c r="AA8" s="15">
        <v>0</v>
      </c>
      <c r="AB8" s="15">
        <v>0</v>
      </c>
      <c r="AC8" s="15">
        <v>0</v>
      </c>
      <c r="AD8" s="15">
        <v>4617.6446111349978</v>
      </c>
      <c r="AE8" s="15">
        <v>0</v>
      </c>
      <c r="AF8" s="15">
        <v>0</v>
      </c>
      <c r="AG8" s="41">
        <v>0</v>
      </c>
      <c r="AH8" s="37">
        <v>3</v>
      </c>
      <c r="AI8" s="15">
        <v>0</v>
      </c>
      <c r="AJ8" s="15">
        <v>0</v>
      </c>
      <c r="AK8" s="15">
        <v>0</v>
      </c>
      <c r="AL8" s="15">
        <v>1240.1112350325036</v>
      </c>
      <c r="AM8" s="15">
        <v>0</v>
      </c>
      <c r="AN8" s="15">
        <v>0</v>
      </c>
      <c r="AO8" s="15">
        <v>0</v>
      </c>
      <c r="AP8" s="15">
        <v>0</v>
      </c>
      <c r="AQ8" s="15">
        <v>0</v>
      </c>
      <c r="AR8" s="41">
        <v>0</v>
      </c>
      <c r="AS8" s="37">
        <v>3</v>
      </c>
      <c r="AT8" s="15">
        <v>410.44952765558747</v>
      </c>
      <c r="AU8" s="15">
        <v>6982.9321214753345</v>
      </c>
      <c r="AV8" s="15">
        <v>0</v>
      </c>
      <c r="AW8" s="15">
        <v>0</v>
      </c>
      <c r="AX8" s="15">
        <v>0</v>
      </c>
      <c r="AY8" s="15">
        <v>0</v>
      </c>
      <c r="AZ8" s="15">
        <v>0</v>
      </c>
      <c r="BA8" s="15">
        <v>0</v>
      </c>
      <c r="BB8" s="15">
        <v>0</v>
      </c>
      <c r="BC8" s="41">
        <v>0</v>
      </c>
      <c r="BD8" s="37">
        <v>3</v>
      </c>
      <c r="BE8" s="15">
        <v>16843.86811935361</v>
      </c>
      <c r="BF8" s="15">
        <v>59412.264686924311</v>
      </c>
      <c r="BG8" s="15">
        <v>79171.00334771529</v>
      </c>
      <c r="BH8" s="29">
        <v>5048008.7753602155</v>
      </c>
      <c r="BI8" s="26">
        <v>1288306.6364188101</v>
      </c>
      <c r="BJ8" s="26">
        <v>0</v>
      </c>
      <c r="BK8" s="26">
        <v>50222.898855940803</v>
      </c>
      <c r="BL8" s="26">
        <v>40852.319021576404</v>
      </c>
      <c r="BM8" s="47">
        <v>4551762.7534875004</v>
      </c>
      <c r="BN8" s="37">
        <v>3</v>
      </c>
      <c r="BO8" s="26">
        <v>1497155.2302397545</v>
      </c>
      <c r="BP8" s="35">
        <f t="shared" si="1"/>
        <v>7428302.8380235825</v>
      </c>
      <c r="BQ8" s="35">
        <f t="shared" si="2"/>
        <v>12476311.613383798</v>
      </c>
      <c r="BR8" s="35">
        <v>10751283.157729883</v>
      </c>
      <c r="BS8" s="36">
        <v>33820.311011289799</v>
      </c>
      <c r="BT8" s="36">
        <v>26878.208350000001</v>
      </c>
      <c r="BU8" s="35">
        <f t="shared" si="3"/>
        <v>60698.5193612898</v>
      </c>
      <c r="BV8" s="35">
        <v>1664311.7259699998</v>
      </c>
      <c r="BW8" s="14">
        <f t="shared" si="0"/>
        <v>12476293.403061172</v>
      </c>
    </row>
    <row r="9" spans="1:75" ht="14.4" x14ac:dyDescent="0.35">
      <c r="A9" s="37">
        <v>4</v>
      </c>
      <c r="B9" s="15">
        <v>403073.20033853187</v>
      </c>
      <c r="C9" s="15">
        <v>132133.65188939022</v>
      </c>
      <c r="D9" s="15">
        <v>173615.36850307279</v>
      </c>
      <c r="E9" s="15">
        <v>1003401.226366376</v>
      </c>
      <c r="F9" s="15">
        <v>0</v>
      </c>
      <c r="G9" s="15">
        <v>6501.2041753492886</v>
      </c>
      <c r="H9" s="15">
        <v>6233.5544755986075</v>
      </c>
      <c r="I9" s="15">
        <v>0</v>
      </c>
      <c r="J9" s="15">
        <v>0</v>
      </c>
      <c r="K9" s="41">
        <v>0</v>
      </c>
      <c r="L9" s="37">
        <v>4</v>
      </c>
      <c r="M9" s="15">
        <v>0</v>
      </c>
      <c r="N9" s="15">
        <v>0</v>
      </c>
      <c r="O9" s="15">
        <v>4283649.5933684632</v>
      </c>
      <c r="P9" s="15">
        <v>0</v>
      </c>
      <c r="Q9" s="15">
        <v>49.704430795914369</v>
      </c>
      <c r="R9" s="15">
        <v>0</v>
      </c>
      <c r="S9" s="15">
        <v>0</v>
      </c>
      <c r="T9" s="15">
        <v>0</v>
      </c>
      <c r="U9" s="15">
        <v>7519.1657395763395</v>
      </c>
      <c r="V9" s="41">
        <v>0</v>
      </c>
      <c r="W9" s="37">
        <v>4</v>
      </c>
      <c r="X9" s="15">
        <v>0</v>
      </c>
      <c r="Y9" s="15">
        <v>0</v>
      </c>
      <c r="Z9" s="15">
        <v>0</v>
      </c>
      <c r="AA9" s="15">
        <v>0</v>
      </c>
      <c r="AB9" s="15">
        <v>0</v>
      </c>
      <c r="AC9" s="15">
        <v>0</v>
      </c>
      <c r="AD9" s="15">
        <v>1346.344057148855</v>
      </c>
      <c r="AE9" s="15">
        <v>0</v>
      </c>
      <c r="AF9" s="15">
        <v>0</v>
      </c>
      <c r="AG9" s="41">
        <v>0</v>
      </c>
      <c r="AH9" s="37">
        <v>4</v>
      </c>
      <c r="AI9" s="15">
        <v>0</v>
      </c>
      <c r="AJ9" s="15">
        <v>0</v>
      </c>
      <c r="AK9" s="15">
        <v>0</v>
      </c>
      <c r="AL9" s="15">
        <v>0</v>
      </c>
      <c r="AM9" s="15">
        <v>0</v>
      </c>
      <c r="AN9" s="15">
        <v>0</v>
      </c>
      <c r="AO9" s="15">
        <v>0</v>
      </c>
      <c r="AP9" s="15">
        <v>0</v>
      </c>
      <c r="AQ9" s="15">
        <v>0</v>
      </c>
      <c r="AR9" s="41">
        <v>0</v>
      </c>
      <c r="AS9" s="37">
        <v>4</v>
      </c>
      <c r="AT9" s="15">
        <v>31674.428220074686</v>
      </c>
      <c r="AU9" s="15">
        <v>343212.50936975633</v>
      </c>
      <c r="AV9" s="15">
        <v>0</v>
      </c>
      <c r="AW9" s="15">
        <v>0</v>
      </c>
      <c r="AX9" s="15">
        <v>0</v>
      </c>
      <c r="AY9" s="15">
        <v>0</v>
      </c>
      <c r="AZ9" s="15">
        <v>0</v>
      </c>
      <c r="BA9" s="15">
        <v>0</v>
      </c>
      <c r="BB9" s="15">
        <v>0</v>
      </c>
      <c r="BC9" s="41">
        <v>0</v>
      </c>
      <c r="BD9" s="37">
        <v>4</v>
      </c>
      <c r="BE9" s="15">
        <v>79954.543641131997</v>
      </c>
      <c r="BF9" s="15">
        <v>61629.729039832382</v>
      </c>
      <c r="BG9" s="15">
        <v>10397.584606535538</v>
      </c>
      <c r="BH9" s="29">
        <v>6544411.8082216345</v>
      </c>
      <c r="BI9" s="26">
        <v>5337636.2025122</v>
      </c>
      <c r="BJ9" s="26">
        <v>0</v>
      </c>
      <c r="BK9" s="26">
        <v>30757.783029620899</v>
      </c>
      <c r="BL9" s="26">
        <v>34948.605611594168</v>
      </c>
      <c r="BM9" s="47">
        <v>104.87901628333952</v>
      </c>
      <c r="BN9" s="37">
        <v>4</v>
      </c>
      <c r="BO9" s="26">
        <v>1629250.8753952289</v>
      </c>
      <c r="BP9" s="35">
        <f t="shared" si="1"/>
        <v>7032702.345564927</v>
      </c>
      <c r="BQ9" s="35">
        <f t="shared" si="2"/>
        <v>13577114.153786562</v>
      </c>
      <c r="BR9" s="35">
        <v>9197577.3107441943</v>
      </c>
      <c r="BS9" s="36">
        <v>1564134.9428855751</v>
      </c>
      <c r="BT9" s="36">
        <v>27592.73184</v>
      </c>
      <c r="BU9" s="35">
        <f t="shared" si="3"/>
        <v>1591727.6747255751</v>
      </c>
      <c r="BV9" s="35">
        <v>2787785.6735679996</v>
      </c>
      <c r="BW9" s="14">
        <f t="shared" si="0"/>
        <v>13577090.659037769</v>
      </c>
    </row>
    <row r="10" spans="1:75" ht="14.4" x14ac:dyDescent="0.35">
      <c r="A10" s="37">
        <v>5</v>
      </c>
      <c r="B10" s="15">
        <v>241611.03361222398</v>
      </c>
      <c r="C10" s="15">
        <v>93457.099734999996</v>
      </c>
      <c r="D10" s="15">
        <v>197384.07521849597</v>
      </c>
      <c r="E10" s="15">
        <v>187804.67852800002</v>
      </c>
      <c r="F10" s="15">
        <v>29750.610096</v>
      </c>
      <c r="G10" s="15">
        <v>13729.590392200002</v>
      </c>
      <c r="H10" s="15">
        <v>1.1751999765468459</v>
      </c>
      <c r="I10" s="15">
        <v>0</v>
      </c>
      <c r="J10" s="15">
        <v>0</v>
      </c>
      <c r="K10" s="41">
        <v>0</v>
      </c>
      <c r="L10" s="37">
        <v>5</v>
      </c>
      <c r="M10" s="15">
        <v>0</v>
      </c>
      <c r="N10" s="15">
        <v>0</v>
      </c>
      <c r="O10" s="15">
        <v>0</v>
      </c>
      <c r="P10" s="15">
        <v>0</v>
      </c>
      <c r="Q10" s="15">
        <v>0</v>
      </c>
      <c r="R10" s="15">
        <v>0</v>
      </c>
      <c r="S10" s="15">
        <v>0</v>
      </c>
      <c r="T10" s="15">
        <v>0</v>
      </c>
      <c r="U10" s="15">
        <v>0</v>
      </c>
      <c r="V10" s="41">
        <v>0</v>
      </c>
      <c r="W10" s="37">
        <v>5</v>
      </c>
      <c r="X10" s="15">
        <v>0</v>
      </c>
      <c r="Y10" s="15">
        <v>0</v>
      </c>
      <c r="Z10" s="15">
        <v>0</v>
      </c>
      <c r="AA10" s="15">
        <v>0</v>
      </c>
      <c r="AB10" s="15">
        <v>0</v>
      </c>
      <c r="AC10" s="15">
        <v>0</v>
      </c>
      <c r="AD10" s="15">
        <v>0</v>
      </c>
      <c r="AE10" s="15">
        <v>0</v>
      </c>
      <c r="AF10" s="15">
        <v>0</v>
      </c>
      <c r="AG10" s="41">
        <v>0</v>
      </c>
      <c r="AH10" s="37">
        <v>5</v>
      </c>
      <c r="AI10" s="15">
        <v>0</v>
      </c>
      <c r="AJ10" s="15">
        <v>0</v>
      </c>
      <c r="AK10" s="15">
        <v>0</v>
      </c>
      <c r="AL10" s="15">
        <v>0</v>
      </c>
      <c r="AM10" s="15">
        <v>0</v>
      </c>
      <c r="AN10" s="15">
        <v>0</v>
      </c>
      <c r="AO10" s="15">
        <v>0</v>
      </c>
      <c r="AP10" s="15">
        <v>0</v>
      </c>
      <c r="AQ10" s="15">
        <v>0</v>
      </c>
      <c r="AR10" s="41">
        <v>0</v>
      </c>
      <c r="AS10" s="37">
        <v>5</v>
      </c>
      <c r="AT10" s="15">
        <v>0</v>
      </c>
      <c r="AU10" s="15">
        <v>0</v>
      </c>
      <c r="AV10" s="15">
        <v>0</v>
      </c>
      <c r="AW10" s="15">
        <v>0</v>
      </c>
      <c r="AX10" s="15">
        <v>0</v>
      </c>
      <c r="AY10" s="15">
        <v>0</v>
      </c>
      <c r="AZ10" s="15">
        <v>0</v>
      </c>
      <c r="BA10" s="15">
        <v>0</v>
      </c>
      <c r="BB10" s="15">
        <v>0</v>
      </c>
      <c r="BC10" s="41">
        <v>0</v>
      </c>
      <c r="BD10" s="37">
        <v>5</v>
      </c>
      <c r="BE10" s="15">
        <v>0</v>
      </c>
      <c r="BF10" s="15">
        <v>0</v>
      </c>
      <c r="BG10" s="15">
        <v>0</v>
      </c>
      <c r="BH10" s="29">
        <v>763763.26278189651</v>
      </c>
      <c r="BI10" s="26">
        <v>0</v>
      </c>
      <c r="BJ10" s="26">
        <v>0</v>
      </c>
      <c r="BK10" s="26">
        <v>0</v>
      </c>
      <c r="BL10" s="26">
        <v>3305.4163994258615</v>
      </c>
      <c r="BM10" s="47">
        <v>0</v>
      </c>
      <c r="BN10" s="37">
        <v>5</v>
      </c>
      <c r="BO10" s="26">
        <v>104596.88181119999</v>
      </c>
      <c r="BP10" s="35">
        <f t="shared" si="1"/>
        <v>107907.29821062584</v>
      </c>
      <c r="BQ10" s="35">
        <f t="shared" si="2"/>
        <v>871670.5609925224</v>
      </c>
      <c r="BR10" s="35">
        <v>869901.30382384011</v>
      </c>
      <c r="BS10" s="36">
        <v>0</v>
      </c>
      <c r="BT10" s="36">
        <v>1739.8017600000001</v>
      </c>
      <c r="BU10" s="35">
        <f t="shared" si="3"/>
        <v>1739.8017600000001</v>
      </c>
      <c r="BV10" s="35">
        <v>0</v>
      </c>
      <c r="BW10" s="14">
        <f t="shared" si="0"/>
        <v>871641.10558384005</v>
      </c>
    </row>
    <row r="11" spans="1:75" ht="14.4" x14ac:dyDescent="0.35">
      <c r="A11" s="37">
        <v>6</v>
      </c>
      <c r="B11" s="15">
        <v>6115.3156940000008</v>
      </c>
      <c r="C11" s="15">
        <v>554.7040901086948</v>
      </c>
      <c r="D11" s="15">
        <v>2375.2233666810239</v>
      </c>
      <c r="E11" s="15">
        <v>2356.018853147662</v>
      </c>
      <c r="F11" s="15">
        <v>0</v>
      </c>
      <c r="G11" s="15">
        <v>6556.9861106999997</v>
      </c>
      <c r="H11" s="15">
        <v>1340.9031732399512</v>
      </c>
      <c r="I11" s="15">
        <v>0</v>
      </c>
      <c r="J11" s="15">
        <v>0</v>
      </c>
      <c r="K11" s="41">
        <v>0</v>
      </c>
      <c r="L11" s="37">
        <v>6</v>
      </c>
      <c r="M11" s="15">
        <v>0</v>
      </c>
      <c r="N11" s="15">
        <v>0</v>
      </c>
      <c r="O11" s="15">
        <v>2925.0069949556364</v>
      </c>
      <c r="P11" s="15">
        <v>0</v>
      </c>
      <c r="Q11" s="15">
        <v>1.3372919461011901</v>
      </c>
      <c r="R11" s="15">
        <v>0</v>
      </c>
      <c r="S11" s="15">
        <v>251334.65826560202</v>
      </c>
      <c r="T11" s="15">
        <v>2278.809951315568</v>
      </c>
      <c r="U11" s="15">
        <v>3347.654792539236</v>
      </c>
      <c r="V11" s="41">
        <v>0</v>
      </c>
      <c r="W11" s="37">
        <v>6</v>
      </c>
      <c r="X11" s="15">
        <v>0</v>
      </c>
      <c r="Y11" s="15">
        <v>0</v>
      </c>
      <c r="Z11" s="15">
        <v>0</v>
      </c>
      <c r="AA11" s="15">
        <v>0</v>
      </c>
      <c r="AB11" s="15">
        <v>0</v>
      </c>
      <c r="AC11" s="15">
        <v>59614.386944661645</v>
      </c>
      <c r="AD11" s="15">
        <v>493.15784036578879</v>
      </c>
      <c r="AE11" s="15">
        <v>0</v>
      </c>
      <c r="AF11" s="15">
        <v>0</v>
      </c>
      <c r="AG11" s="41">
        <v>0</v>
      </c>
      <c r="AH11" s="37">
        <v>6</v>
      </c>
      <c r="AI11" s="15">
        <v>148099.468264992</v>
      </c>
      <c r="AJ11" s="15">
        <v>116457.055287633</v>
      </c>
      <c r="AK11" s="15">
        <v>42312.391477950587</v>
      </c>
      <c r="AL11" s="15">
        <v>0</v>
      </c>
      <c r="AM11" s="15">
        <v>0</v>
      </c>
      <c r="AN11" s="15">
        <v>0</v>
      </c>
      <c r="AO11" s="15">
        <v>0</v>
      </c>
      <c r="AP11" s="15">
        <v>0</v>
      </c>
      <c r="AQ11" s="15">
        <v>0</v>
      </c>
      <c r="AR11" s="41">
        <v>0</v>
      </c>
      <c r="AS11" s="37">
        <v>6</v>
      </c>
      <c r="AT11" s="15">
        <v>0</v>
      </c>
      <c r="AU11" s="15">
        <v>0</v>
      </c>
      <c r="AV11" s="15">
        <v>0</v>
      </c>
      <c r="AW11" s="15">
        <v>0</v>
      </c>
      <c r="AX11" s="15">
        <v>0</v>
      </c>
      <c r="AY11" s="15">
        <v>0</v>
      </c>
      <c r="AZ11" s="15">
        <v>0</v>
      </c>
      <c r="BA11" s="15">
        <v>0</v>
      </c>
      <c r="BB11" s="15">
        <v>0</v>
      </c>
      <c r="BC11" s="41">
        <v>0</v>
      </c>
      <c r="BD11" s="37">
        <v>6</v>
      </c>
      <c r="BE11" s="15">
        <v>144.53336612298341</v>
      </c>
      <c r="BF11" s="15">
        <v>0</v>
      </c>
      <c r="BG11" s="15">
        <v>0</v>
      </c>
      <c r="BH11" s="29">
        <v>646337.61176596186</v>
      </c>
      <c r="BI11" s="26">
        <v>118245.99546282149</v>
      </c>
      <c r="BJ11" s="26">
        <v>0</v>
      </c>
      <c r="BK11" s="26">
        <v>0</v>
      </c>
      <c r="BL11" s="26">
        <v>27310.415292173489</v>
      </c>
      <c r="BM11" s="47">
        <v>26883.664755683145</v>
      </c>
      <c r="BN11" s="37">
        <v>6</v>
      </c>
      <c r="BO11" s="26">
        <v>85073.325894599999</v>
      </c>
      <c r="BP11" s="35">
        <f t="shared" si="1"/>
        <v>257519.40140527813</v>
      </c>
      <c r="BQ11" s="35">
        <f t="shared" si="2"/>
        <v>903857.01317123999</v>
      </c>
      <c r="BR11" s="35">
        <v>608042.31821627135</v>
      </c>
      <c r="BS11" s="36">
        <v>0</v>
      </c>
      <c r="BT11" s="36">
        <v>195910.67155299999</v>
      </c>
      <c r="BU11" s="35">
        <f t="shared" si="3"/>
        <v>195910.67155299999</v>
      </c>
      <c r="BV11" s="35">
        <v>99868.620901999981</v>
      </c>
      <c r="BW11" s="14">
        <f t="shared" si="0"/>
        <v>903821.61067127134</v>
      </c>
    </row>
    <row r="12" spans="1:75" ht="14.4" x14ac:dyDescent="0.35">
      <c r="A12" s="37">
        <v>7</v>
      </c>
      <c r="B12" s="15">
        <v>10844.414272499804</v>
      </c>
      <c r="C12" s="15">
        <v>8420.1935585601932</v>
      </c>
      <c r="D12" s="15">
        <v>1427.805727971147</v>
      </c>
      <c r="E12" s="15">
        <v>1391.4247250622946</v>
      </c>
      <c r="F12" s="15">
        <v>0</v>
      </c>
      <c r="G12" s="15">
        <v>845.65145715146821</v>
      </c>
      <c r="H12" s="15">
        <v>2420639.6473485869</v>
      </c>
      <c r="I12" s="15">
        <v>0</v>
      </c>
      <c r="J12" s="15">
        <v>0</v>
      </c>
      <c r="K12" s="41">
        <v>0</v>
      </c>
      <c r="L12" s="37">
        <v>7</v>
      </c>
      <c r="M12" s="15">
        <v>0</v>
      </c>
      <c r="N12" s="15">
        <v>0</v>
      </c>
      <c r="O12" s="15">
        <v>4743106.076805504</v>
      </c>
      <c r="P12" s="15">
        <v>0</v>
      </c>
      <c r="Q12" s="15">
        <v>0</v>
      </c>
      <c r="R12" s="15">
        <v>0</v>
      </c>
      <c r="S12" s="15">
        <v>0</v>
      </c>
      <c r="T12" s="15">
        <v>0</v>
      </c>
      <c r="U12" s="15">
        <v>2804.8429309088797</v>
      </c>
      <c r="V12" s="41">
        <v>0</v>
      </c>
      <c r="W12" s="37">
        <v>7</v>
      </c>
      <c r="X12" s="15">
        <v>0</v>
      </c>
      <c r="Y12" s="15">
        <v>0</v>
      </c>
      <c r="Z12" s="15">
        <v>0</v>
      </c>
      <c r="AA12" s="15">
        <v>0</v>
      </c>
      <c r="AB12" s="15">
        <v>0</v>
      </c>
      <c r="AC12" s="15">
        <v>0</v>
      </c>
      <c r="AD12" s="15">
        <v>16143.930511070206</v>
      </c>
      <c r="AE12" s="15">
        <v>0</v>
      </c>
      <c r="AF12" s="15">
        <v>0</v>
      </c>
      <c r="AG12" s="41">
        <v>0</v>
      </c>
      <c r="AH12" s="37">
        <v>7</v>
      </c>
      <c r="AI12" s="15">
        <v>0</v>
      </c>
      <c r="AJ12" s="15">
        <v>0</v>
      </c>
      <c r="AK12" s="15">
        <v>0</v>
      </c>
      <c r="AL12" s="15">
        <v>0</v>
      </c>
      <c r="AM12" s="15">
        <v>0</v>
      </c>
      <c r="AN12" s="15">
        <v>0</v>
      </c>
      <c r="AO12" s="15">
        <v>0</v>
      </c>
      <c r="AP12" s="15">
        <v>0</v>
      </c>
      <c r="AQ12" s="15">
        <v>0</v>
      </c>
      <c r="AR12" s="41">
        <v>0</v>
      </c>
      <c r="AS12" s="37">
        <v>7</v>
      </c>
      <c r="AT12" s="15">
        <v>17961.581795301434</v>
      </c>
      <c r="AU12" s="15">
        <v>196930.84392641002</v>
      </c>
      <c r="AV12" s="15">
        <v>0</v>
      </c>
      <c r="AW12" s="15">
        <v>0</v>
      </c>
      <c r="AX12" s="15">
        <v>0</v>
      </c>
      <c r="AY12" s="15">
        <v>0</v>
      </c>
      <c r="AZ12" s="15">
        <v>0</v>
      </c>
      <c r="BA12" s="15">
        <v>0</v>
      </c>
      <c r="BB12" s="15">
        <v>0</v>
      </c>
      <c r="BC12" s="41">
        <v>0</v>
      </c>
      <c r="BD12" s="37">
        <v>7</v>
      </c>
      <c r="BE12" s="15">
        <v>105647.90782678046</v>
      </c>
      <c r="BF12" s="15">
        <v>81434.420565438704</v>
      </c>
      <c r="BG12" s="15">
        <v>200.82952182</v>
      </c>
      <c r="BH12" s="29">
        <v>7607834.5709730657</v>
      </c>
      <c r="BI12" s="26">
        <v>9266048.3928929009</v>
      </c>
      <c r="BJ12" s="26">
        <v>0</v>
      </c>
      <c r="BK12" s="26">
        <v>0</v>
      </c>
      <c r="BL12" s="26">
        <v>67287.357008202176</v>
      </c>
      <c r="BM12" s="47">
        <v>1818796.6000925701</v>
      </c>
      <c r="BN12" s="37">
        <v>7</v>
      </c>
      <c r="BO12" s="26">
        <v>4262718.0172948362</v>
      </c>
      <c r="BP12" s="35">
        <f t="shared" si="1"/>
        <v>15414857.367288508</v>
      </c>
      <c r="BQ12" s="35">
        <f t="shared" si="2"/>
        <v>23022691.938261572</v>
      </c>
      <c r="BR12" s="35">
        <v>17708308.204255719</v>
      </c>
      <c r="BS12" s="36">
        <v>5391.6396876366889</v>
      </c>
      <c r="BT12" s="36">
        <v>88541.539100000009</v>
      </c>
      <c r="BU12" s="35">
        <f t="shared" si="3"/>
        <v>93933.178787636702</v>
      </c>
      <c r="BV12" s="35">
        <v>5220409.1453360002</v>
      </c>
      <c r="BW12" s="14">
        <f t="shared" si="0"/>
        <v>23022650.528379358</v>
      </c>
    </row>
    <row r="13" spans="1:75" ht="14.4" x14ac:dyDescent="0.35">
      <c r="A13" s="37">
        <v>8</v>
      </c>
      <c r="B13" s="15">
        <v>0</v>
      </c>
      <c r="C13" s="15">
        <v>0</v>
      </c>
      <c r="D13" s="15">
        <v>0</v>
      </c>
      <c r="E13" s="15">
        <v>0</v>
      </c>
      <c r="F13" s="15">
        <v>0</v>
      </c>
      <c r="G13" s="15">
        <v>0</v>
      </c>
      <c r="H13" s="15">
        <v>0</v>
      </c>
      <c r="I13" s="15">
        <v>632315.03593426698</v>
      </c>
      <c r="J13" s="15">
        <v>0</v>
      </c>
      <c r="K13" s="41">
        <v>0</v>
      </c>
      <c r="L13" s="37">
        <v>8</v>
      </c>
      <c r="M13" s="15">
        <v>0</v>
      </c>
      <c r="N13" s="15">
        <v>0</v>
      </c>
      <c r="O13" s="15">
        <v>0</v>
      </c>
      <c r="P13" s="15">
        <v>0</v>
      </c>
      <c r="Q13" s="15">
        <v>0</v>
      </c>
      <c r="R13" s="15">
        <v>0</v>
      </c>
      <c r="S13" s="15">
        <v>0</v>
      </c>
      <c r="T13" s="15">
        <v>0</v>
      </c>
      <c r="U13" s="15">
        <v>0</v>
      </c>
      <c r="V13" s="41">
        <v>0</v>
      </c>
      <c r="W13" s="37">
        <v>8</v>
      </c>
      <c r="X13" s="15">
        <v>0</v>
      </c>
      <c r="Y13" s="15">
        <v>0</v>
      </c>
      <c r="Z13" s="15">
        <v>0</v>
      </c>
      <c r="AA13" s="15">
        <v>0</v>
      </c>
      <c r="AB13" s="15">
        <v>0</v>
      </c>
      <c r="AC13" s="15">
        <v>0</v>
      </c>
      <c r="AD13" s="15">
        <v>0</v>
      </c>
      <c r="AE13" s="15">
        <v>344228.76298958901</v>
      </c>
      <c r="AF13" s="15">
        <v>0</v>
      </c>
      <c r="AG13" s="41">
        <v>0</v>
      </c>
      <c r="AH13" s="37">
        <v>8</v>
      </c>
      <c r="AI13" s="15">
        <v>0</v>
      </c>
      <c r="AJ13" s="15">
        <v>0</v>
      </c>
      <c r="AK13" s="15">
        <v>0</v>
      </c>
      <c r="AL13" s="15">
        <v>0</v>
      </c>
      <c r="AM13" s="15">
        <v>0</v>
      </c>
      <c r="AN13" s="15">
        <v>0</v>
      </c>
      <c r="AO13" s="15">
        <v>0</v>
      </c>
      <c r="AP13" s="15">
        <v>0</v>
      </c>
      <c r="AQ13" s="15">
        <v>0</v>
      </c>
      <c r="AR13" s="41">
        <v>0</v>
      </c>
      <c r="AS13" s="37">
        <v>8</v>
      </c>
      <c r="AT13" s="15">
        <v>0</v>
      </c>
      <c r="AU13" s="15">
        <v>0</v>
      </c>
      <c r="AV13" s="15">
        <v>0</v>
      </c>
      <c r="AW13" s="15">
        <v>0</v>
      </c>
      <c r="AX13" s="15">
        <v>0</v>
      </c>
      <c r="AY13" s="15">
        <v>0</v>
      </c>
      <c r="AZ13" s="15">
        <v>0</v>
      </c>
      <c r="BA13" s="15">
        <v>0</v>
      </c>
      <c r="BB13" s="15">
        <v>0</v>
      </c>
      <c r="BC13" s="41">
        <v>0</v>
      </c>
      <c r="BD13" s="37">
        <v>8</v>
      </c>
      <c r="BE13" s="15">
        <v>0</v>
      </c>
      <c r="BF13" s="15">
        <v>0</v>
      </c>
      <c r="BG13" s="15">
        <v>0</v>
      </c>
      <c r="BH13" s="29">
        <v>976583.798923856</v>
      </c>
      <c r="BI13" s="26">
        <v>0</v>
      </c>
      <c r="BJ13" s="26">
        <v>0</v>
      </c>
      <c r="BK13" s="26">
        <v>331661.74002257799</v>
      </c>
      <c r="BL13" s="26">
        <v>23455.829948039198</v>
      </c>
      <c r="BM13" s="47">
        <v>4100555.1892125402</v>
      </c>
      <c r="BN13" s="37">
        <v>8</v>
      </c>
      <c r="BO13" s="26">
        <v>740756.79359999998</v>
      </c>
      <c r="BP13" s="35">
        <f t="shared" si="1"/>
        <v>5196437.5527831577</v>
      </c>
      <c r="BQ13" s="35">
        <f t="shared" si="2"/>
        <v>6173021.3517070133</v>
      </c>
      <c r="BR13" s="35">
        <v>6172973.3983185096</v>
      </c>
      <c r="BS13" s="36">
        <v>0</v>
      </c>
      <c r="BT13" s="36">
        <v>0</v>
      </c>
      <c r="BU13" s="35">
        <f t="shared" si="3"/>
        <v>0</v>
      </c>
      <c r="BV13" s="35">
        <v>0</v>
      </c>
      <c r="BW13" s="14">
        <f t="shared" si="0"/>
        <v>6172973.3983185096</v>
      </c>
    </row>
    <row r="14" spans="1:75" ht="14.4" x14ac:dyDescent="0.35">
      <c r="A14" s="37">
        <v>9</v>
      </c>
      <c r="B14" s="15">
        <v>0</v>
      </c>
      <c r="C14" s="15">
        <v>0</v>
      </c>
      <c r="D14" s="15">
        <v>0</v>
      </c>
      <c r="E14" s="15">
        <v>0</v>
      </c>
      <c r="F14" s="15">
        <v>0</v>
      </c>
      <c r="G14" s="15">
        <v>0</v>
      </c>
      <c r="H14" s="15">
        <v>0</v>
      </c>
      <c r="I14" s="15">
        <v>0</v>
      </c>
      <c r="J14" s="15">
        <v>0</v>
      </c>
      <c r="K14" s="41">
        <v>0</v>
      </c>
      <c r="L14" s="37">
        <v>9</v>
      </c>
      <c r="M14" s="15">
        <v>0</v>
      </c>
      <c r="N14" s="15">
        <v>0</v>
      </c>
      <c r="O14" s="15">
        <v>0</v>
      </c>
      <c r="P14" s="15">
        <v>0</v>
      </c>
      <c r="Q14" s="15">
        <v>0</v>
      </c>
      <c r="R14" s="15">
        <v>0</v>
      </c>
      <c r="S14" s="15">
        <v>0</v>
      </c>
      <c r="T14" s="15">
        <v>0</v>
      </c>
      <c r="U14" s="15">
        <v>0</v>
      </c>
      <c r="V14" s="41">
        <v>0</v>
      </c>
      <c r="W14" s="37">
        <v>9</v>
      </c>
      <c r="X14" s="15">
        <v>0</v>
      </c>
      <c r="Y14" s="15">
        <v>0</v>
      </c>
      <c r="Z14" s="15">
        <v>0</v>
      </c>
      <c r="AA14" s="15">
        <v>0</v>
      </c>
      <c r="AB14" s="15">
        <v>0</v>
      </c>
      <c r="AC14" s="15">
        <v>0</v>
      </c>
      <c r="AD14" s="15">
        <v>0</v>
      </c>
      <c r="AE14" s="15">
        <v>0</v>
      </c>
      <c r="AF14" s="15">
        <v>0</v>
      </c>
      <c r="AG14" s="41">
        <v>0</v>
      </c>
      <c r="AH14" s="37">
        <v>9</v>
      </c>
      <c r="AI14" s="15">
        <v>0</v>
      </c>
      <c r="AJ14" s="15">
        <v>0</v>
      </c>
      <c r="AK14" s="15">
        <v>0</v>
      </c>
      <c r="AL14" s="15">
        <v>0</v>
      </c>
      <c r="AM14" s="15">
        <v>0</v>
      </c>
      <c r="AN14" s="15">
        <v>0</v>
      </c>
      <c r="AO14" s="15">
        <v>0</v>
      </c>
      <c r="AP14" s="15">
        <v>0</v>
      </c>
      <c r="AQ14" s="15">
        <v>0</v>
      </c>
      <c r="AR14" s="41">
        <v>0</v>
      </c>
      <c r="AS14" s="37">
        <v>9</v>
      </c>
      <c r="AT14" s="15">
        <v>0</v>
      </c>
      <c r="AU14" s="15">
        <v>0</v>
      </c>
      <c r="AV14" s="15">
        <v>0</v>
      </c>
      <c r="AW14" s="15">
        <v>0</v>
      </c>
      <c r="AX14" s="15">
        <v>0</v>
      </c>
      <c r="AY14" s="15">
        <v>0</v>
      </c>
      <c r="AZ14" s="15">
        <v>0</v>
      </c>
      <c r="BA14" s="15">
        <v>0</v>
      </c>
      <c r="BB14" s="15">
        <v>0</v>
      </c>
      <c r="BC14" s="41">
        <v>0</v>
      </c>
      <c r="BD14" s="37">
        <v>9</v>
      </c>
      <c r="BE14" s="15">
        <v>0</v>
      </c>
      <c r="BF14" s="15">
        <v>0</v>
      </c>
      <c r="BG14" s="15">
        <v>0</v>
      </c>
      <c r="BH14" s="29">
        <v>45</v>
      </c>
      <c r="BI14" s="26">
        <v>0</v>
      </c>
      <c r="BJ14" s="26">
        <v>0</v>
      </c>
      <c r="BK14" s="26">
        <v>0</v>
      </c>
      <c r="BL14" s="26">
        <v>0</v>
      </c>
      <c r="BM14" s="47">
        <v>0</v>
      </c>
      <c r="BN14" s="37">
        <v>9</v>
      </c>
      <c r="BO14" s="26">
        <v>0</v>
      </c>
      <c r="BP14" s="35">
        <f t="shared" si="1"/>
        <v>9</v>
      </c>
      <c r="BQ14" s="35">
        <f t="shared" si="2"/>
        <v>54</v>
      </c>
      <c r="BR14" s="35">
        <v>0</v>
      </c>
      <c r="BS14" s="36">
        <v>0</v>
      </c>
      <c r="BT14" s="36">
        <v>0</v>
      </c>
      <c r="BU14" s="35">
        <f t="shared" si="3"/>
        <v>0</v>
      </c>
      <c r="BV14" s="35">
        <v>0</v>
      </c>
      <c r="BW14" s="14">
        <f t="shared" si="0"/>
        <v>0</v>
      </c>
    </row>
    <row r="15" spans="1:75" ht="14.4" x14ac:dyDescent="0.35">
      <c r="A15" s="37">
        <v>10</v>
      </c>
      <c r="B15" s="15">
        <v>0</v>
      </c>
      <c r="C15" s="15">
        <v>0</v>
      </c>
      <c r="D15" s="15">
        <v>0</v>
      </c>
      <c r="E15" s="15">
        <v>0</v>
      </c>
      <c r="F15" s="15">
        <v>0</v>
      </c>
      <c r="G15" s="15">
        <v>0</v>
      </c>
      <c r="H15" s="15">
        <v>0</v>
      </c>
      <c r="I15" s="15">
        <v>0</v>
      </c>
      <c r="J15" s="15">
        <v>0</v>
      </c>
      <c r="K15" s="41">
        <v>16394.600114507415</v>
      </c>
      <c r="L15" s="37">
        <v>10</v>
      </c>
      <c r="M15" s="15">
        <v>0</v>
      </c>
      <c r="N15" s="15">
        <v>0</v>
      </c>
      <c r="O15" s="15">
        <v>0</v>
      </c>
      <c r="P15" s="15">
        <v>0</v>
      </c>
      <c r="Q15" s="15">
        <v>0</v>
      </c>
      <c r="R15" s="15">
        <v>0</v>
      </c>
      <c r="S15" s="15">
        <v>0</v>
      </c>
      <c r="T15" s="15">
        <v>0</v>
      </c>
      <c r="U15" s="15">
        <v>0</v>
      </c>
      <c r="V15" s="41">
        <v>0</v>
      </c>
      <c r="W15" s="37">
        <v>10</v>
      </c>
      <c r="X15" s="15">
        <v>0</v>
      </c>
      <c r="Y15" s="15">
        <v>8171.554803891001</v>
      </c>
      <c r="Z15" s="15">
        <v>2624.6307784611577</v>
      </c>
      <c r="AA15" s="15">
        <v>0</v>
      </c>
      <c r="AB15" s="15">
        <v>0</v>
      </c>
      <c r="AC15" s="15">
        <v>0</v>
      </c>
      <c r="AD15" s="15">
        <v>0</v>
      </c>
      <c r="AE15" s="15">
        <v>0</v>
      </c>
      <c r="AF15" s="15">
        <v>0</v>
      </c>
      <c r="AG15" s="41">
        <v>0</v>
      </c>
      <c r="AH15" s="37">
        <v>10</v>
      </c>
      <c r="AI15" s="15">
        <v>0</v>
      </c>
      <c r="AJ15" s="15">
        <v>0</v>
      </c>
      <c r="AK15" s="15">
        <v>0</v>
      </c>
      <c r="AL15" s="15">
        <v>0</v>
      </c>
      <c r="AM15" s="15">
        <v>0</v>
      </c>
      <c r="AN15" s="15">
        <v>0</v>
      </c>
      <c r="AO15" s="15">
        <v>0</v>
      </c>
      <c r="AP15" s="15">
        <v>0</v>
      </c>
      <c r="AQ15" s="15">
        <v>0</v>
      </c>
      <c r="AR15" s="41">
        <v>0</v>
      </c>
      <c r="AS15" s="37">
        <v>10</v>
      </c>
      <c r="AT15" s="15">
        <v>0</v>
      </c>
      <c r="AU15" s="15">
        <v>0</v>
      </c>
      <c r="AV15" s="15">
        <v>0</v>
      </c>
      <c r="AW15" s="15">
        <v>0</v>
      </c>
      <c r="AX15" s="15">
        <v>0</v>
      </c>
      <c r="AY15" s="15">
        <v>0</v>
      </c>
      <c r="AZ15" s="15">
        <v>0</v>
      </c>
      <c r="BA15" s="15">
        <v>0</v>
      </c>
      <c r="BB15" s="15">
        <v>0</v>
      </c>
      <c r="BC15" s="41">
        <v>0</v>
      </c>
      <c r="BD15" s="37">
        <v>10</v>
      </c>
      <c r="BE15" s="15">
        <v>0</v>
      </c>
      <c r="BF15" s="15">
        <v>0</v>
      </c>
      <c r="BG15" s="15">
        <v>0</v>
      </c>
      <c r="BH15" s="29">
        <v>27240.785696859573</v>
      </c>
      <c r="BI15" s="26">
        <v>0</v>
      </c>
      <c r="BJ15" s="26">
        <v>0</v>
      </c>
      <c r="BK15" s="26">
        <v>32420.408360507299</v>
      </c>
      <c r="BL15" s="26">
        <v>463.9950303305028</v>
      </c>
      <c r="BM15" s="47">
        <v>46704.093504755147</v>
      </c>
      <c r="BN15" s="37">
        <v>10</v>
      </c>
      <c r="BO15" s="26">
        <v>232293.77556037059</v>
      </c>
      <c r="BP15" s="35">
        <f t="shared" si="1"/>
        <v>311892.27245596354</v>
      </c>
      <c r="BQ15" s="35">
        <f t="shared" si="2"/>
        <v>339133.05815282313</v>
      </c>
      <c r="BR15" s="35">
        <v>122111.98609722497</v>
      </c>
      <c r="BS15" s="36">
        <v>198889.01286975469</v>
      </c>
      <c r="BT15" s="36">
        <v>0</v>
      </c>
      <c r="BU15" s="35">
        <f t="shared" si="3"/>
        <v>198889.01286975469</v>
      </c>
      <c r="BV15" s="35">
        <v>18072.516800000001</v>
      </c>
      <c r="BW15" s="14">
        <f t="shared" si="0"/>
        <v>339073.51576697966</v>
      </c>
    </row>
    <row r="16" spans="1:75" ht="14.4" x14ac:dyDescent="0.35">
      <c r="A16" s="37">
        <v>11</v>
      </c>
      <c r="B16" s="15">
        <v>0</v>
      </c>
      <c r="C16" s="15">
        <v>0</v>
      </c>
      <c r="D16" s="15">
        <v>0</v>
      </c>
      <c r="E16" s="15">
        <v>0</v>
      </c>
      <c r="F16" s="15">
        <v>0</v>
      </c>
      <c r="G16" s="15">
        <v>0</v>
      </c>
      <c r="H16" s="15">
        <v>0</v>
      </c>
      <c r="I16" s="15">
        <v>0</v>
      </c>
      <c r="J16" s="15">
        <v>0</v>
      </c>
      <c r="K16" s="41">
        <v>0</v>
      </c>
      <c r="L16" s="37">
        <v>11</v>
      </c>
      <c r="M16" s="15">
        <v>2274.5429162250798</v>
      </c>
      <c r="N16" s="15">
        <v>0</v>
      </c>
      <c r="O16" s="15">
        <v>0</v>
      </c>
      <c r="P16" s="15">
        <v>0</v>
      </c>
      <c r="Q16" s="15">
        <v>0</v>
      </c>
      <c r="R16" s="15">
        <v>0</v>
      </c>
      <c r="S16" s="15">
        <v>0</v>
      </c>
      <c r="T16" s="15">
        <v>0</v>
      </c>
      <c r="U16" s="15">
        <v>0</v>
      </c>
      <c r="V16" s="41">
        <v>0</v>
      </c>
      <c r="W16" s="37">
        <v>11</v>
      </c>
      <c r="X16" s="15">
        <v>187396.27294764202</v>
      </c>
      <c r="Y16" s="15">
        <v>122.49569249313349</v>
      </c>
      <c r="Z16" s="15">
        <v>9098.0178529147743</v>
      </c>
      <c r="AA16" s="15">
        <v>0</v>
      </c>
      <c r="AB16" s="15">
        <v>0</v>
      </c>
      <c r="AC16" s="15">
        <v>0</v>
      </c>
      <c r="AD16" s="15">
        <v>0</v>
      </c>
      <c r="AE16" s="15">
        <v>0</v>
      </c>
      <c r="AF16" s="15">
        <v>0</v>
      </c>
      <c r="AG16" s="41">
        <v>0</v>
      </c>
      <c r="AH16" s="37">
        <v>11</v>
      </c>
      <c r="AI16" s="15">
        <v>916322.57581691805</v>
      </c>
      <c r="AJ16" s="15">
        <v>1469184.5291616099</v>
      </c>
      <c r="AK16" s="15">
        <v>452584.468278363</v>
      </c>
      <c r="AL16" s="15">
        <v>0</v>
      </c>
      <c r="AM16" s="15">
        <v>0</v>
      </c>
      <c r="AN16" s="15">
        <v>0</v>
      </c>
      <c r="AO16" s="15">
        <v>0</v>
      </c>
      <c r="AP16" s="15">
        <v>0</v>
      </c>
      <c r="AQ16" s="15">
        <v>0</v>
      </c>
      <c r="AR16" s="41">
        <v>0</v>
      </c>
      <c r="AS16" s="37">
        <v>11</v>
      </c>
      <c r="AT16" s="15">
        <v>0</v>
      </c>
      <c r="AU16" s="15">
        <v>0</v>
      </c>
      <c r="AV16" s="15">
        <v>0</v>
      </c>
      <c r="AW16" s="15">
        <v>0</v>
      </c>
      <c r="AX16" s="15">
        <v>0</v>
      </c>
      <c r="AY16" s="15">
        <v>0</v>
      </c>
      <c r="AZ16" s="15">
        <v>0</v>
      </c>
      <c r="BA16" s="15">
        <v>0</v>
      </c>
      <c r="BB16" s="15">
        <v>0</v>
      </c>
      <c r="BC16" s="41">
        <v>0</v>
      </c>
      <c r="BD16" s="37">
        <v>11</v>
      </c>
      <c r="BE16" s="15">
        <v>4125.7009175028898</v>
      </c>
      <c r="BF16" s="15">
        <v>7805.0467328000004</v>
      </c>
      <c r="BG16" s="15">
        <v>0</v>
      </c>
      <c r="BH16" s="29">
        <v>3048968.6503164689</v>
      </c>
      <c r="BI16" s="26">
        <v>16519.708549976895</v>
      </c>
      <c r="BJ16" s="26">
        <v>0</v>
      </c>
      <c r="BK16" s="26">
        <v>0</v>
      </c>
      <c r="BL16" s="26">
        <v>10744.612080368783</v>
      </c>
      <c r="BM16" s="47">
        <v>1424.5603853780071</v>
      </c>
      <c r="BN16" s="37">
        <v>11</v>
      </c>
      <c r="BO16" s="26">
        <v>419673.02227860334</v>
      </c>
      <c r="BP16" s="35">
        <f t="shared" si="1"/>
        <v>448372.90329432703</v>
      </c>
      <c r="BQ16" s="35">
        <f t="shared" si="2"/>
        <v>3497341.5536107961</v>
      </c>
      <c r="BR16" s="35">
        <v>2827706.2981494637</v>
      </c>
      <c r="BS16" s="36">
        <v>55956.350815028047</v>
      </c>
      <c r="BT16" s="36">
        <v>5655.4130400000004</v>
      </c>
      <c r="BU16" s="35">
        <f t="shared" si="3"/>
        <v>61611.763855028046</v>
      </c>
      <c r="BV16" s="35">
        <v>607956.90179999999</v>
      </c>
      <c r="BW16" s="14">
        <f t="shared" si="0"/>
        <v>3497274.9638044918</v>
      </c>
    </row>
    <row r="17" spans="1:75" ht="14.4" x14ac:dyDescent="0.35">
      <c r="A17" s="37">
        <v>12</v>
      </c>
      <c r="B17" s="15">
        <v>592312.68394999998</v>
      </c>
      <c r="C17" s="15">
        <v>644640.79508456297</v>
      </c>
      <c r="D17" s="15">
        <v>902102.94904126495</v>
      </c>
      <c r="E17" s="15">
        <v>642896.98949255608</v>
      </c>
      <c r="F17" s="15">
        <v>80970.373910399998</v>
      </c>
      <c r="G17" s="15">
        <v>16631.557754690359</v>
      </c>
      <c r="H17" s="15">
        <v>1345724.5397850967</v>
      </c>
      <c r="I17" s="15">
        <v>179581.75973018201</v>
      </c>
      <c r="J17" s="15">
        <v>0</v>
      </c>
      <c r="K17" s="41">
        <v>1820.478064532592</v>
      </c>
      <c r="L17" s="37">
        <v>12</v>
      </c>
      <c r="M17" s="15">
        <v>80842.747016780704</v>
      </c>
      <c r="N17" s="15">
        <v>6758.0928197110952</v>
      </c>
      <c r="O17" s="15">
        <v>231787.44965998401</v>
      </c>
      <c r="P17" s="15">
        <v>8.5110000326608795</v>
      </c>
      <c r="Q17" s="15">
        <v>2940.1126092354102</v>
      </c>
      <c r="R17" s="15">
        <v>0</v>
      </c>
      <c r="S17" s="15">
        <v>266845.99217276758</v>
      </c>
      <c r="T17" s="15">
        <v>6367.1376749874453</v>
      </c>
      <c r="U17" s="15">
        <v>36310.363354293702</v>
      </c>
      <c r="V17" s="41">
        <v>212817.40001694299</v>
      </c>
      <c r="W17" s="37">
        <v>12</v>
      </c>
      <c r="X17" s="15">
        <v>55038.390482076502</v>
      </c>
      <c r="Y17" s="15">
        <v>896.6499901515366</v>
      </c>
      <c r="Z17" s="15">
        <v>18948.308912713459</v>
      </c>
      <c r="AA17" s="15">
        <v>26674.754931529402</v>
      </c>
      <c r="AB17" s="15">
        <v>129.29101396359096</v>
      </c>
      <c r="AC17" s="15">
        <v>38483.930327123802</v>
      </c>
      <c r="AD17" s="15">
        <v>4377.4284340624035</v>
      </c>
      <c r="AE17" s="15">
        <v>829335.51512096496</v>
      </c>
      <c r="AF17" s="15">
        <v>758.08618700000011</v>
      </c>
      <c r="AG17" s="41">
        <v>9373.4253798669106</v>
      </c>
      <c r="AH17" s="37">
        <v>12</v>
      </c>
      <c r="AI17" s="15">
        <v>860886.25870814302</v>
      </c>
      <c r="AJ17" s="15">
        <v>1266464.34632335</v>
      </c>
      <c r="AK17" s="15">
        <v>457462.252180913</v>
      </c>
      <c r="AL17" s="15">
        <v>972234.49678829103</v>
      </c>
      <c r="AM17" s="15">
        <v>14345.567384862858</v>
      </c>
      <c r="AN17" s="15">
        <v>2913448.40187422</v>
      </c>
      <c r="AO17" s="15">
        <v>228355.35637476301</v>
      </c>
      <c r="AP17" s="15">
        <v>308071.44685042102</v>
      </c>
      <c r="AQ17" s="15">
        <v>78936.453806403602</v>
      </c>
      <c r="AR17" s="41">
        <v>25960.353429085335</v>
      </c>
      <c r="AS17" s="37">
        <v>12</v>
      </c>
      <c r="AT17" s="15">
        <v>30170.8884682229</v>
      </c>
      <c r="AU17" s="15">
        <v>362600.85259472602</v>
      </c>
      <c r="AV17" s="15">
        <v>354045.61878602701</v>
      </c>
      <c r="AW17" s="15">
        <v>15803.224566713201</v>
      </c>
      <c r="AX17" s="15">
        <v>354.48458575473256</v>
      </c>
      <c r="AY17" s="15">
        <v>386.51553285337098</v>
      </c>
      <c r="AZ17" s="15">
        <v>0</v>
      </c>
      <c r="BA17" s="15">
        <v>19850.514751815201</v>
      </c>
      <c r="BB17" s="15">
        <v>17843.621634999996</v>
      </c>
      <c r="BC17" s="41">
        <v>98382.233545998854</v>
      </c>
      <c r="BD17" s="37">
        <v>12</v>
      </c>
      <c r="BE17" s="15">
        <v>50905.852847995899</v>
      </c>
      <c r="BF17" s="15">
        <v>43460.8848048</v>
      </c>
      <c r="BG17" s="15">
        <v>172211.6154181904</v>
      </c>
      <c r="BH17" s="29">
        <v>14527616.95517602</v>
      </c>
      <c r="BI17" s="27">
        <v>1477941.7099953801</v>
      </c>
      <c r="BJ17" s="26">
        <v>0</v>
      </c>
      <c r="BK17" s="26">
        <v>0</v>
      </c>
      <c r="BL17" s="26">
        <v>-799607.28998867725</v>
      </c>
      <c r="BM17" s="47">
        <v>0</v>
      </c>
      <c r="BN17" s="37">
        <v>12</v>
      </c>
      <c r="BO17" s="26">
        <v>211429.48797919997</v>
      </c>
      <c r="BP17" s="35">
        <f t="shared" si="1"/>
        <v>889775.90798590286</v>
      </c>
      <c r="BQ17" s="35">
        <f t="shared" si="2"/>
        <v>15417392.863161923</v>
      </c>
      <c r="BR17" s="35">
        <v>103351.40884832945</v>
      </c>
      <c r="BS17" s="36">
        <v>12091158.511921201</v>
      </c>
      <c r="BT17" s="36">
        <v>3200590.5010887999</v>
      </c>
      <c r="BU17" s="35">
        <f t="shared" si="3"/>
        <v>15291749.013010001</v>
      </c>
      <c r="BV17" s="35">
        <v>22220.510150000002</v>
      </c>
      <c r="BW17" s="14">
        <f t="shared" si="0"/>
        <v>15417320.93200833</v>
      </c>
    </row>
    <row r="18" spans="1:75" ht="14.4" x14ac:dyDescent="0.35">
      <c r="A18" s="37">
        <v>13</v>
      </c>
      <c r="B18" s="15">
        <v>0</v>
      </c>
      <c r="C18" s="15">
        <v>0</v>
      </c>
      <c r="D18" s="15">
        <v>59975.187527464106</v>
      </c>
      <c r="E18" s="15">
        <v>607987.36358549097</v>
      </c>
      <c r="F18" s="15">
        <v>0</v>
      </c>
      <c r="G18" s="15">
        <v>511.49845379604267</v>
      </c>
      <c r="H18" s="15">
        <v>407733.59533930215</v>
      </c>
      <c r="I18" s="15">
        <v>0</v>
      </c>
      <c r="J18" s="15">
        <v>0</v>
      </c>
      <c r="K18" s="41">
        <v>0</v>
      </c>
      <c r="L18" s="37">
        <v>13</v>
      </c>
      <c r="M18" s="15">
        <v>0</v>
      </c>
      <c r="N18" s="15">
        <v>182.49895816095463</v>
      </c>
      <c r="O18" s="15">
        <v>3900590.8722053999</v>
      </c>
      <c r="P18" s="15">
        <v>0.56727162364369665</v>
      </c>
      <c r="Q18" s="15">
        <v>2179.7379753314963</v>
      </c>
      <c r="R18" s="15">
        <v>0</v>
      </c>
      <c r="S18" s="15">
        <v>130934.9799056414</v>
      </c>
      <c r="T18" s="15">
        <v>6790.3620102323703</v>
      </c>
      <c r="U18" s="15">
        <v>118335.30341886274</v>
      </c>
      <c r="V18" s="41">
        <v>424.7501046840423</v>
      </c>
      <c r="W18" s="37">
        <v>13</v>
      </c>
      <c r="X18" s="15">
        <v>3209.6487662378067</v>
      </c>
      <c r="Y18" s="15">
        <v>0</v>
      </c>
      <c r="Z18" s="15">
        <v>0</v>
      </c>
      <c r="AA18" s="15">
        <v>276.22190530038193</v>
      </c>
      <c r="AB18" s="15">
        <v>0</v>
      </c>
      <c r="AC18" s="15">
        <v>17723.821807264845</v>
      </c>
      <c r="AD18" s="15">
        <v>725.3212927132646</v>
      </c>
      <c r="AE18" s="15">
        <v>0</v>
      </c>
      <c r="AF18" s="15">
        <v>0</v>
      </c>
      <c r="AG18" s="41">
        <v>0</v>
      </c>
      <c r="AH18" s="37">
        <v>13</v>
      </c>
      <c r="AI18" s="15">
        <v>0</v>
      </c>
      <c r="AJ18" s="15">
        <v>0</v>
      </c>
      <c r="AK18" s="15">
        <v>0</v>
      </c>
      <c r="AL18" s="15">
        <v>512461.91740824399</v>
      </c>
      <c r="AM18" s="15">
        <v>8586.6334149980212</v>
      </c>
      <c r="AN18" s="15">
        <v>47621.845475166898</v>
      </c>
      <c r="AO18" s="15">
        <v>272913.96045351302</v>
      </c>
      <c r="AP18" s="15">
        <v>171563.37086920836</v>
      </c>
      <c r="AQ18" s="15">
        <v>31948.0465860443</v>
      </c>
      <c r="AR18" s="41">
        <v>27480.218713288952</v>
      </c>
      <c r="AS18" s="37">
        <v>13</v>
      </c>
      <c r="AT18" s="15">
        <v>91200.556487741429</v>
      </c>
      <c r="AU18" s="15">
        <v>710915.24994262005</v>
      </c>
      <c r="AV18" s="15">
        <v>267897.881116912</v>
      </c>
      <c r="AW18" s="15">
        <v>6231.4002709009519</v>
      </c>
      <c r="AX18" s="15">
        <v>216.697997635647</v>
      </c>
      <c r="AY18" s="15">
        <v>179.50093645943835</v>
      </c>
      <c r="AZ18" s="15">
        <v>0</v>
      </c>
      <c r="BA18" s="15">
        <v>32023.931334373145</v>
      </c>
      <c r="BB18" s="15">
        <v>11911.5800215</v>
      </c>
      <c r="BC18" s="41">
        <v>18000.04998</v>
      </c>
      <c r="BD18" s="37">
        <v>13</v>
      </c>
      <c r="BE18" s="15">
        <v>632975.15807417396</v>
      </c>
      <c r="BF18" s="15">
        <v>567388.84160338703</v>
      </c>
      <c r="BG18" s="15">
        <v>143818.43625239399</v>
      </c>
      <c r="BH18" s="29">
        <v>8812982.0074660685</v>
      </c>
      <c r="BI18" s="27">
        <f>24481520.4359315-79488</f>
        <v>24402032.4359315</v>
      </c>
      <c r="BJ18" s="26">
        <v>0</v>
      </c>
      <c r="BK18" s="26">
        <v>0</v>
      </c>
      <c r="BL18" s="26">
        <v>931929.29496820702</v>
      </c>
      <c r="BM18" s="47">
        <v>7027350.1396171395</v>
      </c>
      <c r="BN18" s="37">
        <v>13</v>
      </c>
      <c r="BO18" s="26">
        <v>21476745.229862899</v>
      </c>
      <c r="BP18" s="35">
        <f t="shared" si="1"/>
        <v>53838070.100379743</v>
      </c>
      <c r="BQ18" s="35">
        <f t="shared" si="2"/>
        <v>62651052.107845813</v>
      </c>
      <c r="BR18" s="35">
        <v>47799639.172884032</v>
      </c>
      <c r="BS18" s="36">
        <v>3087482.05167701</v>
      </c>
      <c r="BT18" s="36">
        <v>1395614.0213600001</v>
      </c>
      <c r="BU18" s="35">
        <f t="shared" si="3"/>
        <v>4483096.0730370097</v>
      </c>
      <c r="BV18" s="35">
        <v>10368238.208711</v>
      </c>
      <c r="BW18" s="14">
        <f t="shared" si="0"/>
        <v>62650973.454632044</v>
      </c>
    </row>
    <row r="19" spans="1:75" ht="14.4" x14ac:dyDescent="0.35">
      <c r="A19" s="37">
        <v>14</v>
      </c>
      <c r="B19" s="15">
        <v>0</v>
      </c>
      <c r="C19" s="15">
        <v>0</v>
      </c>
      <c r="D19" s="15">
        <v>0</v>
      </c>
      <c r="E19" s="15">
        <v>0</v>
      </c>
      <c r="F19" s="15">
        <v>0</v>
      </c>
      <c r="G19" s="15">
        <v>0</v>
      </c>
      <c r="H19" s="15">
        <v>0</v>
      </c>
      <c r="I19" s="15">
        <v>0</v>
      </c>
      <c r="J19" s="15">
        <v>0</v>
      </c>
      <c r="K19" s="41">
        <v>0</v>
      </c>
      <c r="L19" s="37">
        <v>14</v>
      </c>
      <c r="M19" s="15">
        <v>0</v>
      </c>
      <c r="N19" s="15">
        <v>0</v>
      </c>
      <c r="O19" s="15">
        <v>0</v>
      </c>
      <c r="P19" s="15">
        <v>46.068204478167758</v>
      </c>
      <c r="Q19" s="15">
        <v>0</v>
      </c>
      <c r="R19" s="15">
        <v>0</v>
      </c>
      <c r="S19" s="15">
        <v>0</v>
      </c>
      <c r="T19" s="15">
        <v>0</v>
      </c>
      <c r="U19" s="15">
        <v>0</v>
      </c>
      <c r="V19" s="41">
        <v>0</v>
      </c>
      <c r="W19" s="37">
        <v>14</v>
      </c>
      <c r="X19" s="15">
        <v>0</v>
      </c>
      <c r="Y19" s="15">
        <v>0</v>
      </c>
      <c r="Z19" s="15">
        <v>0</v>
      </c>
      <c r="AA19" s="15">
        <v>0</v>
      </c>
      <c r="AB19" s="15">
        <v>0</v>
      </c>
      <c r="AC19" s="15">
        <v>0</v>
      </c>
      <c r="AD19" s="15">
        <v>0</v>
      </c>
      <c r="AE19" s="15">
        <v>0</v>
      </c>
      <c r="AF19" s="15">
        <v>0</v>
      </c>
      <c r="AG19" s="41">
        <v>0</v>
      </c>
      <c r="AH19" s="37">
        <v>14</v>
      </c>
      <c r="AI19" s="15">
        <v>0</v>
      </c>
      <c r="AJ19" s="15">
        <v>0</v>
      </c>
      <c r="AK19" s="15">
        <v>0</v>
      </c>
      <c r="AL19" s="15">
        <v>0</v>
      </c>
      <c r="AM19" s="15">
        <v>0</v>
      </c>
      <c r="AN19" s="15">
        <v>0</v>
      </c>
      <c r="AO19" s="15">
        <v>29401.083540708096</v>
      </c>
      <c r="AP19" s="15">
        <v>0</v>
      </c>
      <c r="AQ19" s="15">
        <v>0</v>
      </c>
      <c r="AR19" s="41">
        <v>0</v>
      </c>
      <c r="AS19" s="37">
        <v>14</v>
      </c>
      <c r="AT19" s="15">
        <v>8791.7452942263626</v>
      </c>
      <c r="AU19" s="15">
        <v>142659.48185759428</v>
      </c>
      <c r="AV19" s="15">
        <v>0</v>
      </c>
      <c r="AW19" s="15">
        <v>0</v>
      </c>
      <c r="AX19" s="15">
        <v>0</v>
      </c>
      <c r="AY19" s="15">
        <v>0</v>
      </c>
      <c r="AZ19" s="15">
        <v>0</v>
      </c>
      <c r="BA19" s="15">
        <v>0</v>
      </c>
      <c r="BB19" s="15">
        <v>0</v>
      </c>
      <c r="BC19" s="41">
        <v>0</v>
      </c>
      <c r="BD19" s="37">
        <v>14</v>
      </c>
      <c r="BE19" s="15">
        <v>0</v>
      </c>
      <c r="BF19" s="15">
        <v>0</v>
      </c>
      <c r="BG19" s="15">
        <v>1843.2298578</v>
      </c>
      <c r="BH19" s="29">
        <v>182811.60875480692</v>
      </c>
      <c r="BI19" s="27">
        <v>9595155.3190833293</v>
      </c>
      <c r="BJ19" s="26">
        <v>0</v>
      </c>
      <c r="BK19" s="26">
        <v>0</v>
      </c>
      <c r="BL19" s="26">
        <v>2.0844354982524504</v>
      </c>
      <c r="BM19" s="47">
        <v>0</v>
      </c>
      <c r="BN19" s="37">
        <v>14</v>
      </c>
      <c r="BO19" s="26">
        <v>0</v>
      </c>
      <c r="BP19" s="35">
        <f t="shared" si="1"/>
        <v>9595171.4035188276</v>
      </c>
      <c r="BQ19" s="35">
        <f t="shared" si="2"/>
        <v>9777983.0122736339</v>
      </c>
      <c r="BR19" s="35">
        <v>548.56822263374625</v>
      </c>
      <c r="BS19" s="36">
        <v>0</v>
      </c>
      <c r="BT19" s="36">
        <v>9777236.7446439601</v>
      </c>
      <c r="BU19" s="35">
        <f t="shared" si="3"/>
        <v>9777236.7446439601</v>
      </c>
      <c r="BV19" s="35">
        <v>113.55399</v>
      </c>
      <c r="BW19" s="14">
        <f t="shared" si="0"/>
        <v>9777898.8668565955</v>
      </c>
    </row>
    <row r="20" spans="1:75" ht="14.4" x14ac:dyDescent="0.35">
      <c r="A20" s="37">
        <v>15</v>
      </c>
      <c r="B20" s="15">
        <v>230.85666694126675</v>
      </c>
      <c r="C20" s="15">
        <v>635.20525776566785</v>
      </c>
      <c r="D20" s="15">
        <v>1186.6961633517324</v>
      </c>
      <c r="E20" s="15">
        <v>44.004421516987762</v>
      </c>
      <c r="F20" s="15">
        <v>17.398017600000003</v>
      </c>
      <c r="G20" s="15">
        <v>295.60624365287657</v>
      </c>
      <c r="H20" s="15">
        <v>27.470299451782523</v>
      </c>
      <c r="I20" s="15">
        <v>44.871029516068162</v>
      </c>
      <c r="J20" s="15">
        <v>0</v>
      </c>
      <c r="K20" s="41">
        <v>156.3162278225964</v>
      </c>
      <c r="L20" s="37">
        <v>15</v>
      </c>
      <c r="M20" s="15">
        <v>907.58470990521835</v>
      </c>
      <c r="N20" s="15">
        <v>22.13980385496702</v>
      </c>
      <c r="O20" s="15">
        <v>5104.5528780766308</v>
      </c>
      <c r="P20" s="15">
        <v>8.0032159142804163E-4</v>
      </c>
      <c r="Q20" s="15">
        <v>10453.414074340855</v>
      </c>
      <c r="R20" s="15">
        <v>0</v>
      </c>
      <c r="S20" s="15">
        <v>5656.9638000493796</v>
      </c>
      <c r="T20" s="15">
        <v>225.9804303928029</v>
      </c>
      <c r="U20" s="15">
        <v>1034.7960348320114</v>
      </c>
      <c r="V20" s="41">
        <v>15984.994245239506</v>
      </c>
      <c r="W20" s="37">
        <v>15</v>
      </c>
      <c r="X20" s="15">
        <v>389.37753313183202</v>
      </c>
      <c r="Y20" s="15">
        <v>5.1588551999999996</v>
      </c>
      <c r="Z20" s="15">
        <v>96.55806876430124</v>
      </c>
      <c r="AA20" s="15">
        <v>1870.4456840330747</v>
      </c>
      <c r="AB20" s="15">
        <v>238.92458202219376</v>
      </c>
      <c r="AC20" s="15">
        <v>11353.53461176545</v>
      </c>
      <c r="AD20" s="15">
        <v>667.86155030236137</v>
      </c>
      <c r="AE20" s="15">
        <v>3311.2043002396244</v>
      </c>
      <c r="AF20" s="15">
        <v>17.526736802828413</v>
      </c>
      <c r="AG20" s="41">
        <v>212.56723323716233</v>
      </c>
      <c r="AH20" s="37">
        <v>15</v>
      </c>
      <c r="AI20" s="15">
        <v>36178.801026686517</v>
      </c>
      <c r="AJ20" s="15">
        <v>40939.9342995525</v>
      </c>
      <c r="AK20" s="15">
        <v>4025.3968925218678</v>
      </c>
      <c r="AL20" s="15">
        <v>333900.9004025</v>
      </c>
      <c r="AM20" s="15">
        <v>77.766402956454641</v>
      </c>
      <c r="AN20" s="15">
        <v>79961.85435512499</v>
      </c>
      <c r="AO20" s="15">
        <v>525.90802654638014</v>
      </c>
      <c r="AP20" s="15">
        <v>522.40667418809187</v>
      </c>
      <c r="AQ20" s="15">
        <v>540.43706117741351</v>
      </c>
      <c r="AR20" s="41">
        <v>5154.5083254602123</v>
      </c>
      <c r="AS20" s="37">
        <v>15</v>
      </c>
      <c r="AT20" s="15">
        <v>380.45355999243861</v>
      </c>
      <c r="AU20" s="15">
        <v>3540.7317550118541</v>
      </c>
      <c r="AV20" s="15">
        <v>5298.6741450953077</v>
      </c>
      <c r="AW20" s="15">
        <v>188.82493471349503</v>
      </c>
      <c r="AX20" s="15">
        <v>37.765033868323663</v>
      </c>
      <c r="AY20" s="15">
        <v>98.076191999999992</v>
      </c>
      <c r="AZ20" s="15">
        <v>0</v>
      </c>
      <c r="BA20" s="15">
        <v>5060.1864596524556</v>
      </c>
      <c r="BB20" s="15">
        <v>4979.6153399999994</v>
      </c>
      <c r="BC20" s="41">
        <v>113688.37235306849</v>
      </c>
      <c r="BD20" s="37">
        <v>15</v>
      </c>
      <c r="BE20" s="15">
        <v>16096.606660691245</v>
      </c>
      <c r="BF20" s="15">
        <v>16714.385856000001</v>
      </c>
      <c r="BG20" s="15">
        <v>138469.587403763</v>
      </c>
      <c r="BH20" s="29">
        <v>866648.2034207019</v>
      </c>
      <c r="BI20" s="27">
        <v>2585923.8590531098</v>
      </c>
      <c r="BJ20" s="26">
        <v>0</v>
      </c>
      <c r="BK20" s="26">
        <v>414.31382597073662</v>
      </c>
      <c r="BL20" s="26">
        <v>-149521.80484070716</v>
      </c>
      <c r="BM20" s="47">
        <v>19707.902393201341</v>
      </c>
      <c r="BN20" s="37">
        <v>15</v>
      </c>
      <c r="BO20" s="26">
        <v>147199.857715933</v>
      </c>
      <c r="BP20" s="35">
        <f t="shared" si="1"/>
        <v>2603739.1281475076</v>
      </c>
      <c r="BQ20" s="35">
        <f t="shared" si="2"/>
        <v>3470387.3315682095</v>
      </c>
      <c r="BR20" s="35">
        <v>125848.68132038396</v>
      </c>
      <c r="BS20" s="36">
        <v>38872.360853425038</v>
      </c>
      <c r="BT20" s="36">
        <v>3287894.1455693799</v>
      </c>
      <c r="BU20" s="35">
        <f t="shared" si="3"/>
        <v>3326766.5064228051</v>
      </c>
      <c r="BV20" s="35">
        <v>17681.743755</v>
      </c>
      <c r="BW20" s="14">
        <f t="shared" si="0"/>
        <v>3470296.9314981895</v>
      </c>
    </row>
    <row r="21" spans="1:75" ht="14.4" x14ac:dyDescent="0.35">
      <c r="A21" s="37">
        <v>16</v>
      </c>
      <c r="B21" s="15">
        <v>321.58207392000003</v>
      </c>
      <c r="C21" s="15">
        <v>609.18405873999995</v>
      </c>
      <c r="D21" s="15">
        <v>1509.2346635517324</v>
      </c>
      <c r="E21" s="15">
        <v>44.004421516987762</v>
      </c>
      <c r="F21" s="15">
        <v>130.48513199999999</v>
      </c>
      <c r="G21" s="15">
        <v>52.083162876777536</v>
      </c>
      <c r="H21" s="15">
        <v>381.63645585178256</v>
      </c>
      <c r="I21" s="15">
        <v>353.51969351606823</v>
      </c>
      <c r="J21" s="15">
        <v>0</v>
      </c>
      <c r="K21" s="41">
        <v>50.079135822596413</v>
      </c>
      <c r="L21" s="37">
        <v>16</v>
      </c>
      <c r="M21" s="15">
        <v>342.04340590521826</v>
      </c>
      <c r="N21" s="15">
        <v>32.474924854967021</v>
      </c>
      <c r="O21" s="15">
        <v>15159.169688776632</v>
      </c>
      <c r="P21" s="15">
        <v>6.5828400000000004E-3</v>
      </c>
      <c r="Q21" s="15">
        <v>70.475277599999984</v>
      </c>
      <c r="R21" s="15">
        <v>0</v>
      </c>
      <c r="S21" s="15">
        <v>4643.3819732749325</v>
      </c>
      <c r="T21" s="15">
        <v>10.827096743531493</v>
      </c>
      <c r="U21" s="15">
        <v>511.36036440696029</v>
      </c>
      <c r="V21" s="41">
        <v>11365.422302239505</v>
      </c>
      <c r="W21" s="37">
        <v>16</v>
      </c>
      <c r="X21" s="15">
        <v>518.25096393895444</v>
      </c>
      <c r="Y21" s="15">
        <v>2.5794275999999998</v>
      </c>
      <c r="Z21" s="15">
        <v>63.753091764301239</v>
      </c>
      <c r="AA21" s="15">
        <v>448.65613403307475</v>
      </c>
      <c r="AB21" s="15">
        <v>113.05163102219373</v>
      </c>
      <c r="AC21" s="15">
        <v>246.81384351766275</v>
      </c>
      <c r="AD21" s="15">
        <v>45.717889068860657</v>
      </c>
      <c r="AE21" s="15">
        <v>0.48022256570157296</v>
      </c>
      <c r="AF21" s="15">
        <v>0</v>
      </c>
      <c r="AG21" s="41">
        <v>1.54800775783</v>
      </c>
      <c r="AH21" s="37">
        <v>16</v>
      </c>
      <c r="AI21" s="15">
        <v>42.104011070843143</v>
      </c>
      <c r="AJ21" s="15">
        <v>669.27823071640739</v>
      </c>
      <c r="AK21" s="15">
        <v>349.65480239999999</v>
      </c>
      <c r="AL21" s="15">
        <v>163448.78251500023</v>
      </c>
      <c r="AM21" s="15">
        <v>58.220163956454641</v>
      </c>
      <c r="AN21" s="15">
        <v>27353.410483124982</v>
      </c>
      <c r="AO21" s="15">
        <v>1239.70508254638</v>
      </c>
      <c r="AP21" s="15">
        <v>1350.9694377880917</v>
      </c>
      <c r="AQ21" s="15">
        <v>278.26729117741348</v>
      </c>
      <c r="AR21" s="41">
        <v>4687.1028729602131</v>
      </c>
      <c r="AS21" s="37">
        <v>16</v>
      </c>
      <c r="AT21" s="15">
        <v>375.70349799243866</v>
      </c>
      <c r="AU21" s="15">
        <v>3393.0609278118541</v>
      </c>
      <c r="AV21" s="15">
        <v>3586.2180325953082</v>
      </c>
      <c r="AW21" s="15">
        <v>199.43579171349504</v>
      </c>
      <c r="AX21" s="15">
        <v>11.2629582</v>
      </c>
      <c r="AY21" s="15">
        <v>22.884444800000001</v>
      </c>
      <c r="AZ21" s="15">
        <v>0</v>
      </c>
      <c r="BA21" s="15">
        <v>548.80658790000007</v>
      </c>
      <c r="BB21" s="15">
        <v>3319.7435599999994</v>
      </c>
      <c r="BC21" s="41">
        <v>22735.615529068498</v>
      </c>
      <c r="BD21" s="37">
        <v>16</v>
      </c>
      <c r="BE21" s="15">
        <v>2710.5244379999999</v>
      </c>
      <c r="BF21" s="15">
        <v>20892.982319999999</v>
      </c>
      <c r="BG21" s="15">
        <v>2971.8920357128636</v>
      </c>
      <c r="BH21" s="29">
        <v>297353.44664024177</v>
      </c>
      <c r="BI21" s="27">
        <v>415955.2492597854</v>
      </c>
      <c r="BJ21" s="26">
        <v>0</v>
      </c>
      <c r="BK21" s="26">
        <v>0</v>
      </c>
      <c r="BL21" s="26">
        <v>0</v>
      </c>
      <c r="BM21" s="47">
        <v>0</v>
      </c>
      <c r="BN21" s="37">
        <v>16</v>
      </c>
      <c r="BO21" s="26">
        <v>4991.4629911174252</v>
      </c>
      <c r="BP21" s="35">
        <f t="shared" si="1"/>
        <v>420962.71225090284</v>
      </c>
      <c r="BQ21" s="35">
        <f t="shared" si="2"/>
        <v>718316.15889114467</v>
      </c>
      <c r="BR21" s="35">
        <v>0</v>
      </c>
      <c r="BS21" s="36">
        <v>2265.0425743594783</v>
      </c>
      <c r="BT21" s="36">
        <v>715955.24925978505</v>
      </c>
      <c r="BU21" s="35">
        <f t="shared" si="3"/>
        <v>718220.2918341445</v>
      </c>
      <c r="BV21" s="35">
        <v>0</v>
      </c>
      <c r="BW21" s="14">
        <f t="shared" si="0"/>
        <v>718220.2918341445</v>
      </c>
    </row>
    <row r="22" spans="1:75" ht="14.4" x14ac:dyDescent="0.35">
      <c r="A22" s="37">
        <v>17</v>
      </c>
      <c r="B22" s="15">
        <v>428.77609855999998</v>
      </c>
      <c r="C22" s="15">
        <v>581.63147312367994</v>
      </c>
      <c r="D22" s="15">
        <v>5992.7240635498101</v>
      </c>
      <c r="E22" s="15">
        <v>3.9333561132503032</v>
      </c>
      <c r="F22" s="15">
        <v>756.81376560000001</v>
      </c>
      <c r="G22" s="15">
        <v>39.922321076777536</v>
      </c>
      <c r="H22" s="15">
        <v>1136.7121773149368</v>
      </c>
      <c r="I22" s="15">
        <v>1.0968038642076898</v>
      </c>
      <c r="J22" s="15">
        <v>0</v>
      </c>
      <c r="K22" s="41">
        <v>0.13805743687578906</v>
      </c>
      <c r="L22" s="37">
        <v>17</v>
      </c>
      <c r="M22" s="15">
        <v>1261.575861787489</v>
      </c>
      <c r="N22" s="15">
        <v>135.29078837758351</v>
      </c>
      <c r="O22" s="15">
        <v>12256.143540536787</v>
      </c>
      <c r="P22" s="15">
        <v>0.1239026610913137</v>
      </c>
      <c r="Q22" s="15">
        <v>295.14919981806037</v>
      </c>
      <c r="R22" s="15">
        <v>0</v>
      </c>
      <c r="S22" s="15">
        <v>610254.183588802</v>
      </c>
      <c r="T22" s="15">
        <v>471.51884316374907</v>
      </c>
      <c r="U22" s="15">
        <v>801.73467131480675</v>
      </c>
      <c r="V22" s="41">
        <v>2512.4044544594108</v>
      </c>
      <c r="W22" s="37">
        <v>17</v>
      </c>
      <c r="X22" s="15">
        <v>2379.3884435026612</v>
      </c>
      <c r="Y22" s="15">
        <v>0</v>
      </c>
      <c r="Z22" s="15">
        <v>82.621101769722841</v>
      </c>
      <c r="AA22" s="15">
        <v>4026.1056015145186</v>
      </c>
      <c r="AB22" s="15">
        <v>63.261610146946111</v>
      </c>
      <c r="AC22" s="15">
        <v>150486.55944923047</v>
      </c>
      <c r="AD22" s="15">
        <v>2101.2282372671111</v>
      </c>
      <c r="AE22" s="15">
        <v>56.921865086142894</v>
      </c>
      <c r="AF22" s="15">
        <v>0.41567440000000005</v>
      </c>
      <c r="AG22" s="41">
        <v>7.1208356860179993</v>
      </c>
      <c r="AH22" s="37">
        <v>17</v>
      </c>
      <c r="AI22" s="15">
        <v>493287.12649063603</v>
      </c>
      <c r="AJ22" s="15">
        <v>515595.97407236497</v>
      </c>
      <c r="AK22" s="15">
        <v>175092.03555977298</v>
      </c>
      <c r="AL22" s="15">
        <v>89306.244919864985</v>
      </c>
      <c r="AM22" s="15">
        <v>73.929021500524783</v>
      </c>
      <c r="AN22" s="15">
        <v>917.57171419770032</v>
      </c>
      <c r="AO22" s="15">
        <v>499.95710645915699</v>
      </c>
      <c r="AP22" s="15">
        <v>475.1908235651423</v>
      </c>
      <c r="AQ22" s="15">
        <v>23.18103923473614</v>
      </c>
      <c r="AR22" s="41">
        <v>476.50960092973213</v>
      </c>
      <c r="AS22" s="37">
        <v>17</v>
      </c>
      <c r="AT22" s="15">
        <v>2385.7330514673135</v>
      </c>
      <c r="AU22" s="15">
        <v>23211.663878137802</v>
      </c>
      <c r="AV22" s="15">
        <v>2084.058547675912</v>
      </c>
      <c r="AW22" s="15">
        <v>306.72408351980692</v>
      </c>
      <c r="AX22" s="15">
        <v>96.791329970391857</v>
      </c>
      <c r="AY22" s="15">
        <v>81.730160000000012</v>
      </c>
      <c r="AZ22" s="15">
        <v>0</v>
      </c>
      <c r="BA22" s="15">
        <v>524.65169006543192</v>
      </c>
      <c r="BB22" s="15">
        <v>6307.5127639999992</v>
      </c>
      <c r="BC22" s="41">
        <v>9809.0158953396385</v>
      </c>
      <c r="BD22" s="37">
        <v>17</v>
      </c>
      <c r="BE22" s="15">
        <v>5632.6366539671408</v>
      </c>
      <c r="BF22" s="15">
        <v>8984.5752940093917</v>
      </c>
      <c r="BG22" s="15">
        <v>20797.953708560344</v>
      </c>
      <c r="BH22" s="29">
        <v>2152189.2631914034</v>
      </c>
      <c r="BI22" s="28">
        <v>122083.19087257001</v>
      </c>
      <c r="BJ22" s="26">
        <v>0</v>
      </c>
      <c r="BK22" s="26">
        <v>432.47142173068801</v>
      </c>
      <c r="BL22" s="26">
        <v>-139045.16649911439</v>
      </c>
      <c r="BM22" s="47">
        <v>496916.1822929699</v>
      </c>
      <c r="BN22" s="37">
        <v>17</v>
      </c>
      <c r="BO22" s="26">
        <v>760948.22407254018</v>
      </c>
      <c r="BP22" s="35">
        <f t="shared" si="1"/>
        <v>1241351.9021606965</v>
      </c>
      <c r="BQ22" s="35">
        <f t="shared" si="2"/>
        <v>3393541.1653520996</v>
      </c>
      <c r="BR22" s="35">
        <v>2883031.8409712515</v>
      </c>
      <c r="BS22" s="36">
        <v>111.40153792222054</v>
      </c>
      <c r="BT22" s="36">
        <v>5766.0628200000001</v>
      </c>
      <c r="BU22" s="35">
        <f t="shared" si="3"/>
        <v>5877.4643579222211</v>
      </c>
      <c r="BV22" s="35">
        <v>504530.49674999999</v>
      </c>
      <c r="BW22" s="14">
        <f t="shared" si="0"/>
        <v>3393439.8020791737</v>
      </c>
    </row>
    <row r="23" spans="1:75" ht="14.4" x14ac:dyDescent="0.35">
      <c r="A23" s="37">
        <v>18</v>
      </c>
      <c r="B23" s="15">
        <v>0</v>
      </c>
      <c r="C23" s="15">
        <v>289.08301800261484</v>
      </c>
      <c r="D23" s="15">
        <v>631.27181394637194</v>
      </c>
      <c r="E23" s="15">
        <v>111.36314495639921</v>
      </c>
      <c r="F23" s="15">
        <v>26.097026400000001</v>
      </c>
      <c r="G23" s="15">
        <v>854.35778304358178</v>
      </c>
      <c r="H23" s="15">
        <v>401.55114198635044</v>
      </c>
      <c r="I23" s="15">
        <v>362.06278988827415</v>
      </c>
      <c r="J23" s="15">
        <v>0</v>
      </c>
      <c r="K23" s="41">
        <v>44.243856705437437</v>
      </c>
      <c r="L23" s="37">
        <v>18</v>
      </c>
      <c r="M23" s="15">
        <v>910.70398987704345</v>
      </c>
      <c r="N23" s="15">
        <v>181.44856384125288</v>
      </c>
      <c r="O23" s="15">
        <v>10349.882461219053</v>
      </c>
      <c r="P23" s="15">
        <v>22.669749947745672</v>
      </c>
      <c r="Q23" s="15">
        <v>284.00050388460181</v>
      </c>
      <c r="R23" s="15">
        <v>0</v>
      </c>
      <c r="S23" s="15">
        <v>5068.2144535937459</v>
      </c>
      <c r="T23" s="15">
        <v>27927.623491373612</v>
      </c>
      <c r="U23" s="15">
        <v>3799.0961755187013</v>
      </c>
      <c r="V23" s="41">
        <v>8768.2397736995445</v>
      </c>
      <c r="W23" s="37">
        <v>18</v>
      </c>
      <c r="X23" s="15">
        <v>3191.1752534776929</v>
      </c>
      <c r="Y23" s="15">
        <v>7.4699951787551031</v>
      </c>
      <c r="Z23" s="15">
        <v>1112.75961925856</v>
      </c>
      <c r="AA23" s="15">
        <v>4723.2225402168224</v>
      </c>
      <c r="AB23" s="15">
        <v>23.072234611865188</v>
      </c>
      <c r="AC23" s="15">
        <v>1474.097775893438</v>
      </c>
      <c r="AD23" s="15">
        <v>180.72163946633623</v>
      </c>
      <c r="AE23" s="15">
        <v>800.98025748921054</v>
      </c>
      <c r="AF23" s="15">
        <v>4.0285131300019223</v>
      </c>
      <c r="AG23" s="41">
        <v>61.920310313199998</v>
      </c>
      <c r="AH23" s="37">
        <v>18</v>
      </c>
      <c r="AI23" s="15">
        <v>14981.248316839557</v>
      </c>
      <c r="AJ23" s="15">
        <v>15278.570665128122</v>
      </c>
      <c r="AK23" s="15">
        <v>10294.939722397748</v>
      </c>
      <c r="AL23" s="15">
        <v>429985.76744106109</v>
      </c>
      <c r="AM23" s="15">
        <v>218.76470211593048</v>
      </c>
      <c r="AN23" s="15">
        <v>8533.0075537008033</v>
      </c>
      <c r="AO23" s="15">
        <v>1479.432099131782</v>
      </c>
      <c r="AP23" s="15">
        <v>2898.7210078357589</v>
      </c>
      <c r="AQ23" s="15">
        <v>70.667699719127782</v>
      </c>
      <c r="AR23" s="41">
        <v>119.74072751663564</v>
      </c>
      <c r="AS23" s="37">
        <v>18</v>
      </c>
      <c r="AT23" s="15">
        <v>843.90778837565153</v>
      </c>
      <c r="AU23" s="15">
        <v>9955.9273106646488</v>
      </c>
      <c r="AV23" s="15">
        <v>286118.07514161099</v>
      </c>
      <c r="AW23" s="15">
        <v>6981.1022397852712</v>
      </c>
      <c r="AX23" s="15">
        <v>662.95324659445691</v>
      </c>
      <c r="AY23" s="15">
        <v>1863.4476480000001</v>
      </c>
      <c r="AZ23" s="15">
        <v>0</v>
      </c>
      <c r="BA23" s="15">
        <v>9865.8515363040478</v>
      </c>
      <c r="BB23" s="15">
        <v>3734.7115049999993</v>
      </c>
      <c r="BC23" s="41">
        <v>53250.170347328356</v>
      </c>
      <c r="BD23" s="37">
        <v>18</v>
      </c>
      <c r="BE23" s="15">
        <v>172472.8635848831</v>
      </c>
      <c r="BF23" s="15">
        <v>137568.6813648</v>
      </c>
      <c r="BG23" s="15">
        <v>7857.8462707595645</v>
      </c>
      <c r="BH23" s="29">
        <v>1246737.7557964725</v>
      </c>
      <c r="BI23" s="28">
        <v>87041.82313933401</v>
      </c>
      <c r="BJ23" s="26">
        <v>0</v>
      </c>
      <c r="BK23" s="26">
        <v>0</v>
      </c>
      <c r="BL23" s="26">
        <v>1026.5797901831313</v>
      </c>
      <c r="BM23" s="47">
        <v>5850.6484292145533</v>
      </c>
      <c r="BN23" s="37">
        <v>18</v>
      </c>
      <c r="BO23" s="26">
        <v>3740.8364627866772</v>
      </c>
      <c r="BP23" s="35">
        <f t="shared" si="1"/>
        <v>97677.887821518365</v>
      </c>
      <c r="BQ23" s="35">
        <f t="shared" si="2"/>
        <v>1344415.6436179909</v>
      </c>
      <c r="BR23" s="35">
        <v>270169.63847907539</v>
      </c>
      <c r="BS23" s="36">
        <v>6140.4810725563848</v>
      </c>
      <c r="BT23" s="36">
        <v>1028147.3344528348</v>
      </c>
      <c r="BU23" s="35">
        <f t="shared" si="3"/>
        <v>1034287.8155253911</v>
      </c>
      <c r="BV23" s="35">
        <v>39849.999774999997</v>
      </c>
      <c r="BW23" s="14">
        <f t="shared" si="0"/>
        <v>1344307.4537794665</v>
      </c>
    </row>
    <row r="24" spans="1:75" ht="14.4" x14ac:dyDescent="0.35">
      <c r="A24" s="37">
        <v>19</v>
      </c>
      <c r="B24" s="15">
        <v>2011530.06</v>
      </c>
      <c r="C24" s="15">
        <v>427183.48848040402</v>
      </c>
      <c r="D24" s="15">
        <v>712614.86503637</v>
      </c>
      <c r="E24" s="15">
        <v>507378.71243418904</v>
      </c>
      <c r="F24" s="15">
        <v>2087.7621119999999</v>
      </c>
      <c r="G24" s="15">
        <v>603.76225628456507</v>
      </c>
      <c r="H24" s="15">
        <v>14930.548452035006</v>
      </c>
      <c r="I24" s="15">
        <v>45.65446084764509</v>
      </c>
      <c r="J24" s="15">
        <v>0</v>
      </c>
      <c r="K24" s="41">
        <v>582.45382516585835</v>
      </c>
      <c r="L24" s="37">
        <v>19</v>
      </c>
      <c r="M24" s="15">
        <v>45236.165033823774</v>
      </c>
      <c r="N24" s="15">
        <v>12932.210212123502</v>
      </c>
      <c r="O24" s="15">
        <v>338995.31585806899</v>
      </c>
      <c r="P24" s="15">
        <v>5.8530431029070833</v>
      </c>
      <c r="Q24" s="15">
        <v>15835.837000993237</v>
      </c>
      <c r="R24" s="15">
        <v>0</v>
      </c>
      <c r="S24" s="15">
        <v>199183.77885901398</v>
      </c>
      <c r="T24" s="15">
        <v>15034.83667468089</v>
      </c>
      <c r="U24" s="15">
        <v>331677.9347942911</v>
      </c>
      <c r="V24" s="41">
        <v>501592.462796101</v>
      </c>
      <c r="W24" s="37">
        <v>19</v>
      </c>
      <c r="X24" s="15">
        <v>83210.253451447235</v>
      </c>
      <c r="Y24" s="15">
        <v>43.28833455232401</v>
      </c>
      <c r="Z24" s="15">
        <v>23700.9395623985</v>
      </c>
      <c r="AA24" s="15">
        <v>82450.236465611597</v>
      </c>
      <c r="AB24" s="15">
        <v>285.62166174449931</v>
      </c>
      <c r="AC24" s="15">
        <v>48353.277588887759</v>
      </c>
      <c r="AD24" s="15">
        <v>5164.2129010019544</v>
      </c>
      <c r="AE24" s="15">
        <v>82371.327651388463</v>
      </c>
      <c r="AF24" s="15">
        <v>446.34522609709319</v>
      </c>
      <c r="AG24" s="41">
        <v>15281.932585297756</v>
      </c>
      <c r="AH24" s="37">
        <v>19</v>
      </c>
      <c r="AI24" s="15">
        <v>89252.718502658245</v>
      </c>
      <c r="AJ24" s="15">
        <v>543252.45184459607</v>
      </c>
      <c r="AK24" s="15">
        <v>53834.122188867907</v>
      </c>
      <c r="AL24" s="15">
        <v>592328.11998448172</v>
      </c>
      <c r="AM24" s="15">
        <v>1286.7113572140026</v>
      </c>
      <c r="AN24" s="15">
        <v>34070.290841211608</v>
      </c>
      <c r="AO24" s="15">
        <v>8701.5961248219828</v>
      </c>
      <c r="AP24" s="15">
        <v>59071.025755455368</v>
      </c>
      <c r="AQ24" s="15">
        <v>529.82031755763842</v>
      </c>
      <c r="AR24" s="41">
        <v>536.71669339310233</v>
      </c>
      <c r="AS24" s="37">
        <v>19</v>
      </c>
      <c r="AT24" s="15">
        <v>3991.1636110146928</v>
      </c>
      <c r="AU24" s="15">
        <v>22472.42229096673</v>
      </c>
      <c r="AV24" s="15">
        <v>483436.53123111499</v>
      </c>
      <c r="AW24" s="15">
        <v>6942.7899014510695</v>
      </c>
      <c r="AX24" s="15">
        <v>80.717867099999992</v>
      </c>
      <c r="AY24" s="15">
        <v>166.72952640000003</v>
      </c>
      <c r="AZ24" s="15">
        <v>0</v>
      </c>
      <c r="BA24" s="15">
        <v>21317.831359560227</v>
      </c>
      <c r="BB24" s="15">
        <v>12781.012706</v>
      </c>
      <c r="BC24" s="41">
        <v>631680.04495407501</v>
      </c>
      <c r="BD24" s="37">
        <v>19</v>
      </c>
      <c r="BE24" s="15">
        <v>210434.2297150736</v>
      </c>
      <c r="BF24" s="15">
        <v>414234.68482418399</v>
      </c>
      <c r="BG24" s="15">
        <v>369249.28345130733</v>
      </c>
      <c r="BH24" s="29">
        <v>9038505.1518064272</v>
      </c>
      <c r="BI24" s="27">
        <v>2378190.9508262901</v>
      </c>
      <c r="BJ24" s="26">
        <v>0</v>
      </c>
      <c r="BK24" s="26">
        <v>0</v>
      </c>
      <c r="BL24" s="26">
        <v>-388686.25578969449</v>
      </c>
      <c r="BM24" s="47">
        <v>166054.43436436402</v>
      </c>
      <c r="BN24" s="37">
        <v>19</v>
      </c>
      <c r="BO24" s="26">
        <v>28302.721718218221</v>
      </c>
      <c r="BP24" s="35">
        <f t="shared" si="1"/>
        <v>2183880.8511191779</v>
      </c>
      <c r="BQ24" s="35">
        <f t="shared" si="2"/>
        <v>11222386.002925605</v>
      </c>
      <c r="BR24" s="35">
        <v>2977487.5877228803</v>
      </c>
      <c r="BS24" s="36">
        <v>1131442.3494743581</v>
      </c>
      <c r="BT24" s="36">
        <v>6383857.4374283003</v>
      </c>
      <c r="BU24" s="35">
        <f t="shared" si="3"/>
        <v>7515299.7869026586</v>
      </c>
      <c r="BV24" s="35">
        <v>729484.43994999991</v>
      </c>
      <c r="BW24" s="14">
        <f t="shared" si="0"/>
        <v>11222271.81457554</v>
      </c>
    </row>
    <row r="25" spans="1:75" ht="14.4" x14ac:dyDescent="0.35">
      <c r="A25" s="37">
        <v>20</v>
      </c>
      <c r="B25" s="15">
        <v>50081.503967706136</v>
      </c>
      <c r="C25" s="15">
        <v>25107.018821130001</v>
      </c>
      <c r="D25" s="15">
        <v>100682.47911846214</v>
      </c>
      <c r="E25" s="15">
        <v>50812.238037386189</v>
      </c>
      <c r="F25" s="15">
        <v>82.640583599999999</v>
      </c>
      <c r="G25" s="15">
        <v>33.033960890985945</v>
      </c>
      <c r="H25" s="15">
        <v>1724.1652655912912</v>
      </c>
      <c r="I25" s="15">
        <v>98.767572479999998</v>
      </c>
      <c r="J25" s="15">
        <v>0</v>
      </c>
      <c r="K25" s="41">
        <v>0</v>
      </c>
      <c r="L25" s="37">
        <v>20</v>
      </c>
      <c r="M25" s="15">
        <v>516.54479703556331</v>
      </c>
      <c r="N25" s="15">
        <v>51.381527513290557</v>
      </c>
      <c r="O25" s="15">
        <v>23728.523314062</v>
      </c>
      <c r="P25" s="15">
        <v>4.6454252814996835</v>
      </c>
      <c r="Q25" s="15">
        <v>567.74456997486163</v>
      </c>
      <c r="R25" s="15">
        <v>0</v>
      </c>
      <c r="S25" s="15">
        <v>59779.61595837964</v>
      </c>
      <c r="T25" s="15">
        <v>621.29881300233603</v>
      </c>
      <c r="U25" s="15">
        <v>2390.97631211301</v>
      </c>
      <c r="V25" s="41">
        <v>677172.903537501</v>
      </c>
      <c r="W25" s="37">
        <v>20</v>
      </c>
      <c r="X25" s="15">
        <v>903.65807044771736</v>
      </c>
      <c r="Y25" s="15">
        <v>12.658217862390119</v>
      </c>
      <c r="Z25" s="15">
        <v>418.24201429401438</v>
      </c>
      <c r="AA25" s="15">
        <v>20369.605317819398</v>
      </c>
      <c r="AB25" s="15">
        <v>3847.1499668881056</v>
      </c>
      <c r="AC25" s="15">
        <v>1955.0009028609281</v>
      </c>
      <c r="AD25" s="15">
        <v>6897.8491964280265</v>
      </c>
      <c r="AE25" s="15">
        <v>166.73017660148483</v>
      </c>
      <c r="AF25" s="15">
        <v>1.0073788269293833</v>
      </c>
      <c r="AG25" s="41">
        <v>1338.0979058682519</v>
      </c>
      <c r="AH25" s="37">
        <v>20</v>
      </c>
      <c r="AI25" s="15">
        <v>360403.318243318</v>
      </c>
      <c r="AJ25" s="15">
        <v>771846.90930014895</v>
      </c>
      <c r="AK25" s="15">
        <v>224459.54739363899</v>
      </c>
      <c r="AL25" s="15">
        <v>931081.05896264804</v>
      </c>
      <c r="AM25" s="15">
        <v>50.734937125302714</v>
      </c>
      <c r="AN25" s="15">
        <v>205979.22685596294</v>
      </c>
      <c r="AO25" s="15">
        <v>343.10331513549863</v>
      </c>
      <c r="AP25" s="15">
        <v>462.08307969999993</v>
      </c>
      <c r="AQ25" s="15">
        <v>14467.997529051934</v>
      </c>
      <c r="AR25" s="41">
        <v>536.71669339310233</v>
      </c>
      <c r="AS25" s="37">
        <v>20</v>
      </c>
      <c r="AT25" s="15">
        <v>182.08571000000001</v>
      </c>
      <c r="AU25" s="15">
        <v>5494.9092015999986</v>
      </c>
      <c r="AV25" s="15">
        <v>121785.2532236417</v>
      </c>
      <c r="AW25" s="15">
        <v>8024.5079382981403</v>
      </c>
      <c r="AX25" s="15">
        <v>281.57395500000001</v>
      </c>
      <c r="AY25" s="15">
        <v>284.4209568</v>
      </c>
      <c r="AZ25" s="15">
        <v>0</v>
      </c>
      <c r="BA25" s="15">
        <v>3726.225136987669</v>
      </c>
      <c r="BB25" s="15">
        <v>63075.127639999992</v>
      </c>
      <c r="BC25" s="41">
        <v>111894.55722535307</v>
      </c>
      <c r="BD25" s="37">
        <v>20</v>
      </c>
      <c r="BE25" s="15">
        <v>7853.6347608951519</v>
      </c>
      <c r="BF25" s="15">
        <v>110857.7008650682</v>
      </c>
      <c r="BG25" s="15">
        <v>157440.63766059428</v>
      </c>
      <c r="BH25" s="29">
        <v>4129996.8113143682</v>
      </c>
      <c r="BI25" s="27">
        <v>1067724.071745272</v>
      </c>
      <c r="BJ25" s="26">
        <v>0</v>
      </c>
      <c r="BK25" s="26">
        <v>0</v>
      </c>
      <c r="BL25" s="26">
        <v>25076.106304235807</v>
      </c>
      <c r="BM25" s="47">
        <v>772648.00762210996</v>
      </c>
      <c r="BN25" s="37">
        <v>20</v>
      </c>
      <c r="BO25" s="26">
        <v>1984388.4871966499</v>
      </c>
      <c r="BP25" s="35">
        <f t="shared" si="1"/>
        <v>3849856.6728682676</v>
      </c>
      <c r="BQ25" s="35">
        <f t="shared" si="2"/>
        <v>7979853.4841826353</v>
      </c>
      <c r="BR25" s="35">
        <v>6599388.7985675</v>
      </c>
      <c r="BS25" s="36">
        <v>27470.663899291558</v>
      </c>
      <c r="BT25" s="36">
        <v>131987.76980000001</v>
      </c>
      <c r="BU25" s="35">
        <f t="shared" si="3"/>
        <v>159458.43369929158</v>
      </c>
      <c r="BV25" s="35">
        <v>1220886.8706499999</v>
      </c>
      <c r="BW25" s="14">
        <f t="shared" si="0"/>
        <v>7979734.1029167911</v>
      </c>
    </row>
    <row r="26" spans="1:75" ht="14.4" x14ac:dyDescent="0.35">
      <c r="A26" s="37">
        <v>21</v>
      </c>
      <c r="B26" s="15">
        <v>0</v>
      </c>
      <c r="C26" s="15">
        <v>0</v>
      </c>
      <c r="D26" s="15">
        <v>0</v>
      </c>
      <c r="E26" s="15">
        <v>0</v>
      </c>
      <c r="F26" s="15">
        <v>0</v>
      </c>
      <c r="G26" s="15">
        <v>0</v>
      </c>
      <c r="H26" s="15">
        <v>0</v>
      </c>
      <c r="I26" s="15">
        <v>0</v>
      </c>
      <c r="J26" s="15">
        <v>0</v>
      </c>
      <c r="K26" s="41">
        <v>0</v>
      </c>
      <c r="L26" s="37">
        <v>21</v>
      </c>
      <c r="M26" s="15">
        <v>0</v>
      </c>
      <c r="N26" s="15">
        <v>1811.1212410840515</v>
      </c>
      <c r="O26" s="15">
        <v>2712.8607209966062</v>
      </c>
      <c r="P26" s="15">
        <v>3.0663662506821518E-6</v>
      </c>
      <c r="Q26" s="15">
        <v>8.7283512207483829E-2</v>
      </c>
      <c r="R26" s="15">
        <v>0</v>
      </c>
      <c r="S26" s="15">
        <v>2531.9899009020864</v>
      </c>
      <c r="T26" s="15">
        <v>1.126852109345216</v>
      </c>
      <c r="U26" s="15">
        <v>497.05699533446057</v>
      </c>
      <c r="V26" s="41">
        <v>766.32730491892733</v>
      </c>
      <c r="W26" s="37">
        <v>21</v>
      </c>
      <c r="X26" s="15">
        <v>31852.582149130354</v>
      </c>
      <c r="Y26" s="15">
        <v>14.780553791413611</v>
      </c>
      <c r="Z26" s="15">
        <v>9202.6036906704994</v>
      </c>
      <c r="AA26" s="15">
        <v>2062.6752323352903</v>
      </c>
      <c r="AB26" s="15">
        <v>40.611867069739922</v>
      </c>
      <c r="AC26" s="15">
        <v>736.43306053433844</v>
      </c>
      <c r="AD26" s="15">
        <v>1036.9887911638771</v>
      </c>
      <c r="AE26" s="15">
        <v>1.71176108096851</v>
      </c>
      <c r="AF26" s="15">
        <v>0</v>
      </c>
      <c r="AG26" s="41">
        <v>0</v>
      </c>
      <c r="AH26" s="37">
        <v>21</v>
      </c>
      <c r="AI26" s="15">
        <v>808785.69074456405</v>
      </c>
      <c r="AJ26" s="15">
        <v>659845.93357282993</v>
      </c>
      <c r="AK26" s="15">
        <v>289944.14043437602</v>
      </c>
      <c r="AL26" s="15">
        <v>5295.0084395121849</v>
      </c>
      <c r="AM26" s="15">
        <v>8.8972915172886964</v>
      </c>
      <c r="AN26" s="15">
        <v>259.32945075169567</v>
      </c>
      <c r="AO26" s="15">
        <v>60.169389936747422</v>
      </c>
      <c r="AP26" s="15">
        <v>0</v>
      </c>
      <c r="AQ26" s="15">
        <v>4.7008389972299494</v>
      </c>
      <c r="AR26" s="41">
        <v>0.37521198562982405</v>
      </c>
      <c r="AS26" s="37">
        <v>21</v>
      </c>
      <c r="AT26" s="15">
        <v>0</v>
      </c>
      <c r="AU26" s="15">
        <v>0</v>
      </c>
      <c r="AV26" s="15">
        <v>65.12513081659344</v>
      </c>
      <c r="AW26" s="15">
        <v>10.796332889185974</v>
      </c>
      <c r="AX26" s="15">
        <v>0</v>
      </c>
      <c r="AY26" s="15">
        <v>0</v>
      </c>
      <c r="AZ26" s="15">
        <v>0</v>
      </c>
      <c r="BA26" s="15">
        <v>452.24023452071651</v>
      </c>
      <c r="BB26" s="15">
        <v>0</v>
      </c>
      <c r="BC26" s="41">
        <v>3258.5108512737293</v>
      </c>
      <c r="BD26" s="37">
        <v>21</v>
      </c>
      <c r="BE26" s="15">
        <v>454.77948835586261</v>
      </c>
      <c r="BF26" s="15">
        <v>3505.4839117143902</v>
      </c>
      <c r="BG26" s="15">
        <v>7080.4151301514403</v>
      </c>
      <c r="BH26" s="29">
        <v>1832405.5538618932</v>
      </c>
      <c r="BI26" s="27">
        <v>56706.405932272806</v>
      </c>
      <c r="BJ26" s="26">
        <v>0</v>
      </c>
      <c r="BK26" s="26">
        <v>0</v>
      </c>
      <c r="BL26" s="26">
        <v>-93093.323841225603</v>
      </c>
      <c r="BM26" s="47">
        <v>10245.843578229826</v>
      </c>
      <c r="BN26" s="37">
        <v>21</v>
      </c>
      <c r="BO26" s="26">
        <v>615326.14830682008</v>
      </c>
      <c r="BP26" s="35">
        <f t="shared" si="1"/>
        <v>589206.07397609716</v>
      </c>
      <c r="BQ26" s="35">
        <f t="shared" si="2"/>
        <v>2421611.6278379904</v>
      </c>
      <c r="BR26" s="35">
        <v>1817660.6471659683</v>
      </c>
      <c r="BS26" s="36">
        <v>33988.866437263416</v>
      </c>
      <c r="BT26" s="36">
        <v>9088.3007500000003</v>
      </c>
      <c r="BU26" s="35">
        <f t="shared" si="3"/>
        <v>43077.167187263418</v>
      </c>
      <c r="BV26" s="35">
        <v>560748.15627499996</v>
      </c>
      <c r="BW26" s="14">
        <f t="shared" si="0"/>
        <v>2421485.9706282318</v>
      </c>
    </row>
    <row r="27" spans="1:75" ht="14.4" x14ac:dyDescent="0.35">
      <c r="A27" s="37">
        <v>22</v>
      </c>
      <c r="B27" s="15">
        <v>0</v>
      </c>
      <c r="C27" s="15">
        <v>0</v>
      </c>
      <c r="D27" s="15">
        <v>0</v>
      </c>
      <c r="E27" s="15">
        <v>0</v>
      </c>
      <c r="F27" s="15">
        <v>0</v>
      </c>
      <c r="G27" s="15">
        <v>0</v>
      </c>
      <c r="H27" s="15">
        <v>0</v>
      </c>
      <c r="I27" s="15">
        <v>0</v>
      </c>
      <c r="J27" s="15">
        <v>0</v>
      </c>
      <c r="K27" s="41">
        <v>0</v>
      </c>
      <c r="L27" s="37">
        <v>22</v>
      </c>
      <c r="M27" s="15">
        <v>0</v>
      </c>
      <c r="N27" s="15">
        <v>0</v>
      </c>
      <c r="O27" s="15">
        <v>0</v>
      </c>
      <c r="P27" s="15">
        <v>0</v>
      </c>
      <c r="Q27" s="15">
        <v>0</v>
      </c>
      <c r="R27" s="15">
        <v>0</v>
      </c>
      <c r="S27" s="15">
        <v>0</v>
      </c>
      <c r="T27" s="15">
        <v>0</v>
      </c>
      <c r="U27" s="15">
        <v>0</v>
      </c>
      <c r="V27" s="41">
        <v>0</v>
      </c>
      <c r="W27" s="37">
        <v>22</v>
      </c>
      <c r="X27" s="15">
        <v>0</v>
      </c>
      <c r="Y27" s="15">
        <v>119.31605315261386</v>
      </c>
      <c r="Z27" s="15">
        <v>24654.965943962336</v>
      </c>
      <c r="AA27" s="15">
        <v>14714.913643856347</v>
      </c>
      <c r="AB27" s="15">
        <v>110.10557855118942</v>
      </c>
      <c r="AC27" s="15">
        <v>0</v>
      </c>
      <c r="AD27" s="15">
        <v>57.168799252975745</v>
      </c>
      <c r="AE27" s="15">
        <v>3492.2172254081042</v>
      </c>
      <c r="AF27" s="15">
        <v>0</v>
      </c>
      <c r="AG27" s="41">
        <v>0</v>
      </c>
      <c r="AH27" s="37">
        <v>22</v>
      </c>
      <c r="AI27" s="15">
        <v>145965.33067662094</v>
      </c>
      <c r="AJ27" s="15">
        <v>283715.19368448033</v>
      </c>
      <c r="AK27" s="15">
        <v>58811.020581377154</v>
      </c>
      <c r="AL27" s="15">
        <v>0</v>
      </c>
      <c r="AM27" s="15">
        <v>0</v>
      </c>
      <c r="AN27" s="15">
        <v>0</v>
      </c>
      <c r="AO27" s="15">
        <v>0</v>
      </c>
      <c r="AP27" s="15">
        <v>0</v>
      </c>
      <c r="AQ27" s="15">
        <v>0</v>
      </c>
      <c r="AR27" s="41">
        <v>0</v>
      </c>
      <c r="AS27" s="37">
        <v>22</v>
      </c>
      <c r="AT27" s="15">
        <v>0</v>
      </c>
      <c r="AU27" s="15">
        <v>0</v>
      </c>
      <c r="AV27" s="15">
        <v>0</v>
      </c>
      <c r="AW27" s="15">
        <v>0</v>
      </c>
      <c r="AX27" s="15">
        <v>0</v>
      </c>
      <c r="AY27" s="15">
        <v>0</v>
      </c>
      <c r="AZ27" s="15">
        <v>0</v>
      </c>
      <c r="BA27" s="15">
        <v>0</v>
      </c>
      <c r="BB27" s="15">
        <v>0</v>
      </c>
      <c r="BC27" s="41">
        <v>0</v>
      </c>
      <c r="BD27" s="37">
        <v>22</v>
      </c>
      <c r="BE27" s="15">
        <v>0</v>
      </c>
      <c r="BF27" s="15">
        <v>0</v>
      </c>
      <c r="BG27" s="15">
        <v>0</v>
      </c>
      <c r="BH27" s="29">
        <v>531750.23218666203</v>
      </c>
      <c r="BI27" s="27">
        <v>0</v>
      </c>
      <c r="BJ27" s="26">
        <v>0</v>
      </c>
      <c r="BK27" s="26">
        <v>0</v>
      </c>
      <c r="BL27" s="26">
        <v>22993.353520809014</v>
      </c>
      <c r="BM27" s="47">
        <v>0</v>
      </c>
      <c r="BN27" s="37">
        <v>22</v>
      </c>
      <c r="BO27" s="26">
        <v>0</v>
      </c>
      <c r="BP27" s="35">
        <f t="shared" si="1"/>
        <v>23015.353520809014</v>
      </c>
      <c r="BQ27" s="35">
        <f t="shared" si="2"/>
        <v>554765.58570747101</v>
      </c>
      <c r="BR27" s="35">
        <v>42990.374366395074</v>
      </c>
      <c r="BS27" s="36">
        <v>41928.424437265181</v>
      </c>
      <c r="BT27" s="36">
        <v>459612.06596861698</v>
      </c>
      <c r="BU27" s="35">
        <f t="shared" si="3"/>
        <v>501540.49040588218</v>
      </c>
      <c r="BV27" s="35">
        <v>10102.758099999999</v>
      </c>
      <c r="BW27" s="14">
        <f t="shared" si="0"/>
        <v>554633.62287227728</v>
      </c>
    </row>
    <row r="28" spans="1:75" ht="14.4" x14ac:dyDescent="0.35">
      <c r="A28" s="37">
        <v>23</v>
      </c>
      <c r="B28" s="15">
        <v>4126.9586766331786</v>
      </c>
      <c r="C28" s="15">
        <v>1308.1088517523151</v>
      </c>
      <c r="D28" s="15">
        <v>21843.185705643493</v>
      </c>
      <c r="E28" s="15">
        <v>366.66254018205166</v>
      </c>
      <c r="F28" s="15">
        <v>13.0485132</v>
      </c>
      <c r="G28" s="15">
        <v>4421.4047420373199</v>
      </c>
      <c r="H28" s="15">
        <v>2622.2383976686838</v>
      </c>
      <c r="I28" s="15">
        <v>3290.7641367222786</v>
      </c>
      <c r="J28" s="15">
        <v>0</v>
      </c>
      <c r="K28" s="41">
        <v>58.613568000000001</v>
      </c>
      <c r="L28" s="37">
        <v>23</v>
      </c>
      <c r="M28" s="15">
        <v>24508.79594320025</v>
      </c>
      <c r="N28" s="15">
        <v>2015.1266310027202</v>
      </c>
      <c r="O28" s="15">
        <v>94910.617372396751</v>
      </c>
      <c r="P28" s="15">
        <v>5.2128226261596576E-5</v>
      </c>
      <c r="Q28" s="15">
        <v>17.555744354312512</v>
      </c>
      <c r="R28" s="15">
        <v>0</v>
      </c>
      <c r="S28" s="15">
        <v>3613.2332329161986</v>
      </c>
      <c r="T28" s="15">
        <v>217.60224059556495</v>
      </c>
      <c r="U28" s="15">
        <v>263.37893579326783</v>
      </c>
      <c r="V28" s="41">
        <v>766.32730491892733</v>
      </c>
      <c r="W28" s="37">
        <v>23</v>
      </c>
      <c r="X28" s="15">
        <v>905.20212524557746</v>
      </c>
      <c r="Y28" s="15">
        <v>14.780553791413611</v>
      </c>
      <c r="Z28" s="15">
        <v>9202.6036906704994</v>
      </c>
      <c r="AA28" s="15">
        <v>54505.217791675335</v>
      </c>
      <c r="AB28" s="15">
        <v>395.91802876302324</v>
      </c>
      <c r="AC28" s="15">
        <v>23522.943409406242</v>
      </c>
      <c r="AD28" s="15">
        <v>1661.7601284973966</v>
      </c>
      <c r="AE28" s="15">
        <v>202.10399043308294</v>
      </c>
      <c r="AF28" s="15">
        <v>0</v>
      </c>
      <c r="AG28" s="41">
        <v>235.29717919015999</v>
      </c>
      <c r="AH28" s="37">
        <v>23</v>
      </c>
      <c r="AI28" s="15">
        <v>1550665.8277128639</v>
      </c>
      <c r="AJ28" s="15">
        <v>2406823.4437037385</v>
      </c>
      <c r="AK28" s="15">
        <v>981174.1793056326</v>
      </c>
      <c r="AL28" s="15">
        <v>0</v>
      </c>
      <c r="AM28" s="15">
        <v>123.71310304382718</v>
      </c>
      <c r="AN28" s="15">
        <v>4.7862313023238094</v>
      </c>
      <c r="AO28" s="15">
        <v>836.63010511286586</v>
      </c>
      <c r="AP28" s="15">
        <v>11791.085481999999</v>
      </c>
      <c r="AQ28" s="15">
        <v>0</v>
      </c>
      <c r="AR28" s="41">
        <v>0.45217854678465974</v>
      </c>
      <c r="AS28" s="37">
        <v>23</v>
      </c>
      <c r="AT28" s="15">
        <v>300.87003252916156</v>
      </c>
      <c r="AU28" s="15">
        <v>0</v>
      </c>
      <c r="AV28" s="15">
        <v>139.95379740176944</v>
      </c>
      <c r="AW28" s="15">
        <v>0</v>
      </c>
      <c r="AX28" s="15">
        <v>0</v>
      </c>
      <c r="AY28" s="15">
        <v>0</v>
      </c>
      <c r="AZ28" s="15">
        <v>0</v>
      </c>
      <c r="BA28" s="15">
        <v>8.00502362596926</v>
      </c>
      <c r="BB28" s="15">
        <v>3319.7435599999994</v>
      </c>
      <c r="BC28" s="41">
        <v>63314.512793063041</v>
      </c>
      <c r="BD28" s="37">
        <v>23</v>
      </c>
      <c r="BE28" s="15">
        <v>66.916552934287353</v>
      </c>
      <c r="BF28" s="15">
        <v>515.79920762603899</v>
      </c>
      <c r="BG28" s="15">
        <v>12400.750661526477</v>
      </c>
      <c r="BH28" s="29">
        <v>5286611.1189377671</v>
      </c>
      <c r="BI28" s="28">
        <v>304716.662375357</v>
      </c>
      <c r="BJ28" s="26">
        <v>0</v>
      </c>
      <c r="BK28" s="26">
        <v>52.9802267725563</v>
      </c>
      <c r="BL28" s="26">
        <v>1246.5110847869037</v>
      </c>
      <c r="BM28" s="47">
        <v>945.01591495881314</v>
      </c>
      <c r="BN28" s="37">
        <v>23</v>
      </c>
      <c r="BO28" s="26">
        <v>23333.106601669919</v>
      </c>
      <c r="BP28" s="35">
        <f t="shared" si="1"/>
        <v>330317.27620354516</v>
      </c>
      <c r="BQ28" s="35">
        <f t="shared" si="2"/>
        <v>5616928.3951413119</v>
      </c>
      <c r="BR28" s="35">
        <v>328049.36547689221</v>
      </c>
      <c r="BS28" s="36">
        <v>185667.74181704191</v>
      </c>
      <c r="BT28" s="36">
        <v>4502952.4479299998</v>
      </c>
      <c r="BU28" s="35">
        <f t="shared" si="3"/>
        <v>4688620.189747042</v>
      </c>
      <c r="BV28" s="35">
        <v>600120.78980399994</v>
      </c>
      <c r="BW28" s="14">
        <f t="shared" si="0"/>
        <v>5616790.3450279348</v>
      </c>
    </row>
    <row r="29" spans="1:75" ht="14.4" x14ac:dyDescent="0.35">
      <c r="A29" s="37">
        <v>24</v>
      </c>
      <c r="B29" s="15">
        <v>0</v>
      </c>
      <c r="C29" s="15">
        <v>1481.7990618000001</v>
      </c>
      <c r="D29" s="15">
        <v>11091.902365643493</v>
      </c>
      <c r="E29" s="15">
        <v>19124.100340001511</v>
      </c>
      <c r="F29" s="15">
        <v>434.95044000000001</v>
      </c>
      <c r="G29" s="15">
        <v>1324.131258283928</v>
      </c>
      <c r="H29" s="15">
        <v>6197.9077370000005</v>
      </c>
      <c r="I29" s="15">
        <v>2364.8181447222787</v>
      </c>
      <c r="J29" s="15">
        <v>0</v>
      </c>
      <c r="K29" s="41">
        <v>54.950220000000002</v>
      </c>
      <c r="L29" s="37">
        <v>24</v>
      </c>
      <c r="M29" s="15">
        <v>720.7726671699952</v>
      </c>
      <c r="N29" s="15">
        <v>1808.4242110027199</v>
      </c>
      <c r="O29" s="15">
        <v>109274.35567339674</v>
      </c>
      <c r="P29" s="15">
        <v>0.66314463083752484</v>
      </c>
      <c r="Q29" s="15">
        <v>633.37551296375625</v>
      </c>
      <c r="R29" s="15">
        <v>0</v>
      </c>
      <c r="S29" s="15">
        <v>49045.352058488774</v>
      </c>
      <c r="T29" s="15">
        <v>2214.9675683252831</v>
      </c>
      <c r="U29" s="15">
        <v>9317.7994803780784</v>
      </c>
      <c r="V29" s="41">
        <v>757.61028366513619</v>
      </c>
      <c r="W29" s="37">
        <v>24</v>
      </c>
      <c r="X29" s="15">
        <v>17263.867696029716</v>
      </c>
      <c r="Y29" s="15">
        <v>2.767923336004777</v>
      </c>
      <c r="Z29" s="15">
        <v>6336.8041645521935</v>
      </c>
      <c r="AA29" s="15">
        <v>157933.91694841077</v>
      </c>
      <c r="AB29" s="15">
        <v>3353.9382485432425</v>
      </c>
      <c r="AC29" s="15">
        <v>16197.620887485002</v>
      </c>
      <c r="AD29" s="15">
        <v>4499.8830710441734</v>
      </c>
      <c r="AE29" s="15">
        <v>44378.358723714773</v>
      </c>
      <c r="AF29" s="15">
        <v>0</v>
      </c>
      <c r="AG29" s="41">
        <v>2214.2702968000322</v>
      </c>
      <c r="AH29" s="37">
        <v>24</v>
      </c>
      <c r="AI29" s="15">
        <v>584017.2561404088</v>
      </c>
      <c r="AJ29" s="15">
        <v>893751.8449175288</v>
      </c>
      <c r="AK29" s="15">
        <v>302349.60482127802</v>
      </c>
      <c r="AL29" s="15">
        <v>47456.642886580194</v>
      </c>
      <c r="AM29" s="15">
        <v>595.20163520427093</v>
      </c>
      <c r="AN29" s="15">
        <v>142297.30113128971</v>
      </c>
      <c r="AO29" s="15">
        <v>4025.148463440351</v>
      </c>
      <c r="AP29" s="15">
        <v>7297.7258793999981</v>
      </c>
      <c r="AQ29" s="15">
        <v>2168.2458296847435</v>
      </c>
      <c r="AR29" s="41">
        <v>5775.9652026847898</v>
      </c>
      <c r="AS29" s="37">
        <v>24</v>
      </c>
      <c r="AT29" s="15">
        <v>25.65997998546823</v>
      </c>
      <c r="AU29" s="15">
        <v>21.762016639999995</v>
      </c>
      <c r="AV29" s="15">
        <v>188411.16211059134</v>
      </c>
      <c r="AW29" s="15">
        <v>13162.255649975992</v>
      </c>
      <c r="AX29" s="15">
        <v>0</v>
      </c>
      <c r="AY29" s="15">
        <v>0</v>
      </c>
      <c r="AZ29" s="15">
        <v>0</v>
      </c>
      <c r="BA29" s="15">
        <v>121402.14781523141</v>
      </c>
      <c r="BB29" s="15">
        <v>6224.5191749999994</v>
      </c>
      <c r="BC29" s="41">
        <v>144519.11762413618</v>
      </c>
      <c r="BD29" s="37">
        <v>24</v>
      </c>
      <c r="BE29" s="15">
        <v>34275.992567090812</v>
      </c>
      <c r="BF29" s="15">
        <v>26420.263793418701</v>
      </c>
      <c r="BG29" s="15">
        <v>98785.685698104295</v>
      </c>
      <c r="BH29" s="29">
        <v>3091132.8114650617</v>
      </c>
      <c r="BI29" s="27">
        <v>236602.52841439506</v>
      </c>
      <c r="BJ29" s="26">
        <v>0</v>
      </c>
      <c r="BK29" s="26">
        <v>134082.28564849769</v>
      </c>
      <c r="BL29" s="26">
        <v>-44597.537945814802</v>
      </c>
      <c r="BM29" s="47">
        <v>0</v>
      </c>
      <c r="BN29" s="37">
        <v>24</v>
      </c>
      <c r="BO29" s="26">
        <v>71789.55211441603</v>
      </c>
      <c r="BP29" s="35">
        <f t="shared" si="1"/>
        <v>397900.828231494</v>
      </c>
      <c r="BQ29" s="35">
        <f t="shared" si="2"/>
        <v>3489033.6396965557</v>
      </c>
      <c r="BR29" s="35">
        <v>1421789.1567861415</v>
      </c>
      <c r="BS29" s="36">
        <v>1137306.7947499729</v>
      </c>
      <c r="BT29" s="36">
        <v>513208.94774999999</v>
      </c>
      <c r="BU29" s="35">
        <f t="shared" si="3"/>
        <v>1650515.7424999729</v>
      </c>
      <c r="BV29" s="35">
        <v>416584.33814999997</v>
      </c>
      <c r="BW29" s="14">
        <f t="shared" si="0"/>
        <v>3488889.2374361148</v>
      </c>
    </row>
    <row r="30" spans="1:75" ht="14.4" x14ac:dyDescent="0.35">
      <c r="A30" s="37">
        <v>25</v>
      </c>
      <c r="B30" s="15">
        <v>0</v>
      </c>
      <c r="C30" s="15">
        <v>0</v>
      </c>
      <c r="D30" s="15">
        <v>0</v>
      </c>
      <c r="E30" s="15">
        <v>0</v>
      </c>
      <c r="F30" s="15">
        <v>0</v>
      </c>
      <c r="G30" s="15">
        <v>0</v>
      </c>
      <c r="H30" s="15">
        <v>0</v>
      </c>
      <c r="I30" s="15">
        <v>0</v>
      </c>
      <c r="J30" s="15">
        <v>0</v>
      </c>
      <c r="K30" s="41">
        <v>0</v>
      </c>
      <c r="L30" s="37">
        <v>25</v>
      </c>
      <c r="M30" s="15">
        <v>0</v>
      </c>
      <c r="N30" s="15">
        <v>0</v>
      </c>
      <c r="O30" s="15">
        <v>0</v>
      </c>
      <c r="P30" s="15">
        <v>0</v>
      </c>
      <c r="Q30" s="15">
        <v>0</v>
      </c>
      <c r="R30" s="15">
        <v>0</v>
      </c>
      <c r="S30" s="15">
        <v>0</v>
      </c>
      <c r="T30" s="15">
        <v>0</v>
      </c>
      <c r="U30" s="15">
        <v>0</v>
      </c>
      <c r="V30" s="41">
        <v>0</v>
      </c>
      <c r="W30" s="37">
        <v>25</v>
      </c>
      <c r="X30" s="15">
        <v>0</v>
      </c>
      <c r="Y30" s="15">
        <v>0</v>
      </c>
      <c r="Z30" s="15">
        <v>0</v>
      </c>
      <c r="AA30" s="15">
        <v>0</v>
      </c>
      <c r="AB30" s="15">
        <v>13942.698958248682</v>
      </c>
      <c r="AC30" s="15">
        <v>0</v>
      </c>
      <c r="AD30" s="15">
        <v>0</v>
      </c>
      <c r="AE30" s="15">
        <v>0</v>
      </c>
      <c r="AF30" s="15">
        <v>0</v>
      </c>
      <c r="AG30" s="41">
        <v>0</v>
      </c>
      <c r="AH30" s="37">
        <v>25</v>
      </c>
      <c r="AI30" s="15">
        <v>0</v>
      </c>
      <c r="AJ30" s="15">
        <v>0</v>
      </c>
      <c r="AK30" s="15">
        <v>0</v>
      </c>
      <c r="AL30" s="15">
        <v>0</v>
      </c>
      <c r="AM30" s="15">
        <v>0</v>
      </c>
      <c r="AN30" s="15">
        <v>0</v>
      </c>
      <c r="AO30" s="15">
        <v>0</v>
      </c>
      <c r="AP30" s="15">
        <v>0</v>
      </c>
      <c r="AQ30" s="15">
        <v>0</v>
      </c>
      <c r="AR30" s="41">
        <v>0</v>
      </c>
      <c r="AS30" s="37">
        <v>25</v>
      </c>
      <c r="AT30" s="15">
        <v>0</v>
      </c>
      <c r="AU30" s="15">
        <v>0</v>
      </c>
      <c r="AV30" s="15">
        <v>0</v>
      </c>
      <c r="AW30" s="15">
        <v>0</v>
      </c>
      <c r="AX30" s="15">
        <v>0</v>
      </c>
      <c r="AY30" s="15">
        <v>0</v>
      </c>
      <c r="AZ30" s="15">
        <v>0</v>
      </c>
      <c r="BA30" s="15">
        <v>0</v>
      </c>
      <c r="BB30" s="15">
        <v>0</v>
      </c>
      <c r="BC30" s="41">
        <v>0</v>
      </c>
      <c r="BD30" s="37">
        <v>25</v>
      </c>
      <c r="BE30" s="15">
        <v>0</v>
      </c>
      <c r="BF30" s="15">
        <v>0</v>
      </c>
      <c r="BG30" s="15">
        <v>0</v>
      </c>
      <c r="BH30" s="29">
        <v>14067.698958248682</v>
      </c>
      <c r="BI30" s="27">
        <v>4795200</v>
      </c>
      <c r="BJ30" s="26">
        <v>0</v>
      </c>
      <c r="BK30" s="26">
        <v>808519.08438969101</v>
      </c>
      <c r="BL30" s="26">
        <v>207.9509866635</v>
      </c>
      <c r="BM30" s="47">
        <v>76791.70556256322</v>
      </c>
      <c r="BN30" s="37">
        <v>25</v>
      </c>
      <c r="BO30" s="26">
        <v>3071.6682225025288</v>
      </c>
      <c r="BP30" s="35">
        <f t="shared" si="1"/>
        <v>5683815.4091614215</v>
      </c>
      <c r="BQ30" s="35">
        <f t="shared" si="2"/>
        <v>5697883.1081196703</v>
      </c>
      <c r="BR30" s="35">
        <v>54727.425868938066</v>
      </c>
      <c r="BS30" s="36">
        <v>875552.1137099131</v>
      </c>
      <c r="BT30" s="36">
        <v>4740472.6260323599</v>
      </c>
      <c r="BU30" s="35">
        <f t="shared" si="3"/>
        <v>5616024.7397422735</v>
      </c>
      <c r="BV30" s="35">
        <v>26980.593410000001</v>
      </c>
      <c r="BW30" s="14">
        <f t="shared" si="0"/>
        <v>5697732.7590212114</v>
      </c>
    </row>
    <row r="31" spans="1:75" ht="14.4" x14ac:dyDescent="0.35">
      <c r="A31" s="37">
        <v>26</v>
      </c>
      <c r="B31" s="15">
        <v>0</v>
      </c>
      <c r="C31" s="15">
        <v>0</v>
      </c>
      <c r="D31" s="15">
        <v>0</v>
      </c>
      <c r="E31" s="15">
        <v>0</v>
      </c>
      <c r="F31" s="15">
        <v>0</v>
      </c>
      <c r="G31" s="15">
        <v>0</v>
      </c>
      <c r="H31" s="15">
        <v>0</v>
      </c>
      <c r="I31" s="15">
        <v>0</v>
      </c>
      <c r="J31" s="15">
        <v>0</v>
      </c>
      <c r="K31" s="41">
        <v>0</v>
      </c>
      <c r="L31" s="37">
        <v>26</v>
      </c>
      <c r="M31" s="15">
        <v>0</v>
      </c>
      <c r="N31" s="15">
        <v>0</v>
      </c>
      <c r="O31" s="15">
        <v>0</v>
      </c>
      <c r="P31" s="15">
        <v>0</v>
      </c>
      <c r="Q31" s="15">
        <v>0</v>
      </c>
      <c r="R31" s="15">
        <v>0</v>
      </c>
      <c r="S31" s="15">
        <v>0</v>
      </c>
      <c r="T31" s="15">
        <v>0</v>
      </c>
      <c r="U31" s="15">
        <v>0</v>
      </c>
      <c r="V31" s="41">
        <v>0</v>
      </c>
      <c r="W31" s="37">
        <v>26</v>
      </c>
      <c r="X31" s="15">
        <v>0</v>
      </c>
      <c r="Y31" s="15">
        <v>0</v>
      </c>
      <c r="Z31" s="15">
        <v>0</v>
      </c>
      <c r="AA31" s="15">
        <v>0</v>
      </c>
      <c r="AB31" s="15">
        <v>0</v>
      </c>
      <c r="AC31" s="15">
        <v>0</v>
      </c>
      <c r="AD31" s="15">
        <v>0</v>
      </c>
      <c r="AE31" s="15">
        <v>0</v>
      </c>
      <c r="AF31" s="15">
        <v>0</v>
      </c>
      <c r="AG31" s="41">
        <v>0</v>
      </c>
      <c r="AH31" s="37">
        <v>26</v>
      </c>
      <c r="AI31" s="15">
        <v>35998.049814999998</v>
      </c>
      <c r="AJ31" s="15">
        <v>11080.3464202</v>
      </c>
      <c r="AK31" s="15">
        <v>0</v>
      </c>
      <c r="AL31" s="15">
        <v>0</v>
      </c>
      <c r="AM31" s="15">
        <v>0</v>
      </c>
      <c r="AN31" s="15">
        <v>0</v>
      </c>
      <c r="AO31" s="15">
        <v>0</v>
      </c>
      <c r="AP31" s="15">
        <v>0</v>
      </c>
      <c r="AQ31" s="15">
        <v>0</v>
      </c>
      <c r="AR31" s="41">
        <v>0</v>
      </c>
      <c r="AS31" s="37">
        <v>26</v>
      </c>
      <c r="AT31" s="15">
        <v>3123.1657649999997</v>
      </c>
      <c r="AU31" s="15">
        <v>0</v>
      </c>
      <c r="AV31" s="15">
        <v>0</v>
      </c>
      <c r="AW31" s="15">
        <v>1522.6579795</v>
      </c>
      <c r="AX31" s="15">
        <v>0</v>
      </c>
      <c r="AY31" s="15">
        <v>0</v>
      </c>
      <c r="AZ31" s="15">
        <v>0</v>
      </c>
      <c r="BA31" s="15">
        <v>174104.15892000002</v>
      </c>
      <c r="BB31" s="15">
        <v>7054.4550649999992</v>
      </c>
      <c r="BC31" s="41">
        <v>51371.930834400002</v>
      </c>
      <c r="BD31" s="37">
        <v>26</v>
      </c>
      <c r="BE31" s="15">
        <v>3252.6293255999999</v>
      </c>
      <c r="BF31" s="15">
        <v>7150.0428383999997</v>
      </c>
      <c r="BG31" s="15">
        <v>14305.664567999998</v>
      </c>
      <c r="BH31" s="29">
        <v>309093.10153109999</v>
      </c>
      <c r="BI31" s="27">
        <v>226601.33049468527</v>
      </c>
      <c r="BJ31" s="26">
        <v>0</v>
      </c>
      <c r="BK31" s="26">
        <v>4213.0791406275093</v>
      </c>
      <c r="BL31" s="26">
        <v>3186.229755429526</v>
      </c>
      <c r="BM31" s="47">
        <v>918.46531612642946</v>
      </c>
      <c r="BN31" s="37">
        <v>26</v>
      </c>
      <c r="BO31" s="26">
        <v>470632.68440108502</v>
      </c>
      <c r="BP31" s="35">
        <f t="shared" si="1"/>
        <v>705577.78910795378</v>
      </c>
      <c r="BQ31" s="35">
        <f t="shared" si="2"/>
        <v>1014670.8906390538</v>
      </c>
      <c r="BR31" s="35">
        <v>838533.91778826946</v>
      </c>
      <c r="BS31" s="36">
        <v>4081.8181255018453</v>
      </c>
      <c r="BT31" s="36">
        <v>6708.2720800000006</v>
      </c>
      <c r="BU31" s="35">
        <f t="shared" si="3"/>
        <v>10790.090205501845</v>
      </c>
      <c r="BV31" s="35">
        <v>165191.19997000002</v>
      </c>
      <c r="BW31" s="14">
        <f t="shared" si="0"/>
        <v>1014515.2079637714</v>
      </c>
    </row>
    <row r="32" spans="1:75" ht="14.4" x14ac:dyDescent="0.35">
      <c r="A32" s="37">
        <v>27</v>
      </c>
      <c r="B32" s="15">
        <v>19871.405582157637</v>
      </c>
      <c r="C32" s="15">
        <v>8067.5726697999999</v>
      </c>
      <c r="D32" s="15">
        <v>8601.026672</v>
      </c>
      <c r="E32" s="15">
        <v>29432.247295999998</v>
      </c>
      <c r="F32" s="15">
        <v>10438.81056</v>
      </c>
      <c r="G32" s="15">
        <v>516.83577649999995</v>
      </c>
      <c r="H32" s="15">
        <v>10025.043399932871</v>
      </c>
      <c r="I32" s="15">
        <v>2667.2703114867863</v>
      </c>
      <c r="J32" s="15">
        <v>0</v>
      </c>
      <c r="K32" s="41">
        <v>2036.969842223798</v>
      </c>
      <c r="L32" s="37">
        <v>27</v>
      </c>
      <c r="M32" s="15">
        <v>105057.61207805341</v>
      </c>
      <c r="N32" s="15">
        <v>3405.1588990927899</v>
      </c>
      <c r="O32" s="15">
        <v>73793.972242409014</v>
      </c>
      <c r="P32" s="15">
        <v>8.2972037785645671</v>
      </c>
      <c r="Q32" s="15">
        <v>628.02335526942704</v>
      </c>
      <c r="R32" s="15">
        <v>0</v>
      </c>
      <c r="S32" s="15">
        <v>57485.371493911072</v>
      </c>
      <c r="T32" s="15">
        <v>1083.7078701193018</v>
      </c>
      <c r="U32" s="15">
        <v>11277.112375558927</v>
      </c>
      <c r="V32" s="41">
        <v>66913.877878314976</v>
      </c>
      <c r="W32" s="37">
        <v>27</v>
      </c>
      <c r="X32" s="15">
        <v>5357.4637312943878</v>
      </c>
      <c r="Y32" s="15">
        <v>361.90532275407503</v>
      </c>
      <c r="Z32" s="15">
        <v>1255.5969053959057</v>
      </c>
      <c r="AA32" s="15">
        <v>27837.020825492171</v>
      </c>
      <c r="AB32" s="15">
        <v>6446.6910893486784</v>
      </c>
      <c r="AC32" s="15">
        <v>3209.4541874704541</v>
      </c>
      <c r="AD32" s="15">
        <v>15402.041689920727</v>
      </c>
      <c r="AE32" s="15">
        <v>4154.1188314499368</v>
      </c>
      <c r="AF32" s="15">
        <v>0</v>
      </c>
      <c r="AG32" s="41">
        <v>269.35334986241998</v>
      </c>
      <c r="AH32" s="37">
        <v>27</v>
      </c>
      <c r="AI32" s="15">
        <v>11887.474436356513</v>
      </c>
      <c r="AJ32" s="15">
        <v>66114.594923775483</v>
      </c>
      <c r="AK32" s="15">
        <v>22061.990116649351</v>
      </c>
      <c r="AL32" s="15">
        <v>485758.22405097203</v>
      </c>
      <c r="AM32" s="15">
        <v>28747.530394636393</v>
      </c>
      <c r="AN32" s="15">
        <v>1080934.5885548098</v>
      </c>
      <c r="AO32" s="15">
        <v>194793.21431320976</v>
      </c>
      <c r="AP32" s="15">
        <v>226237.22501414397</v>
      </c>
      <c r="AQ32" s="15">
        <v>54386.499458308528</v>
      </c>
      <c r="AR32" s="41">
        <v>18013.90818844756</v>
      </c>
      <c r="AS32" s="37">
        <v>27</v>
      </c>
      <c r="AT32" s="15">
        <v>111.14276428529415</v>
      </c>
      <c r="AU32" s="15">
        <v>896.82069319961511</v>
      </c>
      <c r="AV32" s="15">
        <v>134829.29764660433</v>
      </c>
      <c r="AW32" s="15">
        <v>32484.861587196821</v>
      </c>
      <c r="AX32" s="15">
        <v>1360.1703086936441</v>
      </c>
      <c r="AY32" s="15">
        <v>16.346032000000001</v>
      </c>
      <c r="AZ32" s="15">
        <v>0</v>
      </c>
      <c r="BA32" s="15">
        <v>66784.778153648556</v>
      </c>
      <c r="BB32" s="15">
        <v>5394.5832849999988</v>
      </c>
      <c r="BC32" s="41">
        <v>165850.96616672794</v>
      </c>
      <c r="BD32" s="37">
        <v>27</v>
      </c>
      <c r="BE32" s="15">
        <v>90243.992525956986</v>
      </c>
      <c r="BF32" s="15">
        <v>15989.784520853995</v>
      </c>
      <c r="BG32" s="15">
        <v>43516.832018301007</v>
      </c>
      <c r="BH32" s="29">
        <v>3222153.7865933748</v>
      </c>
      <c r="BI32" s="26">
        <v>15395.9232577728</v>
      </c>
      <c r="BJ32" s="26">
        <v>0</v>
      </c>
      <c r="BK32" s="26">
        <v>0</v>
      </c>
      <c r="BL32" s="26">
        <v>453.10225230246573</v>
      </c>
      <c r="BM32" s="47">
        <v>0</v>
      </c>
      <c r="BN32" s="37">
        <v>27</v>
      </c>
      <c r="BO32" s="26">
        <v>19244.904072215999</v>
      </c>
      <c r="BP32" s="35">
        <f t="shared" si="1"/>
        <v>35120.929582291268</v>
      </c>
      <c r="BQ32" s="35">
        <f t="shared" si="2"/>
        <v>3257274.7161756661</v>
      </c>
      <c r="BR32" s="35">
        <v>119245.26033833032</v>
      </c>
      <c r="BS32" s="36">
        <v>1101892</v>
      </c>
      <c r="BT32" s="36">
        <v>2000596.2245</v>
      </c>
      <c r="BU32" s="35">
        <f t="shared" si="3"/>
        <v>3102488.2245</v>
      </c>
      <c r="BV32" s="35">
        <v>35379.96183</v>
      </c>
      <c r="BW32" s="14">
        <f t="shared" si="0"/>
        <v>3257113.4466683301</v>
      </c>
    </row>
    <row r="33" spans="1:75" ht="14.4" x14ac:dyDescent="0.35">
      <c r="A33" s="37">
        <v>28</v>
      </c>
      <c r="B33" s="15">
        <v>133.99253080000003</v>
      </c>
      <c r="C33" s="15">
        <v>131.71547215999999</v>
      </c>
      <c r="D33" s="15">
        <v>1077.751507618806</v>
      </c>
      <c r="E33" s="15">
        <v>5676.5703756914218</v>
      </c>
      <c r="F33" s="15">
        <v>295.76629920000005</v>
      </c>
      <c r="G33" s="15">
        <v>142.40211069070239</v>
      </c>
      <c r="H33" s="15">
        <v>2839.5769433313167</v>
      </c>
      <c r="I33" s="15">
        <v>133.18332636807662</v>
      </c>
      <c r="J33" s="15">
        <v>0</v>
      </c>
      <c r="K33" s="41">
        <v>296.33704529395459</v>
      </c>
      <c r="L33" s="37">
        <v>28</v>
      </c>
      <c r="M33" s="15">
        <v>1993.4238793289064</v>
      </c>
      <c r="N33" s="15">
        <v>3936.1975055633716</v>
      </c>
      <c r="O33" s="15">
        <v>70457.822746788996</v>
      </c>
      <c r="P33" s="15">
        <v>2.3623408249905329</v>
      </c>
      <c r="Q33" s="15">
        <v>5194.0184756023073</v>
      </c>
      <c r="R33" s="15">
        <v>0</v>
      </c>
      <c r="S33" s="15">
        <v>25361.827913273301</v>
      </c>
      <c r="T33" s="15">
        <v>5634.6128211030182</v>
      </c>
      <c r="U33" s="15">
        <v>24579.971722818333</v>
      </c>
      <c r="V33" s="41">
        <v>84136.905863115724</v>
      </c>
      <c r="W33" s="37">
        <v>28</v>
      </c>
      <c r="X33" s="15">
        <v>20786.116402723212</v>
      </c>
      <c r="Y33" s="15">
        <v>1914.215600936431</v>
      </c>
      <c r="Z33" s="15">
        <v>17019.065272794513</v>
      </c>
      <c r="AA33" s="15">
        <v>29412.465973106089</v>
      </c>
      <c r="AB33" s="15">
        <v>677.91151151826341</v>
      </c>
      <c r="AC33" s="15">
        <v>21617.228443911063</v>
      </c>
      <c r="AD33" s="15">
        <v>3049.5066687778171</v>
      </c>
      <c r="AE33" s="15">
        <v>155470.194575147</v>
      </c>
      <c r="AF33" s="15">
        <v>246.287082</v>
      </c>
      <c r="AG33" s="41">
        <v>52122.350010790797</v>
      </c>
      <c r="AH33" s="37">
        <v>28</v>
      </c>
      <c r="AI33" s="15">
        <v>40178.495262009281</v>
      </c>
      <c r="AJ33" s="15">
        <v>73133.512498452998</v>
      </c>
      <c r="AK33" s="15">
        <v>54351.295168152006</v>
      </c>
      <c r="AL33" s="15">
        <v>205236.65691934002</v>
      </c>
      <c r="AM33" s="15">
        <v>13627.541885396682</v>
      </c>
      <c r="AN33" s="15">
        <v>30026.497330337574</v>
      </c>
      <c r="AO33" s="15">
        <v>38202.276849507994</v>
      </c>
      <c r="AP33" s="15">
        <v>37668.107814630988</v>
      </c>
      <c r="AQ33" s="15">
        <v>1522.8607066782467</v>
      </c>
      <c r="AR33" s="41">
        <v>31500.573595029844</v>
      </c>
      <c r="AS33" s="37">
        <v>28</v>
      </c>
      <c r="AT33" s="15">
        <v>42074.735531978244</v>
      </c>
      <c r="AU33" s="15">
        <v>74328.411678418983</v>
      </c>
      <c r="AV33" s="15">
        <v>66026.681577273994</v>
      </c>
      <c r="AW33" s="15">
        <v>16724.122891558163</v>
      </c>
      <c r="AX33" s="15">
        <v>1061.4460311420742</v>
      </c>
      <c r="AY33" s="15">
        <v>1520.1809759999999</v>
      </c>
      <c r="AZ33" s="15">
        <v>0</v>
      </c>
      <c r="BA33" s="15">
        <v>43452.454171187215</v>
      </c>
      <c r="BB33" s="15">
        <v>14573.674228399997</v>
      </c>
      <c r="BC33" s="41">
        <v>209934.42151588999</v>
      </c>
      <c r="BD33" s="37">
        <v>28</v>
      </c>
      <c r="BE33" s="15">
        <v>41389.184060415675</v>
      </c>
      <c r="BF33" s="15">
        <v>40458.702552871531</v>
      </c>
      <c r="BG33" s="15">
        <v>50739.800774560965</v>
      </c>
      <c r="BH33" s="29">
        <v>1662211.4144405108</v>
      </c>
      <c r="BI33" s="26">
        <v>1409838</v>
      </c>
      <c r="BJ33" s="26">
        <v>0</v>
      </c>
      <c r="BK33" s="26">
        <v>0</v>
      </c>
      <c r="BL33" s="26">
        <v>0</v>
      </c>
      <c r="BM33" s="47">
        <v>0</v>
      </c>
      <c r="BN33" s="37">
        <v>28</v>
      </c>
      <c r="BO33" s="26">
        <v>0</v>
      </c>
      <c r="BP33" s="35">
        <f t="shared" si="1"/>
        <v>1409866</v>
      </c>
      <c r="BQ33" s="35">
        <f t="shared" si="2"/>
        <v>3072077.4144405108</v>
      </c>
      <c r="BR33" s="35">
        <v>1917778.5609786797</v>
      </c>
      <c r="BS33" s="36">
        <v>0</v>
      </c>
      <c r="BT33" s="36">
        <v>1154130.8928</v>
      </c>
      <c r="BU33" s="35">
        <f t="shared" si="3"/>
        <v>1154130.8928</v>
      </c>
      <c r="BV33" s="35">
        <v>0</v>
      </c>
      <c r="BW33" s="14">
        <f t="shared" si="0"/>
        <v>3071909.4537786795</v>
      </c>
    </row>
    <row r="34" spans="1:75" ht="14.4" x14ac:dyDescent="0.35">
      <c r="A34" s="37">
        <v>29</v>
      </c>
      <c r="B34" s="15">
        <v>0</v>
      </c>
      <c r="C34" s="15">
        <v>0</v>
      </c>
      <c r="D34" s="15">
        <v>0</v>
      </c>
      <c r="E34" s="15">
        <v>0</v>
      </c>
      <c r="F34" s="15">
        <v>0</v>
      </c>
      <c r="G34" s="15">
        <v>0</v>
      </c>
      <c r="H34" s="15">
        <v>0</v>
      </c>
      <c r="I34" s="15">
        <v>0</v>
      </c>
      <c r="J34" s="15">
        <v>0</v>
      </c>
      <c r="K34" s="41">
        <v>0</v>
      </c>
      <c r="L34" s="37">
        <v>29</v>
      </c>
      <c r="M34" s="15">
        <v>0</v>
      </c>
      <c r="N34" s="15">
        <v>0</v>
      </c>
      <c r="O34" s="15">
        <v>9031</v>
      </c>
      <c r="P34" s="15">
        <v>0</v>
      </c>
      <c r="Q34" s="15">
        <v>0</v>
      </c>
      <c r="R34" s="15">
        <v>0</v>
      </c>
      <c r="S34" s="15">
        <v>0</v>
      </c>
      <c r="T34" s="15">
        <v>0</v>
      </c>
      <c r="U34" s="15">
        <v>0</v>
      </c>
      <c r="V34" s="41">
        <v>0</v>
      </c>
      <c r="W34" s="37">
        <v>29</v>
      </c>
      <c r="X34" s="15">
        <v>0</v>
      </c>
      <c r="Y34" s="15">
        <v>0</v>
      </c>
      <c r="Z34" s="15">
        <v>0</v>
      </c>
      <c r="AA34" s="15">
        <v>0</v>
      </c>
      <c r="AB34" s="15">
        <v>0</v>
      </c>
      <c r="AC34" s="15">
        <v>0</v>
      </c>
      <c r="AD34" s="15">
        <v>0</v>
      </c>
      <c r="AE34" s="15">
        <v>0</v>
      </c>
      <c r="AF34" s="15">
        <v>363.71510000000006</v>
      </c>
      <c r="AG34" s="41">
        <v>0</v>
      </c>
      <c r="AH34" s="37">
        <v>29</v>
      </c>
      <c r="AI34" s="15">
        <v>0</v>
      </c>
      <c r="AJ34" s="15">
        <v>0</v>
      </c>
      <c r="AK34" s="15">
        <v>0</v>
      </c>
      <c r="AL34" s="15">
        <v>0</v>
      </c>
      <c r="AM34" s="15">
        <v>0</v>
      </c>
      <c r="AN34" s="15">
        <v>0</v>
      </c>
      <c r="AO34" s="15">
        <v>0</v>
      </c>
      <c r="AP34" s="15">
        <v>0</v>
      </c>
      <c r="AQ34" s="15">
        <v>0</v>
      </c>
      <c r="AR34" s="41">
        <v>0</v>
      </c>
      <c r="AS34" s="37">
        <v>29</v>
      </c>
      <c r="AT34" s="15">
        <v>0</v>
      </c>
      <c r="AU34" s="15">
        <v>0</v>
      </c>
      <c r="AV34" s="15">
        <v>0</v>
      </c>
      <c r="AW34" s="15">
        <v>0</v>
      </c>
      <c r="AX34" s="15">
        <v>0</v>
      </c>
      <c r="AY34" s="15">
        <v>0</v>
      </c>
      <c r="AZ34" s="15">
        <v>0</v>
      </c>
      <c r="BA34" s="15">
        <v>0</v>
      </c>
      <c r="BB34" s="15">
        <v>0</v>
      </c>
      <c r="BC34" s="41">
        <v>0</v>
      </c>
      <c r="BD34" s="37">
        <v>29</v>
      </c>
      <c r="BE34" s="15">
        <v>0</v>
      </c>
      <c r="BF34" s="15">
        <v>0</v>
      </c>
      <c r="BG34" s="15">
        <v>0</v>
      </c>
      <c r="BH34" s="29">
        <v>9539.7150999999994</v>
      </c>
      <c r="BI34" s="26">
        <v>997.61856000000012</v>
      </c>
      <c r="BJ34" s="26">
        <v>0</v>
      </c>
      <c r="BK34" s="26">
        <v>0</v>
      </c>
      <c r="BL34" s="26">
        <v>0</v>
      </c>
      <c r="BM34" s="47">
        <v>0</v>
      </c>
      <c r="BN34" s="37">
        <v>29</v>
      </c>
      <c r="BO34" s="26">
        <v>0</v>
      </c>
      <c r="BP34" s="35">
        <f t="shared" si="1"/>
        <v>1026.6185600000001</v>
      </c>
      <c r="BQ34" s="35">
        <f t="shared" si="2"/>
        <v>10566.33366</v>
      </c>
      <c r="BR34" s="35">
        <v>10391.836885550525</v>
      </c>
      <c r="BS34" s="36">
        <v>0</v>
      </c>
      <c r="BT34" s="36">
        <v>0</v>
      </c>
      <c r="BU34" s="35">
        <f t="shared" si="3"/>
        <v>0</v>
      </c>
      <c r="BV34" s="35">
        <v>0</v>
      </c>
      <c r="BW34" s="14">
        <f t="shared" si="0"/>
        <v>10391.836885550525</v>
      </c>
    </row>
    <row r="35" spans="1:75" ht="14.4" x14ac:dyDescent="0.35">
      <c r="A35" s="37">
        <v>30</v>
      </c>
      <c r="B35" s="15">
        <v>329764.89476000005</v>
      </c>
      <c r="C35" s="15">
        <v>44453.971854000003</v>
      </c>
      <c r="D35" s="15">
        <v>322.53850019999999</v>
      </c>
      <c r="E35" s="15">
        <v>1195.6850463999999</v>
      </c>
      <c r="F35" s="15">
        <v>17.398017600000003</v>
      </c>
      <c r="G35" s="15">
        <v>0</v>
      </c>
      <c r="H35" s="15">
        <v>4249.9938768000002</v>
      </c>
      <c r="I35" s="15">
        <v>0</v>
      </c>
      <c r="J35" s="15">
        <v>0</v>
      </c>
      <c r="K35" s="41">
        <v>41.517944000000007</v>
      </c>
      <c r="L35" s="37">
        <v>30</v>
      </c>
      <c r="M35" s="15">
        <v>28.277065200000003</v>
      </c>
      <c r="N35" s="15">
        <v>67.178286499999999</v>
      </c>
      <c r="O35" s="15">
        <v>35909.345752500005</v>
      </c>
      <c r="P35" s="15">
        <v>0</v>
      </c>
      <c r="Q35" s="15">
        <v>46.564022699999995</v>
      </c>
      <c r="R35" s="15">
        <v>0</v>
      </c>
      <c r="S35" s="15">
        <v>1297.3641345000001</v>
      </c>
      <c r="T35" s="15">
        <v>70.244067399999992</v>
      </c>
      <c r="U35" s="15">
        <v>235.22151328999996</v>
      </c>
      <c r="V35" s="41">
        <v>3497.6758997000002</v>
      </c>
      <c r="W35" s="37">
        <v>30</v>
      </c>
      <c r="X35" s="15">
        <v>1181.4790974999999</v>
      </c>
      <c r="Y35" s="15">
        <v>20.205516199999998</v>
      </c>
      <c r="Z35" s="15">
        <v>16.4024885</v>
      </c>
      <c r="AA35" s="15">
        <v>639.80529750000005</v>
      </c>
      <c r="AB35" s="15">
        <v>41.592801200000011</v>
      </c>
      <c r="AC35" s="15">
        <v>301.87224360000005</v>
      </c>
      <c r="AD35" s="15">
        <v>69.162042</v>
      </c>
      <c r="AE35" s="15">
        <v>1515.0450624</v>
      </c>
      <c r="AF35" s="15">
        <v>6.7547090000000001</v>
      </c>
      <c r="AG35" s="41">
        <v>1764.7288439261999</v>
      </c>
      <c r="AH35" s="37">
        <v>30</v>
      </c>
      <c r="AI35" s="15">
        <v>4628.3206904999997</v>
      </c>
      <c r="AJ35" s="15">
        <v>21249.979436000001</v>
      </c>
      <c r="AK35" s="15">
        <v>4370.6850300000006</v>
      </c>
      <c r="AL35" s="15">
        <v>1628.4564497499998</v>
      </c>
      <c r="AM35" s="15">
        <v>11.727743400000001</v>
      </c>
      <c r="AN35" s="15">
        <v>0</v>
      </c>
      <c r="AO35" s="15">
        <v>74.023398399999991</v>
      </c>
      <c r="AP35" s="15">
        <v>143.40509369999998</v>
      </c>
      <c r="AQ35" s="15">
        <v>18.351883900000001</v>
      </c>
      <c r="AR35" s="41">
        <v>199.42632640000002</v>
      </c>
      <c r="AS35" s="37">
        <v>30</v>
      </c>
      <c r="AT35" s="15">
        <v>2216.6956</v>
      </c>
      <c r="AU35" s="15">
        <v>31010.873711999993</v>
      </c>
      <c r="AV35" s="15">
        <v>7893.8482249999943</v>
      </c>
      <c r="AW35" s="15">
        <v>2281.3342549999998</v>
      </c>
      <c r="AX35" s="15">
        <v>0</v>
      </c>
      <c r="AY35" s="15">
        <v>0</v>
      </c>
      <c r="AZ35" s="15">
        <v>0</v>
      </c>
      <c r="BA35" s="15">
        <v>8768.2891629999995</v>
      </c>
      <c r="BB35" s="15">
        <v>5560.5704629999991</v>
      </c>
      <c r="BC35" s="41">
        <v>18360.787464000001</v>
      </c>
      <c r="BD35" s="37">
        <v>30</v>
      </c>
      <c r="BE35" s="15">
        <v>22286.534267999999</v>
      </c>
      <c r="BF35" s="15">
        <v>20289.407275199999</v>
      </c>
      <c r="BG35" s="15">
        <v>19807.843247999997</v>
      </c>
      <c r="BH35" s="29">
        <v>597705.47856786626</v>
      </c>
      <c r="BI35" s="26">
        <v>97546.949577425228</v>
      </c>
      <c r="BJ35" s="26">
        <v>0</v>
      </c>
      <c r="BK35" s="26">
        <v>0</v>
      </c>
      <c r="BL35" s="26">
        <v>0</v>
      </c>
      <c r="BM35" s="47">
        <v>0</v>
      </c>
      <c r="BN35" s="37">
        <v>30</v>
      </c>
      <c r="BO35" s="26">
        <v>0</v>
      </c>
      <c r="BP35" s="35">
        <f t="shared" si="1"/>
        <v>97576.949577425228</v>
      </c>
      <c r="BQ35" s="35">
        <f t="shared" si="2"/>
        <v>695282.42814529152</v>
      </c>
      <c r="BR35" s="35">
        <v>309600.80476030917</v>
      </c>
      <c r="BS35" s="36">
        <v>0</v>
      </c>
      <c r="BT35" s="36">
        <v>385501.00555</v>
      </c>
      <c r="BU35" s="35">
        <f t="shared" si="3"/>
        <v>385501.00555</v>
      </c>
      <c r="BV35" s="35">
        <v>0</v>
      </c>
      <c r="BW35" s="14">
        <f t="shared" si="0"/>
        <v>695101.81031030917</v>
      </c>
    </row>
    <row r="36" spans="1:75" ht="14.4" x14ac:dyDescent="0.35">
      <c r="A36" s="37">
        <v>31</v>
      </c>
      <c r="B36" s="15">
        <v>0</v>
      </c>
      <c r="C36" s="15">
        <v>0</v>
      </c>
      <c r="D36" s="15">
        <v>0</v>
      </c>
      <c r="E36" s="15">
        <v>0</v>
      </c>
      <c r="F36" s="15">
        <v>0</v>
      </c>
      <c r="G36" s="15">
        <v>0</v>
      </c>
      <c r="H36" s="15">
        <v>0</v>
      </c>
      <c r="I36" s="15">
        <v>0</v>
      </c>
      <c r="J36" s="15">
        <v>0</v>
      </c>
      <c r="K36" s="41">
        <v>0</v>
      </c>
      <c r="L36" s="37">
        <v>31</v>
      </c>
      <c r="M36" s="15">
        <v>0</v>
      </c>
      <c r="N36" s="15">
        <v>0</v>
      </c>
      <c r="O36" s="15">
        <v>0</v>
      </c>
      <c r="P36" s="15">
        <v>0</v>
      </c>
      <c r="Q36" s="15">
        <v>0</v>
      </c>
      <c r="R36" s="15">
        <v>0</v>
      </c>
      <c r="S36" s="15">
        <v>0</v>
      </c>
      <c r="T36" s="15">
        <v>0</v>
      </c>
      <c r="U36" s="15">
        <v>0</v>
      </c>
      <c r="V36" s="41">
        <v>0</v>
      </c>
      <c r="W36" s="37">
        <v>31</v>
      </c>
      <c r="X36" s="15">
        <v>0</v>
      </c>
      <c r="Y36" s="15">
        <v>0</v>
      </c>
      <c r="Z36" s="15">
        <v>0</v>
      </c>
      <c r="AA36" s="15">
        <v>0</v>
      </c>
      <c r="AB36" s="15">
        <v>0</v>
      </c>
      <c r="AC36" s="15">
        <v>0</v>
      </c>
      <c r="AD36" s="15">
        <v>0</v>
      </c>
      <c r="AE36" s="15">
        <v>0</v>
      </c>
      <c r="AF36" s="15">
        <v>0</v>
      </c>
      <c r="AG36" s="41">
        <v>0</v>
      </c>
      <c r="AH36" s="37">
        <v>31</v>
      </c>
      <c r="AI36" s="15">
        <v>136393.21837732033</v>
      </c>
      <c r="AJ36" s="15">
        <v>0</v>
      </c>
      <c r="AK36" s="15">
        <v>0</v>
      </c>
      <c r="AL36" s="15">
        <v>0</v>
      </c>
      <c r="AM36" s="15">
        <v>0</v>
      </c>
      <c r="AN36" s="15">
        <v>0</v>
      </c>
      <c r="AO36" s="15">
        <v>0</v>
      </c>
      <c r="AP36" s="15">
        <v>0</v>
      </c>
      <c r="AQ36" s="15">
        <v>0</v>
      </c>
      <c r="AR36" s="41">
        <v>0</v>
      </c>
      <c r="AS36" s="37">
        <v>31</v>
      </c>
      <c r="AT36" s="15">
        <v>0</v>
      </c>
      <c r="AU36" s="15">
        <v>0</v>
      </c>
      <c r="AV36" s="15">
        <v>0</v>
      </c>
      <c r="AW36" s="15">
        <v>0</v>
      </c>
      <c r="AX36" s="15">
        <v>0</v>
      </c>
      <c r="AY36" s="15">
        <v>0</v>
      </c>
      <c r="AZ36" s="15">
        <v>0</v>
      </c>
      <c r="BA36" s="15">
        <v>186633.693457516</v>
      </c>
      <c r="BB36" s="15">
        <v>0</v>
      </c>
      <c r="BC36" s="41">
        <v>0</v>
      </c>
      <c r="BD36" s="37">
        <v>31</v>
      </c>
      <c r="BE36" s="15">
        <v>0</v>
      </c>
      <c r="BF36" s="15">
        <v>0</v>
      </c>
      <c r="BG36" s="15">
        <v>0</v>
      </c>
      <c r="BH36" s="29">
        <v>323181.91183483636</v>
      </c>
      <c r="BI36" s="26">
        <v>0</v>
      </c>
      <c r="BJ36" s="26">
        <v>0</v>
      </c>
      <c r="BK36" s="26">
        <v>9962130.3055278696</v>
      </c>
      <c r="BL36" s="26">
        <v>0</v>
      </c>
      <c r="BM36" s="47">
        <v>0</v>
      </c>
      <c r="BN36" s="37">
        <v>31</v>
      </c>
      <c r="BO36" s="26">
        <v>0</v>
      </c>
      <c r="BP36" s="35">
        <f t="shared" si="1"/>
        <v>9962161.3055278696</v>
      </c>
      <c r="BQ36" s="35">
        <f t="shared" si="2"/>
        <v>10285343.217362706</v>
      </c>
      <c r="BR36" s="35">
        <v>10285157.444323197</v>
      </c>
      <c r="BS36" s="36">
        <v>0</v>
      </c>
      <c r="BT36" s="36">
        <v>0</v>
      </c>
      <c r="BU36" s="35">
        <f t="shared" si="3"/>
        <v>0</v>
      </c>
      <c r="BV36" s="35">
        <v>0</v>
      </c>
      <c r="BW36" s="14">
        <f t="shared" si="0"/>
        <v>10285157.444323197</v>
      </c>
    </row>
    <row r="37" spans="1:75" ht="14.4" x14ac:dyDescent="0.35">
      <c r="A37" s="37">
        <v>32</v>
      </c>
      <c r="B37" s="15">
        <v>0</v>
      </c>
      <c r="C37" s="15">
        <v>0</v>
      </c>
      <c r="D37" s="15">
        <v>0</v>
      </c>
      <c r="E37" s="15">
        <v>0</v>
      </c>
      <c r="F37" s="15">
        <v>0</v>
      </c>
      <c r="G37" s="15">
        <v>0</v>
      </c>
      <c r="H37" s="15">
        <v>0</v>
      </c>
      <c r="I37" s="15">
        <v>0</v>
      </c>
      <c r="J37" s="15">
        <v>0</v>
      </c>
      <c r="K37" s="41">
        <v>0</v>
      </c>
      <c r="L37" s="37">
        <v>32</v>
      </c>
      <c r="M37" s="15">
        <v>0</v>
      </c>
      <c r="N37" s="15">
        <v>0</v>
      </c>
      <c r="O37" s="15">
        <v>0</v>
      </c>
      <c r="P37" s="15">
        <v>0</v>
      </c>
      <c r="Q37" s="15">
        <v>0</v>
      </c>
      <c r="R37" s="15">
        <v>0</v>
      </c>
      <c r="S37" s="15">
        <v>0</v>
      </c>
      <c r="T37" s="15">
        <v>0</v>
      </c>
      <c r="U37" s="15">
        <v>0</v>
      </c>
      <c r="V37" s="41">
        <v>0</v>
      </c>
      <c r="W37" s="37">
        <v>32</v>
      </c>
      <c r="X37" s="15">
        <v>0</v>
      </c>
      <c r="Y37" s="15">
        <v>0</v>
      </c>
      <c r="Z37" s="15">
        <v>0</v>
      </c>
      <c r="AA37" s="15">
        <v>0</v>
      </c>
      <c r="AB37" s="15">
        <v>0</v>
      </c>
      <c r="AC37" s="15">
        <v>0</v>
      </c>
      <c r="AD37" s="15">
        <v>0</v>
      </c>
      <c r="AE37" s="15">
        <v>0</v>
      </c>
      <c r="AF37" s="15">
        <v>0</v>
      </c>
      <c r="AG37" s="41">
        <v>0</v>
      </c>
      <c r="AH37" s="37">
        <v>32</v>
      </c>
      <c r="AI37" s="15">
        <v>0</v>
      </c>
      <c r="AJ37" s="15">
        <v>254410.37242705756</v>
      </c>
      <c r="AK37" s="15">
        <v>0</v>
      </c>
      <c r="AL37" s="15">
        <v>0</v>
      </c>
      <c r="AM37" s="15">
        <v>0</v>
      </c>
      <c r="AN37" s="15">
        <v>0</v>
      </c>
      <c r="AO37" s="15">
        <v>0</v>
      </c>
      <c r="AP37" s="15">
        <v>0</v>
      </c>
      <c r="AQ37" s="15">
        <v>0</v>
      </c>
      <c r="AR37" s="41">
        <v>0</v>
      </c>
      <c r="AS37" s="37">
        <v>32</v>
      </c>
      <c r="AT37" s="15">
        <v>0</v>
      </c>
      <c r="AU37" s="15">
        <v>0</v>
      </c>
      <c r="AV37" s="15">
        <v>0</v>
      </c>
      <c r="AW37" s="15">
        <v>0</v>
      </c>
      <c r="AX37" s="15">
        <v>0</v>
      </c>
      <c r="AY37" s="15">
        <v>0</v>
      </c>
      <c r="AZ37" s="15">
        <v>0</v>
      </c>
      <c r="BA37" s="15">
        <v>137171.74249575159</v>
      </c>
      <c r="BB37" s="15">
        <v>0</v>
      </c>
      <c r="BC37" s="41">
        <v>0</v>
      </c>
      <c r="BD37" s="37">
        <v>32</v>
      </c>
      <c r="BE37" s="15">
        <v>0</v>
      </c>
      <c r="BF37" s="15">
        <v>0</v>
      </c>
      <c r="BG37" s="15">
        <v>0</v>
      </c>
      <c r="BH37" s="29">
        <v>391742.11492280918</v>
      </c>
      <c r="BI37" s="26">
        <v>0</v>
      </c>
      <c r="BJ37" s="26">
        <v>0</v>
      </c>
      <c r="BK37" s="26">
        <v>14786974.3686372</v>
      </c>
      <c r="BL37" s="26">
        <v>0</v>
      </c>
      <c r="BM37" s="47">
        <v>0</v>
      </c>
      <c r="BN37" s="37">
        <v>32</v>
      </c>
      <c r="BO37" s="26">
        <v>0</v>
      </c>
      <c r="BP37" s="35">
        <f t="shared" si="1"/>
        <v>14787006.3686372</v>
      </c>
      <c r="BQ37" s="35">
        <f t="shared" si="2"/>
        <v>15178748.483560009</v>
      </c>
      <c r="BR37" s="35">
        <v>15178557.097952031</v>
      </c>
      <c r="BS37" s="36">
        <v>0</v>
      </c>
      <c r="BT37" s="36">
        <v>0</v>
      </c>
      <c r="BU37" s="35">
        <f t="shared" si="3"/>
        <v>0</v>
      </c>
      <c r="BV37" s="35">
        <v>0</v>
      </c>
      <c r="BW37" s="14">
        <f t="shared" si="0"/>
        <v>15178557.097952031</v>
      </c>
    </row>
    <row r="38" spans="1:75" ht="14.4" x14ac:dyDescent="0.35">
      <c r="A38" s="37">
        <v>33</v>
      </c>
      <c r="B38" s="15">
        <v>0</v>
      </c>
      <c r="C38" s="15">
        <v>0</v>
      </c>
      <c r="D38" s="15">
        <v>0</v>
      </c>
      <c r="E38" s="15">
        <v>0</v>
      </c>
      <c r="F38" s="15">
        <v>0</v>
      </c>
      <c r="G38" s="15">
        <v>0</v>
      </c>
      <c r="H38" s="15">
        <v>0</v>
      </c>
      <c r="I38" s="15">
        <v>0</v>
      </c>
      <c r="J38" s="15">
        <v>0</v>
      </c>
      <c r="K38" s="41">
        <v>0</v>
      </c>
      <c r="L38" s="37">
        <v>33</v>
      </c>
      <c r="M38" s="15">
        <v>0</v>
      </c>
      <c r="N38" s="15">
        <v>0</v>
      </c>
      <c r="O38" s="15">
        <v>0</v>
      </c>
      <c r="P38" s="15">
        <v>0</v>
      </c>
      <c r="Q38" s="15">
        <v>0</v>
      </c>
      <c r="R38" s="15">
        <v>0</v>
      </c>
      <c r="S38" s="15">
        <v>0</v>
      </c>
      <c r="T38" s="15">
        <v>0</v>
      </c>
      <c r="U38" s="15">
        <v>0</v>
      </c>
      <c r="V38" s="41">
        <v>0</v>
      </c>
      <c r="W38" s="37">
        <v>33</v>
      </c>
      <c r="X38" s="15">
        <v>0</v>
      </c>
      <c r="Y38" s="15">
        <v>0</v>
      </c>
      <c r="Z38" s="15">
        <v>0</v>
      </c>
      <c r="AA38" s="15">
        <v>0</v>
      </c>
      <c r="AB38" s="15">
        <v>0</v>
      </c>
      <c r="AC38" s="15">
        <v>0</v>
      </c>
      <c r="AD38" s="15">
        <v>0</v>
      </c>
      <c r="AE38" s="15">
        <v>0</v>
      </c>
      <c r="AF38" s="15">
        <v>0</v>
      </c>
      <c r="AG38" s="41">
        <v>0</v>
      </c>
      <c r="AH38" s="37">
        <v>33</v>
      </c>
      <c r="AI38" s="15">
        <v>0</v>
      </c>
      <c r="AJ38" s="15">
        <v>0</v>
      </c>
      <c r="AK38" s="15">
        <v>149768.80702800001</v>
      </c>
      <c r="AL38" s="15">
        <v>0</v>
      </c>
      <c r="AM38" s="15">
        <v>0</v>
      </c>
      <c r="AN38" s="15">
        <v>0</v>
      </c>
      <c r="AO38" s="15">
        <v>0</v>
      </c>
      <c r="AP38" s="15">
        <v>0</v>
      </c>
      <c r="AQ38" s="15">
        <v>0</v>
      </c>
      <c r="AR38" s="41">
        <v>0</v>
      </c>
      <c r="AS38" s="37">
        <v>33</v>
      </c>
      <c r="AT38" s="15">
        <v>0</v>
      </c>
      <c r="AU38" s="15">
        <v>0</v>
      </c>
      <c r="AV38" s="15">
        <v>0</v>
      </c>
      <c r="AW38" s="15">
        <v>0</v>
      </c>
      <c r="AX38" s="15">
        <v>0</v>
      </c>
      <c r="AY38" s="15">
        <v>0</v>
      </c>
      <c r="AZ38" s="15">
        <v>0</v>
      </c>
      <c r="BA38" s="15">
        <v>100803.78476600001</v>
      </c>
      <c r="BB38" s="15">
        <v>0</v>
      </c>
      <c r="BC38" s="41">
        <v>0</v>
      </c>
      <c r="BD38" s="37">
        <v>33</v>
      </c>
      <c r="BE38" s="15">
        <v>0</v>
      </c>
      <c r="BF38" s="15">
        <v>0</v>
      </c>
      <c r="BG38" s="15">
        <v>0</v>
      </c>
      <c r="BH38" s="29">
        <v>250737.59179400001</v>
      </c>
      <c r="BI38" s="26">
        <v>0</v>
      </c>
      <c r="BJ38" s="26">
        <v>0</v>
      </c>
      <c r="BK38" s="26">
        <v>5577007.1413397295</v>
      </c>
      <c r="BL38" s="26">
        <v>0</v>
      </c>
      <c r="BM38" s="47">
        <v>0</v>
      </c>
      <c r="BN38" s="37">
        <v>33</v>
      </c>
      <c r="BO38" s="26">
        <v>0</v>
      </c>
      <c r="BP38" s="35">
        <f t="shared" si="1"/>
        <v>5577040.1413397295</v>
      </c>
      <c r="BQ38" s="35">
        <f t="shared" si="2"/>
        <v>5827777.7331337295</v>
      </c>
      <c r="BR38" s="35">
        <v>5827579.4033116456</v>
      </c>
      <c r="BS38" s="36">
        <v>0</v>
      </c>
      <c r="BT38" s="36">
        <v>0</v>
      </c>
      <c r="BU38" s="35">
        <f t="shared" si="3"/>
        <v>0</v>
      </c>
      <c r="BV38" s="35">
        <v>0</v>
      </c>
      <c r="BW38" s="14">
        <f t="shared" si="0"/>
        <v>5827579.4033116456</v>
      </c>
    </row>
    <row r="39" spans="1:75" ht="14.4" x14ac:dyDescent="0.35">
      <c r="A39" s="37">
        <v>34</v>
      </c>
      <c r="B39" s="15">
        <v>0</v>
      </c>
      <c r="C39" s="15">
        <v>0</v>
      </c>
      <c r="D39" s="15">
        <v>0</v>
      </c>
      <c r="E39" s="15">
        <v>0</v>
      </c>
      <c r="F39" s="15">
        <v>0</v>
      </c>
      <c r="G39" s="15">
        <v>0</v>
      </c>
      <c r="H39" s="15">
        <v>0</v>
      </c>
      <c r="I39" s="15">
        <v>0</v>
      </c>
      <c r="J39" s="15">
        <v>0</v>
      </c>
      <c r="K39" s="41">
        <v>0</v>
      </c>
      <c r="L39" s="37">
        <v>34</v>
      </c>
      <c r="M39" s="15">
        <v>0</v>
      </c>
      <c r="N39" s="15">
        <v>0</v>
      </c>
      <c r="O39" s="15">
        <v>0</v>
      </c>
      <c r="P39" s="15">
        <v>0</v>
      </c>
      <c r="Q39" s="15">
        <v>0</v>
      </c>
      <c r="R39" s="15">
        <v>0</v>
      </c>
      <c r="S39" s="15">
        <v>0</v>
      </c>
      <c r="T39" s="15">
        <v>0</v>
      </c>
      <c r="U39" s="15">
        <v>0</v>
      </c>
      <c r="V39" s="41">
        <v>0</v>
      </c>
      <c r="W39" s="37">
        <v>34</v>
      </c>
      <c r="X39" s="15">
        <v>0</v>
      </c>
      <c r="Y39" s="15">
        <v>0</v>
      </c>
      <c r="Z39" s="15">
        <v>0</v>
      </c>
      <c r="AA39" s="15">
        <v>0</v>
      </c>
      <c r="AB39" s="15">
        <v>0</v>
      </c>
      <c r="AC39" s="15">
        <v>0</v>
      </c>
      <c r="AD39" s="15">
        <v>0</v>
      </c>
      <c r="AE39" s="15">
        <v>0</v>
      </c>
      <c r="AF39" s="15">
        <v>0</v>
      </c>
      <c r="AG39" s="41">
        <v>0</v>
      </c>
      <c r="AH39" s="37">
        <v>34</v>
      </c>
      <c r="AI39" s="15">
        <v>0</v>
      </c>
      <c r="AJ39" s="15">
        <v>0</v>
      </c>
      <c r="AK39" s="15">
        <v>0</v>
      </c>
      <c r="AL39" s="15">
        <v>0</v>
      </c>
      <c r="AM39" s="15">
        <v>0</v>
      </c>
      <c r="AN39" s="15">
        <v>0</v>
      </c>
      <c r="AO39" s="15">
        <v>0</v>
      </c>
      <c r="AP39" s="15">
        <v>0</v>
      </c>
      <c r="AQ39" s="15">
        <v>0</v>
      </c>
      <c r="AR39" s="41">
        <v>0</v>
      </c>
      <c r="AS39" s="37">
        <v>34</v>
      </c>
      <c r="AT39" s="15">
        <v>0</v>
      </c>
      <c r="AU39" s="15">
        <v>0</v>
      </c>
      <c r="AV39" s="15">
        <v>0</v>
      </c>
      <c r="AW39" s="15">
        <v>0</v>
      </c>
      <c r="AX39" s="15">
        <v>0</v>
      </c>
      <c r="AY39" s="15">
        <v>0</v>
      </c>
      <c r="AZ39" s="15">
        <v>0</v>
      </c>
      <c r="BA39" s="15">
        <v>0</v>
      </c>
      <c r="BB39" s="15">
        <v>0</v>
      </c>
      <c r="BC39" s="41">
        <v>0</v>
      </c>
      <c r="BD39" s="37">
        <v>34</v>
      </c>
      <c r="BE39" s="15">
        <v>0</v>
      </c>
      <c r="BF39" s="15">
        <v>0</v>
      </c>
      <c r="BG39" s="15">
        <v>0</v>
      </c>
      <c r="BH39" s="29">
        <v>170</v>
      </c>
      <c r="BI39" s="26">
        <v>0</v>
      </c>
      <c r="BJ39" s="26">
        <v>0</v>
      </c>
      <c r="BK39" s="26">
        <v>0</v>
      </c>
      <c r="BL39" s="26">
        <v>0</v>
      </c>
      <c r="BM39" s="47">
        <v>0</v>
      </c>
      <c r="BN39" s="37">
        <v>34</v>
      </c>
      <c r="BO39" s="26">
        <v>0</v>
      </c>
      <c r="BP39" s="35">
        <f t="shared" si="1"/>
        <v>34</v>
      </c>
      <c r="BQ39" s="35">
        <f t="shared" si="2"/>
        <v>204</v>
      </c>
      <c r="BR39" s="35">
        <v>25053175.586536564</v>
      </c>
      <c r="BS39" s="36">
        <v>0</v>
      </c>
      <c r="BT39" s="36">
        <v>0</v>
      </c>
      <c r="BU39" s="35">
        <f t="shared" si="3"/>
        <v>0</v>
      </c>
      <c r="BV39" s="35">
        <v>-25053176.149999999</v>
      </c>
      <c r="BW39" s="14">
        <f t="shared" si="0"/>
        <v>-0.56346343457698822</v>
      </c>
    </row>
    <row r="40" spans="1:75" ht="14.4" x14ac:dyDescent="0.35">
      <c r="A40" s="37">
        <v>35</v>
      </c>
      <c r="B40" s="15">
        <v>0</v>
      </c>
      <c r="C40" s="15">
        <v>0</v>
      </c>
      <c r="D40" s="15">
        <v>0</v>
      </c>
      <c r="E40" s="15">
        <v>0</v>
      </c>
      <c r="F40" s="15">
        <v>0</v>
      </c>
      <c r="G40" s="15">
        <v>0</v>
      </c>
      <c r="H40" s="15">
        <v>0</v>
      </c>
      <c r="I40" s="15">
        <v>0</v>
      </c>
      <c r="J40" s="15">
        <v>0</v>
      </c>
      <c r="K40" s="41">
        <v>0</v>
      </c>
      <c r="L40" s="37">
        <v>35</v>
      </c>
      <c r="M40" s="15">
        <v>0</v>
      </c>
      <c r="N40" s="15">
        <v>80.811381497530803</v>
      </c>
      <c r="O40" s="15">
        <v>410.56352689415115</v>
      </c>
      <c r="P40" s="15">
        <v>0</v>
      </c>
      <c r="Q40" s="15">
        <v>0</v>
      </c>
      <c r="R40" s="15">
        <v>0</v>
      </c>
      <c r="S40" s="15">
        <v>359.3878617526866</v>
      </c>
      <c r="T40" s="15">
        <v>82.623990883642918</v>
      </c>
      <c r="U40" s="15">
        <v>0</v>
      </c>
      <c r="V40" s="41">
        <v>541.17772281133659</v>
      </c>
      <c r="W40" s="37">
        <v>35</v>
      </c>
      <c r="X40" s="15">
        <v>0</v>
      </c>
      <c r="Y40" s="15">
        <v>0</v>
      </c>
      <c r="Z40" s="15">
        <v>174.40684395805732</v>
      </c>
      <c r="AA40" s="15">
        <v>271.56874616657905</v>
      </c>
      <c r="AB40" s="15">
        <v>0</v>
      </c>
      <c r="AC40" s="15">
        <v>0</v>
      </c>
      <c r="AD40" s="15">
        <v>44.557178996707776</v>
      </c>
      <c r="AE40" s="15">
        <v>168.99961550068741</v>
      </c>
      <c r="AF40" s="15">
        <v>0</v>
      </c>
      <c r="AG40" s="41">
        <v>0</v>
      </c>
      <c r="AH40" s="37">
        <v>35</v>
      </c>
      <c r="AI40" s="15">
        <v>0</v>
      </c>
      <c r="AJ40" s="15">
        <v>0</v>
      </c>
      <c r="AK40" s="15">
        <v>0</v>
      </c>
      <c r="AL40" s="15">
        <v>8849.7426377476841</v>
      </c>
      <c r="AM40" s="15">
        <v>152.10293399212242</v>
      </c>
      <c r="AN40" s="15">
        <v>0</v>
      </c>
      <c r="AO40" s="15">
        <v>0</v>
      </c>
      <c r="AP40" s="15">
        <v>0</v>
      </c>
      <c r="AQ40" s="15">
        <v>0</v>
      </c>
      <c r="AR40" s="41">
        <v>0</v>
      </c>
      <c r="AS40" s="37">
        <v>35</v>
      </c>
      <c r="AT40" s="15">
        <v>0</v>
      </c>
      <c r="AU40" s="15">
        <v>0</v>
      </c>
      <c r="AV40" s="15">
        <v>0</v>
      </c>
      <c r="AW40" s="15">
        <v>0</v>
      </c>
      <c r="AX40" s="15">
        <v>0</v>
      </c>
      <c r="AY40" s="15">
        <v>0</v>
      </c>
      <c r="AZ40" s="15">
        <v>0</v>
      </c>
      <c r="BA40" s="15">
        <v>0</v>
      </c>
      <c r="BB40" s="15">
        <v>0</v>
      </c>
      <c r="BC40" s="41">
        <v>4880.18448844466</v>
      </c>
      <c r="BD40" s="37">
        <v>35</v>
      </c>
      <c r="BE40" s="15">
        <v>0</v>
      </c>
      <c r="BF40" s="15">
        <v>0</v>
      </c>
      <c r="BG40" s="15">
        <v>0</v>
      </c>
      <c r="BH40" s="29">
        <v>16191.126928645846</v>
      </c>
      <c r="BI40" s="26">
        <v>41369.792590633297</v>
      </c>
      <c r="BJ40" s="26">
        <v>0</v>
      </c>
      <c r="BK40" s="26">
        <v>0</v>
      </c>
      <c r="BL40" s="26">
        <v>0</v>
      </c>
      <c r="BM40" s="47">
        <v>0</v>
      </c>
      <c r="BN40" s="37">
        <v>35</v>
      </c>
      <c r="BO40" s="26">
        <v>1679.0396295316659</v>
      </c>
      <c r="BP40" s="35">
        <f t="shared" si="1"/>
        <v>43083.832220164964</v>
      </c>
      <c r="BQ40" s="35">
        <f t="shared" si="2"/>
        <v>59274.959148810813</v>
      </c>
      <c r="BR40" s="35">
        <v>195461.8268341778</v>
      </c>
      <c r="BS40" s="36">
        <v>671.61585181266639</v>
      </c>
      <c r="BT40" s="36">
        <v>977.31195000000014</v>
      </c>
      <c r="BU40" s="35">
        <f t="shared" si="3"/>
        <v>1648.9278018126665</v>
      </c>
      <c r="BV40" s="35">
        <v>-138046.56496809781</v>
      </c>
      <c r="BW40" s="14">
        <f t="shared" si="0"/>
        <v>59064.189667892671</v>
      </c>
    </row>
    <row r="41" spans="1:75" ht="14.4" x14ac:dyDescent="0.35">
      <c r="A41" s="37">
        <v>36</v>
      </c>
      <c r="B41" s="15">
        <v>20647.706273363881</v>
      </c>
      <c r="C41" s="15">
        <v>2670.8685834672174</v>
      </c>
      <c r="D41" s="15">
        <v>15815.687225095116</v>
      </c>
      <c r="E41" s="15">
        <v>4687.5771479660489</v>
      </c>
      <c r="F41" s="15">
        <v>297.50610096000003</v>
      </c>
      <c r="G41" s="15">
        <v>2086.2331677949419</v>
      </c>
      <c r="H41" s="15">
        <v>406.76609188227707</v>
      </c>
      <c r="I41" s="15">
        <v>0</v>
      </c>
      <c r="J41" s="15">
        <v>0</v>
      </c>
      <c r="K41" s="41">
        <v>1612.1420918375613</v>
      </c>
      <c r="L41" s="37">
        <v>36</v>
      </c>
      <c r="M41" s="15">
        <v>75540.40271401158</v>
      </c>
      <c r="N41" s="15">
        <v>1447.5687927662691</v>
      </c>
      <c r="O41" s="15">
        <v>34175.544456297575</v>
      </c>
      <c r="P41" s="15">
        <v>8.660574312002904</v>
      </c>
      <c r="Q41" s="15">
        <v>1359.2582931682941</v>
      </c>
      <c r="R41" s="15">
        <v>0</v>
      </c>
      <c r="S41" s="15">
        <v>68420.184923293797</v>
      </c>
      <c r="T41" s="15">
        <v>4318.4961398568939</v>
      </c>
      <c r="U41" s="15">
        <v>10406.387323237961</v>
      </c>
      <c r="V41" s="41">
        <v>36841.719763733876</v>
      </c>
      <c r="W41" s="37">
        <v>36</v>
      </c>
      <c r="X41" s="15">
        <v>14552.745476005228</v>
      </c>
      <c r="Y41" s="15">
        <v>266.83669621913475</v>
      </c>
      <c r="Z41" s="15">
        <v>5741.1627060252131</v>
      </c>
      <c r="AA41" s="15">
        <v>15599.742161917455</v>
      </c>
      <c r="AB41" s="15">
        <v>161.48211199808361</v>
      </c>
      <c r="AC41" s="15">
        <v>17116.180498561647</v>
      </c>
      <c r="AD41" s="15">
        <v>1439.9910032868254</v>
      </c>
      <c r="AE41" s="15">
        <v>4343.9539098818705</v>
      </c>
      <c r="AF41" s="15">
        <v>19.901416913672481</v>
      </c>
      <c r="AG41" s="41">
        <v>3003.1350501901998</v>
      </c>
      <c r="AH41" s="37">
        <v>36</v>
      </c>
      <c r="AI41" s="15">
        <v>71895.404056486528</v>
      </c>
      <c r="AJ41" s="15">
        <v>104128.08099904848</v>
      </c>
      <c r="AK41" s="15">
        <v>35432.908233422306</v>
      </c>
      <c r="AL41" s="15">
        <v>411842.19847937406</v>
      </c>
      <c r="AM41" s="15">
        <v>239.14017887308015</v>
      </c>
      <c r="AN41" s="15">
        <v>69924.611772759832</v>
      </c>
      <c r="AO41" s="15">
        <v>1617.2245951701348</v>
      </c>
      <c r="AP41" s="15">
        <v>844.49666289999982</v>
      </c>
      <c r="AQ41" s="15">
        <v>2.6326421881828588</v>
      </c>
      <c r="AR41" s="41">
        <v>1237.8050989525009</v>
      </c>
      <c r="AS41" s="37">
        <v>36</v>
      </c>
      <c r="AT41" s="15">
        <v>11.421226412803222</v>
      </c>
      <c r="AU41" s="15">
        <v>217.62016639999996</v>
      </c>
      <c r="AV41" s="15">
        <v>38757.579886838939</v>
      </c>
      <c r="AW41" s="15">
        <v>14971.391031042116</v>
      </c>
      <c r="AX41" s="15">
        <v>627.68482656085337</v>
      </c>
      <c r="AY41" s="15">
        <v>916.62037966310459</v>
      </c>
      <c r="AZ41" s="15">
        <v>0</v>
      </c>
      <c r="BA41" s="15">
        <v>23878.619233355312</v>
      </c>
      <c r="BB41" s="15">
        <v>1369.3942184999999</v>
      </c>
      <c r="BC41" s="41">
        <v>123207.10816217632</v>
      </c>
      <c r="BD41" s="37">
        <v>36</v>
      </c>
      <c r="BE41" s="15">
        <v>22783.679638304948</v>
      </c>
      <c r="BF41" s="15">
        <v>22192.990108800001</v>
      </c>
      <c r="BG41" s="15">
        <v>22154.671290758008</v>
      </c>
      <c r="BH41" s="29">
        <v>1311421.123582032</v>
      </c>
      <c r="BI41" s="26">
        <v>2260168.33709257</v>
      </c>
      <c r="BJ41" s="26">
        <v>0</v>
      </c>
      <c r="BK41" s="26">
        <v>0</v>
      </c>
      <c r="BL41" s="26">
        <v>0</v>
      </c>
      <c r="BM41" s="47">
        <v>53166.452000000048</v>
      </c>
      <c r="BN41" s="37">
        <v>36</v>
      </c>
      <c r="BO41" s="26">
        <v>141168.71685462829</v>
      </c>
      <c r="BP41" s="35">
        <f t="shared" si="1"/>
        <v>2454539.5059471983</v>
      </c>
      <c r="BQ41" s="35">
        <f t="shared" si="2"/>
        <v>3765960.6295292303</v>
      </c>
      <c r="BR41" s="35">
        <v>9510554.0254382119</v>
      </c>
      <c r="BS41" s="36">
        <v>1970.1230112776975</v>
      </c>
      <c r="BT41" s="36">
        <v>42797.496779999994</v>
      </c>
      <c r="BU41" s="35">
        <f t="shared" si="3"/>
        <v>44767.619791277692</v>
      </c>
      <c r="BV41" s="35">
        <v>-5789577.6998345796</v>
      </c>
      <c r="BW41" s="14">
        <f t="shared" si="0"/>
        <v>3765743.9453949109</v>
      </c>
    </row>
    <row r="42" spans="1:75" ht="14.4" x14ac:dyDescent="0.35">
      <c r="A42" s="37">
        <v>37</v>
      </c>
      <c r="B42" s="15">
        <v>983.75716299531962</v>
      </c>
      <c r="C42" s="15">
        <v>224.55095922931119</v>
      </c>
      <c r="D42" s="15">
        <v>1024.0123109062044</v>
      </c>
      <c r="E42" s="15">
        <v>2824.1496893137178</v>
      </c>
      <c r="F42" s="15">
        <v>20.007720240000001</v>
      </c>
      <c r="G42" s="15">
        <v>3215.0379957520304</v>
      </c>
      <c r="H42" s="15">
        <v>1949.6567610912173</v>
      </c>
      <c r="I42" s="15">
        <v>242.51116868963598</v>
      </c>
      <c r="J42" s="15">
        <v>0</v>
      </c>
      <c r="K42" s="41">
        <v>2056.7713555356936</v>
      </c>
      <c r="L42" s="37">
        <v>37</v>
      </c>
      <c r="M42" s="15">
        <v>23666.0218031642</v>
      </c>
      <c r="N42" s="15">
        <v>1274.6958362813868</v>
      </c>
      <c r="O42" s="15">
        <v>9593.0813456192991</v>
      </c>
      <c r="P42" s="15">
        <v>0</v>
      </c>
      <c r="Q42" s="15">
        <v>1459.7030843335351</v>
      </c>
      <c r="R42" s="15">
        <v>0</v>
      </c>
      <c r="S42" s="15">
        <v>6354.5994919102959</v>
      </c>
      <c r="T42" s="15">
        <v>1996.617790011511</v>
      </c>
      <c r="U42" s="15">
        <v>6941.1425243182712</v>
      </c>
      <c r="V42" s="41">
        <v>9576.0356467239981</v>
      </c>
      <c r="W42" s="37">
        <v>37</v>
      </c>
      <c r="X42" s="15">
        <v>606.43038938995483</v>
      </c>
      <c r="Y42" s="15">
        <v>294.67797985947743</v>
      </c>
      <c r="Z42" s="15">
        <v>5510.5646458999654</v>
      </c>
      <c r="AA42" s="15">
        <v>3546.7155842995999</v>
      </c>
      <c r="AB42" s="15">
        <v>222.40965835505159</v>
      </c>
      <c r="AC42" s="15">
        <v>4085.6549598882993</v>
      </c>
      <c r="AD42" s="15">
        <v>1966.4725541937632</v>
      </c>
      <c r="AE42" s="15">
        <v>1163.9820440080803</v>
      </c>
      <c r="AF42" s="15">
        <v>0</v>
      </c>
      <c r="AG42" s="41">
        <v>241.48921022147999</v>
      </c>
      <c r="AH42" s="37">
        <v>37</v>
      </c>
      <c r="AI42" s="15">
        <v>7028.2726682827997</v>
      </c>
      <c r="AJ42" s="15">
        <v>57004.83354187799</v>
      </c>
      <c r="AK42" s="15">
        <v>13144.783928325156</v>
      </c>
      <c r="AL42" s="15">
        <v>99907.160815468174</v>
      </c>
      <c r="AM42" s="15">
        <v>419.32731166214057</v>
      </c>
      <c r="AN42" s="15">
        <v>6547.109084354197</v>
      </c>
      <c r="AO42" s="15">
        <v>2835.7695684693022</v>
      </c>
      <c r="AP42" s="15">
        <v>0</v>
      </c>
      <c r="AQ42" s="15">
        <v>0</v>
      </c>
      <c r="AR42" s="41">
        <v>6227.5857419010763</v>
      </c>
      <c r="AS42" s="37">
        <v>37</v>
      </c>
      <c r="AT42" s="15">
        <v>1.2107628829131423</v>
      </c>
      <c r="AU42" s="15">
        <v>0</v>
      </c>
      <c r="AV42" s="15">
        <v>0</v>
      </c>
      <c r="AW42" s="15">
        <v>0</v>
      </c>
      <c r="AX42" s="15">
        <v>0</v>
      </c>
      <c r="AY42" s="15">
        <v>0</v>
      </c>
      <c r="AZ42" s="15">
        <v>0</v>
      </c>
      <c r="BA42" s="15">
        <v>6657.8252380929034</v>
      </c>
      <c r="BB42" s="15">
        <v>0</v>
      </c>
      <c r="BC42" s="41">
        <v>11485.698215524601</v>
      </c>
      <c r="BD42" s="37">
        <v>37</v>
      </c>
      <c r="BE42" s="15">
        <v>8228.8564014811509</v>
      </c>
      <c r="BF42" s="15">
        <v>6342.8814328205108</v>
      </c>
      <c r="BG42" s="15">
        <v>5664.5923164959022</v>
      </c>
      <c r="BH42" s="29">
        <v>322721.65669987013</v>
      </c>
      <c r="BI42" s="26">
        <v>61945.741525683523</v>
      </c>
      <c r="BJ42" s="26">
        <v>0</v>
      </c>
      <c r="BK42" s="26">
        <v>0</v>
      </c>
      <c r="BL42" s="26">
        <v>0</v>
      </c>
      <c r="BM42" s="47">
        <v>33446.079999999987</v>
      </c>
      <c r="BN42" s="37">
        <v>37</v>
      </c>
      <c r="BO42" s="26">
        <v>3097.2870762841762</v>
      </c>
      <c r="BP42" s="35">
        <f t="shared" si="1"/>
        <v>98526.108601967688</v>
      </c>
      <c r="BQ42" s="35">
        <f t="shared" si="2"/>
        <v>421247.76530183782</v>
      </c>
      <c r="BR42" s="35">
        <v>1321846.519431913</v>
      </c>
      <c r="BS42" s="36">
        <v>131793.29463983388</v>
      </c>
      <c r="BT42" s="36">
        <v>2643.6927999999998</v>
      </c>
      <c r="BU42" s="35">
        <f t="shared" si="3"/>
        <v>134436.98743983387</v>
      </c>
      <c r="BV42" s="35">
        <v>-1035257.6994716096</v>
      </c>
      <c r="BW42" s="14">
        <f t="shared" si="0"/>
        <v>421025.8074001373</v>
      </c>
    </row>
    <row r="43" spans="1:75" ht="14.4" x14ac:dyDescent="0.35">
      <c r="A43" s="37">
        <v>38</v>
      </c>
      <c r="B43" s="15">
        <v>241.18655544000001</v>
      </c>
      <c r="C43" s="15">
        <v>164.64434020000002</v>
      </c>
      <c r="D43" s="15">
        <v>1290.1540007999999</v>
      </c>
      <c r="E43" s="15">
        <v>6806.2071871999997</v>
      </c>
      <c r="F43" s="15">
        <v>0</v>
      </c>
      <c r="G43" s="15">
        <v>18.2412627</v>
      </c>
      <c r="H43" s="15">
        <v>1239.5815473999999</v>
      </c>
      <c r="I43" s="15">
        <v>0</v>
      </c>
      <c r="J43" s="15">
        <v>0</v>
      </c>
      <c r="K43" s="41">
        <v>0</v>
      </c>
      <c r="L43" s="37">
        <v>38</v>
      </c>
      <c r="M43" s="15">
        <v>0</v>
      </c>
      <c r="N43" s="15">
        <v>26.871314599999998</v>
      </c>
      <c r="O43" s="15">
        <v>17199.124962119251</v>
      </c>
      <c r="P43" s="15">
        <v>1.1606825783823356</v>
      </c>
      <c r="Q43" s="15">
        <v>75.509225999999984</v>
      </c>
      <c r="R43" s="15">
        <v>0</v>
      </c>
      <c r="S43" s="15">
        <v>1556.8369614000001</v>
      </c>
      <c r="T43" s="15">
        <v>0</v>
      </c>
      <c r="U43" s="15">
        <v>89.324625299999994</v>
      </c>
      <c r="V43" s="41">
        <v>6.5993884899999999</v>
      </c>
      <c r="W43" s="37">
        <v>38</v>
      </c>
      <c r="X43" s="15">
        <v>36.353203000000001</v>
      </c>
      <c r="Y43" s="15">
        <v>12.897137999999998</v>
      </c>
      <c r="Z43" s="15">
        <v>65.609954000000002</v>
      </c>
      <c r="AA43" s="15">
        <v>639.80529750000005</v>
      </c>
      <c r="AB43" s="15">
        <v>76.618318000000016</v>
      </c>
      <c r="AC43" s="15">
        <v>83.853401000000005</v>
      </c>
      <c r="AD43" s="15">
        <v>35.773469999999996</v>
      </c>
      <c r="AE43" s="15">
        <v>1.9177785599999999</v>
      </c>
      <c r="AF43" s="15">
        <v>0</v>
      </c>
      <c r="AG43" s="41">
        <v>133.12866717337999</v>
      </c>
      <c r="AH43" s="37">
        <v>38</v>
      </c>
      <c r="AI43" s="15">
        <v>6948.8187200828143</v>
      </c>
      <c r="AJ43" s="15">
        <v>13745.946832877997</v>
      </c>
      <c r="AK43" s="15">
        <v>2538.5882555251587</v>
      </c>
      <c r="AL43" s="15">
        <v>1402.9778643999998</v>
      </c>
      <c r="AM43" s="15">
        <v>0.39092478000000003</v>
      </c>
      <c r="AN43" s="15">
        <v>513.56996135999998</v>
      </c>
      <c r="AO43" s="15">
        <v>0</v>
      </c>
      <c r="AP43" s="15">
        <v>12046.027870799997</v>
      </c>
      <c r="AQ43" s="15">
        <v>0</v>
      </c>
      <c r="AR43" s="41">
        <v>467.40545250000002</v>
      </c>
      <c r="AS43" s="37">
        <v>38</v>
      </c>
      <c r="AT43" s="15">
        <v>0</v>
      </c>
      <c r="AU43" s="15">
        <v>0</v>
      </c>
      <c r="AV43" s="15">
        <v>0</v>
      </c>
      <c r="AW43" s="15">
        <v>0</v>
      </c>
      <c r="AX43" s="15">
        <v>0</v>
      </c>
      <c r="AY43" s="15">
        <v>0</v>
      </c>
      <c r="AZ43" s="15">
        <v>0</v>
      </c>
      <c r="BA43" s="15">
        <v>4226.4415390000004</v>
      </c>
      <c r="BB43" s="15">
        <v>0</v>
      </c>
      <c r="BC43" s="41">
        <v>5109.8190528000005</v>
      </c>
      <c r="BD43" s="37">
        <v>38</v>
      </c>
      <c r="BE43" s="15">
        <v>4577.7746064000003</v>
      </c>
      <c r="BF43" s="15">
        <v>3528.5925696000004</v>
      </c>
      <c r="BG43" s="15">
        <v>4071.6122231999998</v>
      </c>
      <c r="BH43" s="29">
        <v>89169.365154786981</v>
      </c>
      <c r="BI43" s="26">
        <v>84774.543954802997</v>
      </c>
      <c r="BJ43" s="26">
        <v>0</v>
      </c>
      <c r="BK43" s="26">
        <v>0</v>
      </c>
      <c r="BL43" s="26">
        <v>0</v>
      </c>
      <c r="BM43" s="47">
        <v>21983.02099999995</v>
      </c>
      <c r="BN43" s="37">
        <v>38</v>
      </c>
      <c r="BO43" s="26">
        <v>3927.3417581921199</v>
      </c>
      <c r="BP43" s="35">
        <f t="shared" si="1"/>
        <v>110722.90671299507</v>
      </c>
      <c r="BQ43" s="35">
        <f t="shared" si="2"/>
        <v>199892.27186778205</v>
      </c>
      <c r="BR43" s="35">
        <v>1593389.8678987343</v>
      </c>
      <c r="BS43" s="36">
        <v>490.91771977401498</v>
      </c>
      <c r="BT43" s="36">
        <v>0</v>
      </c>
      <c r="BU43" s="35">
        <f t="shared" si="3"/>
        <v>490.91771977401498</v>
      </c>
      <c r="BV43" s="35">
        <v>-1394216.1887499997</v>
      </c>
      <c r="BW43" s="14">
        <f t="shared" si="0"/>
        <v>199664.5968685085</v>
      </c>
    </row>
    <row r="44" spans="1:75" ht="14.4" x14ac:dyDescent="0.35">
      <c r="A44" s="37">
        <v>39</v>
      </c>
      <c r="B44" s="15">
        <v>96.594201663002636</v>
      </c>
      <c r="C44" s="15">
        <v>0</v>
      </c>
      <c r="D44" s="15">
        <v>3674.6948445122362</v>
      </c>
      <c r="E44" s="15">
        <v>0</v>
      </c>
      <c r="F44" s="15">
        <v>0</v>
      </c>
      <c r="G44" s="15">
        <v>0</v>
      </c>
      <c r="H44" s="15">
        <v>152.11494696428238</v>
      </c>
      <c r="I44" s="15">
        <v>490.21256995096905</v>
      </c>
      <c r="J44" s="15">
        <v>0</v>
      </c>
      <c r="K44" s="41">
        <v>1058.687740895451</v>
      </c>
      <c r="L44" s="37">
        <v>39</v>
      </c>
      <c r="M44" s="15">
        <v>5035.0889092514244</v>
      </c>
      <c r="N44" s="15">
        <v>141.29214577432714</v>
      </c>
      <c r="O44" s="15">
        <v>4659.5116440670463</v>
      </c>
      <c r="P44" s="15">
        <v>0.26810405348889293</v>
      </c>
      <c r="Q44" s="15">
        <v>112.78563751770533</v>
      </c>
      <c r="R44" s="15">
        <v>0</v>
      </c>
      <c r="S44" s="15">
        <v>3118.7480317826867</v>
      </c>
      <c r="T44" s="15">
        <v>149.48536151333482</v>
      </c>
      <c r="U44" s="15">
        <v>1645.7229669828673</v>
      </c>
      <c r="V44" s="41">
        <v>4948.7396543864288</v>
      </c>
      <c r="W44" s="37">
        <v>39</v>
      </c>
      <c r="X44" s="15">
        <v>2484.9356178992516</v>
      </c>
      <c r="Y44" s="15">
        <v>110.63852201424194</v>
      </c>
      <c r="Z44" s="15">
        <v>846.43402865550559</v>
      </c>
      <c r="AA44" s="15">
        <v>1654.3659695614424</v>
      </c>
      <c r="AB44" s="15">
        <v>22.906030024352823</v>
      </c>
      <c r="AC44" s="15">
        <v>2163.5854835348791</v>
      </c>
      <c r="AD44" s="15">
        <v>351.83909216150778</v>
      </c>
      <c r="AE44" s="15">
        <v>1517.9525480816592</v>
      </c>
      <c r="AF44" s="15">
        <v>0</v>
      </c>
      <c r="AG44" s="41">
        <v>1826.6491542393999</v>
      </c>
      <c r="AH44" s="37">
        <v>39</v>
      </c>
      <c r="AI44" s="15">
        <v>6895.2354566139984</v>
      </c>
      <c r="AJ44" s="15">
        <v>22137.677811548703</v>
      </c>
      <c r="AK44" s="15">
        <v>10693.354213865914</v>
      </c>
      <c r="AL44" s="15">
        <v>93458.185275157011</v>
      </c>
      <c r="AM44" s="15">
        <v>687.94401357723063</v>
      </c>
      <c r="AN44" s="15">
        <v>9224.663130012088</v>
      </c>
      <c r="AO44" s="15">
        <v>4652.3339745749208</v>
      </c>
      <c r="AP44" s="15">
        <v>4349.2730163647002</v>
      </c>
      <c r="AQ44" s="15">
        <v>36452.235901542801</v>
      </c>
      <c r="AR44" s="41">
        <v>3155.1094830604679</v>
      </c>
      <c r="AS44" s="37">
        <v>39</v>
      </c>
      <c r="AT44" s="15">
        <v>9.9928903501786195</v>
      </c>
      <c r="AU44" s="15">
        <v>29.534165439999995</v>
      </c>
      <c r="AV44" s="15">
        <v>36738.42902379993</v>
      </c>
      <c r="AW44" s="15">
        <v>9353.8203916953535</v>
      </c>
      <c r="AX44" s="15">
        <v>1675.5775117200674</v>
      </c>
      <c r="AY44" s="15">
        <v>1806.6065840270342</v>
      </c>
      <c r="AZ44" s="15">
        <v>0</v>
      </c>
      <c r="BA44" s="15">
        <v>49186.89810281001</v>
      </c>
      <c r="BB44" s="15">
        <v>3734.7115049999993</v>
      </c>
      <c r="BC44" s="41">
        <v>45604.890522314992</v>
      </c>
      <c r="BD44" s="37">
        <v>39</v>
      </c>
      <c r="BE44" s="15">
        <v>13107.941661940627</v>
      </c>
      <c r="BF44" s="15">
        <v>19389.497064278814</v>
      </c>
      <c r="BG44" s="15">
        <v>10025.297559618242</v>
      </c>
      <c r="BH44" s="29">
        <v>418827.46246480063</v>
      </c>
      <c r="BI44" s="26">
        <v>17828.397397571938</v>
      </c>
      <c r="BJ44" s="26">
        <v>0</v>
      </c>
      <c r="BK44" s="26">
        <v>0</v>
      </c>
      <c r="BL44" s="26">
        <v>0</v>
      </c>
      <c r="BM44" s="47">
        <v>57301.861999999994</v>
      </c>
      <c r="BN44" s="37">
        <v>39</v>
      </c>
      <c r="BO44" s="26">
        <v>1426.2717918057551</v>
      </c>
      <c r="BP44" s="35">
        <f t="shared" si="1"/>
        <v>76595.531189377696</v>
      </c>
      <c r="BQ44" s="35">
        <f t="shared" si="2"/>
        <v>495422.99365417834</v>
      </c>
      <c r="BR44" s="35">
        <v>524339.13937759004</v>
      </c>
      <c r="BS44" s="36">
        <v>1426.2717918057551</v>
      </c>
      <c r="BT44" s="36">
        <v>2621.6977000000002</v>
      </c>
      <c r="BU44" s="35">
        <f t="shared" si="3"/>
        <v>4047.9694918057553</v>
      </c>
      <c r="BV44" s="35">
        <v>-33198.376331815831</v>
      </c>
      <c r="BW44" s="14">
        <f t="shared" si="0"/>
        <v>495188.73253757996</v>
      </c>
    </row>
    <row r="45" spans="1:75" ht="14.4" x14ac:dyDescent="0.35">
      <c r="A45" s="37">
        <v>40</v>
      </c>
      <c r="B45" s="15">
        <v>107.91792831134107</v>
      </c>
      <c r="C45" s="15">
        <v>246.96651030000001</v>
      </c>
      <c r="D45" s="15">
        <v>785.32598170082292</v>
      </c>
      <c r="E45" s="15">
        <v>304.22051188420312</v>
      </c>
      <c r="F45" s="15">
        <v>60.893061599999996</v>
      </c>
      <c r="G45" s="15">
        <v>393.68236644259355</v>
      </c>
      <c r="H45" s="15">
        <v>196.84599607159672</v>
      </c>
      <c r="I45" s="15">
        <v>16.491229529694191</v>
      </c>
      <c r="J45" s="15">
        <v>0</v>
      </c>
      <c r="K45" s="41">
        <v>53.327541886542207</v>
      </c>
      <c r="L45" s="37">
        <v>40</v>
      </c>
      <c r="M45" s="15">
        <v>722.46280142775265</v>
      </c>
      <c r="N45" s="15">
        <v>834.85026979350732</v>
      </c>
      <c r="O45" s="15">
        <v>10449.371851244596</v>
      </c>
      <c r="P45" s="15">
        <v>1.9542933352797571</v>
      </c>
      <c r="Q45" s="15">
        <v>468.96621233366</v>
      </c>
      <c r="R45" s="15">
        <v>0</v>
      </c>
      <c r="S45" s="15">
        <v>3371.3883706857996</v>
      </c>
      <c r="T45" s="15">
        <v>418.36380950973444</v>
      </c>
      <c r="U45" s="15">
        <v>1486.3269382020553</v>
      </c>
      <c r="V45" s="41">
        <v>2110.8803021594995</v>
      </c>
      <c r="W45" s="37">
        <v>40</v>
      </c>
      <c r="X45" s="15">
        <v>2937.7390529243003</v>
      </c>
      <c r="Y45" s="15">
        <v>38.024314156938146</v>
      </c>
      <c r="Z45" s="15">
        <v>2174.0940153803422</v>
      </c>
      <c r="AA45" s="15">
        <v>3295.8714271401436</v>
      </c>
      <c r="AB45" s="15">
        <v>12.946222312663854</v>
      </c>
      <c r="AC45" s="15">
        <v>6797.6033635160939</v>
      </c>
      <c r="AD45" s="15">
        <v>231.3304361479361</v>
      </c>
      <c r="AE45" s="15">
        <v>420.58976677679209</v>
      </c>
      <c r="AF45" s="15">
        <v>1.3509418</v>
      </c>
      <c r="AG45" s="41">
        <v>2012.4100851789997</v>
      </c>
      <c r="AH45" s="37">
        <v>40</v>
      </c>
      <c r="AI45" s="15">
        <v>0</v>
      </c>
      <c r="AJ45" s="15">
        <v>6526.7793982000003</v>
      </c>
      <c r="AK45" s="15">
        <v>174.82740119999983</v>
      </c>
      <c r="AL45" s="15">
        <v>7631.1695135146983</v>
      </c>
      <c r="AM45" s="15">
        <v>738.37331855117611</v>
      </c>
      <c r="AN45" s="15">
        <v>22259.160071799197</v>
      </c>
      <c r="AO45" s="15">
        <v>4993.3704022698439</v>
      </c>
      <c r="AP45" s="15">
        <v>3521.3917452999995</v>
      </c>
      <c r="AQ45" s="15">
        <v>27993.566904802399</v>
      </c>
      <c r="AR45" s="41">
        <v>29421.624464431501</v>
      </c>
      <c r="AS45" s="37">
        <v>40</v>
      </c>
      <c r="AT45" s="15">
        <v>1467.3862942826681</v>
      </c>
      <c r="AU45" s="15">
        <v>338.08847279999998</v>
      </c>
      <c r="AV45" s="15">
        <v>3004.182057026213</v>
      </c>
      <c r="AW45" s="15">
        <v>0</v>
      </c>
      <c r="AX45" s="15">
        <v>0</v>
      </c>
      <c r="AY45" s="15">
        <v>0</v>
      </c>
      <c r="AZ45" s="15">
        <v>0</v>
      </c>
      <c r="BA45" s="15">
        <v>1770.6275133990307</v>
      </c>
      <c r="BB45" s="15">
        <v>539.45832849999988</v>
      </c>
      <c r="BC45" s="41">
        <v>8531.4851098051986</v>
      </c>
      <c r="BD45" s="37">
        <v>40</v>
      </c>
      <c r="BE45" s="15">
        <v>998.67457703948742</v>
      </c>
      <c r="BF45" s="15">
        <v>769.78794173555752</v>
      </c>
      <c r="BG45" s="15">
        <v>15373.199596337188</v>
      </c>
      <c r="BH45" s="29">
        <v>176205.3487127471</v>
      </c>
      <c r="BI45" s="26">
        <v>21190.061063516041</v>
      </c>
      <c r="BJ45" s="26">
        <v>0</v>
      </c>
      <c r="BK45" s="26">
        <v>0</v>
      </c>
      <c r="BL45" s="26">
        <v>0</v>
      </c>
      <c r="BM45" s="47">
        <v>86962.181000000011</v>
      </c>
      <c r="BN45" s="37">
        <v>40</v>
      </c>
      <c r="BO45" s="26">
        <v>1059.5030531758021</v>
      </c>
      <c r="BP45" s="35">
        <f t="shared" si="1"/>
        <v>109251.74511669186</v>
      </c>
      <c r="BQ45" s="35">
        <f t="shared" si="2"/>
        <v>285457.09382943896</v>
      </c>
      <c r="BR45" s="35">
        <v>623207.25394934369</v>
      </c>
      <c r="BS45" s="36">
        <v>1059.5030531758021</v>
      </c>
      <c r="BT45" s="36">
        <v>2492.82908</v>
      </c>
      <c r="BU45" s="35">
        <f t="shared" si="3"/>
        <v>3552.332133175802</v>
      </c>
      <c r="BV45" s="35">
        <v>-341542.48625996202</v>
      </c>
      <c r="BW45" s="14">
        <f t="shared" si="0"/>
        <v>285217.09982255747</v>
      </c>
    </row>
    <row r="46" spans="1:75" ht="14.4" x14ac:dyDescent="0.35">
      <c r="A46" s="37">
        <v>41</v>
      </c>
      <c r="B46" s="15">
        <v>187.58954312</v>
      </c>
      <c r="C46" s="15">
        <v>131.71547215999999</v>
      </c>
      <c r="D46" s="15">
        <v>3019.8219499282254</v>
      </c>
      <c r="E46" s="15">
        <v>200.72407915430452</v>
      </c>
      <c r="F46" s="15">
        <v>556.73656320000009</v>
      </c>
      <c r="G46" s="15">
        <v>531.92485363525623</v>
      </c>
      <c r="H46" s="15">
        <v>4022.7829697183879</v>
      </c>
      <c r="I46" s="15">
        <v>548.22566005424005</v>
      </c>
      <c r="J46" s="15">
        <v>0</v>
      </c>
      <c r="K46" s="41">
        <v>68.26832154843548</v>
      </c>
      <c r="L46" s="37">
        <v>41</v>
      </c>
      <c r="M46" s="15">
        <v>5845.6387208017004</v>
      </c>
      <c r="N46" s="15">
        <v>488.14489216156795</v>
      </c>
      <c r="O46" s="15">
        <v>8280.3176379331017</v>
      </c>
      <c r="P46" s="15">
        <v>6.7400324700444054</v>
      </c>
      <c r="Q46" s="15">
        <v>895.60170951718442</v>
      </c>
      <c r="R46" s="15">
        <v>0</v>
      </c>
      <c r="S46" s="15">
        <v>8582.0278369765001</v>
      </c>
      <c r="T46" s="15">
        <v>1583.2538321837924</v>
      </c>
      <c r="U46" s="15">
        <v>5751.8365637719999</v>
      </c>
      <c r="V46" s="41">
        <v>8005.7551433147019</v>
      </c>
      <c r="W46" s="37">
        <v>41</v>
      </c>
      <c r="X46" s="15">
        <v>8585.1101105456746</v>
      </c>
      <c r="Y46" s="15">
        <v>163.56884824411233</v>
      </c>
      <c r="Z46" s="15">
        <v>2622.7561598138168</v>
      </c>
      <c r="AA46" s="15">
        <v>5359.6848736590537</v>
      </c>
      <c r="AB46" s="15">
        <v>437.46970243853838</v>
      </c>
      <c r="AC46" s="15">
        <v>2313.1256679827693</v>
      </c>
      <c r="AD46" s="15">
        <v>537.43020132368326</v>
      </c>
      <c r="AE46" s="15">
        <v>4775.9915629829675</v>
      </c>
      <c r="AF46" s="15">
        <v>0</v>
      </c>
      <c r="AG46" s="41">
        <v>2445.8522573713999</v>
      </c>
      <c r="AH46" s="37">
        <v>41</v>
      </c>
      <c r="AI46" s="15">
        <v>11248.314558572005</v>
      </c>
      <c r="AJ46" s="15">
        <v>17506.365842183004</v>
      </c>
      <c r="AK46" s="15">
        <v>7813.2390903178966</v>
      </c>
      <c r="AL46" s="15">
        <v>62026.131800270989</v>
      </c>
      <c r="AM46" s="15">
        <v>1342.8118365520215</v>
      </c>
      <c r="AN46" s="15">
        <v>5794.7188058965985</v>
      </c>
      <c r="AO46" s="15">
        <v>9080.9847972475818</v>
      </c>
      <c r="AP46" s="15">
        <v>6851.5766989999984</v>
      </c>
      <c r="AQ46" s="15">
        <v>11085.713291374199</v>
      </c>
      <c r="AR46" s="41">
        <v>2031.8113854660744</v>
      </c>
      <c r="AS46" s="37">
        <v>41</v>
      </c>
      <c r="AT46" s="15">
        <v>653.7624301987496</v>
      </c>
      <c r="AU46" s="15">
        <v>3361.4543559999993</v>
      </c>
      <c r="AV46" s="15">
        <v>3650.0917490493011</v>
      </c>
      <c r="AW46" s="15">
        <v>7921.6730718186009</v>
      </c>
      <c r="AX46" s="15">
        <v>1831.3524460518249</v>
      </c>
      <c r="AY46" s="15">
        <v>3048.8539518351113</v>
      </c>
      <c r="AZ46" s="15">
        <v>0</v>
      </c>
      <c r="BA46" s="15">
        <v>8635.0360649448994</v>
      </c>
      <c r="BB46" s="15">
        <v>7934.1871083999995</v>
      </c>
      <c r="BC46" s="41">
        <v>42374.276808484981</v>
      </c>
      <c r="BD46" s="37">
        <v>41</v>
      </c>
      <c r="BE46" s="15">
        <v>6851.7195695613991</v>
      </c>
      <c r="BF46" s="15">
        <v>5697.5629646931011</v>
      </c>
      <c r="BG46" s="15">
        <v>6274.3966572519857</v>
      </c>
      <c r="BH46" s="29">
        <v>309169.13045118185</v>
      </c>
      <c r="BI46" s="26">
        <v>46981.018350255283</v>
      </c>
      <c r="BJ46" s="26">
        <v>0</v>
      </c>
      <c r="BK46" s="26">
        <v>0</v>
      </c>
      <c r="BL46" s="26">
        <v>0</v>
      </c>
      <c r="BM46" s="47">
        <v>14751.550000000003</v>
      </c>
      <c r="BN46" s="37">
        <v>41</v>
      </c>
      <c r="BO46" s="26">
        <v>34342.050917512803</v>
      </c>
      <c r="BP46" s="35">
        <f t="shared" si="1"/>
        <v>96115.619267768081</v>
      </c>
      <c r="BQ46" s="35">
        <f t="shared" si="2"/>
        <v>405284.7497189499</v>
      </c>
      <c r="BR46" s="35">
        <v>395838.74824702134</v>
      </c>
      <c r="BS46" s="36">
        <v>5637.7222020306335</v>
      </c>
      <c r="BT46" s="36">
        <v>3562.5464999999999</v>
      </c>
      <c r="BU46" s="35">
        <f t="shared" si="3"/>
        <v>9200.268702030633</v>
      </c>
      <c r="BV46" s="35">
        <v>0</v>
      </c>
      <c r="BW46" s="14">
        <f t="shared" si="0"/>
        <v>405039.01694905199</v>
      </c>
    </row>
    <row r="47" spans="1:75" ht="14.4" x14ac:dyDescent="0.35">
      <c r="A47" s="37">
        <v>42</v>
      </c>
      <c r="B47" s="15">
        <v>3250.2557682711845</v>
      </c>
      <c r="C47" s="15">
        <v>2798.9537834000002</v>
      </c>
      <c r="D47" s="15">
        <v>9470.591953928224</v>
      </c>
      <c r="E47" s="15">
        <v>6639.0281751543034</v>
      </c>
      <c r="F47" s="15">
        <v>600.23160719999998</v>
      </c>
      <c r="G47" s="15">
        <v>604.8899044352562</v>
      </c>
      <c r="H47" s="15">
        <v>6679.0291427183874</v>
      </c>
      <c r="I47" s="15">
        <v>1698.0905832542401</v>
      </c>
      <c r="J47" s="15">
        <v>0</v>
      </c>
      <c r="K47" s="41">
        <v>43.846001548435481</v>
      </c>
      <c r="L47" s="37">
        <v>42</v>
      </c>
      <c r="M47" s="15">
        <v>21003.990285921653</v>
      </c>
      <c r="N47" s="15">
        <v>524.31781566156792</v>
      </c>
      <c r="O47" s="15">
        <v>42644.055938933074</v>
      </c>
      <c r="P47" s="15">
        <v>3.9971824700444052</v>
      </c>
      <c r="Q47" s="15">
        <v>963.56001291718439</v>
      </c>
      <c r="R47" s="15">
        <v>0</v>
      </c>
      <c r="S47" s="15">
        <v>27140.512131976517</v>
      </c>
      <c r="T47" s="15">
        <v>232.40638218379246</v>
      </c>
      <c r="U47" s="15">
        <v>12240.580318771976</v>
      </c>
      <c r="V47" s="41">
        <v>24806.978163314732</v>
      </c>
      <c r="W47" s="37">
        <v>42</v>
      </c>
      <c r="X47" s="15">
        <v>908.83007499999997</v>
      </c>
      <c r="Y47" s="15">
        <v>32.748324802803772</v>
      </c>
      <c r="Z47" s="15">
        <v>1966.6566198138166</v>
      </c>
      <c r="AA47" s="15">
        <v>2516.1057736590537</v>
      </c>
      <c r="AB47" s="15">
        <v>251.39664443853832</v>
      </c>
      <c r="AC47" s="15">
        <v>10896.744983327588</v>
      </c>
      <c r="AD47" s="15">
        <v>298.94040132368326</v>
      </c>
      <c r="AE47" s="15">
        <v>5351.3251309829675</v>
      </c>
      <c r="AF47" s="15">
        <v>0</v>
      </c>
      <c r="AG47" s="41">
        <v>1393.2069820469999</v>
      </c>
      <c r="AH47" s="37">
        <v>42</v>
      </c>
      <c r="AI47" s="15">
        <v>100678.00037857197</v>
      </c>
      <c r="AJ47" s="15">
        <v>154801.07905758312</v>
      </c>
      <c r="AK47" s="15">
        <v>6985.3406787179265</v>
      </c>
      <c r="AL47" s="15">
        <v>246568.81691027142</v>
      </c>
      <c r="AM47" s="15">
        <v>3141.0658245520217</v>
      </c>
      <c r="AN47" s="15">
        <v>42927.634935896647</v>
      </c>
      <c r="AO47" s="15">
        <v>10125.243453247582</v>
      </c>
      <c r="AP47" s="15">
        <v>9209.793795399999</v>
      </c>
      <c r="AQ47" s="15">
        <v>29753.89085977423</v>
      </c>
      <c r="AR47" s="41">
        <v>2368.3433112660746</v>
      </c>
      <c r="AS47" s="37">
        <v>42</v>
      </c>
      <c r="AT47" s="15">
        <v>823.97298519874948</v>
      </c>
      <c r="AU47" s="15">
        <v>41153.527895999992</v>
      </c>
      <c r="AV47" s="15">
        <v>20481.567874049291</v>
      </c>
      <c r="AW47" s="15">
        <v>16409.625949318634</v>
      </c>
      <c r="AX47" s="15">
        <v>1592.9531641518249</v>
      </c>
      <c r="AY47" s="15">
        <v>2120.3993342351109</v>
      </c>
      <c r="AZ47" s="15">
        <v>0</v>
      </c>
      <c r="BA47" s="15">
        <v>40387.980494944917</v>
      </c>
      <c r="BB47" s="15">
        <v>4805.3288030999993</v>
      </c>
      <c r="BC47" s="41">
        <v>460029.31748048501</v>
      </c>
      <c r="BD47" s="37">
        <v>42</v>
      </c>
      <c r="BE47" s="15">
        <v>14202.60552556143</v>
      </c>
      <c r="BF47" s="15">
        <v>17601.144149312451</v>
      </c>
      <c r="BG47" s="15">
        <v>48144.063450000001</v>
      </c>
      <c r="BH47" s="29">
        <v>1459482.9663990943</v>
      </c>
      <c r="BI47" s="26">
        <v>2231644.64</v>
      </c>
      <c r="BJ47" s="26">
        <v>0</v>
      </c>
      <c r="BK47" s="26">
        <v>0</v>
      </c>
      <c r="BL47" s="26">
        <v>0</v>
      </c>
      <c r="BM47" s="47">
        <v>63291.320000000007</v>
      </c>
      <c r="BN47" s="37">
        <v>42</v>
      </c>
      <c r="BO47" s="26">
        <v>216582.23199999999</v>
      </c>
      <c r="BP47" s="35">
        <f t="shared" si="1"/>
        <v>2511560.1919999998</v>
      </c>
      <c r="BQ47" s="35">
        <f t="shared" si="2"/>
        <v>3971043.1583990939</v>
      </c>
      <c r="BR47" s="35">
        <v>3886074.3114646785</v>
      </c>
      <c r="BS47" s="36">
        <v>6994.9339199999995</v>
      </c>
      <c r="BT47" s="36">
        <v>77721.487999999998</v>
      </c>
      <c r="BU47" s="35">
        <f t="shared" si="3"/>
        <v>84716.421919999993</v>
      </c>
      <c r="BV47" s="35">
        <v>0</v>
      </c>
      <c r="BW47" s="14">
        <f t="shared" si="0"/>
        <v>3970790.7333846786</v>
      </c>
    </row>
    <row r="48" spans="1:75" ht="14.4" x14ac:dyDescent="0.35">
      <c r="A48" s="37">
        <v>43</v>
      </c>
      <c r="B48" s="15">
        <v>803.95518479999998</v>
      </c>
      <c r="C48" s="15">
        <v>501.93302060000002</v>
      </c>
      <c r="D48" s="15">
        <v>1322.694806634009</v>
      </c>
      <c r="E48" s="15">
        <v>195.20316751500701</v>
      </c>
      <c r="F48" s="15">
        <v>65.242565999999997</v>
      </c>
      <c r="G48" s="15">
        <v>616.06441889810901</v>
      </c>
      <c r="H48" s="15">
        <v>108.97364924217</v>
      </c>
      <c r="I48" s="15">
        <v>175.80199080586115</v>
      </c>
      <c r="J48" s="15">
        <v>0</v>
      </c>
      <c r="K48" s="41">
        <v>1224.8946876408891</v>
      </c>
      <c r="L48" s="37">
        <v>43</v>
      </c>
      <c r="M48" s="15">
        <v>3369.0340936839125</v>
      </c>
      <c r="N48" s="15">
        <v>2452.3101533788781</v>
      </c>
      <c r="O48" s="15">
        <v>98399.770548959321</v>
      </c>
      <c r="P48" s="15">
        <v>3.6991814529341793</v>
      </c>
      <c r="Q48" s="15">
        <v>1068.6243055063421</v>
      </c>
      <c r="R48" s="15">
        <v>0</v>
      </c>
      <c r="S48" s="15">
        <v>26304.475462252314</v>
      </c>
      <c r="T48" s="15">
        <v>2357.1572278944518</v>
      </c>
      <c r="U48" s="15">
        <v>21333.753479515082</v>
      </c>
      <c r="V48" s="41">
        <v>40942.476259412411</v>
      </c>
      <c r="W48" s="37">
        <v>43</v>
      </c>
      <c r="X48" s="15">
        <v>6776.1076412317198</v>
      </c>
      <c r="Y48" s="15">
        <v>59.015358421818632</v>
      </c>
      <c r="Z48" s="15">
        <v>3010.6952145611453</v>
      </c>
      <c r="AA48" s="15">
        <v>13648.389509908862</v>
      </c>
      <c r="AB48" s="15">
        <v>175.7629755863816</v>
      </c>
      <c r="AC48" s="15">
        <v>7650.6961435807025</v>
      </c>
      <c r="AD48" s="15">
        <v>1072.4164801207755</v>
      </c>
      <c r="AE48" s="15">
        <v>9480.0039597874711</v>
      </c>
      <c r="AF48" s="15">
        <v>0.23901278000000001</v>
      </c>
      <c r="AG48" s="41">
        <v>2229.1311712751999</v>
      </c>
      <c r="AH48" s="37">
        <v>43</v>
      </c>
      <c r="AI48" s="15">
        <v>203529.57127857197</v>
      </c>
      <c r="AJ48" s="15">
        <v>330720.55167418305</v>
      </c>
      <c r="AK48" s="15">
        <v>76275.267354317912</v>
      </c>
      <c r="AL48" s="15">
        <v>1000934.5787452789</v>
      </c>
      <c r="AM48" s="15">
        <v>3458.8730160378736</v>
      </c>
      <c r="AN48" s="15">
        <v>175830.4849638723</v>
      </c>
      <c r="AO48" s="15">
        <v>23391.194819150656</v>
      </c>
      <c r="AP48" s="15">
        <v>17361.336706510614</v>
      </c>
      <c r="AQ48" s="15">
        <v>9672.3360168705294</v>
      </c>
      <c r="AR48" s="41">
        <v>51545.009943952624</v>
      </c>
      <c r="AS48" s="37">
        <v>43</v>
      </c>
      <c r="AT48" s="15">
        <v>1461.1300920218473</v>
      </c>
      <c r="AU48" s="15">
        <v>4629.2000202475128</v>
      </c>
      <c r="AV48" s="15">
        <v>1500305.3331786164</v>
      </c>
      <c r="AW48" s="15">
        <v>66885.890401234647</v>
      </c>
      <c r="AX48" s="15">
        <v>3419.0836785305632</v>
      </c>
      <c r="AY48" s="15">
        <v>6118.0363978838695</v>
      </c>
      <c r="AZ48" s="15">
        <v>0</v>
      </c>
      <c r="BA48" s="15">
        <v>63229.056706267693</v>
      </c>
      <c r="BB48" s="15">
        <v>7842.8941604999991</v>
      </c>
      <c r="BC48" s="41">
        <v>537962.40602360596</v>
      </c>
      <c r="BD48" s="37">
        <v>43</v>
      </c>
      <c r="BE48" s="15">
        <v>313978.52288697066</v>
      </c>
      <c r="BF48" s="15">
        <v>262636.77409374999</v>
      </c>
      <c r="BG48" s="15">
        <v>40960.76399601499</v>
      </c>
      <c r="BH48" s="29">
        <v>4947711.8178258371</v>
      </c>
      <c r="BI48" s="26">
        <v>4842370.7404153198</v>
      </c>
      <c r="BJ48" s="26">
        <v>0</v>
      </c>
      <c r="BK48" s="26">
        <v>0</v>
      </c>
      <c r="BL48" s="26">
        <v>0</v>
      </c>
      <c r="BM48" s="47">
        <v>71981.375</v>
      </c>
      <c r="BN48" s="37">
        <v>43</v>
      </c>
      <c r="BO48" s="26">
        <v>257066.33702076599</v>
      </c>
      <c r="BP48" s="35">
        <f t="shared" si="1"/>
        <v>5171461.4524360858</v>
      </c>
      <c r="BQ48" s="35">
        <f t="shared" si="2"/>
        <v>10119173.270261923</v>
      </c>
      <c r="BR48" s="35">
        <v>10073271.02070225</v>
      </c>
      <c r="BS48" s="36">
        <v>15423.98022124596</v>
      </c>
      <c r="BT48" s="36">
        <v>30219.813750000001</v>
      </c>
      <c r="BU48" s="35">
        <f t="shared" si="3"/>
        <v>45643.793971245963</v>
      </c>
      <c r="BV48" s="35">
        <v>0</v>
      </c>
      <c r="BW48" s="14">
        <f t="shared" si="0"/>
        <v>10118914.814673496</v>
      </c>
    </row>
    <row r="49" spans="1:75" ht="14.4" x14ac:dyDescent="0.35">
      <c r="A49" s="37">
        <v>44</v>
      </c>
      <c r="B49" s="15">
        <v>19585.628931514173</v>
      </c>
      <c r="C49" s="15">
        <v>850.29651026623651</v>
      </c>
      <c r="D49" s="15">
        <v>63239.463011855267</v>
      </c>
      <c r="E49" s="15">
        <v>14786.59188611474</v>
      </c>
      <c r="F49" s="15">
        <v>2206.5482351999999</v>
      </c>
      <c r="G49" s="15">
        <v>3583.5546400314843</v>
      </c>
      <c r="H49" s="15">
        <v>6390.4436724676116</v>
      </c>
      <c r="I49" s="15">
        <v>6593.6127017341323</v>
      </c>
      <c r="J49" s="15">
        <v>0</v>
      </c>
      <c r="K49" s="41">
        <v>712.57867320782691</v>
      </c>
      <c r="L49" s="37">
        <v>44</v>
      </c>
      <c r="M49" s="15">
        <v>14552.17526288626</v>
      </c>
      <c r="N49" s="15">
        <v>1387.38234528813</v>
      </c>
      <c r="O49" s="15">
        <v>36862.678278242995</v>
      </c>
      <c r="P49" s="15">
        <v>11.067420376755836</v>
      </c>
      <c r="Q49" s="15">
        <v>1068.6243055063421</v>
      </c>
      <c r="R49" s="15">
        <v>0</v>
      </c>
      <c r="S49" s="15">
        <v>52745.242993230473</v>
      </c>
      <c r="T49" s="15">
        <v>1641.9096121552784</v>
      </c>
      <c r="U49" s="15">
        <v>18852.51681383896</v>
      </c>
      <c r="V49" s="41">
        <v>28295.862869409801</v>
      </c>
      <c r="W49" s="37">
        <v>44</v>
      </c>
      <c r="X49" s="15">
        <v>24611.24087123678</v>
      </c>
      <c r="Y49" s="15">
        <v>133.81693952480884</v>
      </c>
      <c r="Z49" s="15">
        <v>6440.5856420223872</v>
      </c>
      <c r="AA49" s="15">
        <v>11704.365474511662</v>
      </c>
      <c r="AB49" s="15">
        <v>591.10762518277659</v>
      </c>
      <c r="AC49" s="15">
        <v>15341.033039781536</v>
      </c>
      <c r="AD49" s="15">
        <v>1338.3538392642988</v>
      </c>
      <c r="AE49" s="15">
        <v>19529.025186779785</v>
      </c>
      <c r="AF49" s="15">
        <v>3.6371510000000002</v>
      </c>
      <c r="AG49" s="41">
        <v>2105.2905506487996</v>
      </c>
      <c r="AH49" s="37">
        <v>44</v>
      </c>
      <c r="AI49" s="15">
        <v>90443.062234554993</v>
      </c>
      <c r="AJ49" s="15">
        <v>129110.53561324999</v>
      </c>
      <c r="AK49" s="15">
        <v>79530.737617792489</v>
      </c>
      <c r="AL49" s="15">
        <v>385718.48323003098</v>
      </c>
      <c r="AM49" s="15">
        <v>3414.6921906027869</v>
      </c>
      <c r="AN49" s="15">
        <v>113412.64789008402</v>
      </c>
      <c r="AO49" s="15">
        <v>23092.414756907492</v>
      </c>
      <c r="AP49" s="15">
        <v>10484.505739399998</v>
      </c>
      <c r="AQ49" s="15">
        <v>24317.728818475123</v>
      </c>
      <c r="AR49" s="41">
        <v>10079.714023599881</v>
      </c>
      <c r="AS49" s="37">
        <v>44</v>
      </c>
      <c r="AT49" s="15">
        <v>4268.0024977886687</v>
      </c>
      <c r="AU49" s="15">
        <v>12366.193534158909</v>
      </c>
      <c r="AV49" s="15">
        <v>134672.673754605</v>
      </c>
      <c r="AW49" s="15">
        <v>131651.84635677951</v>
      </c>
      <c r="AX49" s="15">
        <v>17104.512051604645</v>
      </c>
      <c r="AY49" s="15">
        <v>46733.014410931472</v>
      </c>
      <c r="AZ49" s="15">
        <v>138.16</v>
      </c>
      <c r="BA49" s="15">
        <v>154962.0279710711</v>
      </c>
      <c r="BB49" s="15">
        <v>12830.808859399998</v>
      </c>
      <c r="BC49" s="41">
        <v>60291.218354135999</v>
      </c>
      <c r="BD49" s="37">
        <v>44</v>
      </c>
      <c r="BE49" s="15">
        <v>17787.803240553003</v>
      </c>
      <c r="BF49" s="15">
        <v>14131.438842048097</v>
      </c>
      <c r="BG49" s="15">
        <v>8140.11057850828</v>
      </c>
      <c r="BH49" s="29">
        <v>1840066.9670495614</v>
      </c>
      <c r="BI49" s="26">
        <v>771426.57376930001</v>
      </c>
      <c r="BJ49" s="26">
        <v>0</v>
      </c>
      <c r="BK49" s="26">
        <v>0</v>
      </c>
      <c r="BL49" s="26">
        <v>0</v>
      </c>
      <c r="BM49" s="47">
        <v>5814.2749999999942</v>
      </c>
      <c r="BN49" s="37">
        <v>44</v>
      </c>
      <c r="BO49" s="26">
        <v>52797.078688465073</v>
      </c>
      <c r="BP49" s="35">
        <f t="shared" si="1"/>
        <v>830081.92745776509</v>
      </c>
      <c r="BQ49" s="35">
        <f t="shared" si="2"/>
        <v>2670148.8945073267</v>
      </c>
      <c r="BR49" s="35">
        <v>2652714.0056023323</v>
      </c>
      <c r="BS49" s="36">
        <v>3906.9838229464153</v>
      </c>
      <c r="BT49" s="36">
        <v>13263.571250000001</v>
      </c>
      <c r="BU49" s="35">
        <f t="shared" si="3"/>
        <v>17170.555072946416</v>
      </c>
      <c r="BV49" s="35">
        <v>0</v>
      </c>
      <c r="BW49" s="14">
        <f t="shared" si="0"/>
        <v>2669884.5606752788</v>
      </c>
    </row>
    <row r="50" spans="1:75" ht="14.4" x14ac:dyDescent="0.35">
      <c r="A50" s="37">
        <v>45</v>
      </c>
      <c r="B50" s="15">
        <v>0</v>
      </c>
      <c r="C50" s="15">
        <v>0</v>
      </c>
      <c r="D50" s="15">
        <v>0</v>
      </c>
      <c r="E50" s="15">
        <v>0</v>
      </c>
      <c r="F50" s="15">
        <v>0</v>
      </c>
      <c r="G50" s="15">
        <v>0</v>
      </c>
      <c r="H50" s="15">
        <v>0</v>
      </c>
      <c r="I50" s="15">
        <v>1543.24332</v>
      </c>
      <c r="J50" s="15">
        <v>0</v>
      </c>
      <c r="K50" s="41">
        <v>0</v>
      </c>
      <c r="L50" s="37">
        <v>45</v>
      </c>
      <c r="M50" s="15">
        <v>0</v>
      </c>
      <c r="N50" s="15">
        <v>0</v>
      </c>
      <c r="O50" s="15">
        <v>0</v>
      </c>
      <c r="P50" s="15">
        <v>0</v>
      </c>
      <c r="Q50" s="15">
        <v>0</v>
      </c>
      <c r="R50" s="15">
        <v>0</v>
      </c>
      <c r="S50" s="15">
        <v>0</v>
      </c>
      <c r="T50" s="15">
        <v>0</v>
      </c>
      <c r="U50" s="15">
        <v>0</v>
      </c>
      <c r="V50" s="41">
        <v>0</v>
      </c>
      <c r="W50" s="37">
        <v>45</v>
      </c>
      <c r="X50" s="15">
        <v>0</v>
      </c>
      <c r="Y50" s="15">
        <v>0</v>
      </c>
      <c r="Z50" s="15">
        <v>0</v>
      </c>
      <c r="AA50" s="15">
        <v>0</v>
      </c>
      <c r="AB50" s="15">
        <v>0</v>
      </c>
      <c r="AC50" s="15">
        <v>0</v>
      </c>
      <c r="AD50" s="15">
        <v>0</v>
      </c>
      <c r="AE50" s="15">
        <v>287.66678400000001</v>
      </c>
      <c r="AF50" s="15">
        <v>0</v>
      </c>
      <c r="AG50" s="41">
        <v>0</v>
      </c>
      <c r="AH50" s="37">
        <v>45</v>
      </c>
      <c r="AI50" s="15">
        <v>0</v>
      </c>
      <c r="AJ50" s="15">
        <v>0</v>
      </c>
      <c r="AK50" s="15">
        <v>0</v>
      </c>
      <c r="AL50" s="15">
        <v>0</v>
      </c>
      <c r="AM50" s="15">
        <v>0</v>
      </c>
      <c r="AN50" s="15">
        <v>0</v>
      </c>
      <c r="AO50" s="15">
        <v>0</v>
      </c>
      <c r="AP50" s="15">
        <v>0</v>
      </c>
      <c r="AQ50" s="15">
        <v>286.81372837999999</v>
      </c>
      <c r="AR50" s="41">
        <v>0</v>
      </c>
      <c r="AS50" s="37">
        <v>45</v>
      </c>
      <c r="AT50" s="15">
        <v>0</v>
      </c>
      <c r="AU50" s="15">
        <v>0</v>
      </c>
      <c r="AV50" s="15">
        <v>0</v>
      </c>
      <c r="AW50" s="15">
        <v>0</v>
      </c>
      <c r="AX50" s="15">
        <v>1884.6683388000001</v>
      </c>
      <c r="AY50" s="15">
        <v>0</v>
      </c>
      <c r="AZ50" s="15">
        <v>0</v>
      </c>
      <c r="BA50" s="15">
        <v>12868.568268000001</v>
      </c>
      <c r="BB50" s="15">
        <v>0</v>
      </c>
      <c r="BC50" s="41">
        <v>5885.4165875999997</v>
      </c>
      <c r="BD50" s="37">
        <v>45</v>
      </c>
      <c r="BE50" s="15">
        <v>0</v>
      </c>
      <c r="BF50" s="15">
        <v>0</v>
      </c>
      <c r="BG50" s="15">
        <v>0</v>
      </c>
      <c r="BH50" s="29">
        <v>22981.377026780003</v>
      </c>
      <c r="BI50" s="26">
        <v>168901.19400000002</v>
      </c>
      <c r="BJ50" s="26">
        <v>0</v>
      </c>
      <c r="BK50" s="26">
        <v>0</v>
      </c>
      <c r="BL50" s="26">
        <v>0</v>
      </c>
      <c r="BM50" s="47">
        <v>0</v>
      </c>
      <c r="BN50" s="37">
        <v>45</v>
      </c>
      <c r="BO50" s="26">
        <v>1877.1597000000002</v>
      </c>
      <c r="BP50" s="35">
        <f t="shared" si="1"/>
        <v>170823.35370000001</v>
      </c>
      <c r="BQ50" s="35">
        <f t="shared" si="2"/>
        <v>193804.73072678002</v>
      </c>
      <c r="BR50" s="35">
        <v>187716.23228465568</v>
      </c>
      <c r="BS50" s="36">
        <v>4505.1832800000002</v>
      </c>
      <c r="BT50" s="36">
        <v>1314.01179</v>
      </c>
      <c r="BU50" s="35">
        <f t="shared" si="3"/>
        <v>5819.1950699999998</v>
      </c>
      <c r="BV50" s="35">
        <v>0</v>
      </c>
      <c r="BW50" s="14">
        <f t="shared" si="0"/>
        <v>193535.42735465567</v>
      </c>
    </row>
    <row r="51" spans="1:75" ht="14.4" x14ac:dyDescent="0.35">
      <c r="A51" s="37">
        <v>46</v>
      </c>
      <c r="B51" s="15">
        <v>0</v>
      </c>
      <c r="C51" s="15">
        <v>0</v>
      </c>
      <c r="D51" s="15">
        <v>0</v>
      </c>
      <c r="E51" s="15">
        <v>0</v>
      </c>
      <c r="F51" s="15">
        <v>0</v>
      </c>
      <c r="G51" s="15">
        <v>0</v>
      </c>
      <c r="H51" s="15">
        <v>0</v>
      </c>
      <c r="I51" s="15">
        <v>0</v>
      </c>
      <c r="J51" s="15">
        <v>0</v>
      </c>
      <c r="K51" s="41">
        <v>0</v>
      </c>
      <c r="L51" s="37">
        <v>46</v>
      </c>
      <c r="M51" s="15">
        <v>0</v>
      </c>
      <c r="N51" s="15">
        <v>0</v>
      </c>
      <c r="O51" s="15">
        <v>0</v>
      </c>
      <c r="P51" s="15">
        <v>0</v>
      </c>
      <c r="Q51" s="15">
        <v>0</v>
      </c>
      <c r="R51" s="15">
        <v>0</v>
      </c>
      <c r="S51" s="15">
        <v>0</v>
      </c>
      <c r="T51" s="15">
        <v>0</v>
      </c>
      <c r="U51" s="15">
        <v>0</v>
      </c>
      <c r="V51" s="41">
        <v>0</v>
      </c>
      <c r="W51" s="37">
        <v>46</v>
      </c>
      <c r="X51" s="15">
        <v>0</v>
      </c>
      <c r="Y51" s="15">
        <v>0</v>
      </c>
      <c r="Z51" s="15">
        <v>0</v>
      </c>
      <c r="AA51" s="15">
        <v>0</v>
      </c>
      <c r="AB51" s="15">
        <v>0</v>
      </c>
      <c r="AC51" s="15">
        <v>0</v>
      </c>
      <c r="AD51" s="15">
        <v>0</v>
      </c>
      <c r="AE51" s="15">
        <v>0</v>
      </c>
      <c r="AF51" s="15">
        <v>0</v>
      </c>
      <c r="AG51" s="41">
        <v>0</v>
      </c>
      <c r="AH51" s="37">
        <v>46</v>
      </c>
      <c r="AI51" s="15">
        <v>6685.3521084999993</v>
      </c>
      <c r="AJ51" s="15">
        <v>11687.4886898</v>
      </c>
      <c r="AK51" s="15">
        <v>349.65480239999999</v>
      </c>
      <c r="AL51" s="15">
        <v>1904.0413874000001</v>
      </c>
      <c r="AM51" s="15">
        <v>5.8638717000000007</v>
      </c>
      <c r="AN51" s="15">
        <v>0</v>
      </c>
      <c r="AO51" s="15">
        <v>0</v>
      </c>
      <c r="AP51" s="15">
        <v>0</v>
      </c>
      <c r="AQ51" s="15">
        <v>0</v>
      </c>
      <c r="AR51" s="41">
        <v>0</v>
      </c>
      <c r="AS51" s="37">
        <v>46</v>
      </c>
      <c r="AT51" s="15">
        <v>0</v>
      </c>
      <c r="AU51" s="15">
        <v>0</v>
      </c>
      <c r="AV51" s="15">
        <v>0</v>
      </c>
      <c r="AW51" s="15">
        <v>4244.3428000000004</v>
      </c>
      <c r="AX51" s="15">
        <v>84.472186499999992</v>
      </c>
      <c r="AY51" s="15">
        <v>4086.5080000000003</v>
      </c>
      <c r="AZ51" s="15">
        <v>0.61599999999999999</v>
      </c>
      <c r="BA51" s="15">
        <v>4415.6851900000001</v>
      </c>
      <c r="BB51" s="15">
        <v>265.57948479999999</v>
      </c>
      <c r="BC51" s="41">
        <v>2235.5458355999999</v>
      </c>
      <c r="BD51" s="37">
        <v>46</v>
      </c>
      <c r="BE51" s="15">
        <v>0</v>
      </c>
      <c r="BF51" s="15">
        <v>0</v>
      </c>
      <c r="BG51" s="15">
        <v>0</v>
      </c>
      <c r="BH51" s="29">
        <v>36195.150356700004</v>
      </c>
      <c r="BI51" s="26">
        <v>297735.16000000003</v>
      </c>
      <c r="BJ51" s="26">
        <v>0</v>
      </c>
      <c r="BK51" s="26">
        <v>0</v>
      </c>
      <c r="BL51" s="26">
        <v>0</v>
      </c>
      <c r="BM51" s="47">
        <v>576.19200000000001</v>
      </c>
      <c r="BN51" s="37">
        <v>46</v>
      </c>
      <c r="BO51" s="26">
        <v>4085.5079999999998</v>
      </c>
      <c r="BP51" s="35">
        <f t="shared" si="1"/>
        <v>302442.86</v>
      </c>
      <c r="BQ51" s="35">
        <f t="shared" si="2"/>
        <v>338638.01035669999</v>
      </c>
      <c r="BR51" s="35">
        <v>326920.25087485334</v>
      </c>
      <c r="BS51" s="36">
        <v>9807.6191999999992</v>
      </c>
      <c r="BT51" s="36">
        <v>1634.6032</v>
      </c>
      <c r="BU51" s="35">
        <f t="shared" si="3"/>
        <v>11442.222399999999</v>
      </c>
      <c r="BV51" s="35">
        <v>0</v>
      </c>
      <c r="BW51" s="14">
        <f t="shared" si="0"/>
        <v>338362.47327485331</v>
      </c>
    </row>
    <row r="52" spans="1:75" ht="14.4" x14ac:dyDescent="0.35">
      <c r="A52" s="37">
        <v>47</v>
      </c>
      <c r="B52" s="15">
        <v>616.36564167999995</v>
      </c>
      <c r="C52" s="15">
        <v>329.28868040000003</v>
      </c>
      <c r="D52" s="15">
        <v>365.54363355999999</v>
      </c>
      <c r="E52" s="15">
        <v>321.91520479999997</v>
      </c>
      <c r="F52" s="15">
        <v>39.145539599999999</v>
      </c>
      <c r="G52" s="15">
        <v>26.145809870000001</v>
      </c>
      <c r="H52" s="15">
        <v>2656.246173</v>
      </c>
      <c r="I52" s="15">
        <v>1975.3514496000003</v>
      </c>
      <c r="J52" s="15">
        <v>0</v>
      </c>
      <c r="K52" s="41">
        <v>61.055800000000005</v>
      </c>
      <c r="L52" s="37">
        <v>47</v>
      </c>
      <c r="M52" s="15">
        <v>127.24679340000002</v>
      </c>
      <c r="N52" s="15">
        <v>2.1703754100000001</v>
      </c>
      <c r="O52" s="15">
        <v>596.39625632000025</v>
      </c>
      <c r="P52" s="15">
        <v>3.8399900000000001E-2</v>
      </c>
      <c r="Q52" s="15">
        <v>18.877306499999996</v>
      </c>
      <c r="R52" s="15">
        <v>0</v>
      </c>
      <c r="S52" s="15">
        <v>1441.515705</v>
      </c>
      <c r="T52" s="15">
        <v>32.420338800000003</v>
      </c>
      <c r="U52" s="15">
        <v>1488.743755</v>
      </c>
      <c r="V52" s="41">
        <v>79.192661880000003</v>
      </c>
      <c r="W52" s="37">
        <v>47</v>
      </c>
      <c r="X52" s="15">
        <v>218.11921799999999</v>
      </c>
      <c r="Y52" s="15">
        <v>27.398626087138741</v>
      </c>
      <c r="Z52" s="15">
        <v>131.219908</v>
      </c>
      <c r="AA52" s="15">
        <v>142.178955</v>
      </c>
      <c r="AB52" s="15">
        <v>8.2091055000000015</v>
      </c>
      <c r="AC52" s="15">
        <v>285.10156340000003</v>
      </c>
      <c r="AD52" s="15">
        <v>53.660204999999998</v>
      </c>
      <c r="AE52" s="15">
        <v>38.355571200000007</v>
      </c>
      <c r="AF52" s="15">
        <v>0</v>
      </c>
      <c r="AG52" s="41">
        <v>0</v>
      </c>
      <c r="AH52" s="37">
        <v>47</v>
      </c>
      <c r="AI52" s="15">
        <v>771.38678174999995</v>
      </c>
      <c r="AJ52" s="15">
        <v>84.999917744000001</v>
      </c>
      <c r="AK52" s="15">
        <v>174.8274012</v>
      </c>
      <c r="AL52" s="15">
        <v>1352.8715120999998</v>
      </c>
      <c r="AM52" s="15">
        <v>23.455486800000003</v>
      </c>
      <c r="AN52" s="15">
        <v>0</v>
      </c>
      <c r="AO52" s="15">
        <v>0</v>
      </c>
      <c r="AP52" s="15">
        <v>0</v>
      </c>
      <c r="AQ52" s="15">
        <v>39.3254655</v>
      </c>
      <c r="AR52" s="41">
        <v>0</v>
      </c>
      <c r="AS52" s="37">
        <v>47</v>
      </c>
      <c r="AT52" s="15">
        <v>17.021055499999999</v>
      </c>
      <c r="AU52" s="15">
        <v>0</v>
      </c>
      <c r="AV52" s="15">
        <v>0</v>
      </c>
      <c r="AW52" s="15">
        <v>10160.6283</v>
      </c>
      <c r="AX52" s="15">
        <v>60.069110400000007</v>
      </c>
      <c r="AY52" s="15">
        <v>1471.1428799999999</v>
      </c>
      <c r="AZ52" s="15">
        <v>33.22</v>
      </c>
      <c r="BA52" s="15">
        <v>2838.6547650000002</v>
      </c>
      <c r="BB52" s="15">
        <v>215.78333139999995</v>
      </c>
      <c r="BC52" s="41">
        <v>1580.9107239999994</v>
      </c>
      <c r="BD52" s="37">
        <v>47</v>
      </c>
      <c r="BE52" s="15">
        <v>0</v>
      </c>
      <c r="BF52" s="15">
        <v>0</v>
      </c>
      <c r="BG52" s="15">
        <v>0</v>
      </c>
      <c r="BH52" s="29">
        <v>30141.199408301138</v>
      </c>
      <c r="BI52" s="26">
        <v>330</v>
      </c>
      <c r="BJ52" s="26">
        <v>0</v>
      </c>
      <c r="BK52" s="26">
        <v>0</v>
      </c>
      <c r="BL52" s="26">
        <v>0</v>
      </c>
      <c r="BM52" s="47">
        <v>0</v>
      </c>
      <c r="BN52" s="37">
        <v>47</v>
      </c>
      <c r="BO52" s="26">
        <v>16.5</v>
      </c>
      <c r="BP52" s="35">
        <f t="shared" si="1"/>
        <v>393.5</v>
      </c>
      <c r="BQ52" s="35">
        <f t="shared" si="2"/>
        <v>30534.699408301138</v>
      </c>
      <c r="BR52" s="35">
        <v>1099.9960000000001</v>
      </c>
      <c r="BS52" s="36">
        <v>39.6</v>
      </c>
      <c r="BT52" s="36">
        <v>29113</v>
      </c>
      <c r="BU52" s="35">
        <f t="shared" si="3"/>
        <v>29152.6</v>
      </c>
      <c r="BV52" s="35">
        <v>0</v>
      </c>
      <c r="BW52" s="14">
        <f t="shared" si="0"/>
        <v>30252.595999999998</v>
      </c>
    </row>
    <row r="53" spans="1:75" ht="14.4" x14ac:dyDescent="0.35">
      <c r="A53" s="37">
        <v>48</v>
      </c>
      <c r="B53" s="15">
        <v>12527.828898776843</v>
      </c>
      <c r="C53" s="15">
        <v>123.60648679638548</v>
      </c>
      <c r="D53" s="15">
        <v>5245.667697688611</v>
      </c>
      <c r="E53" s="15">
        <v>3668.8379146342204</v>
      </c>
      <c r="F53" s="15">
        <v>260.97026399999999</v>
      </c>
      <c r="G53" s="15">
        <v>275.56455369579652</v>
      </c>
      <c r="H53" s="15">
        <v>466.18714069642692</v>
      </c>
      <c r="I53" s="15">
        <v>2657.3011477924701</v>
      </c>
      <c r="J53" s="15">
        <v>0</v>
      </c>
      <c r="K53" s="41">
        <v>607.11368753299473</v>
      </c>
      <c r="L53" s="37">
        <v>48</v>
      </c>
      <c r="M53" s="15">
        <v>19067.112509292474</v>
      </c>
      <c r="N53" s="15">
        <v>264.62147508469468</v>
      </c>
      <c r="O53" s="15">
        <v>26733.975963265944</v>
      </c>
      <c r="P53" s="15">
        <v>0.64745539159985011</v>
      </c>
      <c r="Q53" s="15">
        <v>322.77391941626735</v>
      </c>
      <c r="R53" s="15">
        <v>0</v>
      </c>
      <c r="S53" s="15">
        <v>46911.153930396533</v>
      </c>
      <c r="T53" s="15">
        <v>40.464343124694622</v>
      </c>
      <c r="U53" s="15">
        <v>2384.2969643799552</v>
      </c>
      <c r="V53" s="41">
        <v>1319.877698</v>
      </c>
      <c r="W53" s="37">
        <v>48</v>
      </c>
      <c r="X53" s="15">
        <v>981.53648099999998</v>
      </c>
      <c r="Y53" s="15">
        <v>9.1231815376954799</v>
      </c>
      <c r="Z53" s="15">
        <v>770.06641325855423</v>
      </c>
      <c r="AA53" s="15">
        <v>14126.080345190925</v>
      </c>
      <c r="AB53" s="15">
        <v>1108.4149699366756</v>
      </c>
      <c r="AC53" s="15">
        <v>5258.839385017357</v>
      </c>
      <c r="AD53" s="15">
        <v>1086.0754957455824</v>
      </c>
      <c r="AE53" s="15">
        <v>40652.063979628161</v>
      </c>
      <c r="AF53" s="15">
        <v>0</v>
      </c>
      <c r="AG53" s="41">
        <v>213.93467213210599</v>
      </c>
      <c r="AH53" s="37">
        <v>48</v>
      </c>
      <c r="AI53" s="15">
        <v>195946.78023360699</v>
      </c>
      <c r="AJ53" s="15">
        <v>330223.47696527501</v>
      </c>
      <c r="AK53" s="15">
        <v>113312.41259275076</v>
      </c>
      <c r="AL53" s="15">
        <v>1414193.4649292568</v>
      </c>
      <c r="AM53" s="15">
        <v>2934.1365712854122</v>
      </c>
      <c r="AN53" s="15">
        <v>145055.67993577078</v>
      </c>
      <c r="AO53" s="15">
        <v>19842.578737842941</v>
      </c>
      <c r="AP53" s="15">
        <v>15234.813892167997</v>
      </c>
      <c r="AQ53" s="15">
        <v>17586.36866406956</v>
      </c>
      <c r="AR53" s="41">
        <v>19803.063248232727</v>
      </c>
      <c r="AS53" s="37">
        <v>48</v>
      </c>
      <c r="AT53" s="15">
        <v>169.93466718300473</v>
      </c>
      <c r="AU53" s="15">
        <v>6331.5927921959947</v>
      </c>
      <c r="AV53" s="15">
        <v>338053.74523611303</v>
      </c>
      <c r="AW53" s="15">
        <v>72169.076344121189</v>
      </c>
      <c r="AX53" s="15">
        <v>2854.3618020983199</v>
      </c>
      <c r="AY53" s="15">
        <v>3990.3110640062951</v>
      </c>
      <c r="AZ53" s="15">
        <v>0</v>
      </c>
      <c r="BA53" s="15">
        <v>115710.95970021687</v>
      </c>
      <c r="BB53" s="15">
        <v>104073.96060599999</v>
      </c>
      <c r="BC53" s="41">
        <v>79697.223540627499</v>
      </c>
      <c r="BD53" s="37">
        <v>48</v>
      </c>
      <c r="BE53" s="15">
        <v>96565.266480223654</v>
      </c>
      <c r="BF53" s="15">
        <v>213719.98230875918</v>
      </c>
      <c r="BG53" s="15">
        <v>120351.01851855642</v>
      </c>
      <c r="BH53" s="29">
        <v>3615144.345803774</v>
      </c>
      <c r="BI53" s="26">
        <v>2496583.5950000002</v>
      </c>
      <c r="BJ53" s="26">
        <v>0</v>
      </c>
      <c r="BK53" s="26">
        <v>0</v>
      </c>
      <c r="BL53" s="26">
        <v>0</v>
      </c>
      <c r="BM53" s="47">
        <v>62436.510000000009</v>
      </c>
      <c r="BN53" s="37">
        <v>48</v>
      </c>
      <c r="BO53" s="26">
        <v>160391.12974999999</v>
      </c>
      <c r="BP53" s="35">
        <f t="shared" si="1"/>
        <v>2719459.2347500003</v>
      </c>
      <c r="BQ53" s="35">
        <f t="shared" si="2"/>
        <v>6334603.5805537738</v>
      </c>
      <c r="BR53" s="35">
        <v>6308121.209569905</v>
      </c>
      <c r="BS53" s="36">
        <v>962.35277849999989</v>
      </c>
      <c r="BT53" s="36">
        <v>25232.486800000002</v>
      </c>
      <c r="BU53" s="35">
        <f t="shared" si="3"/>
        <v>26194.839578500003</v>
      </c>
      <c r="BV53" s="35">
        <v>0</v>
      </c>
      <c r="BW53" s="14">
        <f t="shared" si="0"/>
        <v>6334316.049148405</v>
      </c>
    </row>
    <row r="54" spans="1:75" ht="14.4" x14ac:dyDescent="0.35">
      <c r="A54" s="37">
        <v>49</v>
      </c>
      <c r="B54" s="15">
        <v>10719.402464000001</v>
      </c>
      <c r="C54" s="15">
        <v>17123.011380799999</v>
      </c>
      <c r="D54" s="15">
        <v>37499.517717688606</v>
      </c>
      <c r="E54" s="15">
        <v>24363.386794634218</v>
      </c>
      <c r="F54" s="15">
        <v>4871.4449279999999</v>
      </c>
      <c r="G54" s="15">
        <v>2707.7329136957965</v>
      </c>
      <c r="H54" s="15">
        <v>4893.2640956964269</v>
      </c>
      <c r="I54" s="15">
        <v>2873.3552125924698</v>
      </c>
      <c r="J54" s="15">
        <v>0</v>
      </c>
      <c r="K54" s="41">
        <v>1290.9386475329948</v>
      </c>
      <c r="L54" s="37">
        <v>49</v>
      </c>
      <c r="M54" s="15">
        <v>38861.058149292476</v>
      </c>
      <c r="N54" s="15">
        <v>843.38825108469473</v>
      </c>
      <c r="O54" s="15">
        <v>48279.583414765941</v>
      </c>
      <c r="P54" s="15">
        <v>12.990280391599851</v>
      </c>
      <c r="Q54" s="15">
        <v>610.3662435</v>
      </c>
      <c r="R54" s="15">
        <v>0</v>
      </c>
      <c r="S54" s="15">
        <v>48352.669635396538</v>
      </c>
      <c r="T54" s="15">
        <v>1931.6507731246945</v>
      </c>
      <c r="U54" s="15">
        <v>8339.271984379955</v>
      </c>
      <c r="V54" s="41">
        <v>48156.148469293585</v>
      </c>
      <c r="W54" s="37">
        <v>49</v>
      </c>
      <c r="X54" s="15">
        <v>14832.852126016171</v>
      </c>
      <c r="Y54" s="15">
        <v>270.14827210838695</v>
      </c>
      <c r="Z54" s="15">
        <v>3066.4148032585545</v>
      </c>
      <c r="AA54" s="15">
        <v>14552.617210190925</v>
      </c>
      <c r="AB54" s="15">
        <v>1272.5970799366755</v>
      </c>
      <c r="AC54" s="15">
        <v>7838.1188967142289</v>
      </c>
      <c r="AD54" s="15">
        <v>1176.7016197455825</v>
      </c>
      <c r="AE54" s="15">
        <v>39789.063627628166</v>
      </c>
      <c r="AF54" s="15">
        <v>0</v>
      </c>
      <c r="AG54" s="41">
        <v>232.20116367449998</v>
      </c>
      <c r="AH54" s="37">
        <v>49</v>
      </c>
      <c r="AI54" s="15">
        <v>234764.63321721402</v>
      </c>
      <c r="AJ54" s="15">
        <v>357608.05805095</v>
      </c>
      <c r="AK54" s="15">
        <v>131984.92533590147</v>
      </c>
      <c r="AL54" s="15">
        <v>449965.24005425698</v>
      </c>
      <c r="AM54" s="15">
        <v>1761.362231285412</v>
      </c>
      <c r="AN54" s="15">
        <v>72299.935409770784</v>
      </c>
      <c r="AO54" s="15">
        <v>14158.639217842941</v>
      </c>
      <c r="AP54" s="15">
        <v>3364.0589136679982</v>
      </c>
      <c r="AQ54" s="15">
        <v>13575.171183069559</v>
      </c>
      <c r="AR54" s="41">
        <v>11701.36873823273</v>
      </c>
      <c r="AS54" s="37">
        <v>49</v>
      </c>
      <c r="AT54" s="15">
        <v>466.81354218300476</v>
      </c>
      <c r="AU54" s="15">
        <v>1862.6072321959962</v>
      </c>
      <c r="AV54" s="15">
        <v>281643.42623611301</v>
      </c>
      <c r="AW54" s="15">
        <v>38744.876794121199</v>
      </c>
      <c r="AX54" s="15">
        <v>1484.0352210983206</v>
      </c>
      <c r="AY54" s="15">
        <v>2421.0919920062956</v>
      </c>
      <c r="AZ54" s="15">
        <v>0</v>
      </c>
      <c r="BA54" s="15">
        <v>72184.919970216884</v>
      </c>
      <c r="BB54" s="15">
        <v>71449.180770099993</v>
      </c>
      <c r="BC54" s="41">
        <v>31936.369080000004</v>
      </c>
      <c r="BD54" s="37">
        <v>49</v>
      </c>
      <c r="BE54" s="15">
        <v>2047.9517976</v>
      </c>
      <c r="BF54" s="15">
        <v>62214.658464</v>
      </c>
      <c r="BG54" s="15">
        <v>57075.963698556421</v>
      </c>
      <c r="BH54" s="29">
        <v>2299720.1833055262</v>
      </c>
      <c r="BI54" s="26">
        <v>207483.97249999997</v>
      </c>
      <c r="BJ54" s="26">
        <v>0</v>
      </c>
      <c r="BK54" s="26">
        <v>0</v>
      </c>
      <c r="BL54" s="26">
        <v>0</v>
      </c>
      <c r="BM54" s="47">
        <v>6019.2330000000075</v>
      </c>
      <c r="BN54" s="37">
        <v>49</v>
      </c>
      <c r="BO54" s="26">
        <v>10374.198624999999</v>
      </c>
      <c r="BP54" s="35">
        <f t="shared" si="1"/>
        <v>223926.40412499997</v>
      </c>
      <c r="BQ54" s="35">
        <f t="shared" si="2"/>
        <v>2523646.587430526</v>
      </c>
      <c r="BR54" s="35">
        <v>829936.0154895999</v>
      </c>
      <c r="BS54" s="36">
        <v>2489.8076699999997</v>
      </c>
      <c r="BT54" s="36">
        <v>1690926.673039</v>
      </c>
      <c r="BU54" s="35">
        <f t="shared" si="3"/>
        <v>1693416.480709</v>
      </c>
      <c r="BV54" s="35">
        <v>0</v>
      </c>
      <c r="BW54" s="14">
        <f t="shared" si="0"/>
        <v>2523352.4961986002</v>
      </c>
    </row>
    <row r="55" spans="1:75" ht="14.4" x14ac:dyDescent="0.35">
      <c r="A55" s="37">
        <v>50</v>
      </c>
      <c r="B55" s="15">
        <v>0</v>
      </c>
      <c r="C55" s="15">
        <v>0</v>
      </c>
      <c r="D55" s="15">
        <v>0</v>
      </c>
      <c r="E55" s="15">
        <v>0</v>
      </c>
      <c r="F55" s="15">
        <v>0</v>
      </c>
      <c r="G55" s="15">
        <v>0</v>
      </c>
      <c r="H55" s="15">
        <v>0</v>
      </c>
      <c r="I55" s="15">
        <v>0</v>
      </c>
      <c r="J55" s="15">
        <v>0</v>
      </c>
      <c r="K55" s="41">
        <v>0</v>
      </c>
      <c r="L55" s="37">
        <v>50</v>
      </c>
      <c r="M55" s="15">
        <v>0</v>
      </c>
      <c r="N55" s="15">
        <v>0</v>
      </c>
      <c r="O55" s="15">
        <v>0</v>
      </c>
      <c r="P55" s="15">
        <v>0</v>
      </c>
      <c r="Q55" s="15">
        <v>0</v>
      </c>
      <c r="R55" s="15">
        <v>0</v>
      </c>
      <c r="S55" s="15">
        <v>0</v>
      </c>
      <c r="T55" s="15">
        <v>0</v>
      </c>
      <c r="U55" s="15">
        <v>0</v>
      </c>
      <c r="V55" s="41">
        <v>0</v>
      </c>
      <c r="W55" s="37">
        <v>50</v>
      </c>
      <c r="X55" s="15">
        <v>0</v>
      </c>
      <c r="Y55" s="15">
        <v>0</v>
      </c>
      <c r="Z55" s="15">
        <v>0</v>
      </c>
      <c r="AA55" s="15">
        <v>0</v>
      </c>
      <c r="AB55" s="15">
        <v>0</v>
      </c>
      <c r="AC55" s="15">
        <v>0</v>
      </c>
      <c r="AD55" s="15">
        <v>0</v>
      </c>
      <c r="AE55" s="15">
        <v>0</v>
      </c>
      <c r="AF55" s="15">
        <v>0</v>
      </c>
      <c r="AG55" s="41">
        <v>0</v>
      </c>
      <c r="AH55" s="37">
        <v>50</v>
      </c>
      <c r="AI55" s="15">
        <v>0</v>
      </c>
      <c r="AJ55" s="15">
        <v>0</v>
      </c>
      <c r="AK55" s="15">
        <v>0</v>
      </c>
      <c r="AL55" s="15">
        <v>0</v>
      </c>
      <c r="AM55" s="15">
        <v>328.62248096489589</v>
      </c>
      <c r="AN55" s="15">
        <v>18314.649537718535</v>
      </c>
      <c r="AO55" s="15">
        <v>1835.6840391132448</v>
      </c>
      <c r="AP55" s="15">
        <v>1001.8075761919379</v>
      </c>
      <c r="AQ55" s="15">
        <v>5406.2319889022774</v>
      </c>
      <c r="AR55" s="41">
        <v>147.75655577699581</v>
      </c>
      <c r="AS55" s="37">
        <v>50</v>
      </c>
      <c r="AT55" s="15">
        <v>2477.0455108437063</v>
      </c>
      <c r="AU55" s="15">
        <v>12659.732600976027</v>
      </c>
      <c r="AV55" s="15">
        <v>53067.169356665217</v>
      </c>
      <c r="AW55" s="15">
        <v>58479.006874993276</v>
      </c>
      <c r="AX55" s="15">
        <v>1885.6013448554293</v>
      </c>
      <c r="AY55" s="15">
        <v>2531.9906496424878</v>
      </c>
      <c r="AZ55" s="15">
        <v>0</v>
      </c>
      <c r="BA55" s="15">
        <v>2207.8425950000001</v>
      </c>
      <c r="BB55" s="15">
        <v>3734.7115049999993</v>
      </c>
      <c r="BC55" s="41">
        <v>10039.963922611911</v>
      </c>
      <c r="BD55" s="37">
        <v>50</v>
      </c>
      <c r="BE55" s="15">
        <v>161871.6460623637</v>
      </c>
      <c r="BF55" s="15">
        <v>198192.62012092146</v>
      </c>
      <c r="BG55" s="15">
        <v>3721.0048571949387</v>
      </c>
      <c r="BH55" s="29">
        <v>538153.08757973602</v>
      </c>
      <c r="BI55" s="26">
        <v>2034100.9944</v>
      </c>
      <c r="BJ55" s="26">
        <v>6455959.430939788</v>
      </c>
      <c r="BK55" s="26">
        <v>0</v>
      </c>
      <c r="BL55" s="26">
        <v>0</v>
      </c>
      <c r="BM55" s="47">
        <v>37403.064000000246</v>
      </c>
      <c r="BN55" s="37">
        <v>50</v>
      </c>
      <c r="BO55" s="26">
        <v>59310.399720000016</v>
      </c>
      <c r="BP55" s="35">
        <f t="shared" si="1"/>
        <v>8586823.8890597876</v>
      </c>
      <c r="BQ55" s="35">
        <f t="shared" si="2"/>
        <v>9124976.9766395241</v>
      </c>
      <c r="BR55" s="35">
        <v>9124676.6589696929</v>
      </c>
      <c r="BS55" s="36">
        <v>0</v>
      </c>
      <c r="BT55" s="36">
        <v>0</v>
      </c>
      <c r="BU55" s="35">
        <f t="shared" si="3"/>
        <v>0</v>
      </c>
      <c r="BV55" s="35">
        <v>0</v>
      </c>
      <c r="BW55" s="14">
        <f t="shared" si="0"/>
        <v>9124676.6589696929</v>
      </c>
    </row>
    <row r="56" spans="1:75" ht="14.4" x14ac:dyDescent="0.35">
      <c r="A56" s="37">
        <v>51</v>
      </c>
      <c r="B56" s="15">
        <v>0</v>
      </c>
      <c r="C56" s="15">
        <v>0</v>
      </c>
      <c r="D56" s="15">
        <v>0</v>
      </c>
      <c r="E56" s="15">
        <v>0</v>
      </c>
      <c r="F56" s="15">
        <v>0</v>
      </c>
      <c r="G56" s="15">
        <v>0</v>
      </c>
      <c r="H56" s="15">
        <v>0</v>
      </c>
      <c r="I56" s="15">
        <v>0</v>
      </c>
      <c r="J56" s="15">
        <v>0</v>
      </c>
      <c r="K56" s="41">
        <v>0</v>
      </c>
      <c r="L56" s="37">
        <v>51</v>
      </c>
      <c r="M56" s="15">
        <v>0</v>
      </c>
      <c r="N56" s="15">
        <v>0</v>
      </c>
      <c r="O56" s="15">
        <v>0</v>
      </c>
      <c r="P56" s="15">
        <v>0</v>
      </c>
      <c r="Q56" s="15">
        <v>0</v>
      </c>
      <c r="R56" s="15">
        <v>0</v>
      </c>
      <c r="S56" s="15">
        <v>0</v>
      </c>
      <c r="T56" s="15">
        <v>0</v>
      </c>
      <c r="U56" s="15">
        <v>0</v>
      </c>
      <c r="V56" s="41">
        <v>0</v>
      </c>
      <c r="W56" s="37">
        <v>51</v>
      </c>
      <c r="X56" s="15">
        <v>0</v>
      </c>
      <c r="Y56" s="15">
        <v>0</v>
      </c>
      <c r="Z56" s="15">
        <v>0</v>
      </c>
      <c r="AA56" s="15">
        <v>0</v>
      </c>
      <c r="AB56" s="15">
        <v>0</v>
      </c>
      <c r="AC56" s="15">
        <v>0</v>
      </c>
      <c r="AD56" s="15">
        <v>0</v>
      </c>
      <c r="AE56" s="15">
        <v>0</v>
      </c>
      <c r="AF56" s="15">
        <v>0</v>
      </c>
      <c r="AG56" s="41">
        <v>0</v>
      </c>
      <c r="AH56" s="37">
        <v>51</v>
      </c>
      <c r="AI56" s="15">
        <v>0</v>
      </c>
      <c r="AJ56" s="15">
        <v>0</v>
      </c>
      <c r="AK56" s="15">
        <v>0</v>
      </c>
      <c r="AL56" s="15">
        <v>0</v>
      </c>
      <c r="AM56" s="15">
        <v>0</v>
      </c>
      <c r="AN56" s="15">
        <v>0</v>
      </c>
      <c r="AO56" s="15">
        <v>0</v>
      </c>
      <c r="AP56" s="15">
        <v>0</v>
      </c>
      <c r="AQ56" s="15">
        <v>0</v>
      </c>
      <c r="AR56" s="41">
        <v>0</v>
      </c>
      <c r="AS56" s="37">
        <v>51</v>
      </c>
      <c r="AT56" s="15">
        <v>0</v>
      </c>
      <c r="AU56" s="15">
        <v>0</v>
      </c>
      <c r="AV56" s="15">
        <v>0</v>
      </c>
      <c r="AW56" s="15">
        <v>0</v>
      </c>
      <c r="AX56" s="15">
        <v>0</v>
      </c>
      <c r="AY56" s="15">
        <v>0</v>
      </c>
      <c r="AZ56" s="15">
        <v>0</v>
      </c>
      <c r="BA56" s="15">
        <v>0</v>
      </c>
      <c r="BB56" s="15">
        <v>0</v>
      </c>
      <c r="BC56" s="41">
        <v>17537.484132059457</v>
      </c>
      <c r="BD56" s="37">
        <v>51</v>
      </c>
      <c r="BE56" s="15">
        <v>187115.74590954112</v>
      </c>
      <c r="BF56" s="15">
        <v>169404.32020755328</v>
      </c>
      <c r="BG56" s="15">
        <v>4670.0722997625107</v>
      </c>
      <c r="BH56" s="29">
        <v>378982.62254891638</v>
      </c>
      <c r="BI56" s="26">
        <v>2112871.5326676201</v>
      </c>
      <c r="BJ56" s="26">
        <v>3513411.2909629121</v>
      </c>
      <c r="BK56" s="26">
        <v>0</v>
      </c>
      <c r="BL56" s="26">
        <v>0</v>
      </c>
      <c r="BM56" s="47">
        <v>0</v>
      </c>
      <c r="BN56" s="37">
        <v>51</v>
      </c>
      <c r="BO56" s="26">
        <v>55857.776633381196</v>
      </c>
      <c r="BP56" s="35">
        <f t="shared" si="1"/>
        <v>5682191.6002639132</v>
      </c>
      <c r="BQ56" s="35">
        <f t="shared" si="2"/>
        <v>6061174.2228128295</v>
      </c>
      <c r="BR56" s="35">
        <v>6023387.5452303812</v>
      </c>
      <c r="BS56" s="36">
        <v>1340.5866392011485</v>
      </c>
      <c r="BT56" s="36">
        <v>36140.325839999998</v>
      </c>
      <c r="BU56" s="35">
        <f t="shared" si="3"/>
        <v>37480.912479201143</v>
      </c>
      <c r="BV56" s="35">
        <v>0</v>
      </c>
      <c r="BW56" s="14">
        <f t="shared" si="0"/>
        <v>6060868.4577095825</v>
      </c>
    </row>
    <row r="57" spans="1:75" ht="14.4" x14ac:dyDescent="0.35">
      <c r="A57" s="37">
        <v>52</v>
      </c>
      <c r="B57" s="15">
        <v>0</v>
      </c>
      <c r="C57" s="15">
        <v>7.6333277068566687</v>
      </c>
      <c r="D57" s="15">
        <v>364.95729319021274</v>
      </c>
      <c r="E57" s="15">
        <v>601.68056794875724</v>
      </c>
      <c r="F57" s="15">
        <v>11.30871144</v>
      </c>
      <c r="G57" s="15">
        <v>12.1608418</v>
      </c>
      <c r="H57" s="15">
        <v>114.06784772357823</v>
      </c>
      <c r="I57" s="15">
        <v>606.80673787290436</v>
      </c>
      <c r="J57" s="15">
        <v>0</v>
      </c>
      <c r="K57" s="41">
        <v>75.55046527697543</v>
      </c>
      <c r="L57" s="37">
        <v>52</v>
      </c>
      <c r="M57" s="15">
        <v>2107.3985800990909</v>
      </c>
      <c r="N57" s="15">
        <v>190.10569433885433</v>
      </c>
      <c r="O57" s="15">
        <v>16556.486160043922</v>
      </c>
      <c r="P57" s="15">
        <v>0.30619506832811694</v>
      </c>
      <c r="Q57" s="15">
        <v>347.09568613795778</v>
      </c>
      <c r="R57" s="15">
        <v>0</v>
      </c>
      <c r="S57" s="15">
        <v>1213.5131452783899</v>
      </c>
      <c r="T57" s="15">
        <v>1716.2911456837517</v>
      </c>
      <c r="U57" s="15">
        <v>8279.0048681002081</v>
      </c>
      <c r="V57" s="41">
        <v>4687.9032615105543</v>
      </c>
      <c r="W57" s="37">
        <v>52</v>
      </c>
      <c r="X57" s="15">
        <v>3343.4300855095562</v>
      </c>
      <c r="Y57" s="15">
        <v>31.354115522864312</v>
      </c>
      <c r="Z57" s="15">
        <v>415.19241210910661</v>
      </c>
      <c r="AA57" s="15">
        <v>1068.6828160198675</v>
      </c>
      <c r="AB57" s="15">
        <v>175.87009106274982</v>
      </c>
      <c r="AC57" s="15">
        <v>352.95211851264594</v>
      </c>
      <c r="AD57" s="15">
        <v>275.97336681224351</v>
      </c>
      <c r="AE57" s="15">
        <v>2535.1878706416423</v>
      </c>
      <c r="AF57" s="15">
        <v>0</v>
      </c>
      <c r="AG57" s="41">
        <v>30.340952053467998</v>
      </c>
      <c r="AH57" s="37">
        <v>52</v>
      </c>
      <c r="AI57" s="15">
        <v>97332.643864760059</v>
      </c>
      <c r="AJ57" s="15">
        <v>133774.82222293675</v>
      </c>
      <c r="AK57" s="15">
        <v>43202.23187631544</v>
      </c>
      <c r="AL57" s="15">
        <v>54055.997989435047</v>
      </c>
      <c r="AM57" s="15">
        <v>3557.6940783100495</v>
      </c>
      <c r="AN57" s="15">
        <v>0</v>
      </c>
      <c r="AO57" s="15">
        <v>24059.488424936666</v>
      </c>
      <c r="AP57" s="15">
        <v>32666.764523933467</v>
      </c>
      <c r="AQ57" s="15">
        <v>2342.3406048296347</v>
      </c>
      <c r="AR57" s="41">
        <v>2010.8091350909485</v>
      </c>
      <c r="AS57" s="37">
        <v>52</v>
      </c>
      <c r="AT57" s="15">
        <v>23.213874822770777</v>
      </c>
      <c r="AU57" s="15">
        <v>0</v>
      </c>
      <c r="AV57" s="15">
        <v>83916.286049791976</v>
      </c>
      <c r="AW57" s="15">
        <v>15105.329431996044</v>
      </c>
      <c r="AX57" s="15">
        <v>505.76162916226997</v>
      </c>
      <c r="AY57" s="15">
        <v>1534.6609326548698</v>
      </c>
      <c r="AZ57" s="15">
        <v>0</v>
      </c>
      <c r="BA57" s="15">
        <v>71778.797076184535</v>
      </c>
      <c r="BB57" s="15">
        <v>2821.7820259999994</v>
      </c>
      <c r="BC57" s="41">
        <v>12427.665079259459</v>
      </c>
      <c r="BD57" s="37">
        <v>52</v>
      </c>
      <c r="BE57" s="15">
        <v>93964.847183999984</v>
      </c>
      <c r="BF57" s="15">
        <v>118857.854976</v>
      </c>
      <c r="BG57" s="15">
        <v>7070.2996037999992</v>
      </c>
      <c r="BH57" s="29">
        <v>846390.54494168446</v>
      </c>
      <c r="BI57" s="26">
        <v>2125527.2469611298</v>
      </c>
      <c r="BJ57" s="26">
        <v>1596284.983076635</v>
      </c>
      <c r="BK57" s="26">
        <v>0</v>
      </c>
      <c r="BL57" s="26">
        <v>0</v>
      </c>
      <c r="BM57" s="47">
        <v>22865.487999999801</v>
      </c>
      <c r="BN57" s="37">
        <v>52</v>
      </c>
      <c r="BO57" s="26">
        <v>88100.312348056701</v>
      </c>
      <c r="BP57" s="35">
        <f t="shared" si="1"/>
        <v>3832830.0303858211</v>
      </c>
      <c r="BQ57" s="35">
        <f t="shared" si="2"/>
        <v>4679220.5753275054</v>
      </c>
      <c r="BR57" s="35">
        <v>4642884.8059117133</v>
      </c>
      <c r="BS57" s="36">
        <v>3524.0524939222692</v>
      </c>
      <c r="BT57" s="36">
        <v>32500.19472</v>
      </c>
      <c r="BU57" s="35">
        <f t="shared" si="3"/>
        <v>36024.247213922266</v>
      </c>
      <c r="BV57" s="35">
        <v>0</v>
      </c>
      <c r="BW57" s="14">
        <f t="shared" si="0"/>
        <v>4678909.0531256357</v>
      </c>
    </row>
    <row r="58" spans="1:75" ht="14.4" x14ac:dyDescent="0.35">
      <c r="A58" s="37">
        <v>53</v>
      </c>
      <c r="B58" s="15">
        <v>2174.5717852820003</v>
      </c>
      <c r="C58" s="15">
        <v>576.25519069999996</v>
      </c>
      <c r="D58" s="15">
        <v>4475.8244067858295</v>
      </c>
      <c r="E58" s="15">
        <v>2025.0638114312105</v>
      </c>
      <c r="F58" s="15">
        <v>52.194052800000001</v>
      </c>
      <c r="G58" s="15">
        <v>60.804209</v>
      </c>
      <c r="H58" s="15">
        <v>114.06784772357823</v>
      </c>
      <c r="I58" s="15">
        <v>421.27061277219997</v>
      </c>
      <c r="J58" s="15">
        <v>0</v>
      </c>
      <c r="K58" s="41">
        <v>217.26318127004626</v>
      </c>
      <c r="L58" s="37">
        <v>53</v>
      </c>
      <c r="M58" s="15">
        <v>11512.578161937938</v>
      </c>
      <c r="N58" s="15">
        <v>357.03373252476774</v>
      </c>
      <c r="O58" s="15">
        <v>93254.241532954911</v>
      </c>
      <c r="P58" s="15">
        <v>2.3971065649446981</v>
      </c>
      <c r="Q58" s="15">
        <v>114.00726306491931</v>
      </c>
      <c r="R58" s="15">
        <v>0</v>
      </c>
      <c r="S58" s="15">
        <v>14874.85823724406</v>
      </c>
      <c r="T58" s="15">
        <v>135.1357428216927</v>
      </c>
      <c r="U58" s="15">
        <v>3515.7840327565259</v>
      </c>
      <c r="V58" s="41">
        <v>2955.9130109575503</v>
      </c>
      <c r="W58" s="37">
        <v>53</v>
      </c>
      <c r="X58" s="15">
        <v>6279.2297043840044</v>
      </c>
      <c r="Y58" s="15">
        <v>38.309209004553367</v>
      </c>
      <c r="Z58" s="15">
        <v>132.84295125098134</v>
      </c>
      <c r="AA58" s="15">
        <v>3296.1483489817524</v>
      </c>
      <c r="AB58" s="15">
        <v>40.764550523350067</v>
      </c>
      <c r="AC58" s="15">
        <v>1810.7727998384971</v>
      </c>
      <c r="AD58" s="15">
        <v>366.91913542082375</v>
      </c>
      <c r="AE58" s="15">
        <v>475.76888868095347</v>
      </c>
      <c r="AF58" s="15">
        <v>0.31175580000000003</v>
      </c>
      <c r="AG58" s="41">
        <v>21.052905506487999</v>
      </c>
      <c r="AH58" s="37">
        <v>53</v>
      </c>
      <c r="AI58" s="15">
        <v>23377.915528723031</v>
      </c>
      <c r="AJ58" s="15">
        <v>26455.860565407191</v>
      </c>
      <c r="AK58" s="15">
        <v>13886.983547302019</v>
      </c>
      <c r="AL58" s="15">
        <v>73193.979845791546</v>
      </c>
      <c r="AM58" s="15">
        <v>333.0711267235402</v>
      </c>
      <c r="AN58" s="15">
        <v>301690.6380877113</v>
      </c>
      <c r="AO58" s="15">
        <v>2252.4480019069415</v>
      </c>
      <c r="AP58" s="15">
        <v>4244.8169750609622</v>
      </c>
      <c r="AQ58" s="15">
        <v>780.28325987659321</v>
      </c>
      <c r="AR58" s="41">
        <v>2121.9296077582426</v>
      </c>
      <c r="AS58" s="37">
        <v>53</v>
      </c>
      <c r="AT58" s="15">
        <v>4.5590229455857276</v>
      </c>
      <c r="AU58" s="15">
        <v>77.721487999999994</v>
      </c>
      <c r="AV58" s="15">
        <v>98632.907587221984</v>
      </c>
      <c r="AW58" s="15">
        <v>15105.329431996044</v>
      </c>
      <c r="AX58" s="15">
        <v>318.04565916226994</v>
      </c>
      <c r="AY58" s="15">
        <v>2025.0418926548698</v>
      </c>
      <c r="AZ58" s="15">
        <v>0</v>
      </c>
      <c r="BA58" s="15">
        <v>38368.706084260935</v>
      </c>
      <c r="BB58" s="15">
        <v>1244.9038349999998</v>
      </c>
      <c r="BC58" s="41">
        <v>70554.988770437092</v>
      </c>
      <c r="BD58" s="37">
        <v>53</v>
      </c>
      <c r="BE58" s="15">
        <v>10165.873778167013</v>
      </c>
      <c r="BF58" s="15">
        <v>12478.837963667231</v>
      </c>
      <c r="BG58" s="15">
        <v>2754.5621627742348</v>
      </c>
      <c r="BH58" s="29">
        <v>849635.78839053225</v>
      </c>
      <c r="BI58" s="26">
        <v>804339.48401012202</v>
      </c>
      <c r="BJ58" s="26">
        <v>1084123.9865154326</v>
      </c>
      <c r="BK58" s="26">
        <v>0</v>
      </c>
      <c r="BL58" s="26">
        <v>0</v>
      </c>
      <c r="BM58" s="47">
        <v>0</v>
      </c>
      <c r="BN58" s="37">
        <v>53</v>
      </c>
      <c r="BO58" s="26">
        <v>28136.324200506078</v>
      </c>
      <c r="BP58" s="35">
        <f t="shared" si="1"/>
        <v>1916652.7947260607</v>
      </c>
      <c r="BQ58" s="35">
        <f t="shared" si="2"/>
        <v>2766288.5831165928</v>
      </c>
      <c r="BR58" s="35">
        <v>2751088.8876118041</v>
      </c>
      <c r="BS58" s="36">
        <v>1125.4529680202431</v>
      </c>
      <c r="BT58" s="36">
        <v>13755.4467</v>
      </c>
      <c r="BU58" s="35">
        <f t="shared" si="3"/>
        <v>14880.899668020244</v>
      </c>
      <c r="BV58" s="35">
        <v>0</v>
      </c>
      <c r="BW58" s="14">
        <f t="shared" si="0"/>
        <v>2765969.7872798243</v>
      </c>
    </row>
    <row r="59" spans="1:75" ht="14.4" x14ac:dyDescent="0.35">
      <c r="A59" s="37">
        <v>190</v>
      </c>
      <c r="B59" s="21">
        <f>SUM(B6:B58)</f>
        <v>6078178.1056500683</v>
      </c>
      <c r="C59" s="21">
        <f>SUM(C6:C58)</f>
        <v>2425309.5855998253</v>
      </c>
      <c r="D59" s="21">
        <f t="shared" ref="D59:BT59" si="4">SUM(D6:D58)</f>
        <v>3679975.0077298828</v>
      </c>
      <c r="E59" s="21">
        <f t="shared" si="4"/>
        <v>3439885.510744195</v>
      </c>
      <c r="F59" s="21">
        <f t="shared" si="4"/>
        <v>134064.38382384003</v>
      </c>
      <c r="G59" s="21">
        <f t="shared" si="4"/>
        <v>68648.978216271513</v>
      </c>
      <c r="H59" s="21">
        <f t="shared" si="4"/>
        <v>4274162.5342557179</v>
      </c>
      <c r="I59" s="21">
        <f t="shared" si="4"/>
        <v>841101.07831850962</v>
      </c>
      <c r="J59" s="21">
        <f t="shared" si="4"/>
        <v>0</v>
      </c>
      <c r="K59" s="42">
        <f>SUM(K6:K58)</f>
        <v>30619.136097224968</v>
      </c>
      <c r="L59" s="37">
        <v>190</v>
      </c>
      <c r="M59" s="21">
        <f>SUM(M6:M58)</f>
        <v>486010.99814946321</v>
      </c>
      <c r="N59" s="21">
        <f>SUM(N6:N58)</f>
        <v>43654.308848329441</v>
      </c>
      <c r="O59" s="21">
        <f>SUM(O6:O58)</f>
        <v>28328540.272884034</v>
      </c>
      <c r="P59" s="21">
        <f>SUM(P6:P58)</f>
        <v>192.33822263374614</v>
      </c>
      <c r="Q59" s="21">
        <f t="shared" si="4"/>
        <v>53620.571320383955</v>
      </c>
      <c r="R59" s="21">
        <f t="shared" si="4"/>
        <v>0</v>
      </c>
      <c r="S59" s="21">
        <f t="shared" si="4"/>
        <v>2011226.4109712515</v>
      </c>
      <c r="T59" s="21">
        <f t="shared" si="4"/>
        <v>95183.378479075385</v>
      </c>
      <c r="U59" s="21">
        <f>SUM(U6:U58)</f>
        <v>916488.54772288026</v>
      </c>
      <c r="V59" s="42">
        <f>SUM(V6:V58)</f>
        <v>2454957.4885674994</v>
      </c>
      <c r="W59" s="37">
        <v>190</v>
      </c>
      <c r="X59" s="21">
        <f t="shared" si="4"/>
        <v>500737.78716596827</v>
      </c>
      <c r="Y59" s="21">
        <f t="shared" si="4"/>
        <v>13198.38436639507</v>
      </c>
      <c r="Z59" s="21">
        <f t="shared" si="4"/>
        <v>156902.57547689221</v>
      </c>
      <c r="AA59" s="21">
        <f t="shared" si="4"/>
        <v>519367.58678614156</v>
      </c>
      <c r="AB59" s="21">
        <f t="shared" si="4"/>
        <v>34267.795868938061</v>
      </c>
      <c r="AC59" s="21">
        <f t="shared" si="4"/>
        <v>477271.23778826947</v>
      </c>
      <c r="AD59" s="21">
        <f t="shared" si="4"/>
        <v>78814.780338330325</v>
      </c>
      <c r="AE59" s="21">
        <f>SUM(AE6:AE58)</f>
        <v>1600017.5209786796</v>
      </c>
      <c r="AF59" s="21">
        <f>SUM(AF6:AF58)</f>
        <v>1869.6068855505255</v>
      </c>
      <c r="AG59" s="42">
        <f>SUM(AG6:AG58)</f>
        <v>98770.434760309188</v>
      </c>
      <c r="AH59" s="37">
        <v>190</v>
      </c>
      <c r="AI59" s="21">
        <f t="shared" si="4"/>
        <v>7295518.6743231975</v>
      </c>
      <c r="AJ59" s="21">
        <f t="shared" si="4"/>
        <v>11105330.827952029</v>
      </c>
      <c r="AK59" s="21">
        <f t="shared" si="4"/>
        <v>3818746.6133116456</v>
      </c>
      <c r="AL59" s="21">
        <f t="shared" si="4"/>
        <v>9110400.9365365598</v>
      </c>
      <c r="AM59" s="21">
        <f t="shared" si="4"/>
        <v>90351.866834177796</v>
      </c>
      <c r="AN59" s="21">
        <f t="shared" si="4"/>
        <v>5555203.6154382089</v>
      </c>
      <c r="AO59" s="21">
        <f t="shared" si="4"/>
        <v>923388.93943191308</v>
      </c>
      <c r="AP59" s="21">
        <f t="shared" si="4"/>
        <v>948733.42789873446</v>
      </c>
      <c r="AQ59" s="21">
        <f t="shared" si="4"/>
        <v>364190.16937759012</v>
      </c>
      <c r="AR59" s="42">
        <f t="shared" si="4"/>
        <v>262761.90394934372</v>
      </c>
      <c r="AS59" s="37">
        <v>190</v>
      </c>
      <c r="AT59" s="21">
        <f t="shared" si="4"/>
        <v>264173.78824702132</v>
      </c>
      <c r="AU59" s="21">
        <f t="shared" si="4"/>
        <v>2206124.3414646788</v>
      </c>
      <c r="AV59" s="21">
        <f t="shared" si="4"/>
        <v>4514541.7707022512</v>
      </c>
      <c r="AW59" s="21">
        <f t="shared" si="4"/>
        <v>572066.87560233229</v>
      </c>
      <c r="AX59" s="21">
        <f t="shared" si="4"/>
        <v>39492.042284655661</v>
      </c>
      <c r="AY59" s="21">
        <f t="shared" si="4"/>
        <v>83424.11087485333</v>
      </c>
      <c r="AZ59" s="21">
        <f t="shared" si="4"/>
        <v>171.99600000000001</v>
      </c>
      <c r="BA59" s="21">
        <f t="shared" si="4"/>
        <v>1605807.9395699049</v>
      </c>
      <c r="BB59" s="21">
        <f t="shared" si="4"/>
        <v>388943.15548959991</v>
      </c>
      <c r="BC59" s="42">
        <f t="shared" si="4"/>
        <v>3247422.2789696953</v>
      </c>
      <c r="BD59" s="37">
        <v>190</v>
      </c>
      <c r="BE59" s="21">
        <f>SUM(BE6:BE58)</f>
        <v>2824914.5452303817</v>
      </c>
      <c r="BF59" s="21">
        <f t="shared" si="4"/>
        <v>3189689.0359117133</v>
      </c>
      <c r="BG59" s="21">
        <f t="shared" si="4"/>
        <v>1764144.577611804</v>
      </c>
      <c r="BH59" s="21">
        <v>119025734.77902885</v>
      </c>
      <c r="BI59" s="30">
        <f t="shared" si="4"/>
        <v>101225417.45750044</v>
      </c>
      <c r="BJ59" s="30">
        <f t="shared" si="4"/>
        <v>12649779.691494768</v>
      </c>
      <c r="BK59" s="30">
        <f t="shared" si="4"/>
        <v>31718888.860426735</v>
      </c>
      <c r="BL59" s="30">
        <f t="shared" si="4"/>
        <v>1213046.7990166659</v>
      </c>
      <c r="BM59" s="48">
        <f t="shared" si="4"/>
        <v>19692707.678262673</v>
      </c>
      <c r="BN59" s="37">
        <v>190</v>
      </c>
      <c r="BO59" s="30">
        <f t="shared" si="4"/>
        <v>47047338.635444775</v>
      </c>
      <c r="BP59" s="30">
        <f t="shared" si="4"/>
        <v>213548610.1221461</v>
      </c>
      <c r="BQ59" s="30">
        <f t="shared" si="4"/>
        <v>332574344.90117514</v>
      </c>
      <c r="BR59" s="30">
        <f t="shared" si="4"/>
        <v>268225857.5490289</v>
      </c>
      <c r="BS59" s="30">
        <f t="shared" si="4"/>
        <v>22165789.266858667</v>
      </c>
      <c r="BT59" s="30">
        <f t="shared" si="4"/>
        <v>42174112.208856016</v>
      </c>
      <c r="BU59" s="30">
        <f>SUM(BU6:BU58)</f>
        <v>64339901.475714713</v>
      </c>
      <c r="BV59" s="30">
        <f>SUM(BV6:BV58)</f>
        <v>-3.8320626481436193E-3</v>
      </c>
      <c r="BW59" s="48">
        <f>SUM(BW6:BW58)</f>
        <v>332565759.02091151</v>
      </c>
    </row>
    <row r="60" spans="1:75" ht="14.4" x14ac:dyDescent="0.35">
      <c r="A60" s="37">
        <v>200</v>
      </c>
      <c r="B60" s="15">
        <v>0</v>
      </c>
      <c r="C60" s="15">
        <v>0</v>
      </c>
      <c r="D60" s="15">
        <v>0</v>
      </c>
      <c r="E60" s="15">
        <v>0</v>
      </c>
      <c r="F60" s="15">
        <v>0</v>
      </c>
      <c r="G60" s="15">
        <v>0</v>
      </c>
      <c r="H60" s="15">
        <v>0</v>
      </c>
      <c r="I60" s="15">
        <v>0</v>
      </c>
      <c r="J60" s="15">
        <v>0</v>
      </c>
      <c r="K60" s="41">
        <v>0</v>
      </c>
      <c r="L60" s="37">
        <v>200</v>
      </c>
      <c r="M60" s="15">
        <v>0</v>
      </c>
      <c r="N60" s="15">
        <v>0</v>
      </c>
      <c r="O60" s="15">
        <v>0</v>
      </c>
      <c r="P60" s="15">
        <v>0</v>
      </c>
      <c r="Q60" s="15">
        <v>0</v>
      </c>
      <c r="R60" s="15">
        <v>0</v>
      </c>
      <c r="S60" s="15">
        <v>0</v>
      </c>
      <c r="T60" s="15">
        <v>0</v>
      </c>
      <c r="U60" s="15">
        <v>0</v>
      </c>
      <c r="V60" s="41">
        <v>0</v>
      </c>
      <c r="W60" s="37">
        <v>200</v>
      </c>
      <c r="X60" s="15">
        <v>0</v>
      </c>
      <c r="Y60" s="15">
        <v>0</v>
      </c>
      <c r="Z60" s="15">
        <v>0</v>
      </c>
      <c r="AA60" s="15">
        <v>0</v>
      </c>
      <c r="AB60" s="15">
        <v>0</v>
      </c>
      <c r="AC60" s="15">
        <v>0</v>
      </c>
      <c r="AD60" s="15">
        <v>0</v>
      </c>
      <c r="AE60" s="15">
        <v>0</v>
      </c>
      <c r="AF60" s="15">
        <v>0</v>
      </c>
      <c r="AG60" s="41">
        <v>0</v>
      </c>
      <c r="AH60" s="37">
        <v>200</v>
      </c>
      <c r="AI60" s="15">
        <v>0</v>
      </c>
      <c r="AJ60" s="15">
        <v>0</v>
      </c>
      <c r="AK60" s="15">
        <v>0</v>
      </c>
      <c r="AL60" s="15">
        <v>0</v>
      </c>
      <c r="AM60" s="15">
        <v>0</v>
      </c>
      <c r="AN60" s="15">
        <v>0</v>
      </c>
      <c r="AO60" s="15">
        <v>0</v>
      </c>
      <c r="AP60" s="15">
        <v>0</v>
      </c>
      <c r="AQ60" s="15">
        <v>0</v>
      </c>
      <c r="AR60" s="41">
        <v>0</v>
      </c>
      <c r="AS60" s="37">
        <v>200</v>
      </c>
      <c r="AT60" s="15">
        <v>0</v>
      </c>
      <c r="AU60" s="15">
        <v>0</v>
      </c>
      <c r="AV60" s="15">
        <v>0</v>
      </c>
      <c r="AW60" s="15">
        <v>0</v>
      </c>
      <c r="AX60" s="15">
        <v>0</v>
      </c>
      <c r="AY60" s="15">
        <v>0</v>
      </c>
      <c r="AZ60" s="15">
        <v>0</v>
      </c>
      <c r="BA60" s="15">
        <v>0</v>
      </c>
      <c r="BB60" s="15">
        <v>0</v>
      </c>
      <c r="BC60" s="41">
        <v>0</v>
      </c>
      <c r="BD60" s="37">
        <v>200</v>
      </c>
      <c r="BE60" s="15">
        <v>0</v>
      </c>
      <c r="BF60" s="15">
        <v>0</v>
      </c>
      <c r="BG60" s="15">
        <v>0</v>
      </c>
      <c r="BH60" s="49">
        <v>1000</v>
      </c>
      <c r="BI60" s="15"/>
      <c r="BJ60" s="15"/>
      <c r="BK60" s="15"/>
      <c r="BL60" s="15"/>
      <c r="BM60" s="41"/>
      <c r="BN60" s="37">
        <v>200</v>
      </c>
      <c r="BO60" s="15"/>
      <c r="BP60" s="15"/>
      <c r="BQ60" s="15"/>
      <c r="BR60" s="15"/>
      <c r="BS60" s="15"/>
      <c r="BT60" s="15"/>
      <c r="BU60" s="15"/>
      <c r="BV60" s="15"/>
      <c r="BW60" s="41"/>
    </row>
    <row r="61" spans="1:75" ht="14.4" x14ac:dyDescent="0.35">
      <c r="A61" s="37">
        <v>201</v>
      </c>
      <c r="B61" s="15">
        <v>2880169.5945919175</v>
      </c>
      <c r="C61" s="15">
        <v>1283222.829575893</v>
      </c>
      <c r="D61" s="15">
        <v>1926046.8454480083</v>
      </c>
      <c r="E61" s="15">
        <v>1826854.1612559254</v>
      </c>
      <c r="F61" s="15">
        <v>216347.1199491515</v>
      </c>
      <c r="G61" s="15">
        <v>117983.60274227386</v>
      </c>
      <c r="H61" s="15">
        <v>2665707.9681837675</v>
      </c>
      <c r="I61" s="15">
        <v>460792.44079232868</v>
      </c>
      <c r="J61" s="15">
        <v>0</v>
      </c>
      <c r="K61" s="41">
        <v>16627.432010830726</v>
      </c>
      <c r="L61" s="37">
        <v>201</v>
      </c>
      <c r="M61" s="15">
        <v>753535.19703467959</v>
      </c>
      <c r="N61" s="15">
        <v>11108.537799727075</v>
      </c>
      <c r="O61" s="15">
        <v>6102738.005961597</v>
      </c>
      <c r="P61" s="15">
        <v>42.616495654985705</v>
      </c>
      <c r="Q61" s="15">
        <v>22847.061893785343</v>
      </c>
      <c r="R61" s="15">
        <v>0</v>
      </c>
      <c r="S61" s="15">
        <v>243415.68130732217</v>
      </c>
      <c r="T61" s="15">
        <v>51583.590120401044</v>
      </c>
      <c r="U61" s="15">
        <v>647338.69895332423</v>
      </c>
      <c r="V61" s="41">
        <v>1221722.4711082845</v>
      </c>
      <c r="W61" s="37">
        <v>201</v>
      </c>
      <c r="X61" s="15">
        <v>423878.26369522366</v>
      </c>
      <c r="Y61" s="15">
        <v>7120.7171134113096</v>
      </c>
      <c r="Z61" s="15">
        <v>58699.57165902845</v>
      </c>
      <c r="AA61" s="15">
        <v>264501.68775144726</v>
      </c>
      <c r="AB61" s="15">
        <v>7864.6464929306712</v>
      </c>
      <c r="AC61" s="15">
        <v>131980.59514674105</v>
      </c>
      <c r="AD61" s="15">
        <v>15186.228638661201</v>
      </c>
      <c r="AE61" s="15">
        <v>50882.130714736581</v>
      </c>
      <c r="AF61" s="15">
        <v>2110.3831697704377</v>
      </c>
      <c r="AG61" s="41">
        <v>122739.03457987269</v>
      </c>
      <c r="AH61" s="37">
        <v>201</v>
      </c>
      <c r="AI61" s="15">
        <v>1065052.7617468513</v>
      </c>
      <c r="AJ61" s="15">
        <v>1451078.6157898689</v>
      </c>
      <c r="AK61" s="15">
        <v>715642.97245512856</v>
      </c>
      <c r="AL61" s="15">
        <v>4479118.0347000966</v>
      </c>
      <c r="AM61" s="15">
        <v>64768.009168295146</v>
      </c>
      <c r="AN61" s="15">
        <v>1588566.5280440168</v>
      </c>
      <c r="AO61" s="15">
        <v>143078.99378593807</v>
      </c>
      <c r="AP61" s="15">
        <v>231484.60313598486</v>
      </c>
      <c r="AQ61" s="15">
        <v>74741.581408376485</v>
      </c>
      <c r="AR61" s="41">
        <v>135128.63725129675</v>
      </c>
      <c r="AS61" s="37">
        <v>201</v>
      </c>
      <c r="AT61" s="15">
        <v>45278.473668482751</v>
      </c>
      <c r="AU61" s="15">
        <v>577720.68195678934</v>
      </c>
      <c r="AV61" s="15">
        <v>1230707.5534054285</v>
      </c>
      <c r="AW61" s="15">
        <v>623894.5690112689</v>
      </c>
      <c r="AX61" s="15">
        <v>44445.915794041655</v>
      </c>
      <c r="AY61" s="15">
        <v>73013.783611259263</v>
      </c>
      <c r="AZ61" s="15">
        <v>541.54520547945208</v>
      </c>
      <c r="BA61" s="15">
        <v>820789.14764211001</v>
      </c>
      <c r="BB61" s="15">
        <v>148474.7529844323</v>
      </c>
      <c r="BC61" s="41">
        <v>5178791.8601745898</v>
      </c>
      <c r="BD61" s="37">
        <v>201</v>
      </c>
      <c r="BE61" s="15">
        <v>1784955.5082896021</v>
      </c>
      <c r="BF61" s="15">
        <v>1096830.3247919946</v>
      </c>
      <c r="BG61" s="15">
        <v>467909.06991636293</v>
      </c>
      <c r="BH61" s="29">
        <v>43576066.038124397</v>
      </c>
      <c r="BI61" s="50"/>
      <c r="BJ61" s="50"/>
      <c r="BK61" s="50"/>
      <c r="BL61" s="50"/>
      <c r="BM61" s="51"/>
      <c r="BN61" s="37">
        <v>201</v>
      </c>
      <c r="BO61" s="50"/>
      <c r="BP61" s="50"/>
      <c r="BQ61" s="50"/>
      <c r="BR61" s="50"/>
      <c r="BS61" s="50"/>
      <c r="BT61" s="50"/>
      <c r="BU61" s="50"/>
      <c r="BV61" s="50"/>
      <c r="BW61" s="51"/>
    </row>
    <row r="62" spans="1:75" ht="14.4" x14ac:dyDescent="0.35">
      <c r="A62" s="37">
        <v>202</v>
      </c>
      <c r="B62" s="15">
        <v>16868839.034012899</v>
      </c>
      <c r="C62" s="15">
        <v>3850000</v>
      </c>
      <c r="D62" s="15">
        <v>4443638.1839450384</v>
      </c>
      <c r="E62" s="15">
        <v>3650516.8405623487</v>
      </c>
      <c r="F62" s="15">
        <v>485904.13705275801</v>
      </c>
      <c r="G62" s="15">
        <v>377126.81567288656</v>
      </c>
      <c r="H62" s="15">
        <v>10219540.211067561</v>
      </c>
      <c r="I62" s="15">
        <v>4438466.2592466064</v>
      </c>
      <c r="J62" s="15">
        <v>0</v>
      </c>
      <c r="K62" s="41">
        <v>63859.731726889164</v>
      </c>
      <c r="L62" s="37">
        <v>202</v>
      </c>
      <c r="M62" s="15">
        <v>1277693.2141318801</v>
      </c>
      <c r="N62" s="15">
        <v>42392.04877450387</v>
      </c>
      <c r="O62" s="15">
        <v>10962669.339233065</v>
      </c>
      <c r="P62" s="15">
        <v>66.194643901807368</v>
      </c>
      <c r="Q62" s="15">
        <v>40000.441196555446</v>
      </c>
      <c r="R62" s="15">
        <v>0</v>
      </c>
      <c r="S62" s="15">
        <v>511985.51197330508</v>
      </c>
      <c r="T62" s="15">
        <v>97707.186769959721</v>
      </c>
      <c r="U62" s="15">
        <v>938989.08638102177</v>
      </c>
      <c r="V62" s="41">
        <v>2314128.6867976882</v>
      </c>
      <c r="W62" s="37">
        <v>202</v>
      </c>
      <c r="X62" s="15">
        <v>696603.79303142719</v>
      </c>
      <c r="Y62" s="15">
        <v>16773.913612522992</v>
      </c>
      <c r="Z62" s="15">
        <v>69837.761480457484</v>
      </c>
      <c r="AA62" s="15">
        <v>449234.46004213725</v>
      </c>
      <c r="AB62" s="15">
        <v>9289.9094565601317</v>
      </c>
      <c r="AC62" s="15">
        <v>175890.98815941901</v>
      </c>
      <c r="AD62" s="15">
        <v>18969.215221588118</v>
      </c>
      <c r="AE62" s="15">
        <v>198213.00892144607</v>
      </c>
      <c r="AF62" s="15">
        <v>4818.475760260445</v>
      </c>
      <c r="AG62" s="41">
        <v>59834.327334222726</v>
      </c>
      <c r="AH62" s="37">
        <v>202</v>
      </c>
      <c r="AI62" s="15">
        <v>1561198.0876462967</v>
      </c>
      <c r="AJ62" s="15">
        <v>2127050.6413972746</v>
      </c>
      <c r="AK62" s="15">
        <v>1049017.8656963599</v>
      </c>
      <c r="AL62" s="15">
        <v>9643654.6103854198</v>
      </c>
      <c r="AM62" s="15">
        <v>2977.0354261587354</v>
      </c>
      <c r="AN62" s="15">
        <v>702832.45952748449</v>
      </c>
      <c r="AO62" s="15">
        <v>125344.48643023382</v>
      </c>
      <c r="AP62" s="15">
        <v>202792.30325030541</v>
      </c>
      <c r="AQ62" s="15">
        <v>24364.986893793648</v>
      </c>
      <c r="AR62" s="41">
        <v>135291.57442305339</v>
      </c>
      <c r="AS62" s="37">
        <v>202</v>
      </c>
      <c r="AT62" s="15">
        <v>65383.581367406165</v>
      </c>
      <c r="AU62" s="15">
        <v>834247.36206707195</v>
      </c>
      <c r="AV62" s="15">
        <v>3120091.4737921208</v>
      </c>
      <c r="AW62" s="15">
        <v>1330675.4436700493</v>
      </c>
      <c r="AX62" s="15">
        <v>94796.607722177141</v>
      </c>
      <c r="AY62" s="15">
        <v>155727.67215286742</v>
      </c>
      <c r="AZ62" s="15">
        <v>265.75457822638793</v>
      </c>
      <c r="BA62" s="15">
        <v>3277689.1403687051</v>
      </c>
      <c r="BB62" s="15">
        <v>270942.84198453109</v>
      </c>
      <c r="BC62" s="41">
        <v>0</v>
      </c>
      <c r="BD62" s="37">
        <v>202</v>
      </c>
      <c r="BE62" s="15">
        <v>999410.57261376327</v>
      </c>
      <c r="BF62" s="15">
        <v>187468.11740307111</v>
      </c>
      <c r="BG62" s="15">
        <v>366977.63525446865</v>
      </c>
      <c r="BH62" s="29">
        <v>88562199.030259728</v>
      </c>
      <c r="BI62" s="15"/>
      <c r="BJ62" s="15"/>
      <c r="BK62" s="15"/>
      <c r="BL62" s="15"/>
      <c r="BM62" s="41"/>
      <c r="BN62" s="37">
        <v>202</v>
      </c>
      <c r="BO62" s="15"/>
      <c r="BP62" s="15"/>
      <c r="BQ62" s="15"/>
      <c r="BR62" s="15"/>
      <c r="BS62" s="15"/>
      <c r="BT62" s="15"/>
      <c r="BU62" s="15"/>
      <c r="BV62" s="15"/>
      <c r="BW62" s="41"/>
    </row>
    <row r="63" spans="1:75" ht="14.4" x14ac:dyDescent="0.35">
      <c r="A63" s="37">
        <v>203</v>
      </c>
      <c r="B63" s="15">
        <v>701087.10166029609</v>
      </c>
      <c r="C63" s="15">
        <v>433222.829575893</v>
      </c>
      <c r="D63" s="15">
        <v>467363.01200833096</v>
      </c>
      <c r="E63" s="15">
        <v>149905.55391533245</v>
      </c>
      <c r="F63" s="15">
        <v>17015.533945207731</v>
      </c>
      <c r="G63" s="15">
        <v>23141.963004505629</v>
      </c>
      <c r="H63" s="15">
        <v>371960.25659715681</v>
      </c>
      <c r="I63" s="15">
        <v>191037.03534466209</v>
      </c>
      <c r="J63" s="15">
        <v>0</v>
      </c>
      <c r="K63" s="41">
        <v>6547.1377835834355</v>
      </c>
      <c r="L63" s="37">
        <v>203</v>
      </c>
      <c r="M63" s="15">
        <v>214223.74500647027</v>
      </c>
      <c r="N63" s="15">
        <v>5755.556236325493</v>
      </c>
      <c r="O63" s="15">
        <v>1614595.8873658683</v>
      </c>
      <c r="P63" s="15">
        <v>16.386946945187962</v>
      </c>
      <c r="Q63" s="15">
        <v>7346.4072727931316</v>
      </c>
      <c r="R63" s="15">
        <v>0</v>
      </c>
      <c r="S63" s="15">
        <v>88679.608565443457</v>
      </c>
      <c r="T63" s="15">
        <v>20455.671377243387</v>
      </c>
      <c r="U63" s="15">
        <v>328480.02446197555</v>
      </c>
      <c r="V63" s="41">
        <v>484478.75234843185</v>
      </c>
      <c r="W63" s="37">
        <v>203</v>
      </c>
      <c r="X63" s="15">
        <v>156485.32090255176</v>
      </c>
      <c r="Y63" s="15">
        <v>3942.140979348289</v>
      </c>
      <c r="Z63" s="15">
        <v>30820.699956371584</v>
      </c>
      <c r="AA63" s="15">
        <v>145820.90077826293</v>
      </c>
      <c r="AB63" s="15">
        <v>2517.8277447117284</v>
      </c>
      <c r="AC63" s="15">
        <v>28407.438967961414</v>
      </c>
      <c r="AD63" s="15">
        <v>4147.8723902948495</v>
      </c>
      <c r="AE63" s="15">
        <v>54661.281271273314</v>
      </c>
      <c r="AF63" s="15">
        <v>1126.614597830707</v>
      </c>
      <c r="AG63" s="41">
        <v>22493.905398234092</v>
      </c>
      <c r="AH63" s="37">
        <v>203</v>
      </c>
      <c r="AI63" s="15">
        <v>267465.82453985966</v>
      </c>
      <c r="AJ63" s="15">
        <v>364408.17993638979</v>
      </c>
      <c r="AK63" s="15">
        <v>179718.83138439539</v>
      </c>
      <c r="AL63" s="15">
        <v>1193298.5979424154</v>
      </c>
      <c r="AM63" s="15">
        <v>34548.393210398703</v>
      </c>
      <c r="AN63" s="15">
        <v>1517549.83043545</v>
      </c>
      <c r="AO63" s="15">
        <v>118996.064472652</v>
      </c>
      <c r="AP63" s="15">
        <v>192521.3200786651</v>
      </c>
      <c r="AQ63" s="15">
        <v>54760.908876512505</v>
      </c>
      <c r="AR63" s="41">
        <v>82922.830061534318</v>
      </c>
      <c r="AS63" s="37">
        <v>203</v>
      </c>
      <c r="AT63" s="15">
        <v>14791.048067119611</v>
      </c>
      <c r="AU63" s="15">
        <v>188723.11020810812</v>
      </c>
      <c r="AV63" s="15">
        <v>1135258.6727358252</v>
      </c>
      <c r="AW63" s="15">
        <v>96422.098695047782</v>
      </c>
      <c r="AX63" s="15">
        <v>6869.0587995925653</v>
      </c>
      <c r="AY63" s="15">
        <v>11284.185821044617</v>
      </c>
      <c r="AZ63" s="15">
        <v>52.99033886085077</v>
      </c>
      <c r="BA63" s="15">
        <v>443060.19117853686</v>
      </c>
      <c r="BB63" s="15">
        <v>8285.1765338689129</v>
      </c>
      <c r="BC63" s="41">
        <v>698462.51982540765</v>
      </c>
      <c r="BD63" s="37">
        <v>203</v>
      </c>
      <c r="BE63" s="15">
        <v>376192.5401456228</v>
      </c>
      <c r="BF63" s="15">
        <v>153433.5985241509</v>
      </c>
      <c r="BG63" s="15">
        <v>138135.66972976728</v>
      </c>
      <c r="BH63" s="29">
        <v>12853913.10794453</v>
      </c>
      <c r="BI63" s="52"/>
      <c r="BJ63" s="52"/>
      <c r="BK63" s="52"/>
      <c r="BL63" s="52"/>
      <c r="BM63" s="53"/>
      <c r="BN63" s="37">
        <v>203</v>
      </c>
      <c r="BO63" s="52"/>
      <c r="BP63" s="52"/>
      <c r="BQ63" s="54"/>
      <c r="BR63" s="54"/>
      <c r="BS63" s="54"/>
      <c r="BT63" s="54"/>
      <c r="BU63" s="54"/>
      <c r="BV63" s="54"/>
      <c r="BW63" s="55"/>
    </row>
    <row r="64" spans="1:75" ht="14.4" x14ac:dyDescent="0.35">
      <c r="A64" s="37">
        <v>204</v>
      </c>
      <c r="B64" s="15">
        <v>270231.89973490132</v>
      </c>
      <c r="C64" s="15">
        <v>240461.69084821409</v>
      </c>
      <c r="D64" s="15">
        <v>234260.10859862249</v>
      </c>
      <c r="E64" s="15">
        <v>130415.24426639274</v>
      </c>
      <c r="F64" s="15">
        <v>16570.129052882803</v>
      </c>
      <c r="G64" s="15">
        <v>21140.958580333874</v>
      </c>
      <c r="H64" s="15">
        <v>176937.23415151425</v>
      </c>
      <c r="I64" s="15">
        <v>241576.58461640275</v>
      </c>
      <c r="J64" s="15">
        <v>0</v>
      </c>
      <c r="K64" s="41">
        <v>4458.5484786966763</v>
      </c>
      <c r="L64" s="37">
        <v>204</v>
      </c>
      <c r="M64" s="15">
        <v>96243.143826970263</v>
      </c>
      <c r="N64" s="15">
        <v>440.95718944356014</v>
      </c>
      <c r="O64" s="15">
        <v>791095.66743946634</v>
      </c>
      <c r="P64" s="15">
        <v>231.03191349801904</v>
      </c>
      <c r="Q64" s="15">
        <v>2034.1996368660734</v>
      </c>
      <c r="R64" s="15">
        <v>0</v>
      </c>
      <c r="S64" s="15">
        <v>27724.628153929334</v>
      </c>
      <c r="T64" s="15">
        <v>5239.8117323958486</v>
      </c>
      <c r="U64" s="15">
        <v>146191.23020367866</v>
      </c>
      <c r="V64" s="41">
        <v>124101.39974559544</v>
      </c>
      <c r="W64" s="37">
        <v>204</v>
      </c>
      <c r="X64" s="15">
        <v>39955.482370797617</v>
      </c>
      <c r="Y64" s="15">
        <v>1955.2182947174122</v>
      </c>
      <c r="Z64" s="15">
        <v>11788.756904142501</v>
      </c>
      <c r="AA64" s="15">
        <v>42864.521428152526</v>
      </c>
      <c r="AB64" s="15">
        <v>787.24630579747225</v>
      </c>
      <c r="AC64" s="15">
        <v>24983.657725878496</v>
      </c>
      <c r="AD64" s="15">
        <v>2127.1637494558331</v>
      </c>
      <c r="AE64" s="15">
        <v>14004.619092544015</v>
      </c>
      <c r="AF64" s="15">
        <v>466.75647213841023</v>
      </c>
      <c r="AG64" s="41">
        <v>5763.1026876704927</v>
      </c>
      <c r="AH64" s="37">
        <v>204</v>
      </c>
      <c r="AI64" s="15">
        <v>95922.096066992832</v>
      </c>
      <c r="AJ64" s="15">
        <v>130688.83287646784</v>
      </c>
      <c r="AK64" s="15">
        <v>64453.120464115906</v>
      </c>
      <c r="AL64" s="15">
        <v>626703.40697207244</v>
      </c>
      <c r="AM64" s="15">
        <v>2816.5221951474177</v>
      </c>
      <c r="AN64" s="15">
        <v>146401.59199305245</v>
      </c>
      <c r="AO64" s="15">
        <v>11038.035311176161</v>
      </c>
      <c r="AP64" s="15">
        <v>17858.213535044597</v>
      </c>
      <c r="AQ64" s="15">
        <v>6281.4928213173498</v>
      </c>
      <c r="AR64" s="41">
        <v>7102.308264115557</v>
      </c>
      <c r="AS64" s="37">
        <v>204</v>
      </c>
      <c r="AT64" s="15">
        <v>6211.8568969914695</v>
      </c>
      <c r="AU64" s="15">
        <v>79258.815768030559</v>
      </c>
      <c r="AV64" s="15">
        <v>72671.550066625656</v>
      </c>
      <c r="AW64" s="15">
        <v>29655.018623633758</v>
      </c>
      <c r="AX64" s="15">
        <v>2112.6076841886347</v>
      </c>
      <c r="AY64" s="15">
        <v>3470.4984148287235</v>
      </c>
      <c r="AZ64" s="15">
        <v>67.709877433309302</v>
      </c>
      <c r="BA64" s="15">
        <v>160774.7908106485</v>
      </c>
      <c r="BB64" s="15">
        <v>13290.08849716769</v>
      </c>
      <c r="BC64" s="41">
        <v>0</v>
      </c>
      <c r="BD64" s="37">
        <v>204</v>
      </c>
      <c r="BE64" s="15">
        <v>37914.378951012164</v>
      </c>
      <c r="BF64" s="15">
        <v>15463.729280783307</v>
      </c>
      <c r="BG64" s="15">
        <v>13921.935099401242</v>
      </c>
      <c r="BH64" s="29">
        <v>4219149.593671347</v>
      </c>
      <c r="BI64" s="54"/>
      <c r="BJ64" s="54"/>
      <c r="BK64" s="54"/>
      <c r="BL64" s="54"/>
      <c r="BM64" s="55"/>
      <c r="BN64" s="37">
        <v>204</v>
      </c>
      <c r="BO64" s="54"/>
      <c r="BP64" s="54"/>
      <c r="BQ64" s="54"/>
      <c r="BR64" s="54"/>
      <c r="BS64" s="54"/>
      <c r="BT64" s="54"/>
      <c r="BU64" s="54"/>
      <c r="BV64" s="54"/>
      <c r="BW64" s="55"/>
    </row>
    <row r="65" spans="1:75" ht="14.4" x14ac:dyDescent="0.35">
      <c r="A65" s="37">
        <v>205</v>
      </c>
      <c r="B65" s="15">
        <v>0</v>
      </c>
      <c r="C65" s="15">
        <v>0</v>
      </c>
      <c r="D65" s="15">
        <v>0</v>
      </c>
      <c r="E65" s="15">
        <v>0</v>
      </c>
      <c r="F65" s="15">
        <v>0</v>
      </c>
      <c r="G65" s="15">
        <v>0</v>
      </c>
      <c r="H65" s="15">
        <v>0</v>
      </c>
      <c r="I65" s="15">
        <v>0</v>
      </c>
      <c r="J65" s="15">
        <v>0</v>
      </c>
      <c r="K65" s="41">
        <v>0</v>
      </c>
      <c r="L65" s="37">
        <v>205</v>
      </c>
      <c r="M65" s="15">
        <v>0</v>
      </c>
      <c r="N65" s="15">
        <v>0</v>
      </c>
      <c r="O65" s="15">
        <v>0</v>
      </c>
      <c r="P65" s="15">
        <v>0</v>
      </c>
      <c r="Q65" s="15">
        <v>0</v>
      </c>
      <c r="R65" s="15">
        <v>0</v>
      </c>
      <c r="S65" s="15">
        <v>0</v>
      </c>
      <c r="T65" s="15">
        <v>0</v>
      </c>
      <c r="U65" s="15">
        <v>0</v>
      </c>
      <c r="V65" s="41">
        <v>0</v>
      </c>
      <c r="W65" s="37">
        <v>205</v>
      </c>
      <c r="X65" s="15">
        <v>0</v>
      </c>
      <c r="Y65" s="15">
        <v>0</v>
      </c>
      <c r="Z65" s="15">
        <v>0</v>
      </c>
      <c r="AA65" s="15">
        <v>0</v>
      </c>
      <c r="AB65" s="15">
        <v>0</v>
      </c>
      <c r="AC65" s="15">
        <v>0</v>
      </c>
      <c r="AD65" s="15">
        <v>0</v>
      </c>
      <c r="AE65" s="15">
        <v>0</v>
      </c>
      <c r="AF65" s="15">
        <v>0</v>
      </c>
      <c r="AG65" s="41">
        <v>0</v>
      </c>
      <c r="AH65" s="37">
        <v>205</v>
      </c>
      <c r="AI65" s="15">
        <v>0</v>
      </c>
      <c r="AJ65" s="15">
        <v>0</v>
      </c>
      <c r="AK65" s="15">
        <v>0</v>
      </c>
      <c r="AL65" s="15">
        <v>0</v>
      </c>
      <c r="AM65" s="15">
        <v>0</v>
      </c>
      <c r="AN65" s="15">
        <v>0</v>
      </c>
      <c r="AO65" s="15">
        <v>0</v>
      </c>
      <c r="AP65" s="15">
        <v>0</v>
      </c>
      <c r="AQ65" s="15">
        <v>0</v>
      </c>
      <c r="AR65" s="41">
        <v>0</v>
      </c>
      <c r="AS65" s="37">
        <v>205</v>
      </c>
      <c r="AT65" s="15">
        <v>0</v>
      </c>
      <c r="AU65" s="15">
        <v>0</v>
      </c>
      <c r="AV65" s="15">
        <v>0</v>
      </c>
      <c r="AW65" s="15">
        <v>0</v>
      </c>
      <c r="AX65" s="15">
        <v>0</v>
      </c>
      <c r="AY65" s="15">
        <v>0</v>
      </c>
      <c r="AZ65" s="15">
        <v>0</v>
      </c>
      <c r="BA65" s="15">
        <v>0</v>
      </c>
      <c r="BB65" s="15">
        <v>0</v>
      </c>
      <c r="BC65" s="41">
        <v>0</v>
      </c>
      <c r="BD65" s="37">
        <v>205</v>
      </c>
      <c r="BE65" s="15">
        <v>0</v>
      </c>
      <c r="BF65" s="15">
        <v>0</v>
      </c>
      <c r="BG65" s="15">
        <v>0</v>
      </c>
      <c r="BH65" s="29">
        <v>1025</v>
      </c>
      <c r="BI65" s="54"/>
      <c r="BJ65" s="54"/>
      <c r="BK65" s="54"/>
      <c r="BL65" s="54"/>
      <c r="BM65" s="55"/>
      <c r="BN65" s="37">
        <v>205</v>
      </c>
      <c r="BO65" s="62"/>
      <c r="BP65" s="62"/>
      <c r="BQ65" s="54"/>
      <c r="BR65" s="54"/>
      <c r="BS65" s="54"/>
      <c r="BT65" s="54"/>
      <c r="BU65" s="54"/>
      <c r="BV65" s="54"/>
      <c r="BW65" s="55"/>
    </row>
    <row r="66" spans="1:75" ht="14.4" x14ac:dyDescent="0.35">
      <c r="A66" s="37">
        <v>209</v>
      </c>
      <c r="B66" s="16">
        <f>SUM(B61:B65)</f>
        <v>20720327.630000014</v>
      </c>
      <c r="C66" s="16">
        <f t="shared" ref="C66:BG66" si="5">SUM(C61:C65)</f>
        <v>5806907.3499999996</v>
      </c>
      <c r="D66" s="16">
        <f t="shared" si="5"/>
        <v>7071308.1500000004</v>
      </c>
      <c r="E66" s="16">
        <f t="shared" si="5"/>
        <v>5757691.7999999989</v>
      </c>
      <c r="F66" s="16">
        <f t="shared" si="5"/>
        <v>735836.92</v>
      </c>
      <c r="G66" s="16">
        <f t="shared" si="5"/>
        <v>539393.33999999985</v>
      </c>
      <c r="H66" s="16">
        <f t="shared" si="5"/>
        <v>13434145.67</v>
      </c>
      <c r="I66" s="16">
        <f t="shared" si="5"/>
        <v>5331872.32</v>
      </c>
      <c r="J66" s="16">
        <f t="shared" si="5"/>
        <v>0</v>
      </c>
      <c r="K66" s="43">
        <f>SUM(K61:K65)</f>
        <v>91492.85</v>
      </c>
      <c r="L66" s="37">
        <v>209</v>
      </c>
      <c r="M66" s="16">
        <f>SUM(M61:M65)</f>
        <v>2341695.3000000003</v>
      </c>
      <c r="N66" s="16">
        <f>SUM(N61:N65)</f>
        <v>59697.1</v>
      </c>
      <c r="O66" s="16">
        <f>SUM(O61:O65)</f>
        <v>19471098.899999999</v>
      </c>
      <c r="P66" s="16">
        <f>SUM(P61:P65)</f>
        <v>356.23000000000008</v>
      </c>
      <c r="Q66" s="16">
        <f t="shared" si="5"/>
        <v>72228.11</v>
      </c>
      <c r="R66" s="16">
        <f t="shared" si="5"/>
        <v>0</v>
      </c>
      <c r="S66" s="16">
        <f t="shared" si="5"/>
        <v>871805.43</v>
      </c>
      <c r="T66" s="16">
        <f t="shared" si="5"/>
        <v>174986.25999999998</v>
      </c>
      <c r="U66" s="16">
        <f>SUM(U61:U65)</f>
        <v>2060999.04</v>
      </c>
      <c r="V66" s="43">
        <f>SUM(V61:V65)</f>
        <v>4144431.31</v>
      </c>
      <c r="W66" s="37">
        <v>209</v>
      </c>
      <c r="X66" s="16">
        <f t="shared" si="5"/>
        <v>1316922.8600000001</v>
      </c>
      <c r="Y66" s="16">
        <f t="shared" si="5"/>
        <v>29791.99</v>
      </c>
      <c r="Z66" s="16">
        <f t="shared" si="5"/>
        <v>171146.79000000004</v>
      </c>
      <c r="AA66" s="16">
        <f t="shared" si="5"/>
        <v>902421.57</v>
      </c>
      <c r="AB66" s="16">
        <f t="shared" si="5"/>
        <v>20459.63</v>
      </c>
      <c r="AC66" s="16">
        <f t="shared" si="5"/>
        <v>361262.67999999993</v>
      </c>
      <c r="AD66" s="16">
        <f t="shared" si="5"/>
        <v>40430.479999999996</v>
      </c>
      <c r="AE66" s="16">
        <f>SUM(AE61:AE65)</f>
        <v>317761.03999999998</v>
      </c>
      <c r="AF66" s="16">
        <f>SUM(AF61:AF65)</f>
        <v>8522.23</v>
      </c>
      <c r="AG66" s="43">
        <f>SUM(AG61:AG65)</f>
        <v>210830.37</v>
      </c>
      <c r="AH66" s="37">
        <v>209</v>
      </c>
      <c r="AI66" s="16">
        <f t="shared" si="5"/>
        <v>2989638.7700000005</v>
      </c>
      <c r="AJ66" s="16">
        <f t="shared" si="5"/>
        <v>4073226.2700000014</v>
      </c>
      <c r="AK66" s="16">
        <f t="shared" si="5"/>
        <v>2008832.7899999998</v>
      </c>
      <c r="AL66" s="16">
        <f t="shared" si="5"/>
        <v>15942774.650000006</v>
      </c>
      <c r="AM66" s="16">
        <f t="shared" si="5"/>
        <v>105109.96</v>
      </c>
      <c r="AN66" s="16">
        <f t="shared" si="5"/>
        <v>3955350.4100000039</v>
      </c>
      <c r="AO66" s="16">
        <f t="shared" si="5"/>
        <v>398457.58</v>
      </c>
      <c r="AP66" s="16">
        <f t="shared" si="5"/>
        <v>644656.43999999994</v>
      </c>
      <c r="AQ66" s="16">
        <f t="shared" si="5"/>
        <v>160148.96999999997</v>
      </c>
      <c r="AR66" s="43">
        <f t="shared" si="5"/>
        <v>360445.35</v>
      </c>
      <c r="AS66" s="37">
        <v>209</v>
      </c>
      <c r="AT66" s="16">
        <f t="shared" si="5"/>
        <v>131664.95999999999</v>
      </c>
      <c r="AU66" s="16">
        <f t="shared" si="5"/>
        <v>1679949.9699999997</v>
      </c>
      <c r="AV66" s="16">
        <f t="shared" si="5"/>
        <v>5558729.25</v>
      </c>
      <c r="AW66" s="16">
        <f t="shared" si="5"/>
        <v>2080647.13</v>
      </c>
      <c r="AX66" s="16">
        <f t="shared" si="5"/>
        <v>148224.19</v>
      </c>
      <c r="AY66" s="16">
        <f t="shared" si="5"/>
        <v>243496.14</v>
      </c>
      <c r="AZ66" s="16">
        <f t="shared" si="5"/>
        <v>928.00000000000011</v>
      </c>
      <c r="BA66" s="16">
        <f t="shared" si="5"/>
        <v>4702313.2700000005</v>
      </c>
      <c r="BB66" s="16">
        <f t="shared" si="5"/>
        <v>440992.86</v>
      </c>
      <c r="BC66" s="43">
        <f t="shared" si="5"/>
        <v>5877254.3799999971</v>
      </c>
      <c r="BD66" s="37">
        <v>209</v>
      </c>
      <c r="BE66" s="16">
        <f t="shared" si="5"/>
        <v>3198473</v>
      </c>
      <c r="BF66" s="16">
        <f t="shared" si="5"/>
        <v>1453195.77</v>
      </c>
      <c r="BG66" s="16">
        <f t="shared" si="5"/>
        <v>986944.31000000017</v>
      </c>
      <c r="BH66" s="49">
        <v>149208322.77000004</v>
      </c>
      <c r="BI66" s="56"/>
      <c r="BJ66" s="56"/>
      <c r="BK66" s="56"/>
      <c r="BL66" s="54"/>
      <c r="BM66" s="55"/>
      <c r="BN66" s="37">
        <v>209</v>
      </c>
      <c r="BO66" s="54"/>
      <c r="BP66" s="54"/>
      <c r="BQ66" s="54"/>
      <c r="BR66" s="54"/>
      <c r="BS66" s="54"/>
      <c r="BT66" s="54"/>
      <c r="BU66" s="54"/>
      <c r="BV66" s="54"/>
      <c r="BW66" s="55"/>
    </row>
    <row r="67" spans="1:75" ht="14.4" x14ac:dyDescent="0.35">
      <c r="A67" s="38">
        <v>210</v>
      </c>
      <c r="B67" s="44">
        <f t="shared" ref="B67:BG67" si="6">B59+B60+B66</f>
        <v>26798505.735650081</v>
      </c>
      <c r="C67" s="44">
        <f t="shared" si="6"/>
        <v>8232216.9355998244</v>
      </c>
      <c r="D67" s="44">
        <f t="shared" si="6"/>
        <v>10751283.157729883</v>
      </c>
      <c r="E67" s="44">
        <f t="shared" si="6"/>
        <v>9197577.3107441943</v>
      </c>
      <c r="F67" s="44">
        <f t="shared" si="6"/>
        <v>869901.30382384011</v>
      </c>
      <c r="G67" s="44">
        <f t="shared" si="6"/>
        <v>608042.31821627135</v>
      </c>
      <c r="H67" s="44">
        <f t="shared" si="6"/>
        <v>17708308.204255719</v>
      </c>
      <c r="I67" s="44">
        <f t="shared" si="6"/>
        <v>6172973.3983185096</v>
      </c>
      <c r="J67" s="44">
        <f t="shared" si="6"/>
        <v>0</v>
      </c>
      <c r="K67" s="45">
        <f>K59+K60+K66</f>
        <v>122111.98609722497</v>
      </c>
      <c r="L67" s="38">
        <v>210</v>
      </c>
      <c r="M67" s="44">
        <f>M59+M60+M66</f>
        <v>2827706.2981494637</v>
      </c>
      <c r="N67" s="44">
        <f>N59+N60+N66</f>
        <v>103351.40884832945</v>
      </c>
      <c r="O67" s="44">
        <f>O59+O60+O66</f>
        <v>47799639.172884032</v>
      </c>
      <c r="P67" s="44">
        <f>P59+P60+P66</f>
        <v>548.56822263374625</v>
      </c>
      <c r="Q67" s="44">
        <f t="shared" si="6"/>
        <v>125848.68132038396</v>
      </c>
      <c r="R67" s="44">
        <f t="shared" si="6"/>
        <v>0</v>
      </c>
      <c r="S67" s="44">
        <f t="shared" si="6"/>
        <v>2883031.8409712515</v>
      </c>
      <c r="T67" s="44">
        <f t="shared" si="6"/>
        <v>270169.63847907539</v>
      </c>
      <c r="U67" s="44">
        <f>U59+U60+U66</f>
        <v>2977487.5877228803</v>
      </c>
      <c r="V67" s="45">
        <f>V59+V60+V66</f>
        <v>6599388.7985675</v>
      </c>
      <c r="W67" s="38">
        <v>210</v>
      </c>
      <c r="X67" s="44">
        <f t="shared" si="6"/>
        <v>1817660.6471659683</v>
      </c>
      <c r="Y67" s="44">
        <f t="shared" si="6"/>
        <v>42990.374366395074</v>
      </c>
      <c r="Z67" s="44">
        <f t="shared" si="6"/>
        <v>328049.36547689221</v>
      </c>
      <c r="AA67" s="44">
        <f t="shared" si="6"/>
        <v>1421789.1567861415</v>
      </c>
      <c r="AB67" s="44">
        <f t="shared" si="6"/>
        <v>54727.425868938066</v>
      </c>
      <c r="AC67" s="44">
        <f t="shared" si="6"/>
        <v>838533.91778826946</v>
      </c>
      <c r="AD67" s="44">
        <f t="shared" si="6"/>
        <v>119245.26033833032</v>
      </c>
      <c r="AE67" s="44">
        <f>AE59+AE60+AE66</f>
        <v>1917778.5609786797</v>
      </c>
      <c r="AF67" s="44">
        <f>AF59+AF60+AF66</f>
        <v>10391.836885550525</v>
      </c>
      <c r="AG67" s="45">
        <f>AG59+AG60+AG66</f>
        <v>309600.80476030917</v>
      </c>
      <c r="AH67" s="38">
        <v>210</v>
      </c>
      <c r="AI67" s="44">
        <f t="shared" si="6"/>
        <v>10285157.444323197</v>
      </c>
      <c r="AJ67" s="44">
        <f t="shared" si="6"/>
        <v>15178557.097952031</v>
      </c>
      <c r="AK67" s="44">
        <f t="shared" si="6"/>
        <v>5827579.4033116456</v>
      </c>
      <c r="AL67" s="44">
        <f t="shared" si="6"/>
        <v>25053175.586536564</v>
      </c>
      <c r="AM67" s="44">
        <f t="shared" si="6"/>
        <v>195461.8268341778</v>
      </c>
      <c r="AN67" s="44">
        <f t="shared" si="6"/>
        <v>9510554.0254382119</v>
      </c>
      <c r="AO67" s="44">
        <f t="shared" si="6"/>
        <v>1321846.519431913</v>
      </c>
      <c r="AP67" s="44">
        <f t="shared" si="6"/>
        <v>1593389.8678987343</v>
      </c>
      <c r="AQ67" s="44">
        <f t="shared" si="6"/>
        <v>524339.13937759004</v>
      </c>
      <c r="AR67" s="45">
        <f t="shared" si="6"/>
        <v>623207.25394934369</v>
      </c>
      <c r="AS67" s="38">
        <v>210</v>
      </c>
      <c r="AT67" s="44">
        <f t="shared" si="6"/>
        <v>395838.74824702134</v>
      </c>
      <c r="AU67" s="44">
        <f t="shared" si="6"/>
        <v>3886074.3114646785</v>
      </c>
      <c r="AV67" s="44">
        <f t="shared" si="6"/>
        <v>10073271.02070225</v>
      </c>
      <c r="AW67" s="44">
        <f t="shared" si="6"/>
        <v>2652714.0056023323</v>
      </c>
      <c r="AX67" s="44">
        <f t="shared" si="6"/>
        <v>187716.23228465568</v>
      </c>
      <c r="AY67" s="44">
        <f t="shared" si="6"/>
        <v>326920.25087485334</v>
      </c>
      <c r="AZ67" s="44">
        <f t="shared" si="6"/>
        <v>1099.9960000000001</v>
      </c>
      <c r="BA67" s="44">
        <f t="shared" si="6"/>
        <v>6308121.209569905</v>
      </c>
      <c r="BB67" s="44">
        <f t="shared" si="6"/>
        <v>829936.0154895999</v>
      </c>
      <c r="BC67" s="45">
        <f t="shared" si="6"/>
        <v>9124676.6589696929</v>
      </c>
      <c r="BD67" s="38">
        <v>210</v>
      </c>
      <c r="BE67" s="44">
        <f t="shared" si="6"/>
        <v>6023387.5452303812</v>
      </c>
      <c r="BF67" s="44">
        <f t="shared" si="6"/>
        <v>4642884.8059117133</v>
      </c>
      <c r="BG67" s="44">
        <f t="shared" si="6"/>
        <v>2751088.8876118041</v>
      </c>
      <c r="BH67" s="57">
        <v>268226907.5490289</v>
      </c>
      <c r="BI67" s="58"/>
      <c r="BJ67" s="58"/>
      <c r="BK67" s="58"/>
      <c r="BL67" s="59"/>
      <c r="BM67" s="60"/>
      <c r="BN67" s="38">
        <v>210</v>
      </c>
      <c r="BO67" s="59"/>
      <c r="BP67" s="63"/>
      <c r="BQ67" s="59"/>
      <c r="BR67" s="59"/>
      <c r="BS67" s="59"/>
      <c r="BT67" s="59"/>
      <c r="BU67" s="59"/>
      <c r="BV67" s="59"/>
      <c r="BW67" s="60"/>
    </row>
  </sheetData>
  <mergeCells count="8">
    <mergeCell ref="AS4:BC4"/>
    <mergeCell ref="BD4:BM4"/>
    <mergeCell ref="BN4:BW4"/>
    <mergeCell ref="A2:K2"/>
    <mergeCell ref="A3:K3"/>
    <mergeCell ref="L4:V4"/>
    <mergeCell ref="W4:AG4"/>
    <mergeCell ref="AH4:AR4"/>
  </mergeCells>
  <printOptions horizontalCentered="1"/>
  <pageMargins left="0.98425196850393704" right="0.78740157480314965" top="0.59055118110236227" bottom="0.19685039370078741" header="0.51181102362204722" footer="0.51181102362204722"/>
  <pageSetup paperSize="13" scale="56" orientation="portrait" r:id="rId1"/>
  <colBreaks count="6" manualBreakCount="6">
    <brk id="11" max="66" man="1"/>
    <brk id="22" max="66" man="1"/>
    <brk id="33" max="1048575" man="1"/>
    <brk id="44" max="66" man="1"/>
    <brk id="55" max="66" man="1"/>
    <brk id="65" max="66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BW67"/>
  <sheetViews>
    <sheetView view="pageBreakPreview" zoomScale="70" zoomScaleNormal="90" zoomScaleSheetLayoutView="70" workbookViewId="0">
      <selection activeCell="A3" sqref="A3:K3"/>
    </sheetView>
  </sheetViews>
  <sheetFormatPr defaultRowHeight="13.8" x14ac:dyDescent="0.3"/>
  <cols>
    <col min="1" max="1" width="7.109375" style="17" customWidth="1"/>
    <col min="2" max="11" width="10.44140625" style="1" customWidth="1"/>
    <col min="12" max="12" width="7.109375" style="1" customWidth="1"/>
    <col min="13" max="22" width="10.44140625" style="1" customWidth="1"/>
    <col min="23" max="23" width="7.109375" style="1" customWidth="1"/>
    <col min="24" max="33" width="10.44140625" style="1" customWidth="1"/>
    <col min="34" max="34" width="7.109375" style="1" customWidth="1"/>
    <col min="35" max="44" width="10.44140625" style="1" customWidth="1"/>
    <col min="45" max="45" width="7.109375" style="1" customWidth="1"/>
    <col min="46" max="55" width="10.44140625" style="1" customWidth="1"/>
    <col min="56" max="56" width="7.109375" style="1" customWidth="1"/>
    <col min="57" max="59" width="10.44140625" style="1" customWidth="1"/>
    <col min="60" max="63" width="11.5546875" style="1" customWidth="1"/>
    <col min="64" max="64" width="10.44140625" style="1" customWidth="1"/>
    <col min="65" max="65" width="11.5546875" style="1" customWidth="1"/>
    <col min="66" max="66" width="7.109375" style="1" customWidth="1"/>
    <col min="67" max="73" width="11.5546875" style="1" customWidth="1"/>
    <col min="74" max="74" width="10.44140625" style="1" customWidth="1"/>
    <col min="75" max="75" width="11.5546875" style="1" customWidth="1"/>
    <col min="76" max="245" width="9" style="1"/>
    <col min="246" max="246" width="6.109375" style="1" customWidth="1"/>
    <col min="247" max="247" width="42" style="1" customWidth="1"/>
    <col min="248" max="248" width="9.88671875" style="1" bestFit="1" customWidth="1"/>
    <col min="249" max="249" width="9" style="1"/>
    <col min="250" max="250" width="9.88671875" style="1" bestFit="1" customWidth="1"/>
    <col min="251" max="253" width="9" style="1"/>
    <col min="254" max="254" width="9.88671875" style="1" bestFit="1" customWidth="1"/>
    <col min="255" max="259" width="9" style="1"/>
    <col min="260" max="260" width="9.88671875" style="1" bestFit="1" customWidth="1"/>
    <col min="261" max="277" width="9" style="1"/>
    <col min="278" max="279" width="9.88671875" style="1" bestFit="1" customWidth="1"/>
    <col min="280" max="280" width="9" style="1"/>
    <col min="281" max="281" width="9.88671875" style="1" bestFit="1" customWidth="1"/>
    <col min="282" max="289" width="9" style="1"/>
    <col min="290" max="290" width="9.88671875" style="1" bestFit="1" customWidth="1"/>
    <col min="291" max="300" width="9" style="1"/>
    <col min="301" max="301" width="10.88671875" style="1" bestFit="1" customWidth="1"/>
    <col min="302" max="501" width="9" style="1"/>
    <col min="502" max="502" width="6.109375" style="1" customWidth="1"/>
    <col min="503" max="503" width="42" style="1" customWidth="1"/>
    <col min="504" max="504" width="9.88671875" style="1" bestFit="1" customWidth="1"/>
    <col min="505" max="505" width="9" style="1"/>
    <col min="506" max="506" width="9.88671875" style="1" bestFit="1" customWidth="1"/>
    <col min="507" max="509" width="9" style="1"/>
    <col min="510" max="510" width="9.88671875" style="1" bestFit="1" customWidth="1"/>
    <col min="511" max="515" width="9" style="1"/>
    <col min="516" max="516" width="9.88671875" style="1" bestFit="1" customWidth="1"/>
    <col min="517" max="533" width="9" style="1"/>
    <col min="534" max="535" width="9.88671875" style="1" bestFit="1" customWidth="1"/>
    <col min="536" max="536" width="9" style="1"/>
    <col min="537" max="537" width="9.88671875" style="1" bestFit="1" customWidth="1"/>
    <col min="538" max="545" width="9" style="1"/>
    <col min="546" max="546" width="9.88671875" style="1" bestFit="1" customWidth="1"/>
    <col min="547" max="556" width="9" style="1"/>
    <col min="557" max="557" width="10.88671875" style="1" bestFit="1" customWidth="1"/>
    <col min="558" max="757" width="9" style="1"/>
    <col min="758" max="758" width="6.109375" style="1" customWidth="1"/>
    <col min="759" max="759" width="42" style="1" customWidth="1"/>
    <col min="760" max="760" width="9.88671875" style="1" bestFit="1" customWidth="1"/>
    <col min="761" max="761" width="9" style="1"/>
    <col min="762" max="762" width="9.88671875" style="1" bestFit="1" customWidth="1"/>
    <col min="763" max="765" width="9" style="1"/>
    <col min="766" max="766" width="9.88671875" style="1" bestFit="1" customWidth="1"/>
    <col min="767" max="771" width="9" style="1"/>
    <col min="772" max="772" width="9.88671875" style="1" bestFit="1" customWidth="1"/>
    <col min="773" max="789" width="9" style="1"/>
    <col min="790" max="791" width="9.88671875" style="1" bestFit="1" customWidth="1"/>
    <col min="792" max="792" width="9" style="1"/>
    <col min="793" max="793" width="9.88671875" style="1" bestFit="1" customWidth="1"/>
    <col min="794" max="801" width="9" style="1"/>
    <col min="802" max="802" width="9.88671875" style="1" bestFit="1" customWidth="1"/>
    <col min="803" max="812" width="9" style="1"/>
    <col min="813" max="813" width="10.88671875" style="1" bestFit="1" customWidth="1"/>
    <col min="814" max="1013" width="9" style="1"/>
    <col min="1014" max="1014" width="6.109375" style="1" customWidth="1"/>
    <col min="1015" max="1015" width="42" style="1" customWidth="1"/>
    <col min="1016" max="1016" width="9.88671875" style="1" bestFit="1" customWidth="1"/>
    <col min="1017" max="1017" width="9" style="1"/>
    <col min="1018" max="1018" width="9.88671875" style="1" bestFit="1" customWidth="1"/>
    <col min="1019" max="1021" width="9" style="1"/>
    <col min="1022" max="1022" width="9.88671875" style="1" bestFit="1" customWidth="1"/>
    <col min="1023" max="1027" width="9" style="1"/>
    <col min="1028" max="1028" width="9.88671875" style="1" bestFit="1" customWidth="1"/>
    <col min="1029" max="1045" width="9" style="1"/>
    <col min="1046" max="1047" width="9.88671875" style="1" bestFit="1" customWidth="1"/>
    <col min="1048" max="1048" width="9" style="1"/>
    <col min="1049" max="1049" width="9.88671875" style="1" bestFit="1" customWidth="1"/>
    <col min="1050" max="1057" width="9" style="1"/>
    <col min="1058" max="1058" width="9.88671875" style="1" bestFit="1" customWidth="1"/>
    <col min="1059" max="1068" width="9" style="1"/>
    <col min="1069" max="1069" width="10.88671875" style="1" bestFit="1" customWidth="1"/>
    <col min="1070" max="1269" width="9" style="1"/>
    <col min="1270" max="1270" width="6.109375" style="1" customWidth="1"/>
    <col min="1271" max="1271" width="42" style="1" customWidth="1"/>
    <col min="1272" max="1272" width="9.88671875" style="1" bestFit="1" customWidth="1"/>
    <col min="1273" max="1273" width="9" style="1"/>
    <col min="1274" max="1274" width="9.88671875" style="1" bestFit="1" customWidth="1"/>
    <col min="1275" max="1277" width="9" style="1"/>
    <col min="1278" max="1278" width="9.88671875" style="1" bestFit="1" customWidth="1"/>
    <col min="1279" max="1283" width="9" style="1"/>
    <col min="1284" max="1284" width="9.88671875" style="1" bestFit="1" customWidth="1"/>
    <col min="1285" max="1301" width="9" style="1"/>
    <col min="1302" max="1303" width="9.88671875" style="1" bestFit="1" customWidth="1"/>
    <col min="1304" max="1304" width="9" style="1"/>
    <col min="1305" max="1305" width="9.88671875" style="1" bestFit="1" customWidth="1"/>
    <col min="1306" max="1313" width="9" style="1"/>
    <col min="1314" max="1314" width="9.88671875" style="1" bestFit="1" customWidth="1"/>
    <col min="1315" max="1324" width="9" style="1"/>
    <col min="1325" max="1325" width="10.88671875" style="1" bestFit="1" customWidth="1"/>
    <col min="1326" max="1525" width="9" style="1"/>
    <col min="1526" max="1526" width="6.109375" style="1" customWidth="1"/>
    <col min="1527" max="1527" width="42" style="1" customWidth="1"/>
    <col min="1528" max="1528" width="9.88671875" style="1" bestFit="1" customWidth="1"/>
    <col min="1529" max="1529" width="9" style="1"/>
    <col min="1530" max="1530" width="9.88671875" style="1" bestFit="1" customWidth="1"/>
    <col min="1531" max="1533" width="9" style="1"/>
    <col min="1534" max="1534" width="9.88671875" style="1" bestFit="1" customWidth="1"/>
    <col min="1535" max="1539" width="9" style="1"/>
    <col min="1540" max="1540" width="9.88671875" style="1" bestFit="1" customWidth="1"/>
    <col min="1541" max="1557" width="9" style="1"/>
    <col min="1558" max="1559" width="9.88671875" style="1" bestFit="1" customWidth="1"/>
    <col min="1560" max="1560" width="9" style="1"/>
    <col min="1561" max="1561" width="9.88671875" style="1" bestFit="1" customWidth="1"/>
    <col min="1562" max="1569" width="9" style="1"/>
    <col min="1570" max="1570" width="9.88671875" style="1" bestFit="1" customWidth="1"/>
    <col min="1571" max="1580" width="9" style="1"/>
    <col min="1581" max="1581" width="10.88671875" style="1" bestFit="1" customWidth="1"/>
    <col min="1582" max="1781" width="9" style="1"/>
    <col min="1782" max="1782" width="6.109375" style="1" customWidth="1"/>
    <col min="1783" max="1783" width="42" style="1" customWidth="1"/>
    <col min="1784" max="1784" width="9.88671875" style="1" bestFit="1" customWidth="1"/>
    <col min="1785" max="1785" width="9" style="1"/>
    <col min="1786" max="1786" width="9.88671875" style="1" bestFit="1" customWidth="1"/>
    <col min="1787" max="1789" width="9" style="1"/>
    <col min="1790" max="1790" width="9.88671875" style="1" bestFit="1" customWidth="1"/>
    <col min="1791" max="1795" width="9" style="1"/>
    <col min="1796" max="1796" width="9.88671875" style="1" bestFit="1" customWidth="1"/>
    <col min="1797" max="1813" width="9" style="1"/>
    <col min="1814" max="1815" width="9.88671875" style="1" bestFit="1" customWidth="1"/>
    <col min="1816" max="1816" width="9" style="1"/>
    <col min="1817" max="1817" width="9.88671875" style="1" bestFit="1" customWidth="1"/>
    <col min="1818" max="1825" width="9" style="1"/>
    <col min="1826" max="1826" width="9.88671875" style="1" bestFit="1" customWidth="1"/>
    <col min="1827" max="1836" width="9" style="1"/>
    <col min="1837" max="1837" width="10.88671875" style="1" bestFit="1" customWidth="1"/>
    <col min="1838" max="2037" width="9" style="1"/>
    <col min="2038" max="2038" width="6.109375" style="1" customWidth="1"/>
    <col min="2039" max="2039" width="42" style="1" customWidth="1"/>
    <col min="2040" max="2040" width="9.88671875" style="1" bestFit="1" customWidth="1"/>
    <col min="2041" max="2041" width="9" style="1"/>
    <col min="2042" max="2042" width="9.88671875" style="1" bestFit="1" customWidth="1"/>
    <col min="2043" max="2045" width="9" style="1"/>
    <col min="2046" max="2046" width="9.88671875" style="1" bestFit="1" customWidth="1"/>
    <col min="2047" max="2051" width="9" style="1"/>
    <col min="2052" max="2052" width="9.88671875" style="1" bestFit="1" customWidth="1"/>
    <col min="2053" max="2069" width="9" style="1"/>
    <col min="2070" max="2071" width="9.88671875" style="1" bestFit="1" customWidth="1"/>
    <col min="2072" max="2072" width="9" style="1"/>
    <col min="2073" max="2073" width="9.88671875" style="1" bestFit="1" customWidth="1"/>
    <col min="2074" max="2081" width="9" style="1"/>
    <col min="2082" max="2082" width="9.88671875" style="1" bestFit="1" customWidth="1"/>
    <col min="2083" max="2092" width="9" style="1"/>
    <col min="2093" max="2093" width="10.88671875" style="1" bestFit="1" customWidth="1"/>
    <col min="2094" max="2293" width="9" style="1"/>
    <col min="2294" max="2294" width="6.109375" style="1" customWidth="1"/>
    <col min="2295" max="2295" width="42" style="1" customWidth="1"/>
    <col min="2296" max="2296" width="9.88671875" style="1" bestFit="1" customWidth="1"/>
    <col min="2297" max="2297" width="9" style="1"/>
    <col min="2298" max="2298" width="9.88671875" style="1" bestFit="1" customWidth="1"/>
    <col min="2299" max="2301" width="9" style="1"/>
    <col min="2302" max="2302" width="9.88671875" style="1" bestFit="1" customWidth="1"/>
    <col min="2303" max="2307" width="9" style="1"/>
    <col min="2308" max="2308" width="9.88671875" style="1" bestFit="1" customWidth="1"/>
    <col min="2309" max="2325" width="9" style="1"/>
    <col min="2326" max="2327" width="9.88671875" style="1" bestFit="1" customWidth="1"/>
    <col min="2328" max="2328" width="9" style="1"/>
    <col min="2329" max="2329" width="9.88671875" style="1" bestFit="1" customWidth="1"/>
    <col min="2330" max="2337" width="9" style="1"/>
    <col min="2338" max="2338" width="9.88671875" style="1" bestFit="1" customWidth="1"/>
    <col min="2339" max="2348" width="9" style="1"/>
    <col min="2349" max="2349" width="10.88671875" style="1" bestFit="1" customWidth="1"/>
    <col min="2350" max="2549" width="9" style="1"/>
    <col min="2550" max="2550" width="6.109375" style="1" customWidth="1"/>
    <col min="2551" max="2551" width="42" style="1" customWidth="1"/>
    <col min="2552" max="2552" width="9.88671875" style="1" bestFit="1" customWidth="1"/>
    <col min="2553" max="2553" width="9" style="1"/>
    <col min="2554" max="2554" width="9.88671875" style="1" bestFit="1" customWidth="1"/>
    <col min="2555" max="2557" width="9" style="1"/>
    <col min="2558" max="2558" width="9.88671875" style="1" bestFit="1" customWidth="1"/>
    <col min="2559" max="2563" width="9" style="1"/>
    <col min="2564" max="2564" width="9.88671875" style="1" bestFit="1" customWidth="1"/>
    <col min="2565" max="2581" width="9" style="1"/>
    <col min="2582" max="2583" width="9.88671875" style="1" bestFit="1" customWidth="1"/>
    <col min="2584" max="2584" width="9" style="1"/>
    <col min="2585" max="2585" width="9.88671875" style="1" bestFit="1" customWidth="1"/>
    <col min="2586" max="2593" width="9" style="1"/>
    <col min="2594" max="2594" width="9.88671875" style="1" bestFit="1" customWidth="1"/>
    <col min="2595" max="2604" width="9" style="1"/>
    <col min="2605" max="2605" width="10.88671875" style="1" bestFit="1" customWidth="1"/>
    <col min="2606" max="2805" width="9" style="1"/>
    <col min="2806" max="2806" width="6.109375" style="1" customWidth="1"/>
    <col min="2807" max="2807" width="42" style="1" customWidth="1"/>
    <col min="2808" max="2808" width="9.88671875" style="1" bestFit="1" customWidth="1"/>
    <col min="2809" max="2809" width="9" style="1"/>
    <col min="2810" max="2810" width="9.88671875" style="1" bestFit="1" customWidth="1"/>
    <col min="2811" max="2813" width="9" style="1"/>
    <col min="2814" max="2814" width="9.88671875" style="1" bestFit="1" customWidth="1"/>
    <col min="2815" max="2819" width="9" style="1"/>
    <col min="2820" max="2820" width="9.88671875" style="1" bestFit="1" customWidth="1"/>
    <col min="2821" max="2837" width="9" style="1"/>
    <col min="2838" max="2839" width="9.88671875" style="1" bestFit="1" customWidth="1"/>
    <col min="2840" max="2840" width="9" style="1"/>
    <col min="2841" max="2841" width="9.88671875" style="1" bestFit="1" customWidth="1"/>
    <col min="2842" max="2849" width="9" style="1"/>
    <col min="2850" max="2850" width="9.88671875" style="1" bestFit="1" customWidth="1"/>
    <col min="2851" max="2860" width="9" style="1"/>
    <col min="2861" max="2861" width="10.88671875" style="1" bestFit="1" customWidth="1"/>
    <col min="2862" max="3061" width="9" style="1"/>
    <col min="3062" max="3062" width="6.109375" style="1" customWidth="1"/>
    <col min="3063" max="3063" width="42" style="1" customWidth="1"/>
    <col min="3064" max="3064" width="9.88671875" style="1" bestFit="1" customWidth="1"/>
    <col min="3065" max="3065" width="9" style="1"/>
    <col min="3066" max="3066" width="9.88671875" style="1" bestFit="1" customWidth="1"/>
    <col min="3067" max="3069" width="9" style="1"/>
    <col min="3070" max="3070" width="9.88671875" style="1" bestFit="1" customWidth="1"/>
    <col min="3071" max="3075" width="9" style="1"/>
    <col min="3076" max="3076" width="9.88671875" style="1" bestFit="1" customWidth="1"/>
    <col min="3077" max="3093" width="9" style="1"/>
    <col min="3094" max="3095" width="9.88671875" style="1" bestFit="1" customWidth="1"/>
    <col min="3096" max="3096" width="9" style="1"/>
    <col min="3097" max="3097" width="9.88671875" style="1" bestFit="1" customWidth="1"/>
    <col min="3098" max="3105" width="9" style="1"/>
    <col min="3106" max="3106" width="9.88671875" style="1" bestFit="1" customWidth="1"/>
    <col min="3107" max="3116" width="9" style="1"/>
    <col min="3117" max="3117" width="10.88671875" style="1" bestFit="1" customWidth="1"/>
    <col min="3118" max="3317" width="9" style="1"/>
    <col min="3318" max="3318" width="6.109375" style="1" customWidth="1"/>
    <col min="3319" max="3319" width="42" style="1" customWidth="1"/>
    <col min="3320" max="3320" width="9.88671875" style="1" bestFit="1" customWidth="1"/>
    <col min="3321" max="3321" width="9" style="1"/>
    <col min="3322" max="3322" width="9.88671875" style="1" bestFit="1" customWidth="1"/>
    <col min="3323" max="3325" width="9" style="1"/>
    <col min="3326" max="3326" width="9.88671875" style="1" bestFit="1" customWidth="1"/>
    <col min="3327" max="3331" width="9" style="1"/>
    <col min="3332" max="3332" width="9.88671875" style="1" bestFit="1" customWidth="1"/>
    <col min="3333" max="3349" width="9" style="1"/>
    <col min="3350" max="3351" width="9.88671875" style="1" bestFit="1" customWidth="1"/>
    <col min="3352" max="3352" width="9" style="1"/>
    <col min="3353" max="3353" width="9.88671875" style="1" bestFit="1" customWidth="1"/>
    <col min="3354" max="3361" width="9" style="1"/>
    <col min="3362" max="3362" width="9.88671875" style="1" bestFit="1" customWidth="1"/>
    <col min="3363" max="3372" width="9" style="1"/>
    <col min="3373" max="3373" width="10.88671875" style="1" bestFit="1" customWidth="1"/>
    <col min="3374" max="3573" width="9" style="1"/>
    <col min="3574" max="3574" width="6.109375" style="1" customWidth="1"/>
    <col min="3575" max="3575" width="42" style="1" customWidth="1"/>
    <col min="3576" max="3576" width="9.88671875" style="1" bestFit="1" customWidth="1"/>
    <col min="3577" max="3577" width="9" style="1"/>
    <col min="3578" max="3578" width="9.88671875" style="1" bestFit="1" customWidth="1"/>
    <col min="3579" max="3581" width="9" style="1"/>
    <col min="3582" max="3582" width="9.88671875" style="1" bestFit="1" customWidth="1"/>
    <col min="3583" max="3587" width="9" style="1"/>
    <col min="3588" max="3588" width="9.88671875" style="1" bestFit="1" customWidth="1"/>
    <col min="3589" max="3605" width="9" style="1"/>
    <col min="3606" max="3607" width="9.88671875" style="1" bestFit="1" customWidth="1"/>
    <col min="3608" max="3608" width="9" style="1"/>
    <col min="3609" max="3609" width="9.88671875" style="1" bestFit="1" customWidth="1"/>
    <col min="3610" max="3617" width="9" style="1"/>
    <col min="3618" max="3618" width="9.88671875" style="1" bestFit="1" customWidth="1"/>
    <col min="3619" max="3628" width="9" style="1"/>
    <col min="3629" max="3629" width="10.88671875" style="1" bestFit="1" customWidth="1"/>
    <col min="3630" max="3829" width="9" style="1"/>
    <col min="3830" max="3830" width="6.109375" style="1" customWidth="1"/>
    <col min="3831" max="3831" width="42" style="1" customWidth="1"/>
    <col min="3832" max="3832" width="9.88671875" style="1" bestFit="1" customWidth="1"/>
    <col min="3833" max="3833" width="9" style="1"/>
    <col min="3834" max="3834" width="9.88671875" style="1" bestFit="1" customWidth="1"/>
    <col min="3835" max="3837" width="9" style="1"/>
    <col min="3838" max="3838" width="9.88671875" style="1" bestFit="1" customWidth="1"/>
    <col min="3839" max="3843" width="9" style="1"/>
    <col min="3844" max="3844" width="9.88671875" style="1" bestFit="1" customWidth="1"/>
    <col min="3845" max="3861" width="9" style="1"/>
    <col min="3862" max="3863" width="9.88671875" style="1" bestFit="1" customWidth="1"/>
    <col min="3864" max="3864" width="9" style="1"/>
    <col min="3865" max="3865" width="9.88671875" style="1" bestFit="1" customWidth="1"/>
    <col min="3866" max="3873" width="9" style="1"/>
    <col min="3874" max="3874" width="9.88671875" style="1" bestFit="1" customWidth="1"/>
    <col min="3875" max="3884" width="9" style="1"/>
    <col min="3885" max="3885" width="10.88671875" style="1" bestFit="1" customWidth="1"/>
    <col min="3886" max="4085" width="9" style="1"/>
    <col min="4086" max="4086" width="6.109375" style="1" customWidth="1"/>
    <col min="4087" max="4087" width="42" style="1" customWidth="1"/>
    <col min="4088" max="4088" width="9.88671875" style="1" bestFit="1" customWidth="1"/>
    <col min="4089" max="4089" width="9" style="1"/>
    <col min="4090" max="4090" width="9.88671875" style="1" bestFit="1" customWidth="1"/>
    <col min="4091" max="4093" width="9" style="1"/>
    <col min="4094" max="4094" width="9.88671875" style="1" bestFit="1" customWidth="1"/>
    <col min="4095" max="4099" width="9" style="1"/>
    <col min="4100" max="4100" width="9.88671875" style="1" bestFit="1" customWidth="1"/>
    <col min="4101" max="4117" width="9" style="1"/>
    <col min="4118" max="4119" width="9.88671875" style="1" bestFit="1" customWidth="1"/>
    <col min="4120" max="4120" width="9" style="1"/>
    <col min="4121" max="4121" width="9.88671875" style="1" bestFit="1" customWidth="1"/>
    <col min="4122" max="4129" width="9" style="1"/>
    <col min="4130" max="4130" width="9.88671875" style="1" bestFit="1" customWidth="1"/>
    <col min="4131" max="4140" width="9" style="1"/>
    <col min="4141" max="4141" width="10.88671875" style="1" bestFit="1" customWidth="1"/>
    <col min="4142" max="4341" width="9" style="1"/>
    <col min="4342" max="4342" width="6.109375" style="1" customWidth="1"/>
    <col min="4343" max="4343" width="42" style="1" customWidth="1"/>
    <col min="4344" max="4344" width="9.88671875" style="1" bestFit="1" customWidth="1"/>
    <col min="4345" max="4345" width="9" style="1"/>
    <col min="4346" max="4346" width="9.88671875" style="1" bestFit="1" customWidth="1"/>
    <col min="4347" max="4349" width="9" style="1"/>
    <col min="4350" max="4350" width="9.88671875" style="1" bestFit="1" customWidth="1"/>
    <col min="4351" max="4355" width="9" style="1"/>
    <col min="4356" max="4356" width="9.88671875" style="1" bestFit="1" customWidth="1"/>
    <col min="4357" max="4373" width="9" style="1"/>
    <col min="4374" max="4375" width="9.88671875" style="1" bestFit="1" customWidth="1"/>
    <col min="4376" max="4376" width="9" style="1"/>
    <col min="4377" max="4377" width="9.88671875" style="1" bestFit="1" customWidth="1"/>
    <col min="4378" max="4385" width="9" style="1"/>
    <col min="4386" max="4386" width="9.88671875" style="1" bestFit="1" customWidth="1"/>
    <col min="4387" max="4396" width="9" style="1"/>
    <col min="4397" max="4397" width="10.88671875" style="1" bestFit="1" customWidth="1"/>
    <col min="4398" max="4597" width="9" style="1"/>
    <col min="4598" max="4598" width="6.109375" style="1" customWidth="1"/>
    <col min="4599" max="4599" width="42" style="1" customWidth="1"/>
    <col min="4600" max="4600" width="9.88671875" style="1" bestFit="1" customWidth="1"/>
    <col min="4601" max="4601" width="9" style="1"/>
    <col min="4602" max="4602" width="9.88671875" style="1" bestFit="1" customWidth="1"/>
    <col min="4603" max="4605" width="9" style="1"/>
    <col min="4606" max="4606" width="9.88671875" style="1" bestFit="1" customWidth="1"/>
    <col min="4607" max="4611" width="9" style="1"/>
    <col min="4612" max="4612" width="9.88671875" style="1" bestFit="1" customWidth="1"/>
    <col min="4613" max="4629" width="9" style="1"/>
    <col min="4630" max="4631" width="9.88671875" style="1" bestFit="1" customWidth="1"/>
    <col min="4632" max="4632" width="9" style="1"/>
    <col min="4633" max="4633" width="9.88671875" style="1" bestFit="1" customWidth="1"/>
    <col min="4634" max="4641" width="9" style="1"/>
    <col min="4642" max="4642" width="9.88671875" style="1" bestFit="1" customWidth="1"/>
    <col min="4643" max="4652" width="9" style="1"/>
    <col min="4653" max="4653" width="10.88671875" style="1" bestFit="1" customWidth="1"/>
    <col min="4654" max="4853" width="9" style="1"/>
    <col min="4854" max="4854" width="6.109375" style="1" customWidth="1"/>
    <col min="4855" max="4855" width="42" style="1" customWidth="1"/>
    <col min="4856" max="4856" width="9.88671875" style="1" bestFit="1" customWidth="1"/>
    <col min="4857" max="4857" width="9" style="1"/>
    <col min="4858" max="4858" width="9.88671875" style="1" bestFit="1" customWidth="1"/>
    <col min="4859" max="4861" width="9" style="1"/>
    <col min="4862" max="4862" width="9.88671875" style="1" bestFit="1" customWidth="1"/>
    <col min="4863" max="4867" width="9" style="1"/>
    <col min="4868" max="4868" width="9.88671875" style="1" bestFit="1" customWidth="1"/>
    <col min="4869" max="4885" width="9" style="1"/>
    <col min="4886" max="4887" width="9.88671875" style="1" bestFit="1" customWidth="1"/>
    <col min="4888" max="4888" width="9" style="1"/>
    <col min="4889" max="4889" width="9.88671875" style="1" bestFit="1" customWidth="1"/>
    <col min="4890" max="4897" width="9" style="1"/>
    <col min="4898" max="4898" width="9.88671875" style="1" bestFit="1" customWidth="1"/>
    <col min="4899" max="4908" width="9" style="1"/>
    <col min="4909" max="4909" width="10.88671875" style="1" bestFit="1" customWidth="1"/>
    <col min="4910" max="5109" width="9" style="1"/>
    <col min="5110" max="5110" width="6.109375" style="1" customWidth="1"/>
    <col min="5111" max="5111" width="42" style="1" customWidth="1"/>
    <col min="5112" max="5112" width="9.88671875" style="1" bestFit="1" customWidth="1"/>
    <col min="5113" max="5113" width="9" style="1"/>
    <col min="5114" max="5114" width="9.88671875" style="1" bestFit="1" customWidth="1"/>
    <col min="5115" max="5117" width="9" style="1"/>
    <col min="5118" max="5118" width="9.88671875" style="1" bestFit="1" customWidth="1"/>
    <col min="5119" max="5123" width="9" style="1"/>
    <col min="5124" max="5124" width="9.88671875" style="1" bestFit="1" customWidth="1"/>
    <col min="5125" max="5141" width="9" style="1"/>
    <col min="5142" max="5143" width="9.88671875" style="1" bestFit="1" customWidth="1"/>
    <col min="5144" max="5144" width="9" style="1"/>
    <col min="5145" max="5145" width="9.88671875" style="1" bestFit="1" customWidth="1"/>
    <col min="5146" max="5153" width="9" style="1"/>
    <col min="5154" max="5154" width="9.88671875" style="1" bestFit="1" customWidth="1"/>
    <col min="5155" max="5164" width="9" style="1"/>
    <col min="5165" max="5165" width="10.88671875" style="1" bestFit="1" customWidth="1"/>
    <col min="5166" max="5365" width="9" style="1"/>
    <col min="5366" max="5366" width="6.109375" style="1" customWidth="1"/>
    <col min="5367" max="5367" width="42" style="1" customWidth="1"/>
    <col min="5368" max="5368" width="9.88671875" style="1" bestFit="1" customWidth="1"/>
    <col min="5369" max="5369" width="9" style="1"/>
    <col min="5370" max="5370" width="9.88671875" style="1" bestFit="1" customWidth="1"/>
    <col min="5371" max="5373" width="9" style="1"/>
    <col min="5374" max="5374" width="9.88671875" style="1" bestFit="1" customWidth="1"/>
    <col min="5375" max="5379" width="9" style="1"/>
    <col min="5380" max="5380" width="9.88671875" style="1" bestFit="1" customWidth="1"/>
    <col min="5381" max="5397" width="9" style="1"/>
    <col min="5398" max="5399" width="9.88671875" style="1" bestFit="1" customWidth="1"/>
    <col min="5400" max="5400" width="9" style="1"/>
    <col min="5401" max="5401" width="9.88671875" style="1" bestFit="1" customWidth="1"/>
    <col min="5402" max="5409" width="9" style="1"/>
    <col min="5410" max="5410" width="9.88671875" style="1" bestFit="1" customWidth="1"/>
    <col min="5411" max="5420" width="9" style="1"/>
    <col min="5421" max="5421" width="10.88671875" style="1" bestFit="1" customWidth="1"/>
    <col min="5422" max="5621" width="9" style="1"/>
    <col min="5622" max="5622" width="6.109375" style="1" customWidth="1"/>
    <col min="5623" max="5623" width="42" style="1" customWidth="1"/>
    <col min="5624" max="5624" width="9.88671875" style="1" bestFit="1" customWidth="1"/>
    <col min="5625" max="5625" width="9" style="1"/>
    <col min="5626" max="5626" width="9.88671875" style="1" bestFit="1" customWidth="1"/>
    <col min="5627" max="5629" width="9" style="1"/>
    <col min="5630" max="5630" width="9.88671875" style="1" bestFit="1" customWidth="1"/>
    <col min="5631" max="5635" width="9" style="1"/>
    <col min="5636" max="5636" width="9.88671875" style="1" bestFit="1" customWidth="1"/>
    <col min="5637" max="5653" width="9" style="1"/>
    <col min="5654" max="5655" width="9.88671875" style="1" bestFit="1" customWidth="1"/>
    <col min="5656" max="5656" width="9" style="1"/>
    <col min="5657" max="5657" width="9.88671875" style="1" bestFit="1" customWidth="1"/>
    <col min="5658" max="5665" width="9" style="1"/>
    <col min="5666" max="5666" width="9.88671875" style="1" bestFit="1" customWidth="1"/>
    <col min="5667" max="5676" width="9" style="1"/>
    <col min="5677" max="5677" width="10.88671875" style="1" bestFit="1" customWidth="1"/>
    <col min="5678" max="5877" width="9" style="1"/>
    <col min="5878" max="5878" width="6.109375" style="1" customWidth="1"/>
    <col min="5879" max="5879" width="42" style="1" customWidth="1"/>
    <col min="5880" max="5880" width="9.88671875" style="1" bestFit="1" customWidth="1"/>
    <col min="5881" max="5881" width="9" style="1"/>
    <col min="5882" max="5882" width="9.88671875" style="1" bestFit="1" customWidth="1"/>
    <col min="5883" max="5885" width="9" style="1"/>
    <col min="5886" max="5886" width="9.88671875" style="1" bestFit="1" customWidth="1"/>
    <col min="5887" max="5891" width="9" style="1"/>
    <col min="5892" max="5892" width="9.88671875" style="1" bestFit="1" customWidth="1"/>
    <col min="5893" max="5909" width="9" style="1"/>
    <col min="5910" max="5911" width="9.88671875" style="1" bestFit="1" customWidth="1"/>
    <col min="5912" max="5912" width="9" style="1"/>
    <col min="5913" max="5913" width="9.88671875" style="1" bestFit="1" customWidth="1"/>
    <col min="5914" max="5921" width="9" style="1"/>
    <col min="5922" max="5922" width="9.88671875" style="1" bestFit="1" customWidth="1"/>
    <col min="5923" max="5932" width="9" style="1"/>
    <col min="5933" max="5933" width="10.88671875" style="1" bestFit="1" customWidth="1"/>
    <col min="5934" max="6133" width="9" style="1"/>
    <col min="6134" max="6134" width="6.109375" style="1" customWidth="1"/>
    <col min="6135" max="6135" width="42" style="1" customWidth="1"/>
    <col min="6136" max="6136" width="9.88671875" style="1" bestFit="1" customWidth="1"/>
    <col min="6137" max="6137" width="9" style="1"/>
    <col min="6138" max="6138" width="9.88671875" style="1" bestFit="1" customWidth="1"/>
    <col min="6139" max="6141" width="9" style="1"/>
    <col min="6142" max="6142" width="9.88671875" style="1" bestFit="1" customWidth="1"/>
    <col min="6143" max="6147" width="9" style="1"/>
    <col min="6148" max="6148" width="9.88671875" style="1" bestFit="1" customWidth="1"/>
    <col min="6149" max="6165" width="9" style="1"/>
    <col min="6166" max="6167" width="9.88671875" style="1" bestFit="1" customWidth="1"/>
    <col min="6168" max="6168" width="9" style="1"/>
    <col min="6169" max="6169" width="9.88671875" style="1" bestFit="1" customWidth="1"/>
    <col min="6170" max="6177" width="9" style="1"/>
    <col min="6178" max="6178" width="9.88671875" style="1" bestFit="1" customWidth="1"/>
    <col min="6179" max="6188" width="9" style="1"/>
    <col min="6189" max="6189" width="10.88671875" style="1" bestFit="1" customWidth="1"/>
    <col min="6190" max="6389" width="9" style="1"/>
    <col min="6390" max="6390" width="6.109375" style="1" customWidth="1"/>
    <col min="6391" max="6391" width="42" style="1" customWidth="1"/>
    <col min="6392" max="6392" width="9.88671875" style="1" bestFit="1" customWidth="1"/>
    <col min="6393" max="6393" width="9" style="1"/>
    <col min="6394" max="6394" width="9.88671875" style="1" bestFit="1" customWidth="1"/>
    <col min="6395" max="6397" width="9" style="1"/>
    <col min="6398" max="6398" width="9.88671875" style="1" bestFit="1" customWidth="1"/>
    <col min="6399" max="6403" width="9" style="1"/>
    <col min="6404" max="6404" width="9.88671875" style="1" bestFit="1" customWidth="1"/>
    <col min="6405" max="6421" width="9" style="1"/>
    <col min="6422" max="6423" width="9.88671875" style="1" bestFit="1" customWidth="1"/>
    <col min="6424" max="6424" width="9" style="1"/>
    <col min="6425" max="6425" width="9.88671875" style="1" bestFit="1" customWidth="1"/>
    <col min="6426" max="6433" width="9" style="1"/>
    <col min="6434" max="6434" width="9.88671875" style="1" bestFit="1" customWidth="1"/>
    <col min="6435" max="6444" width="9" style="1"/>
    <col min="6445" max="6445" width="10.88671875" style="1" bestFit="1" customWidth="1"/>
    <col min="6446" max="6645" width="9" style="1"/>
    <col min="6646" max="6646" width="6.109375" style="1" customWidth="1"/>
    <col min="6647" max="6647" width="42" style="1" customWidth="1"/>
    <col min="6648" max="6648" width="9.88671875" style="1" bestFit="1" customWidth="1"/>
    <col min="6649" max="6649" width="9" style="1"/>
    <col min="6650" max="6650" width="9.88671875" style="1" bestFit="1" customWidth="1"/>
    <col min="6651" max="6653" width="9" style="1"/>
    <col min="6654" max="6654" width="9.88671875" style="1" bestFit="1" customWidth="1"/>
    <col min="6655" max="6659" width="9" style="1"/>
    <col min="6660" max="6660" width="9.88671875" style="1" bestFit="1" customWidth="1"/>
    <col min="6661" max="6677" width="9" style="1"/>
    <col min="6678" max="6679" width="9.88671875" style="1" bestFit="1" customWidth="1"/>
    <col min="6680" max="6680" width="9" style="1"/>
    <col min="6681" max="6681" width="9.88671875" style="1" bestFit="1" customWidth="1"/>
    <col min="6682" max="6689" width="9" style="1"/>
    <col min="6690" max="6690" width="9.88671875" style="1" bestFit="1" customWidth="1"/>
    <col min="6691" max="6700" width="9" style="1"/>
    <col min="6701" max="6701" width="10.88671875" style="1" bestFit="1" customWidth="1"/>
    <col min="6702" max="6901" width="9" style="1"/>
    <col min="6902" max="6902" width="6.109375" style="1" customWidth="1"/>
    <col min="6903" max="6903" width="42" style="1" customWidth="1"/>
    <col min="6904" max="6904" width="9.88671875" style="1" bestFit="1" customWidth="1"/>
    <col min="6905" max="6905" width="9" style="1"/>
    <col min="6906" max="6906" width="9.88671875" style="1" bestFit="1" customWidth="1"/>
    <col min="6907" max="6909" width="9" style="1"/>
    <col min="6910" max="6910" width="9.88671875" style="1" bestFit="1" customWidth="1"/>
    <col min="6911" max="6915" width="9" style="1"/>
    <col min="6916" max="6916" width="9.88671875" style="1" bestFit="1" customWidth="1"/>
    <col min="6917" max="6933" width="9" style="1"/>
    <col min="6934" max="6935" width="9.88671875" style="1" bestFit="1" customWidth="1"/>
    <col min="6936" max="6936" width="9" style="1"/>
    <col min="6937" max="6937" width="9.88671875" style="1" bestFit="1" customWidth="1"/>
    <col min="6938" max="6945" width="9" style="1"/>
    <col min="6946" max="6946" width="9.88671875" style="1" bestFit="1" customWidth="1"/>
    <col min="6947" max="6956" width="9" style="1"/>
    <col min="6957" max="6957" width="10.88671875" style="1" bestFit="1" customWidth="1"/>
    <col min="6958" max="7157" width="9" style="1"/>
    <col min="7158" max="7158" width="6.109375" style="1" customWidth="1"/>
    <col min="7159" max="7159" width="42" style="1" customWidth="1"/>
    <col min="7160" max="7160" width="9.88671875" style="1" bestFit="1" customWidth="1"/>
    <col min="7161" max="7161" width="9" style="1"/>
    <col min="7162" max="7162" width="9.88671875" style="1" bestFit="1" customWidth="1"/>
    <col min="7163" max="7165" width="9" style="1"/>
    <col min="7166" max="7166" width="9.88671875" style="1" bestFit="1" customWidth="1"/>
    <col min="7167" max="7171" width="9" style="1"/>
    <col min="7172" max="7172" width="9.88671875" style="1" bestFit="1" customWidth="1"/>
    <col min="7173" max="7189" width="9" style="1"/>
    <col min="7190" max="7191" width="9.88671875" style="1" bestFit="1" customWidth="1"/>
    <col min="7192" max="7192" width="9" style="1"/>
    <col min="7193" max="7193" width="9.88671875" style="1" bestFit="1" customWidth="1"/>
    <col min="7194" max="7201" width="9" style="1"/>
    <col min="7202" max="7202" width="9.88671875" style="1" bestFit="1" customWidth="1"/>
    <col min="7203" max="7212" width="9" style="1"/>
    <col min="7213" max="7213" width="10.88671875" style="1" bestFit="1" customWidth="1"/>
    <col min="7214" max="7413" width="9" style="1"/>
    <col min="7414" max="7414" width="6.109375" style="1" customWidth="1"/>
    <col min="7415" max="7415" width="42" style="1" customWidth="1"/>
    <col min="7416" max="7416" width="9.88671875" style="1" bestFit="1" customWidth="1"/>
    <col min="7417" max="7417" width="9" style="1"/>
    <col min="7418" max="7418" width="9.88671875" style="1" bestFit="1" customWidth="1"/>
    <col min="7419" max="7421" width="9" style="1"/>
    <col min="7422" max="7422" width="9.88671875" style="1" bestFit="1" customWidth="1"/>
    <col min="7423" max="7427" width="9" style="1"/>
    <col min="7428" max="7428" width="9.88671875" style="1" bestFit="1" customWidth="1"/>
    <col min="7429" max="7445" width="9" style="1"/>
    <col min="7446" max="7447" width="9.88671875" style="1" bestFit="1" customWidth="1"/>
    <col min="7448" max="7448" width="9" style="1"/>
    <col min="7449" max="7449" width="9.88671875" style="1" bestFit="1" customWidth="1"/>
    <col min="7450" max="7457" width="9" style="1"/>
    <col min="7458" max="7458" width="9.88671875" style="1" bestFit="1" customWidth="1"/>
    <col min="7459" max="7468" width="9" style="1"/>
    <col min="7469" max="7469" width="10.88671875" style="1" bestFit="1" customWidth="1"/>
    <col min="7470" max="7669" width="9" style="1"/>
    <col min="7670" max="7670" width="6.109375" style="1" customWidth="1"/>
    <col min="7671" max="7671" width="42" style="1" customWidth="1"/>
    <col min="7672" max="7672" width="9.88671875" style="1" bestFit="1" customWidth="1"/>
    <col min="7673" max="7673" width="9" style="1"/>
    <col min="7674" max="7674" width="9.88671875" style="1" bestFit="1" customWidth="1"/>
    <col min="7675" max="7677" width="9" style="1"/>
    <col min="7678" max="7678" width="9.88671875" style="1" bestFit="1" customWidth="1"/>
    <col min="7679" max="7683" width="9" style="1"/>
    <col min="7684" max="7684" width="9.88671875" style="1" bestFit="1" customWidth="1"/>
    <col min="7685" max="7701" width="9" style="1"/>
    <col min="7702" max="7703" width="9.88671875" style="1" bestFit="1" customWidth="1"/>
    <col min="7704" max="7704" width="9" style="1"/>
    <col min="7705" max="7705" width="9.88671875" style="1" bestFit="1" customWidth="1"/>
    <col min="7706" max="7713" width="9" style="1"/>
    <col min="7714" max="7714" width="9.88671875" style="1" bestFit="1" customWidth="1"/>
    <col min="7715" max="7724" width="9" style="1"/>
    <col min="7725" max="7725" width="10.88671875" style="1" bestFit="1" customWidth="1"/>
    <col min="7726" max="7925" width="9" style="1"/>
    <col min="7926" max="7926" width="6.109375" style="1" customWidth="1"/>
    <col min="7927" max="7927" width="42" style="1" customWidth="1"/>
    <col min="7928" max="7928" width="9.88671875" style="1" bestFit="1" customWidth="1"/>
    <col min="7929" max="7929" width="9" style="1"/>
    <col min="7930" max="7930" width="9.88671875" style="1" bestFit="1" customWidth="1"/>
    <col min="7931" max="7933" width="9" style="1"/>
    <col min="7934" max="7934" width="9.88671875" style="1" bestFit="1" customWidth="1"/>
    <col min="7935" max="7939" width="9" style="1"/>
    <col min="7940" max="7940" width="9.88671875" style="1" bestFit="1" customWidth="1"/>
    <col min="7941" max="7957" width="9" style="1"/>
    <col min="7958" max="7959" width="9.88671875" style="1" bestFit="1" customWidth="1"/>
    <col min="7960" max="7960" width="9" style="1"/>
    <col min="7961" max="7961" width="9.88671875" style="1" bestFit="1" customWidth="1"/>
    <col min="7962" max="7969" width="9" style="1"/>
    <col min="7970" max="7970" width="9.88671875" style="1" bestFit="1" customWidth="1"/>
    <col min="7971" max="7980" width="9" style="1"/>
    <col min="7981" max="7981" width="10.88671875" style="1" bestFit="1" customWidth="1"/>
    <col min="7982" max="8181" width="9" style="1"/>
    <col min="8182" max="8182" width="6.109375" style="1" customWidth="1"/>
    <col min="8183" max="8183" width="42" style="1" customWidth="1"/>
    <col min="8184" max="8184" width="9.88671875" style="1" bestFit="1" customWidth="1"/>
    <col min="8185" max="8185" width="9" style="1"/>
    <col min="8186" max="8186" width="9.88671875" style="1" bestFit="1" customWidth="1"/>
    <col min="8187" max="8189" width="9" style="1"/>
    <col min="8190" max="8190" width="9.88671875" style="1" bestFit="1" customWidth="1"/>
    <col min="8191" max="8195" width="9" style="1"/>
    <col min="8196" max="8196" width="9.88671875" style="1" bestFit="1" customWidth="1"/>
    <col min="8197" max="8213" width="9" style="1"/>
    <col min="8214" max="8215" width="9.88671875" style="1" bestFit="1" customWidth="1"/>
    <col min="8216" max="8216" width="9" style="1"/>
    <col min="8217" max="8217" width="9.88671875" style="1" bestFit="1" customWidth="1"/>
    <col min="8218" max="8225" width="9" style="1"/>
    <col min="8226" max="8226" width="9.88671875" style="1" bestFit="1" customWidth="1"/>
    <col min="8227" max="8236" width="9" style="1"/>
    <col min="8237" max="8237" width="10.88671875" style="1" bestFit="1" customWidth="1"/>
    <col min="8238" max="8437" width="9" style="1"/>
    <col min="8438" max="8438" width="6.109375" style="1" customWidth="1"/>
    <col min="8439" max="8439" width="42" style="1" customWidth="1"/>
    <col min="8440" max="8440" width="9.88671875" style="1" bestFit="1" customWidth="1"/>
    <col min="8441" max="8441" width="9" style="1"/>
    <col min="8442" max="8442" width="9.88671875" style="1" bestFit="1" customWidth="1"/>
    <col min="8443" max="8445" width="9" style="1"/>
    <col min="8446" max="8446" width="9.88671875" style="1" bestFit="1" customWidth="1"/>
    <col min="8447" max="8451" width="9" style="1"/>
    <col min="8452" max="8452" width="9.88671875" style="1" bestFit="1" customWidth="1"/>
    <col min="8453" max="8469" width="9" style="1"/>
    <col min="8470" max="8471" width="9.88671875" style="1" bestFit="1" customWidth="1"/>
    <col min="8472" max="8472" width="9" style="1"/>
    <col min="8473" max="8473" width="9.88671875" style="1" bestFit="1" customWidth="1"/>
    <col min="8474" max="8481" width="9" style="1"/>
    <col min="8482" max="8482" width="9.88671875" style="1" bestFit="1" customWidth="1"/>
    <col min="8483" max="8492" width="9" style="1"/>
    <col min="8493" max="8493" width="10.88671875" style="1" bestFit="1" customWidth="1"/>
    <col min="8494" max="8693" width="9" style="1"/>
    <col min="8694" max="8694" width="6.109375" style="1" customWidth="1"/>
    <col min="8695" max="8695" width="42" style="1" customWidth="1"/>
    <col min="8696" max="8696" width="9.88671875" style="1" bestFit="1" customWidth="1"/>
    <col min="8697" max="8697" width="9" style="1"/>
    <col min="8698" max="8698" width="9.88671875" style="1" bestFit="1" customWidth="1"/>
    <col min="8699" max="8701" width="9" style="1"/>
    <col min="8702" max="8702" width="9.88671875" style="1" bestFit="1" customWidth="1"/>
    <col min="8703" max="8707" width="9" style="1"/>
    <col min="8708" max="8708" width="9.88671875" style="1" bestFit="1" customWidth="1"/>
    <col min="8709" max="8725" width="9" style="1"/>
    <col min="8726" max="8727" width="9.88671875" style="1" bestFit="1" customWidth="1"/>
    <col min="8728" max="8728" width="9" style="1"/>
    <col min="8729" max="8729" width="9.88671875" style="1" bestFit="1" customWidth="1"/>
    <col min="8730" max="8737" width="9" style="1"/>
    <col min="8738" max="8738" width="9.88671875" style="1" bestFit="1" customWidth="1"/>
    <col min="8739" max="8748" width="9" style="1"/>
    <col min="8749" max="8749" width="10.88671875" style="1" bestFit="1" customWidth="1"/>
    <col min="8750" max="8949" width="9" style="1"/>
    <col min="8950" max="8950" width="6.109375" style="1" customWidth="1"/>
    <col min="8951" max="8951" width="42" style="1" customWidth="1"/>
    <col min="8952" max="8952" width="9.88671875" style="1" bestFit="1" customWidth="1"/>
    <col min="8953" max="8953" width="9" style="1"/>
    <col min="8954" max="8954" width="9.88671875" style="1" bestFit="1" customWidth="1"/>
    <col min="8955" max="8957" width="9" style="1"/>
    <col min="8958" max="8958" width="9.88671875" style="1" bestFit="1" customWidth="1"/>
    <col min="8959" max="8963" width="9" style="1"/>
    <col min="8964" max="8964" width="9.88671875" style="1" bestFit="1" customWidth="1"/>
    <col min="8965" max="8981" width="9" style="1"/>
    <col min="8982" max="8983" width="9.88671875" style="1" bestFit="1" customWidth="1"/>
    <col min="8984" max="8984" width="9" style="1"/>
    <col min="8985" max="8985" width="9.88671875" style="1" bestFit="1" customWidth="1"/>
    <col min="8986" max="8993" width="9" style="1"/>
    <col min="8994" max="8994" width="9.88671875" style="1" bestFit="1" customWidth="1"/>
    <col min="8995" max="9004" width="9" style="1"/>
    <col min="9005" max="9005" width="10.88671875" style="1" bestFit="1" customWidth="1"/>
    <col min="9006" max="9205" width="9" style="1"/>
    <col min="9206" max="9206" width="6.109375" style="1" customWidth="1"/>
    <col min="9207" max="9207" width="42" style="1" customWidth="1"/>
    <col min="9208" max="9208" width="9.88671875" style="1" bestFit="1" customWidth="1"/>
    <col min="9209" max="9209" width="9" style="1"/>
    <col min="9210" max="9210" width="9.88671875" style="1" bestFit="1" customWidth="1"/>
    <col min="9211" max="9213" width="9" style="1"/>
    <col min="9214" max="9214" width="9.88671875" style="1" bestFit="1" customWidth="1"/>
    <col min="9215" max="9219" width="9" style="1"/>
    <col min="9220" max="9220" width="9.88671875" style="1" bestFit="1" customWidth="1"/>
    <col min="9221" max="9237" width="9" style="1"/>
    <col min="9238" max="9239" width="9.88671875" style="1" bestFit="1" customWidth="1"/>
    <col min="9240" max="9240" width="9" style="1"/>
    <col min="9241" max="9241" width="9.88671875" style="1" bestFit="1" customWidth="1"/>
    <col min="9242" max="9249" width="9" style="1"/>
    <col min="9250" max="9250" width="9.88671875" style="1" bestFit="1" customWidth="1"/>
    <col min="9251" max="9260" width="9" style="1"/>
    <col min="9261" max="9261" width="10.88671875" style="1" bestFit="1" customWidth="1"/>
    <col min="9262" max="9461" width="9" style="1"/>
    <col min="9462" max="9462" width="6.109375" style="1" customWidth="1"/>
    <col min="9463" max="9463" width="42" style="1" customWidth="1"/>
    <col min="9464" max="9464" width="9.88671875" style="1" bestFit="1" customWidth="1"/>
    <col min="9465" max="9465" width="9" style="1"/>
    <col min="9466" max="9466" width="9.88671875" style="1" bestFit="1" customWidth="1"/>
    <col min="9467" max="9469" width="9" style="1"/>
    <col min="9470" max="9470" width="9.88671875" style="1" bestFit="1" customWidth="1"/>
    <col min="9471" max="9475" width="9" style="1"/>
    <col min="9476" max="9476" width="9.88671875" style="1" bestFit="1" customWidth="1"/>
    <col min="9477" max="9493" width="9" style="1"/>
    <col min="9494" max="9495" width="9.88671875" style="1" bestFit="1" customWidth="1"/>
    <col min="9496" max="9496" width="9" style="1"/>
    <col min="9497" max="9497" width="9.88671875" style="1" bestFit="1" customWidth="1"/>
    <col min="9498" max="9505" width="9" style="1"/>
    <col min="9506" max="9506" width="9.88671875" style="1" bestFit="1" customWidth="1"/>
    <col min="9507" max="9516" width="9" style="1"/>
    <col min="9517" max="9517" width="10.88671875" style="1" bestFit="1" customWidth="1"/>
    <col min="9518" max="9717" width="9" style="1"/>
    <col min="9718" max="9718" width="6.109375" style="1" customWidth="1"/>
    <col min="9719" max="9719" width="42" style="1" customWidth="1"/>
    <col min="9720" max="9720" width="9.88671875" style="1" bestFit="1" customWidth="1"/>
    <col min="9721" max="9721" width="9" style="1"/>
    <col min="9722" max="9722" width="9.88671875" style="1" bestFit="1" customWidth="1"/>
    <col min="9723" max="9725" width="9" style="1"/>
    <col min="9726" max="9726" width="9.88671875" style="1" bestFit="1" customWidth="1"/>
    <col min="9727" max="9731" width="9" style="1"/>
    <col min="9732" max="9732" width="9.88671875" style="1" bestFit="1" customWidth="1"/>
    <col min="9733" max="9749" width="9" style="1"/>
    <col min="9750" max="9751" width="9.88671875" style="1" bestFit="1" customWidth="1"/>
    <col min="9752" max="9752" width="9" style="1"/>
    <col min="9753" max="9753" width="9.88671875" style="1" bestFit="1" customWidth="1"/>
    <col min="9754" max="9761" width="9" style="1"/>
    <col min="9762" max="9762" width="9.88671875" style="1" bestFit="1" customWidth="1"/>
    <col min="9763" max="9772" width="9" style="1"/>
    <col min="9773" max="9773" width="10.88671875" style="1" bestFit="1" customWidth="1"/>
    <col min="9774" max="9973" width="9" style="1"/>
    <col min="9974" max="9974" width="6.109375" style="1" customWidth="1"/>
    <col min="9975" max="9975" width="42" style="1" customWidth="1"/>
    <col min="9976" max="9976" width="9.88671875" style="1" bestFit="1" customWidth="1"/>
    <col min="9977" max="9977" width="9" style="1"/>
    <col min="9978" max="9978" width="9.88671875" style="1" bestFit="1" customWidth="1"/>
    <col min="9979" max="9981" width="9" style="1"/>
    <col min="9982" max="9982" width="9.88671875" style="1" bestFit="1" customWidth="1"/>
    <col min="9983" max="9987" width="9" style="1"/>
    <col min="9988" max="9988" width="9.88671875" style="1" bestFit="1" customWidth="1"/>
    <col min="9989" max="10005" width="9" style="1"/>
    <col min="10006" max="10007" width="9.88671875" style="1" bestFit="1" customWidth="1"/>
    <col min="10008" max="10008" width="9" style="1"/>
    <col min="10009" max="10009" width="9.88671875" style="1" bestFit="1" customWidth="1"/>
    <col min="10010" max="10017" width="9" style="1"/>
    <col min="10018" max="10018" width="9.88671875" style="1" bestFit="1" customWidth="1"/>
    <col min="10019" max="10028" width="9" style="1"/>
    <col min="10029" max="10029" width="10.88671875" style="1" bestFit="1" customWidth="1"/>
    <col min="10030" max="10229" width="9" style="1"/>
    <col min="10230" max="10230" width="6.109375" style="1" customWidth="1"/>
    <col min="10231" max="10231" width="42" style="1" customWidth="1"/>
    <col min="10232" max="10232" width="9.88671875" style="1" bestFit="1" customWidth="1"/>
    <col min="10233" max="10233" width="9" style="1"/>
    <col min="10234" max="10234" width="9.88671875" style="1" bestFit="1" customWidth="1"/>
    <col min="10235" max="10237" width="9" style="1"/>
    <col min="10238" max="10238" width="9.88671875" style="1" bestFit="1" customWidth="1"/>
    <col min="10239" max="10243" width="9" style="1"/>
    <col min="10244" max="10244" width="9.88671875" style="1" bestFit="1" customWidth="1"/>
    <col min="10245" max="10261" width="9" style="1"/>
    <col min="10262" max="10263" width="9.88671875" style="1" bestFit="1" customWidth="1"/>
    <col min="10264" max="10264" width="9" style="1"/>
    <col min="10265" max="10265" width="9.88671875" style="1" bestFit="1" customWidth="1"/>
    <col min="10266" max="10273" width="9" style="1"/>
    <col min="10274" max="10274" width="9.88671875" style="1" bestFit="1" customWidth="1"/>
    <col min="10275" max="10284" width="9" style="1"/>
    <col min="10285" max="10285" width="10.88671875" style="1" bestFit="1" customWidth="1"/>
    <col min="10286" max="10485" width="9" style="1"/>
    <col min="10486" max="10486" width="6.109375" style="1" customWidth="1"/>
    <col min="10487" max="10487" width="42" style="1" customWidth="1"/>
    <col min="10488" max="10488" width="9.88671875" style="1" bestFit="1" customWidth="1"/>
    <col min="10489" max="10489" width="9" style="1"/>
    <col min="10490" max="10490" width="9.88671875" style="1" bestFit="1" customWidth="1"/>
    <col min="10491" max="10493" width="9" style="1"/>
    <col min="10494" max="10494" width="9.88671875" style="1" bestFit="1" customWidth="1"/>
    <col min="10495" max="10499" width="9" style="1"/>
    <col min="10500" max="10500" width="9.88671875" style="1" bestFit="1" customWidth="1"/>
    <col min="10501" max="10517" width="9" style="1"/>
    <col min="10518" max="10519" width="9.88671875" style="1" bestFit="1" customWidth="1"/>
    <col min="10520" max="10520" width="9" style="1"/>
    <col min="10521" max="10521" width="9.88671875" style="1" bestFit="1" customWidth="1"/>
    <col min="10522" max="10529" width="9" style="1"/>
    <col min="10530" max="10530" width="9.88671875" style="1" bestFit="1" customWidth="1"/>
    <col min="10531" max="10540" width="9" style="1"/>
    <col min="10541" max="10541" width="10.88671875" style="1" bestFit="1" customWidth="1"/>
    <col min="10542" max="10741" width="9" style="1"/>
    <col min="10742" max="10742" width="6.109375" style="1" customWidth="1"/>
    <col min="10743" max="10743" width="42" style="1" customWidth="1"/>
    <col min="10744" max="10744" width="9.88671875" style="1" bestFit="1" customWidth="1"/>
    <col min="10745" max="10745" width="9" style="1"/>
    <col min="10746" max="10746" width="9.88671875" style="1" bestFit="1" customWidth="1"/>
    <col min="10747" max="10749" width="9" style="1"/>
    <col min="10750" max="10750" width="9.88671875" style="1" bestFit="1" customWidth="1"/>
    <col min="10751" max="10755" width="9" style="1"/>
    <col min="10756" max="10756" width="9.88671875" style="1" bestFit="1" customWidth="1"/>
    <col min="10757" max="10773" width="9" style="1"/>
    <col min="10774" max="10775" width="9.88671875" style="1" bestFit="1" customWidth="1"/>
    <col min="10776" max="10776" width="9" style="1"/>
    <col min="10777" max="10777" width="9.88671875" style="1" bestFit="1" customWidth="1"/>
    <col min="10778" max="10785" width="9" style="1"/>
    <col min="10786" max="10786" width="9.88671875" style="1" bestFit="1" customWidth="1"/>
    <col min="10787" max="10796" width="9" style="1"/>
    <col min="10797" max="10797" width="10.88671875" style="1" bestFit="1" customWidth="1"/>
    <col min="10798" max="10997" width="9" style="1"/>
    <col min="10998" max="10998" width="6.109375" style="1" customWidth="1"/>
    <col min="10999" max="10999" width="42" style="1" customWidth="1"/>
    <col min="11000" max="11000" width="9.88671875" style="1" bestFit="1" customWidth="1"/>
    <col min="11001" max="11001" width="9" style="1"/>
    <col min="11002" max="11002" width="9.88671875" style="1" bestFit="1" customWidth="1"/>
    <col min="11003" max="11005" width="9" style="1"/>
    <col min="11006" max="11006" width="9.88671875" style="1" bestFit="1" customWidth="1"/>
    <col min="11007" max="11011" width="9" style="1"/>
    <col min="11012" max="11012" width="9.88671875" style="1" bestFit="1" customWidth="1"/>
    <col min="11013" max="11029" width="9" style="1"/>
    <col min="11030" max="11031" width="9.88671875" style="1" bestFit="1" customWidth="1"/>
    <col min="11032" max="11032" width="9" style="1"/>
    <col min="11033" max="11033" width="9.88671875" style="1" bestFit="1" customWidth="1"/>
    <col min="11034" max="11041" width="9" style="1"/>
    <col min="11042" max="11042" width="9.88671875" style="1" bestFit="1" customWidth="1"/>
    <col min="11043" max="11052" width="9" style="1"/>
    <col min="11053" max="11053" width="10.88671875" style="1" bestFit="1" customWidth="1"/>
    <col min="11054" max="11253" width="9" style="1"/>
    <col min="11254" max="11254" width="6.109375" style="1" customWidth="1"/>
    <col min="11255" max="11255" width="42" style="1" customWidth="1"/>
    <col min="11256" max="11256" width="9.88671875" style="1" bestFit="1" customWidth="1"/>
    <col min="11257" max="11257" width="9" style="1"/>
    <col min="11258" max="11258" width="9.88671875" style="1" bestFit="1" customWidth="1"/>
    <col min="11259" max="11261" width="9" style="1"/>
    <col min="11262" max="11262" width="9.88671875" style="1" bestFit="1" customWidth="1"/>
    <col min="11263" max="11267" width="9" style="1"/>
    <col min="11268" max="11268" width="9.88671875" style="1" bestFit="1" customWidth="1"/>
    <col min="11269" max="11285" width="9" style="1"/>
    <col min="11286" max="11287" width="9.88671875" style="1" bestFit="1" customWidth="1"/>
    <col min="11288" max="11288" width="9" style="1"/>
    <col min="11289" max="11289" width="9.88671875" style="1" bestFit="1" customWidth="1"/>
    <col min="11290" max="11297" width="9" style="1"/>
    <col min="11298" max="11298" width="9.88671875" style="1" bestFit="1" customWidth="1"/>
    <col min="11299" max="11308" width="9" style="1"/>
    <col min="11309" max="11309" width="10.88671875" style="1" bestFit="1" customWidth="1"/>
    <col min="11310" max="11509" width="9" style="1"/>
    <col min="11510" max="11510" width="6.109375" style="1" customWidth="1"/>
    <col min="11511" max="11511" width="42" style="1" customWidth="1"/>
    <col min="11512" max="11512" width="9.88671875" style="1" bestFit="1" customWidth="1"/>
    <col min="11513" max="11513" width="9" style="1"/>
    <col min="11514" max="11514" width="9.88671875" style="1" bestFit="1" customWidth="1"/>
    <col min="11515" max="11517" width="9" style="1"/>
    <col min="11518" max="11518" width="9.88671875" style="1" bestFit="1" customWidth="1"/>
    <col min="11519" max="11523" width="9" style="1"/>
    <col min="11524" max="11524" width="9.88671875" style="1" bestFit="1" customWidth="1"/>
    <col min="11525" max="11541" width="9" style="1"/>
    <col min="11542" max="11543" width="9.88671875" style="1" bestFit="1" customWidth="1"/>
    <col min="11544" max="11544" width="9" style="1"/>
    <col min="11545" max="11545" width="9.88671875" style="1" bestFit="1" customWidth="1"/>
    <col min="11546" max="11553" width="9" style="1"/>
    <col min="11554" max="11554" width="9.88671875" style="1" bestFit="1" customWidth="1"/>
    <col min="11555" max="11564" width="9" style="1"/>
    <col min="11565" max="11565" width="10.88671875" style="1" bestFit="1" customWidth="1"/>
    <col min="11566" max="11765" width="9" style="1"/>
    <col min="11766" max="11766" width="6.109375" style="1" customWidth="1"/>
    <col min="11767" max="11767" width="42" style="1" customWidth="1"/>
    <col min="11768" max="11768" width="9.88671875" style="1" bestFit="1" customWidth="1"/>
    <col min="11769" max="11769" width="9" style="1"/>
    <col min="11770" max="11770" width="9.88671875" style="1" bestFit="1" customWidth="1"/>
    <col min="11771" max="11773" width="9" style="1"/>
    <col min="11774" max="11774" width="9.88671875" style="1" bestFit="1" customWidth="1"/>
    <col min="11775" max="11779" width="9" style="1"/>
    <col min="11780" max="11780" width="9.88671875" style="1" bestFit="1" customWidth="1"/>
    <col min="11781" max="11797" width="9" style="1"/>
    <col min="11798" max="11799" width="9.88671875" style="1" bestFit="1" customWidth="1"/>
    <col min="11800" max="11800" width="9" style="1"/>
    <col min="11801" max="11801" width="9.88671875" style="1" bestFit="1" customWidth="1"/>
    <col min="11802" max="11809" width="9" style="1"/>
    <col min="11810" max="11810" width="9.88671875" style="1" bestFit="1" customWidth="1"/>
    <col min="11811" max="11820" width="9" style="1"/>
    <col min="11821" max="11821" width="10.88671875" style="1" bestFit="1" customWidth="1"/>
    <col min="11822" max="12021" width="9" style="1"/>
    <col min="12022" max="12022" width="6.109375" style="1" customWidth="1"/>
    <col min="12023" max="12023" width="42" style="1" customWidth="1"/>
    <col min="12024" max="12024" width="9.88671875" style="1" bestFit="1" customWidth="1"/>
    <col min="12025" max="12025" width="9" style="1"/>
    <col min="12026" max="12026" width="9.88671875" style="1" bestFit="1" customWidth="1"/>
    <col min="12027" max="12029" width="9" style="1"/>
    <col min="12030" max="12030" width="9.88671875" style="1" bestFit="1" customWidth="1"/>
    <col min="12031" max="12035" width="9" style="1"/>
    <col min="12036" max="12036" width="9.88671875" style="1" bestFit="1" customWidth="1"/>
    <col min="12037" max="12053" width="9" style="1"/>
    <col min="12054" max="12055" width="9.88671875" style="1" bestFit="1" customWidth="1"/>
    <col min="12056" max="12056" width="9" style="1"/>
    <col min="12057" max="12057" width="9.88671875" style="1" bestFit="1" customWidth="1"/>
    <col min="12058" max="12065" width="9" style="1"/>
    <col min="12066" max="12066" width="9.88671875" style="1" bestFit="1" customWidth="1"/>
    <col min="12067" max="12076" width="9" style="1"/>
    <col min="12077" max="12077" width="10.88671875" style="1" bestFit="1" customWidth="1"/>
    <col min="12078" max="12277" width="9" style="1"/>
    <col min="12278" max="12278" width="6.109375" style="1" customWidth="1"/>
    <col min="12279" max="12279" width="42" style="1" customWidth="1"/>
    <col min="12280" max="12280" width="9.88671875" style="1" bestFit="1" customWidth="1"/>
    <col min="12281" max="12281" width="9" style="1"/>
    <col min="12282" max="12282" width="9.88671875" style="1" bestFit="1" customWidth="1"/>
    <col min="12283" max="12285" width="9" style="1"/>
    <col min="12286" max="12286" width="9.88671875" style="1" bestFit="1" customWidth="1"/>
    <col min="12287" max="12291" width="9" style="1"/>
    <col min="12292" max="12292" width="9.88671875" style="1" bestFit="1" customWidth="1"/>
    <col min="12293" max="12309" width="9" style="1"/>
    <col min="12310" max="12311" width="9.88671875" style="1" bestFit="1" customWidth="1"/>
    <col min="12312" max="12312" width="9" style="1"/>
    <col min="12313" max="12313" width="9.88671875" style="1" bestFit="1" customWidth="1"/>
    <col min="12314" max="12321" width="9" style="1"/>
    <col min="12322" max="12322" width="9.88671875" style="1" bestFit="1" customWidth="1"/>
    <col min="12323" max="12332" width="9" style="1"/>
    <col min="12333" max="12333" width="10.88671875" style="1" bestFit="1" customWidth="1"/>
    <col min="12334" max="12533" width="9" style="1"/>
    <col min="12534" max="12534" width="6.109375" style="1" customWidth="1"/>
    <col min="12535" max="12535" width="42" style="1" customWidth="1"/>
    <col min="12536" max="12536" width="9.88671875" style="1" bestFit="1" customWidth="1"/>
    <col min="12537" max="12537" width="9" style="1"/>
    <col min="12538" max="12538" width="9.88671875" style="1" bestFit="1" customWidth="1"/>
    <col min="12539" max="12541" width="9" style="1"/>
    <col min="12542" max="12542" width="9.88671875" style="1" bestFit="1" customWidth="1"/>
    <col min="12543" max="12547" width="9" style="1"/>
    <col min="12548" max="12548" width="9.88671875" style="1" bestFit="1" customWidth="1"/>
    <col min="12549" max="12565" width="9" style="1"/>
    <col min="12566" max="12567" width="9.88671875" style="1" bestFit="1" customWidth="1"/>
    <col min="12568" max="12568" width="9" style="1"/>
    <col min="12569" max="12569" width="9.88671875" style="1" bestFit="1" customWidth="1"/>
    <col min="12570" max="12577" width="9" style="1"/>
    <col min="12578" max="12578" width="9.88671875" style="1" bestFit="1" customWidth="1"/>
    <col min="12579" max="12588" width="9" style="1"/>
    <col min="12589" max="12589" width="10.88671875" style="1" bestFit="1" customWidth="1"/>
    <col min="12590" max="12789" width="9" style="1"/>
    <col min="12790" max="12790" width="6.109375" style="1" customWidth="1"/>
    <col min="12791" max="12791" width="42" style="1" customWidth="1"/>
    <col min="12792" max="12792" width="9.88671875" style="1" bestFit="1" customWidth="1"/>
    <col min="12793" max="12793" width="9" style="1"/>
    <col min="12794" max="12794" width="9.88671875" style="1" bestFit="1" customWidth="1"/>
    <col min="12795" max="12797" width="9" style="1"/>
    <col min="12798" max="12798" width="9.88671875" style="1" bestFit="1" customWidth="1"/>
    <col min="12799" max="12803" width="9" style="1"/>
    <col min="12804" max="12804" width="9.88671875" style="1" bestFit="1" customWidth="1"/>
    <col min="12805" max="12821" width="9" style="1"/>
    <col min="12822" max="12823" width="9.88671875" style="1" bestFit="1" customWidth="1"/>
    <col min="12824" max="12824" width="9" style="1"/>
    <col min="12825" max="12825" width="9.88671875" style="1" bestFit="1" customWidth="1"/>
    <col min="12826" max="12833" width="9" style="1"/>
    <col min="12834" max="12834" width="9.88671875" style="1" bestFit="1" customWidth="1"/>
    <col min="12835" max="12844" width="9" style="1"/>
    <col min="12845" max="12845" width="10.88671875" style="1" bestFit="1" customWidth="1"/>
    <col min="12846" max="13045" width="9" style="1"/>
    <col min="13046" max="13046" width="6.109375" style="1" customWidth="1"/>
    <col min="13047" max="13047" width="42" style="1" customWidth="1"/>
    <col min="13048" max="13048" width="9.88671875" style="1" bestFit="1" customWidth="1"/>
    <col min="13049" max="13049" width="9" style="1"/>
    <col min="13050" max="13050" width="9.88671875" style="1" bestFit="1" customWidth="1"/>
    <col min="13051" max="13053" width="9" style="1"/>
    <col min="13054" max="13054" width="9.88671875" style="1" bestFit="1" customWidth="1"/>
    <col min="13055" max="13059" width="9" style="1"/>
    <col min="13060" max="13060" width="9.88671875" style="1" bestFit="1" customWidth="1"/>
    <col min="13061" max="13077" width="9" style="1"/>
    <col min="13078" max="13079" width="9.88671875" style="1" bestFit="1" customWidth="1"/>
    <col min="13080" max="13080" width="9" style="1"/>
    <col min="13081" max="13081" width="9.88671875" style="1" bestFit="1" customWidth="1"/>
    <col min="13082" max="13089" width="9" style="1"/>
    <col min="13090" max="13090" width="9.88671875" style="1" bestFit="1" customWidth="1"/>
    <col min="13091" max="13100" width="9" style="1"/>
    <col min="13101" max="13101" width="10.88671875" style="1" bestFit="1" customWidth="1"/>
    <col min="13102" max="13301" width="9" style="1"/>
    <col min="13302" max="13302" width="6.109375" style="1" customWidth="1"/>
    <col min="13303" max="13303" width="42" style="1" customWidth="1"/>
    <col min="13304" max="13304" width="9.88671875" style="1" bestFit="1" customWidth="1"/>
    <col min="13305" max="13305" width="9" style="1"/>
    <col min="13306" max="13306" width="9.88671875" style="1" bestFit="1" customWidth="1"/>
    <col min="13307" max="13309" width="9" style="1"/>
    <col min="13310" max="13310" width="9.88671875" style="1" bestFit="1" customWidth="1"/>
    <col min="13311" max="13315" width="9" style="1"/>
    <col min="13316" max="13316" width="9.88671875" style="1" bestFit="1" customWidth="1"/>
    <col min="13317" max="13333" width="9" style="1"/>
    <col min="13334" max="13335" width="9.88671875" style="1" bestFit="1" customWidth="1"/>
    <col min="13336" max="13336" width="9" style="1"/>
    <col min="13337" max="13337" width="9.88671875" style="1" bestFit="1" customWidth="1"/>
    <col min="13338" max="13345" width="9" style="1"/>
    <col min="13346" max="13346" width="9.88671875" style="1" bestFit="1" customWidth="1"/>
    <col min="13347" max="13356" width="9" style="1"/>
    <col min="13357" max="13357" width="10.88671875" style="1" bestFit="1" customWidth="1"/>
    <col min="13358" max="13557" width="9" style="1"/>
    <col min="13558" max="13558" width="6.109375" style="1" customWidth="1"/>
    <col min="13559" max="13559" width="42" style="1" customWidth="1"/>
    <col min="13560" max="13560" width="9.88671875" style="1" bestFit="1" customWidth="1"/>
    <col min="13561" max="13561" width="9" style="1"/>
    <col min="13562" max="13562" width="9.88671875" style="1" bestFit="1" customWidth="1"/>
    <col min="13563" max="13565" width="9" style="1"/>
    <col min="13566" max="13566" width="9.88671875" style="1" bestFit="1" customWidth="1"/>
    <col min="13567" max="13571" width="9" style="1"/>
    <col min="13572" max="13572" width="9.88671875" style="1" bestFit="1" customWidth="1"/>
    <col min="13573" max="13589" width="9" style="1"/>
    <col min="13590" max="13591" width="9.88671875" style="1" bestFit="1" customWidth="1"/>
    <col min="13592" max="13592" width="9" style="1"/>
    <col min="13593" max="13593" width="9.88671875" style="1" bestFit="1" customWidth="1"/>
    <col min="13594" max="13601" width="9" style="1"/>
    <col min="13602" max="13602" width="9.88671875" style="1" bestFit="1" customWidth="1"/>
    <col min="13603" max="13612" width="9" style="1"/>
    <col min="13613" max="13613" width="10.88671875" style="1" bestFit="1" customWidth="1"/>
    <col min="13614" max="13813" width="9" style="1"/>
    <col min="13814" max="13814" width="6.109375" style="1" customWidth="1"/>
    <col min="13815" max="13815" width="42" style="1" customWidth="1"/>
    <col min="13816" max="13816" width="9.88671875" style="1" bestFit="1" customWidth="1"/>
    <col min="13817" max="13817" width="9" style="1"/>
    <col min="13818" max="13818" width="9.88671875" style="1" bestFit="1" customWidth="1"/>
    <col min="13819" max="13821" width="9" style="1"/>
    <col min="13822" max="13822" width="9.88671875" style="1" bestFit="1" customWidth="1"/>
    <col min="13823" max="13827" width="9" style="1"/>
    <col min="13828" max="13828" width="9.88671875" style="1" bestFit="1" customWidth="1"/>
    <col min="13829" max="13845" width="9" style="1"/>
    <col min="13846" max="13847" width="9.88671875" style="1" bestFit="1" customWidth="1"/>
    <col min="13848" max="13848" width="9" style="1"/>
    <col min="13849" max="13849" width="9.88671875" style="1" bestFit="1" customWidth="1"/>
    <col min="13850" max="13857" width="9" style="1"/>
    <col min="13858" max="13858" width="9.88671875" style="1" bestFit="1" customWidth="1"/>
    <col min="13859" max="13868" width="9" style="1"/>
    <col min="13869" max="13869" width="10.88671875" style="1" bestFit="1" customWidth="1"/>
    <col min="13870" max="14069" width="9" style="1"/>
    <col min="14070" max="14070" width="6.109375" style="1" customWidth="1"/>
    <col min="14071" max="14071" width="42" style="1" customWidth="1"/>
    <col min="14072" max="14072" width="9.88671875" style="1" bestFit="1" customWidth="1"/>
    <col min="14073" max="14073" width="9" style="1"/>
    <col min="14074" max="14074" width="9.88671875" style="1" bestFit="1" customWidth="1"/>
    <col min="14075" max="14077" width="9" style="1"/>
    <col min="14078" max="14078" width="9.88671875" style="1" bestFit="1" customWidth="1"/>
    <col min="14079" max="14083" width="9" style="1"/>
    <col min="14084" max="14084" width="9.88671875" style="1" bestFit="1" customWidth="1"/>
    <col min="14085" max="14101" width="9" style="1"/>
    <col min="14102" max="14103" width="9.88671875" style="1" bestFit="1" customWidth="1"/>
    <col min="14104" max="14104" width="9" style="1"/>
    <col min="14105" max="14105" width="9.88671875" style="1" bestFit="1" customWidth="1"/>
    <col min="14106" max="14113" width="9" style="1"/>
    <col min="14114" max="14114" width="9.88671875" style="1" bestFit="1" customWidth="1"/>
    <col min="14115" max="14124" width="9" style="1"/>
    <col min="14125" max="14125" width="10.88671875" style="1" bestFit="1" customWidth="1"/>
    <col min="14126" max="14325" width="9" style="1"/>
    <col min="14326" max="14326" width="6.109375" style="1" customWidth="1"/>
    <col min="14327" max="14327" width="42" style="1" customWidth="1"/>
    <col min="14328" max="14328" width="9.88671875" style="1" bestFit="1" customWidth="1"/>
    <col min="14329" max="14329" width="9" style="1"/>
    <col min="14330" max="14330" width="9.88671875" style="1" bestFit="1" customWidth="1"/>
    <col min="14331" max="14333" width="9" style="1"/>
    <col min="14334" max="14334" width="9.88671875" style="1" bestFit="1" customWidth="1"/>
    <col min="14335" max="14339" width="9" style="1"/>
    <col min="14340" max="14340" width="9.88671875" style="1" bestFit="1" customWidth="1"/>
    <col min="14341" max="14357" width="9" style="1"/>
    <col min="14358" max="14359" width="9.88671875" style="1" bestFit="1" customWidth="1"/>
    <col min="14360" max="14360" width="9" style="1"/>
    <col min="14361" max="14361" width="9.88671875" style="1" bestFit="1" customWidth="1"/>
    <col min="14362" max="14369" width="9" style="1"/>
    <col min="14370" max="14370" width="9.88671875" style="1" bestFit="1" customWidth="1"/>
    <col min="14371" max="14380" width="9" style="1"/>
    <col min="14381" max="14381" width="10.88671875" style="1" bestFit="1" customWidth="1"/>
    <col min="14382" max="14581" width="9" style="1"/>
    <col min="14582" max="14582" width="6.109375" style="1" customWidth="1"/>
    <col min="14583" max="14583" width="42" style="1" customWidth="1"/>
    <col min="14584" max="14584" width="9.88671875" style="1" bestFit="1" customWidth="1"/>
    <col min="14585" max="14585" width="9" style="1"/>
    <col min="14586" max="14586" width="9.88671875" style="1" bestFit="1" customWidth="1"/>
    <col min="14587" max="14589" width="9" style="1"/>
    <col min="14590" max="14590" width="9.88671875" style="1" bestFit="1" customWidth="1"/>
    <col min="14591" max="14595" width="9" style="1"/>
    <col min="14596" max="14596" width="9.88671875" style="1" bestFit="1" customWidth="1"/>
    <col min="14597" max="14613" width="9" style="1"/>
    <col min="14614" max="14615" width="9.88671875" style="1" bestFit="1" customWidth="1"/>
    <col min="14616" max="14616" width="9" style="1"/>
    <col min="14617" max="14617" width="9.88671875" style="1" bestFit="1" customWidth="1"/>
    <col min="14618" max="14625" width="9" style="1"/>
    <col min="14626" max="14626" width="9.88671875" style="1" bestFit="1" customWidth="1"/>
    <col min="14627" max="14636" width="9" style="1"/>
    <col min="14637" max="14637" width="10.88671875" style="1" bestFit="1" customWidth="1"/>
    <col min="14638" max="14837" width="9" style="1"/>
    <col min="14838" max="14838" width="6.109375" style="1" customWidth="1"/>
    <col min="14839" max="14839" width="42" style="1" customWidth="1"/>
    <col min="14840" max="14840" width="9.88671875" style="1" bestFit="1" customWidth="1"/>
    <col min="14841" max="14841" width="9" style="1"/>
    <col min="14842" max="14842" width="9.88671875" style="1" bestFit="1" customWidth="1"/>
    <col min="14843" max="14845" width="9" style="1"/>
    <col min="14846" max="14846" width="9.88671875" style="1" bestFit="1" customWidth="1"/>
    <col min="14847" max="14851" width="9" style="1"/>
    <col min="14852" max="14852" width="9.88671875" style="1" bestFit="1" customWidth="1"/>
    <col min="14853" max="14869" width="9" style="1"/>
    <col min="14870" max="14871" width="9.88671875" style="1" bestFit="1" customWidth="1"/>
    <col min="14872" max="14872" width="9" style="1"/>
    <col min="14873" max="14873" width="9.88671875" style="1" bestFit="1" customWidth="1"/>
    <col min="14874" max="14881" width="9" style="1"/>
    <col min="14882" max="14882" width="9.88671875" style="1" bestFit="1" customWidth="1"/>
    <col min="14883" max="14892" width="9" style="1"/>
    <col min="14893" max="14893" width="10.88671875" style="1" bestFit="1" customWidth="1"/>
    <col min="14894" max="15093" width="9" style="1"/>
    <col min="15094" max="15094" width="6.109375" style="1" customWidth="1"/>
    <col min="15095" max="15095" width="42" style="1" customWidth="1"/>
    <col min="15096" max="15096" width="9.88671875" style="1" bestFit="1" customWidth="1"/>
    <col min="15097" max="15097" width="9" style="1"/>
    <col min="15098" max="15098" width="9.88671875" style="1" bestFit="1" customWidth="1"/>
    <col min="15099" max="15101" width="9" style="1"/>
    <col min="15102" max="15102" width="9.88671875" style="1" bestFit="1" customWidth="1"/>
    <col min="15103" max="15107" width="9" style="1"/>
    <col min="15108" max="15108" width="9.88671875" style="1" bestFit="1" customWidth="1"/>
    <col min="15109" max="15125" width="9" style="1"/>
    <col min="15126" max="15127" width="9.88671875" style="1" bestFit="1" customWidth="1"/>
    <col min="15128" max="15128" width="9" style="1"/>
    <col min="15129" max="15129" width="9.88671875" style="1" bestFit="1" customWidth="1"/>
    <col min="15130" max="15137" width="9" style="1"/>
    <col min="15138" max="15138" width="9.88671875" style="1" bestFit="1" customWidth="1"/>
    <col min="15139" max="15148" width="9" style="1"/>
    <col min="15149" max="15149" width="10.88671875" style="1" bestFit="1" customWidth="1"/>
    <col min="15150" max="15349" width="9" style="1"/>
    <col min="15350" max="15350" width="6.109375" style="1" customWidth="1"/>
    <col min="15351" max="15351" width="42" style="1" customWidth="1"/>
    <col min="15352" max="15352" width="9.88671875" style="1" bestFit="1" customWidth="1"/>
    <col min="15353" max="15353" width="9" style="1"/>
    <col min="15354" max="15354" width="9.88671875" style="1" bestFit="1" customWidth="1"/>
    <col min="15355" max="15357" width="9" style="1"/>
    <col min="15358" max="15358" width="9.88671875" style="1" bestFit="1" customWidth="1"/>
    <col min="15359" max="15363" width="9" style="1"/>
    <col min="15364" max="15364" width="9.88671875" style="1" bestFit="1" customWidth="1"/>
    <col min="15365" max="15381" width="9" style="1"/>
    <col min="15382" max="15383" width="9.88671875" style="1" bestFit="1" customWidth="1"/>
    <col min="15384" max="15384" width="9" style="1"/>
    <col min="15385" max="15385" width="9.88671875" style="1" bestFit="1" customWidth="1"/>
    <col min="15386" max="15393" width="9" style="1"/>
    <col min="15394" max="15394" width="9.88671875" style="1" bestFit="1" customWidth="1"/>
    <col min="15395" max="15404" width="9" style="1"/>
    <col min="15405" max="15405" width="10.88671875" style="1" bestFit="1" customWidth="1"/>
    <col min="15406" max="15605" width="9" style="1"/>
    <col min="15606" max="15606" width="6.109375" style="1" customWidth="1"/>
    <col min="15607" max="15607" width="42" style="1" customWidth="1"/>
    <col min="15608" max="15608" width="9.88671875" style="1" bestFit="1" customWidth="1"/>
    <col min="15609" max="15609" width="9" style="1"/>
    <col min="15610" max="15610" width="9.88671875" style="1" bestFit="1" customWidth="1"/>
    <col min="15611" max="15613" width="9" style="1"/>
    <col min="15614" max="15614" width="9.88671875" style="1" bestFit="1" customWidth="1"/>
    <col min="15615" max="15619" width="9" style="1"/>
    <col min="15620" max="15620" width="9.88671875" style="1" bestFit="1" customWidth="1"/>
    <col min="15621" max="15637" width="9" style="1"/>
    <col min="15638" max="15639" width="9.88671875" style="1" bestFit="1" customWidth="1"/>
    <col min="15640" max="15640" width="9" style="1"/>
    <col min="15641" max="15641" width="9.88671875" style="1" bestFit="1" customWidth="1"/>
    <col min="15642" max="15649" width="9" style="1"/>
    <col min="15650" max="15650" width="9.88671875" style="1" bestFit="1" customWidth="1"/>
    <col min="15651" max="15660" width="9" style="1"/>
    <col min="15661" max="15661" width="10.88671875" style="1" bestFit="1" customWidth="1"/>
    <col min="15662" max="15861" width="9" style="1"/>
    <col min="15862" max="15862" width="6.109375" style="1" customWidth="1"/>
    <col min="15863" max="15863" width="42" style="1" customWidth="1"/>
    <col min="15864" max="15864" width="9.88671875" style="1" bestFit="1" customWidth="1"/>
    <col min="15865" max="15865" width="9" style="1"/>
    <col min="15866" max="15866" width="9.88671875" style="1" bestFit="1" customWidth="1"/>
    <col min="15867" max="15869" width="9" style="1"/>
    <col min="15870" max="15870" width="9.88671875" style="1" bestFit="1" customWidth="1"/>
    <col min="15871" max="15875" width="9" style="1"/>
    <col min="15876" max="15876" width="9.88671875" style="1" bestFit="1" customWidth="1"/>
    <col min="15877" max="15893" width="9" style="1"/>
    <col min="15894" max="15895" width="9.88671875" style="1" bestFit="1" customWidth="1"/>
    <col min="15896" max="15896" width="9" style="1"/>
    <col min="15897" max="15897" width="9.88671875" style="1" bestFit="1" customWidth="1"/>
    <col min="15898" max="15905" width="9" style="1"/>
    <col min="15906" max="15906" width="9.88671875" style="1" bestFit="1" customWidth="1"/>
    <col min="15907" max="15916" width="9" style="1"/>
    <col min="15917" max="15917" width="10.88671875" style="1" bestFit="1" customWidth="1"/>
    <col min="15918" max="16117" width="9" style="1"/>
    <col min="16118" max="16118" width="6.109375" style="1" customWidth="1"/>
    <col min="16119" max="16119" width="42" style="1" customWidth="1"/>
    <col min="16120" max="16120" width="9.88671875" style="1" bestFit="1" customWidth="1"/>
    <col min="16121" max="16121" width="9" style="1"/>
    <col min="16122" max="16122" width="9.88671875" style="1" bestFit="1" customWidth="1"/>
    <col min="16123" max="16125" width="9" style="1"/>
    <col min="16126" max="16126" width="9.88671875" style="1" bestFit="1" customWidth="1"/>
    <col min="16127" max="16131" width="9" style="1"/>
    <col min="16132" max="16132" width="9.88671875" style="1" bestFit="1" customWidth="1"/>
    <col min="16133" max="16149" width="9" style="1"/>
    <col min="16150" max="16151" width="9.88671875" style="1" bestFit="1" customWidth="1"/>
    <col min="16152" max="16152" width="9" style="1"/>
    <col min="16153" max="16153" width="9.88671875" style="1" bestFit="1" customWidth="1"/>
    <col min="16154" max="16161" width="9" style="1"/>
    <col min="16162" max="16162" width="9.88671875" style="1" bestFit="1" customWidth="1"/>
    <col min="16163" max="16172" width="9" style="1"/>
    <col min="16173" max="16173" width="10.88671875" style="1" bestFit="1" customWidth="1"/>
    <col min="16174" max="16384" width="9" style="1"/>
  </cols>
  <sheetData>
    <row r="2" spans="1:75" s="2" customFormat="1" ht="18" x14ac:dyDescent="0.35">
      <c r="A2" s="113" t="s">
        <v>57</v>
      </c>
      <c r="B2" s="113"/>
      <c r="C2" s="113"/>
      <c r="D2" s="113"/>
      <c r="E2" s="113"/>
      <c r="F2" s="113"/>
      <c r="G2" s="113"/>
      <c r="H2" s="113"/>
      <c r="I2" s="113"/>
      <c r="J2" s="113"/>
      <c r="K2" s="113"/>
      <c r="L2" s="4"/>
      <c r="M2" s="4"/>
      <c r="N2" s="4"/>
      <c r="O2" s="4"/>
      <c r="P2" s="4"/>
      <c r="R2" s="4"/>
      <c r="S2" s="5"/>
      <c r="T2" s="5"/>
      <c r="U2" s="5"/>
      <c r="V2" s="5"/>
      <c r="W2" s="5"/>
      <c r="X2" s="4"/>
      <c r="Y2" s="4"/>
      <c r="Z2" s="6"/>
      <c r="AA2" s="4"/>
      <c r="AB2" s="4"/>
      <c r="AC2" s="4"/>
      <c r="AD2" s="5"/>
      <c r="AE2" s="5"/>
      <c r="AF2" s="5"/>
      <c r="AG2" s="5"/>
      <c r="AH2" s="5"/>
      <c r="AI2" s="4"/>
      <c r="AJ2" s="4"/>
      <c r="AK2" s="4"/>
      <c r="AL2" s="4"/>
      <c r="AM2" s="7"/>
      <c r="AN2" s="7"/>
      <c r="AO2" s="7"/>
      <c r="AP2" s="7"/>
      <c r="AQ2" s="7"/>
      <c r="AR2" s="7"/>
      <c r="AS2" s="7"/>
      <c r="AT2" s="4"/>
      <c r="AU2" s="4"/>
      <c r="AV2" s="8"/>
      <c r="AW2" s="9"/>
      <c r="AX2" s="9"/>
      <c r="AY2" s="10"/>
      <c r="AZ2" s="9"/>
      <c r="BA2" s="8"/>
      <c r="BB2" s="8"/>
      <c r="BC2" s="8"/>
      <c r="BD2" s="8"/>
      <c r="BE2" s="8"/>
      <c r="BF2" s="8"/>
      <c r="BG2" s="8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  <c r="BS2" s="11"/>
      <c r="BT2" s="11"/>
      <c r="BU2" s="11"/>
      <c r="BV2" s="11"/>
      <c r="BW2" s="11"/>
    </row>
    <row r="3" spans="1:75" ht="16.2" x14ac:dyDescent="0.35">
      <c r="A3" s="114" t="s">
        <v>2</v>
      </c>
      <c r="B3" s="114"/>
      <c r="C3" s="114"/>
      <c r="D3" s="114"/>
      <c r="E3" s="114"/>
      <c r="F3" s="114"/>
      <c r="G3" s="114"/>
      <c r="H3" s="114"/>
      <c r="I3" s="114"/>
      <c r="J3" s="114"/>
      <c r="K3" s="114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</row>
    <row r="4" spans="1:75" ht="16.2" x14ac:dyDescent="0.35">
      <c r="A4" s="19"/>
      <c r="B4" s="19"/>
      <c r="C4" s="19"/>
      <c r="D4" s="19"/>
      <c r="E4" s="19"/>
      <c r="F4" s="19"/>
      <c r="G4" s="19"/>
      <c r="H4" s="19"/>
      <c r="I4" s="19"/>
      <c r="J4" s="19"/>
      <c r="K4" s="22"/>
      <c r="L4" s="111" t="s">
        <v>58</v>
      </c>
      <c r="M4" s="111"/>
      <c r="N4" s="111"/>
      <c r="O4" s="111"/>
      <c r="P4" s="111"/>
      <c r="Q4" s="111"/>
      <c r="R4" s="111"/>
      <c r="S4" s="111"/>
      <c r="T4" s="111"/>
      <c r="U4" s="111"/>
      <c r="V4" s="111"/>
      <c r="W4" s="111" t="s">
        <v>58</v>
      </c>
      <c r="X4" s="111"/>
      <c r="Y4" s="111"/>
      <c r="Z4" s="111"/>
      <c r="AA4" s="111"/>
      <c r="AB4" s="111"/>
      <c r="AC4" s="111"/>
      <c r="AD4" s="111"/>
      <c r="AE4" s="111"/>
      <c r="AF4" s="111"/>
      <c r="AG4" s="111"/>
      <c r="AH4" s="111" t="s">
        <v>58</v>
      </c>
      <c r="AI4" s="111"/>
      <c r="AJ4" s="111"/>
      <c r="AK4" s="111"/>
      <c r="AL4" s="111"/>
      <c r="AM4" s="111"/>
      <c r="AN4" s="111"/>
      <c r="AO4" s="111"/>
      <c r="AP4" s="111"/>
      <c r="AQ4" s="111"/>
      <c r="AR4" s="111"/>
      <c r="AS4" s="111" t="s">
        <v>58</v>
      </c>
      <c r="AT4" s="111"/>
      <c r="AU4" s="111"/>
      <c r="AV4" s="111"/>
      <c r="AW4" s="111"/>
      <c r="AX4" s="111"/>
      <c r="AY4" s="111"/>
      <c r="AZ4" s="111"/>
      <c r="BA4" s="111"/>
      <c r="BB4" s="111"/>
      <c r="BC4" s="111"/>
      <c r="BD4" s="112" t="s">
        <v>58</v>
      </c>
      <c r="BE4" s="112"/>
      <c r="BF4" s="112"/>
      <c r="BG4" s="112"/>
      <c r="BH4" s="112"/>
      <c r="BI4" s="112"/>
      <c r="BJ4" s="112"/>
      <c r="BK4" s="112"/>
      <c r="BL4" s="112"/>
      <c r="BM4" s="112"/>
      <c r="BN4" s="112" t="s">
        <v>58</v>
      </c>
      <c r="BO4" s="112"/>
      <c r="BP4" s="112"/>
      <c r="BQ4" s="112"/>
      <c r="BR4" s="112"/>
      <c r="BS4" s="112"/>
      <c r="BT4" s="112"/>
      <c r="BU4" s="112"/>
      <c r="BV4" s="112"/>
      <c r="BW4" s="112"/>
    </row>
    <row r="5" spans="1:75" s="3" customFormat="1" ht="15" customHeight="1" x14ac:dyDescent="0.35">
      <c r="A5" s="39" t="s">
        <v>0</v>
      </c>
      <c r="B5" s="18">
        <v>1</v>
      </c>
      <c r="C5" s="18">
        <v>2</v>
      </c>
      <c r="D5" s="18">
        <v>3</v>
      </c>
      <c r="E5" s="18">
        <v>4</v>
      </c>
      <c r="F5" s="18">
        <v>5</v>
      </c>
      <c r="G5" s="18">
        <v>6</v>
      </c>
      <c r="H5" s="18">
        <v>7</v>
      </c>
      <c r="I5" s="18">
        <v>8</v>
      </c>
      <c r="J5" s="18">
        <v>9</v>
      </c>
      <c r="K5" s="40">
        <v>10</v>
      </c>
      <c r="L5" s="39" t="s">
        <v>0</v>
      </c>
      <c r="M5" s="18">
        <v>11</v>
      </c>
      <c r="N5" s="18">
        <v>12</v>
      </c>
      <c r="O5" s="18">
        <v>13</v>
      </c>
      <c r="P5" s="18">
        <v>14</v>
      </c>
      <c r="Q5" s="18">
        <v>15</v>
      </c>
      <c r="R5" s="18">
        <v>16</v>
      </c>
      <c r="S5" s="18">
        <v>17</v>
      </c>
      <c r="T5" s="18">
        <v>18</v>
      </c>
      <c r="U5" s="18">
        <v>19</v>
      </c>
      <c r="V5" s="40">
        <v>20</v>
      </c>
      <c r="W5" s="39" t="s">
        <v>0</v>
      </c>
      <c r="X5" s="18">
        <v>21</v>
      </c>
      <c r="Y5" s="18">
        <v>22</v>
      </c>
      <c r="Z5" s="18">
        <v>23</v>
      </c>
      <c r="AA5" s="18">
        <v>24</v>
      </c>
      <c r="AB5" s="18">
        <v>25</v>
      </c>
      <c r="AC5" s="18">
        <v>26</v>
      </c>
      <c r="AD5" s="18">
        <v>27</v>
      </c>
      <c r="AE5" s="18">
        <v>28</v>
      </c>
      <c r="AF5" s="18">
        <v>29</v>
      </c>
      <c r="AG5" s="40">
        <v>30</v>
      </c>
      <c r="AH5" s="39" t="s">
        <v>0</v>
      </c>
      <c r="AI5" s="18">
        <v>31</v>
      </c>
      <c r="AJ5" s="18">
        <v>32</v>
      </c>
      <c r="AK5" s="18">
        <v>33</v>
      </c>
      <c r="AL5" s="18">
        <v>34</v>
      </c>
      <c r="AM5" s="18">
        <v>35</v>
      </c>
      <c r="AN5" s="18">
        <v>36</v>
      </c>
      <c r="AO5" s="18">
        <v>37</v>
      </c>
      <c r="AP5" s="18">
        <v>38</v>
      </c>
      <c r="AQ5" s="18">
        <v>39</v>
      </c>
      <c r="AR5" s="40">
        <v>40</v>
      </c>
      <c r="AS5" s="39" t="s">
        <v>0</v>
      </c>
      <c r="AT5" s="18">
        <v>41</v>
      </c>
      <c r="AU5" s="18">
        <v>42</v>
      </c>
      <c r="AV5" s="18">
        <v>43</v>
      </c>
      <c r="AW5" s="18">
        <v>44</v>
      </c>
      <c r="AX5" s="18">
        <v>45</v>
      </c>
      <c r="AY5" s="18">
        <v>46</v>
      </c>
      <c r="AZ5" s="18">
        <v>47</v>
      </c>
      <c r="BA5" s="18">
        <v>48</v>
      </c>
      <c r="BB5" s="18">
        <v>49</v>
      </c>
      <c r="BC5" s="40">
        <v>50</v>
      </c>
      <c r="BD5" s="39" t="s">
        <v>0</v>
      </c>
      <c r="BE5" s="18">
        <v>51</v>
      </c>
      <c r="BF5" s="18">
        <v>52</v>
      </c>
      <c r="BG5" s="18">
        <v>53</v>
      </c>
      <c r="BH5" s="24">
        <v>180</v>
      </c>
      <c r="BI5" s="25">
        <v>301</v>
      </c>
      <c r="BJ5" s="25">
        <v>302</v>
      </c>
      <c r="BK5" s="25">
        <v>303</v>
      </c>
      <c r="BL5" s="25">
        <v>304</v>
      </c>
      <c r="BM5" s="46">
        <v>305</v>
      </c>
      <c r="BN5" s="39" t="s">
        <v>0</v>
      </c>
      <c r="BO5" s="25">
        <v>306</v>
      </c>
      <c r="BP5" s="25">
        <v>309</v>
      </c>
      <c r="BQ5" s="25">
        <v>310</v>
      </c>
      <c r="BR5" s="31">
        <v>600</v>
      </c>
      <c r="BS5" s="31">
        <v>401</v>
      </c>
      <c r="BT5" s="31">
        <v>402</v>
      </c>
      <c r="BU5" s="31">
        <v>409</v>
      </c>
      <c r="BV5" s="31">
        <v>509</v>
      </c>
      <c r="BW5" s="61">
        <v>700</v>
      </c>
    </row>
    <row r="6" spans="1:75" ht="14.4" x14ac:dyDescent="0.35">
      <c r="A6" s="37">
        <v>1</v>
      </c>
      <c r="B6" s="15">
        <v>1427692.3215239751</v>
      </c>
      <c r="C6" s="15">
        <v>9846.5851101614826</v>
      </c>
      <c r="D6" s="15">
        <v>0</v>
      </c>
      <c r="E6" s="15">
        <v>115185.99207029628</v>
      </c>
      <c r="F6" s="15">
        <v>0</v>
      </c>
      <c r="G6" s="15">
        <v>614.91303550749819</v>
      </c>
      <c r="H6" s="15">
        <v>6362.6298024256776</v>
      </c>
      <c r="I6" s="15">
        <v>0</v>
      </c>
      <c r="J6" s="15">
        <v>0</v>
      </c>
      <c r="K6" s="41">
        <v>0</v>
      </c>
      <c r="L6" s="37">
        <v>1</v>
      </c>
      <c r="M6" s="15">
        <v>0</v>
      </c>
      <c r="N6" s="15">
        <v>0</v>
      </c>
      <c r="O6" s="15">
        <v>6749655.5086222151</v>
      </c>
      <c r="P6" s="15">
        <v>0</v>
      </c>
      <c r="Q6" s="15">
        <v>0</v>
      </c>
      <c r="R6" s="15">
        <v>0</v>
      </c>
      <c r="S6" s="15">
        <v>0</v>
      </c>
      <c r="T6" s="15">
        <v>4276.3495656346586</v>
      </c>
      <c r="U6" s="15">
        <v>667.62536726054157</v>
      </c>
      <c r="V6" s="41">
        <v>0</v>
      </c>
      <c r="W6" s="37">
        <v>1</v>
      </c>
      <c r="X6" s="15">
        <v>0</v>
      </c>
      <c r="Y6" s="15">
        <v>0</v>
      </c>
      <c r="Z6" s="15">
        <v>0</v>
      </c>
      <c r="AA6" s="15">
        <v>0</v>
      </c>
      <c r="AB6" s="15">
        <v>0</v>
      </c>
      <c r="AC6" s="15">
        <v>0</v>
      </c>
      <c r="AD6" s="15">
        <v>0.20461525332724945</v>
      </c>
      <c r="AE6" s="15">
        <v>0</v>
      </c>
      <c r="AF6" s="15">
        <v>0</v>
      </c>
      <c r="AG6" s="41">
        <v>0</v>
      </c>
      <c r="AH6" s="37">
        <v>1</v>
      </c>
      <c r="AI6" s="15">
        <v>0</v>
      </c>
      <c r="AJ6" s="15">
        <v>0</v>
      </c>
      <c r="AK6" s="15">
        <v>0</v>
      </c>
      <c r="AL6" s="15">
        <v>981.62809884170645</v>
      </c>
      <c r="AM6" s="15">
        <v>0</v>
      </c>
      <c r="AN6" s="15">
        <v>0</v>
      </c>
      <c r="AO6" s="15">
        <v>0</v>
      </c>
      <c r="AP6" s="15">
        <v>0</v>
      </c>
      <c r="AQ6" s="15">
        <v>0</v>
      </c>
      <c r="AR6" s="41">
        <v>0</v>
      </c>
      <c r="AS6" s="37">
        <v>1</v>
      </c>
      <c r="AT6" s="15">
        <v>2314.4623954348904</v>
      </c>
      <c r="AU6" s="15">
        <v>25478.844447028336</v>
      </c>
      <c r="AV6" s="15">
        <v>0</v>
      </c>
      <c r="AW6" s="15">
        <v>0</v>
      </c>
      <c r="AX6" s="15">
        <v>0</v>
      </c>
      <c r="AY6" s="15">
        <v>0</v>
      </c>
      <c r="AZ6" s="15">
        <v>0</v>
      </c>
      <c r="BA6" s="15">
        <v>0</v>
      </c>
      <c r="BB6" s="15">
        <v>0</v>
      </c>
      <c r="BC6" s="41">
        <v>0</v>
      </c>
      <c r="BD6" s="37">
        <v>1</v>
      </c>
      <c r="BE6" s="15">
        <v>10604.622595624411</v>
      </c>
      <c r="BF6" s="15">
        <v>80946.996834897189</v>
      </c>
      <c r="BG6" s="15">
        <v>8126.315915445125</v>
      </c>
      <c r="BH6" s="29">
        <v>8442755</v>
      </c>
      <c r="BI6" s="26">
        <v>7753080.6556625897</v>
      </c>
      <c r="BJ6" s="26">
        <v>0</v>
      </c>
      <c r="BK6" s="26">
        <v>0</v>
      </c>
      <c r="BL6" s="26">
        <v>1297039.7846025999</v>
      </c>
      <c r="BM6" s="47">
        <v>0</v>
      </c>
      <c r="BN6" s="37">
        <v>1</v>
      </c>
      <c r="BO6" s="32">
        <v>9734829.0759438425</v>
      </c>
      <c r="BP6" s="33">
        <v>18784949.516209032</v>
      </c>
      <c r="BQ6" s="33">
        <v>27227704.516209032</v>
      </c>
      <c r="BR6" s="33">
        <v>26798505.630000014</v>
      </c>
      <c r="BS6" s="34">
        <v>348803.17777777871</v>
      </c>
      <c r="BT6" s="34">
        <v>80395.518479999999</v>
      </c>
      <c r="BU6" s="33">
        <v>429198.69625777868</v>
      </c>
      <c r="BV6" s="33">
        <v>0</v>
      </c>
      <c r="BW6" s="14">
        <v>27227704.326257791</v>
      </c>
    </row>
    <row r="7" spans="1:75" ht="14.4" x14ac:dyDescent="0.35">
      <c r="A7" s="37">
        <v>2</v>
      </c>
      <c r="B7" s="15">
        <v>0</v>
      </c>
      <c r="C7" s="15">
        <v>710183.11725833081</v>
      </c>
      <c r="D7" s="15">
        <v>0</v>
      </c>
      <c r="E7" s="15">
        <v>10002.345104087966</v>
      </c>
      <c r="F7" s="15">
        <v>0</v>
      </c>
      <c r="G7" s="15">
        <v>0</v>
      </c>
      <c r="H7" s="15">
        <v>222.38185920817889</v>
      </c>
      <c r="I7" s="15">
        <v>0</v>
      </c>
      <c r="J7" s="15">
        <v>0</v>
      </c>
      <c r="K7" s="41">
        <v>0</v>
      </c>
      <c r="L7" s="37">
        <v>2</v>
      </c>
      <c r="M7" s="15">
        <v>0</v>
      </c>
      <c r="N7" s="15">
        <v>0</v>
      </c>
      <c r="O7" s="15">
        <v>2909163.7632176108</v>
      </c>
      <c r="P7" s="15">
        <v>0</v>
      </c>
      <c r="Q7" s="15">
        <v>0</v>
      </c>
      <c r="R7" s="15">
        <v>0</v>
      </c>
      <c r="S7" s="15">
        <v>0</v>
      </c>
      <c r="T7" s="15">
        <v>0</v>
      </c>
      <c r="U7" s="15">
        <v>6665.9372185867323</v>
      </c>
      <c r="V7" s="41">
        <v>0</v>
      </c>
      <c r="W7" s="37">
        <v>2</v>
      </c>
      <c r="X7" s="15">
        <v>0</v>
      </c>
      <c r="Y7" s="15">
        <v>0</v>
      </c>
      <c r="Z7" s="15">
        <v>0</v>
      </c>
      <c r="AA7" s="15">
        <v>0</v>
      </c>
      <c r="AB7" s="15">
        <v>0</v>
      </c>
      <c r="AC7" s="15">
        <v>0</v>
      </c>
      <c r="AD7" s="15">
        <v>0</v>
      </c>
      <c r="AE7" s="15">
        <v>0</v>
      </c>
      <c r="AF7" s="15">
        <v>0</v>
      </c>
      <c r="AG7" s="41">
        <v>0</v>
      </c>
      <c r="AH7" s="37">
        <v>2</v>
      </c>
      <c r="AI7" s="15">
        <v>0</v>
      </c>
      <c r="AJ7" s="15">
        <v>0</v>
      </c>
      <c r="AK7" s="15">
        <v>0</v>
      </c>
      <c r="AL7" s="15">
        <v>12808.182723676406</v>
      </c>
      <c r="AM7" s="15">
        <v>0</v>
      </c>
      <c r="AN7" s="15">
        <v>0</v>
      </c>
      <c r="AO7" s="15">
        <v>0</v>
      </c>
      <c r="AP7" s="15">
        <v>0</v>
      </c>
      <c r="AQ7" s="15">
        <v>0</v>
      </c>
      <c r="AR7" s="41">
        <v>0</v>
      </c>
      <c r="AS7" s="37">
        <v>2</v>
      </c>
      <c r="AT7" s="15">
        <v>10548.843693680285</v>
      </c>
      <c r="AU7" s="15">
        <v>131425.62744923454</v>
      </c>
      <c r="AV7" s="15">
        <v>0</v>
      </c>
      <c r="AW7" s="15">
        <v>0</v>
      </c>
      <c r="AX7" s="15">
        <v>0</v>
      </c>
      <c r="AY7" s="15">
        <v>0</v>
      </c>
      <c r="AZ7" s="15">
        <v>0</v>
      </c>
      <c r="BA7" s="15">
        <v>0</v>
      </c>
      <c r="BB7" s="15">
        <v>0</v>
      </c>
      <c r="BC7" s="41">
        <v>0</v>
      </c>
      <c r="BD7" s="37">
        <v>2</v>
      </c>
      <c r="BE7" s="15">
        <v>250927.79396493334</v>
      </c>
      <c r="BF7" s="15">
        <v>191537.71066070846</v>
      </c>
      <c r="BG7" s="15">
        <v>24718.296849943505</v>
      </c>
      <c r="BH7" s="29">
        <v>4258204.0000000009</v>
      </c>
      <c r="BI7" s="26">
        <v>2676472.325738023</v>
      </c>
      <c r="BJ7" s="26">
        <v>0</v>
      </c>
      <c r="BK7" s="26">
        <v>0</v>
      </c>
      <c r="BL7" s="26">
        <v>23149.579189297419</v>
      </c>
      <c r="BM7" s="47">
        <v>22978.271509824313</v>
      </c>
      <c r="BN7" s="37">
        <v>2</v>
      </c>
      <c r="BO7" s="26">
        <v>1292836.9563973178</v>
      </c>
      <c r="BP7" s="35">
        <v>4015437.1328344624</v>
      </c>
      <c r="BQ7" s="35">
        <v>8273641.1328344634</v>
      </c>
      <c r="BR7" s="35">
        <v>8232217.3499999996</v>
      </c>
      <c r="BS7" s="36">
        <v>263.20826098080516</v>
      </c>
      <c r="BT7" s="36">
        <v>41161.085050000002</v>
      </c>
      <c r="BU7" s="35">
        <v>41424.293310980807</v>
      </c>
      <c r="BV7" s="35">
        <v>0</v>
      </c>
      <c r="BW7" s="14">
        <v>8273641.6433109809</v>
      </c>
    </row>
    <row r="8" spans="1:75" ht="14.4" x14ac:dyDescent="0.35">
      <c r="A8" s="37">
        <v>3</v>
      </c>
      <c r="B8" s="15">
        <v>0</v>
      </c>
      <c r="C8" s="15">
        <v>293.68899040428448</v>
      </c>
      <c r="D8" s="15">
        <v>932446.51577123953</v>
      </c>
      <c r="E8" s="15">
        <v>88674.40979535415</v>
      </c>
      <c r="F8" s="15">
        <v>0</v>
      </c>
      <c r="G8" s="15">
        <v>1.7318698841670142</v>
      </c>
      <c r="H8" s="15">
        <v>8677.1464252900769</v>
      </c>
      <c r="I8" s="15">
        <v>0</v>
      </c>
      <c r="J8" s="15">
        <v>0</v>
      </c>
      <c r="K8" s="41">
        <v>0</v>
      </c>
      <c r="L8" s="37">
        <v>3</v>
      </c>
      <c r="M8" s="15">
        <v>0</v>
      </c>
      <c r="N8" s="15">
        <v>0</v>
      </c>
      <c r="O8" s="15">
        <v>2457588.9068241366</v>
      </c>
      <c r="P8" s="15">
        <v>0</v>
      </c>
      <c r="Q8" s="15">
        <v>3014.0658408483218</v>
      </c>
      <c r="R8" s="15">
        <v>0</v>
      </c>
      <c r="S8" s="15">
        <v>16837.873854253565</v>
      </c>
      <c r="T8" s="15">
        <v>0.88551341644943227</v>
      </c>
      <c r="U8" s="15">
        <v>172868.17528616101</v>
      </c>
      <c r="V8" s="41">
        <v>432013.64559372392</v>
      </c>
      <c r="W8" s="37">
        <v>3</v>
      </c>
      <c r="X8" s="15">
        <v>0</v>
      </c>
      <c r="Y8" s="15">
        <v>0</v>
      </c>
      <c r="Z8" s="15">
        <v>0</v>
      </c>
      <c r="AA8" s="15">
        <v>0</v>
      </c>
      <c r="AB8" s="15">
        <v>0</v>
      </c>
      <c r="AC8" s="15">
        <v>0</v>
      </c>
      <c r="AD8" s="15">
        <v>2841.7533257265486</v>
      </c>
      <c r="AE8" s="15">
        <v>0</v>
      </c>
      <c r="AF8" s="15">
        <v>0</v>
      </c>
      <c r="AG8" s="41">
        <v>0</v>
      </c>
      <c r="AH8" s="37">
        <v>3</v>
      </c>
      <c r="AI8" s="15">
        <v>0</v>
      </c>
      <c r="AJ8" s="15">
        <v>0</v>
      </c>
      <c r="AK8" s="15">
        <v>0</v>
      </c>
      <c r="AL8" s="15">
        <v>667.14627312296238</v>
      </c>
      <c r="AM8" s="15">
        <v>0</v>
      </c>
      <c r="AN8" s="15">
        <v>0</v>
      </c>
      <c r="AO8" s="15">
        <v>0</v>
      </c>
      <c r="AP8" s="15">
        <v>0</v>
      </c>
      <c r="AQ8" s="15">
        <v>0</v>
      </c>
      <c r="AR8" s="41">
        <v>0</v>
      </c>
      <c r="AS8" s="37">
        <v>3</v>
      </c>
      <c r="AT8" s="15">
        <v>342.21776526302028</v>
      </c>
      <c r="AU8" s="15">
        <v>6137.330662253813</v>
      </c>
      <c r="AV8" s="15">
        <v>0</v>
      </c>
      <c r="AW8" s="15">
        <v>0</v>
      </c>
      <c r="AX8" s="15">
        <v>0</v>
      </c>
      <c r="AY8" s="15">
        <v>0</v>
      </c>
      <c r="AZ8" s="15">
        <v>0</v>
      </c>
      <c r="BA8" s="15">
        <v>0</v>
      </c>
      <c r="BB8" s="15">
        <v>0</v>
      </c>
      <c r="BC8" s="41">
        <v>0</v>
      </c>
      <c r="BD8" s="37">
        <v>3</v>
      </c>
      <c r="BE8" s="15">
        <v>11905.720034029189</v>
      </c>
      <c r="BF8" s="15">
        <v>41586.115437340639</v>
      </c>
      <c r="BG8" s="15">
        <v>48704.670737552195</v>
      </c>
      <c r="BH8" s="29">
        <v>4224602</v>
      </c>
      <c r="BI8" s="26">
        <v>1116449.1991942066</v>
      </c>
      <c r="BJ8" s="26">
        <v>0</v>
      </c>
      <c r="BK8" s="26">
        <v>43523.268159816231</v>
      </c>
      <c r="BL8" s="26">
        <v>35402.704268953421</v>
      </c>
      <c r="BM8" s="47">
        <v>3944567.0288397954</v>
      </c>
      <c r="BN8" s="37">
        <v>3</v>
      </c>
      <c r="BO8" s="26">
        <v>1447437.8231233545</v>
      </c>
      <c r="BP8" s="35">
        <v>6587380.023586126</v>
      </c>
      <c r="BQ8" s="35">
        <v>10811982.023586126</v>
      </c>
      <c r="BR8" s="35">
        <v>10751283.15</v>
      </c>
      <c r="BS8" s="36">
        <v>33820.311011289799</v>
      </c>
      <c r="BT8" s="36">
        <v>26878.208350000001</v>
      </c>
      <c r="BU8" s="35">
        <v>60698.5193612898</v>
      </c>
      <c r="BV8" s="35">
        <v>0</v>
      </c>
      <c r="BW8" s="14">
        <v>10811981.66936129</v>
      </c>
    </row>
    <row r="9" spans="1:75" ht="14.4" x14ac:dyDescent="0.35">
      <c r="A9" s="37">
        <v>4</v>
      </c>
      <c r="B9" s="15">
        <v>294102.78241410182</v>
      </c>
      <c r="C9" s="15">
        <v>89841.522891945657</v>
      </c>
      <c r="D9" s="15">
        <v>115995.36998907606</v>
      </c>
      <c r="E9" s="15">
        <v>743514.99716505629</v>
      </c>
      <c r="F9" s="15">
        <v>0</v>
      </c>
      <c r="G9" s="15">
        <v>3282.9422544464355</v>
      </c>
      <c r="H9" s="15">
        <v>5398.4666700107236</v>
      </c>
      <c r="I9" s="15">
        <v>0</v>
      </c>
      <c r="J9" s="15">
        <v>0</v>
      </c>
      <c r="K9" s="41">
        <v>0</v>
      </c>
      <c r="L9" s="37">
        <v>4</v>
      </c>
      <c r="M9" s="15">
        <v>0</v>
      </c>
      <c r="N9" s="15">
        <v>0</v>
      </c>
      <c r="O9" s="15">
        <v>4029112.6323935958</v>
      </c>
      <c r="P9" s="15">
        <v>0</v>
      </c>
      <c r="Q9" s="15">
        <v>25.7799895691359</v>
      </c>
      <c r="R9" s="15">
        <v>0</v>
      </c>
      <c r="S9" s="15">
        <v>0</v>
      </c>
      <c r="T9" s="15">
        <v>0</v>
      </c>
      <c r="U9" s="15">
        <v>4988.9237304752669</v>
      </c>
      <c r="V9" s="41">
        <v>0</v>
      </c>
      <c r="W9" s="37">
        <v>4</v>
      </c>
      <c r="X9" s="15">
        <v>0</v>
      </c>
      <c r="Y9" s="15">
        <v>0</v>
      </c>
      <c r="Z9" s="15">
        <v>0</v>
      </c>
      <c r="AA9" s="15">
        <v>0</v>
      </c>
      <c r="AB9" s="15">
        <v>0</v>
      </c>
      <c r="AC9" s="15">
        <v>0</v>
      </c>
      <c r="AD9" s="15">
        <v>789.55928429497772</v>
      </c>
      <c r="AE9" s="15">
        <v>0</v>
      </c>
      <c r="AF9" s="15">
        <v>0</v>
      </c>
      <c r="AG9" s="41">
        <v>0</v>
      </c>
      <c r="AH9" s="37">
        <v>4</v>
      </c>
      <c r="AI9" s="15">
        <v>0</v>
      </c>
      <c r="AJ9" s="15">
        <v>0</v>
      </c>
      <c r="AK9" s="15">
        <v>0</v>
      </c>
      <c r="AL9" s="15">
        <v>0</v>
      </c>
      <c r="AM9" s="15">
        <v>0</v>
      </c>
      <c r="AN9" s="15">
        <v>0</v>
      </c>
      <c r="AO9" s="15">
        <v>0</v>
      </c>
      <c r="AP9" s="15">
        <v>0</v>
      </c>
      <c r="AQ9" s="15">
        <v>0</v>
      </c>
      <c r="AR9" s="41">
        <v>0</v>
      </c>
      <c r="AS9" s="37">
        <v>4</v>
      </c>
      <c r="AT9" s="15">
        <v>25166.01144799979</v>
      </c>
      <c r="AU9" s="15">
        <v>287453.51651208033</v>
      </c>
      <c r="AV9" s="15">
        <v>0</v>
      </c>
      <c r="AW9" s="15">
        <v>0</v>
      </c>
      <c r="AX9" s="15">
        <v>0</v>
      </c>
      <c r="AY9" s="15">
        <v>0</v>
      </c>
      <c r="AZ9" s="15">
        <v>0</v>
      </c>
      <c r="BA9" s="15">
        <v>0</v>
      </c>
      <c r="BB9" s="15">
        <v>0</v>
      </c>
      <c r="BC9" s="41">
        <v>0</v>
      </c>
      <c r="BD9" s="37">
        <v>4</v>
      </c>
      <c r="BE9" s="15">
        <v>53854.227101930017</v>
      </c>
      <c r="BF9" s="15">
        <v>41107.902817441864</v>
      </c>
      <c r="BG9" s="15">
        <v>6095.3653379755624</v>
      </c>
      <c r="BH9" s="29">
        <v>5700730</v>
      </c>
      <c r="BI9" s="26">
        <v>3491559.7104659816</v>
      </c>
      <c r="BJ9" s="26">
        <v>0</v>
      </c>
      <c r="BK9" s="26">
        <v>24442.28369119842</v>
      </c>
      <c r="BL9" s="26">
        <v>27772.604161611525</v>
      </c>
      <c r="BM9" s="47">
        <v>83.344195086572824</v>
      </c>
      <c r="BN9" s="37">
        <v>4</v>
      </c>
      <c r="BO9" s="26">
        <v>1544716.5945670689</v>
      </c>
      <c r="BP9" s="35">
        <v>5088574.5370809473</v>
      </c>
      <c r="BQ9" s="35">
        <v>10789304.537080947</v>
      </c>
      <c r="BR9" s="35">
        <v>9197577.7999999989</v>
      </c>
      <c r="BS9" s="36">
        <v>1564134.9428855751</v>
      </c>
      <c r="BT9" s="36">
        <v>27592.73184</v>
      </c>
      <c r="BU9" s="35">
        <v>1591727.6747255751</v>
      </c>
      <c r="BV9" s="35">
        <v>0</v>
      </c>
      <c r="BW9" s="14">
        <v>10789305.474725574</v>
      </c>
    </row>
    <row r="10" spans="1:75" ht="14.4" x14ac:dyDescent="0.35">
      <c r="A10" s="37">
        <v>5</v>
      </c>
      <c r="B10" s="15">
        <v>251755.14319443275</v>
      </c>
      <c r="C10" s="15">
        <v>90744.924786540854</v>
      </c>
      <c r="D10" s="15">
        <v>188326.30174230711</v>
      </c>
      <c r="E10" s="15">
        <v>198732.04029606894</v>
      </c>
      <c r="F10" s="15">
        <v>24277.265656379521</v>
      </c>
      <c r="G10" s="15">
        <v>9900.8708986284601</v>
      </c>
      <c r="H10" s="15">
        <v>1.4534256425257075</v>
      </c>
      <c r="I10" s="15">
        <v>0</v>
      </c>
      <c r="J10" s="15">
        <v>0</v>
      </c>
      <c r="K10" s="41">
        <v>0</v>
      </c>
      <c r="L10" s="37">
        <v>5</v>
      </c>
      <c r="M10" s="15">
        <v>0</v>
      </c>
      <c r="N10" s="15">
        <v>0</v>
      </c>
      <c r="O10" s="15">
        <v>0</v>
      </c>
      <c r="P10" s="15">
        <v>0</v>
      </c>
      <c r="Q10" s="15">
        <v>0</v>
      </c>
      <c r="R10" s="15">
        <v>0</v>
      </c>
      <c r="S10" s="15">
        <v>0</v>
      </c>
      <c r="T10" s="15">
        <v>0</v>
      </c>
      <c r="U10" s="15">
        <v>0</v>
      </c>
      <c r="V10" s="41">
        <v>0</v>
      </c>
      <c r="W10" s="37">
        <v>5</v>
      </c>
      <c r="X10" s="15">
        <v>0</v>
      </c>
      <c r="Y10" s="15">
        <v>0</v>
      </c>
      <c r="Z10" s="15">
        <v>0</v>
      </c>
      <c r="AA10" s="15">
        <v>0</v>
      </c>
      <c r="AB10" s="15">
        <v>0</v>
      </c>
      <c r="AC10" s="15">
        <v>0</v>
      </c>
      <c r="AD10" s="15">
        <v>0</v>
      </c>
      <c r="AE10" s="15">
        <v>0</v>
      </c>
      <c r="AF10" s="15">
        <v>0</v>
      </c>
      <c r="AG10" s="41">
        <v>0</v>
      </c>
      <c r="AH10" s="37">
        <v>5</v>
      </c>
      <c r="AI10" s="15">
        <v>0</v>
      </c>
      <c r="AJ10" s="15">
        <v>0</v>
      </c>
      <c r="AK10" s="15">
        <v>0</v>
      </c>
      <c r="AL10" s="15">
        <v>0</v>
      </c>
      <c r="AM10" s="15">
        <v>0</v>
      </c>
      <c r="AN10" s="15">
        <v>0</v>
      </c>
      <c r="AO10" s="15">
        <v>0</v>
      </c>
      <c r="AP10" s="15">
        <v>0</v>
      </c>
      <c r="AQ10" s="15">
        <v>0</v>
      </c>
      <c r="AR10" s="41">
        <v>0</v>
      </c>
      <c r="AS10" s="37">
        <v>5</v>
      </c>
      <c r="AT10" s="15">
        <v>0</v>
      </c>
      <c r="AU10" s="15">
        <v>0</v>
      </c>
      <c r="AV10" s="15">
        <v>0</v>
      </c>
      <c r="AW10" s="15">
        <v>0</v>
      </c>
      <c r="AX10" s="15">
        <v>0</v>
      </c>
      <c r="AY10" s="15">
        <v>0</v>
      </c>
      <c r="AZ10" s="15">
        <v>0</v>
      </c>
      <c r="BA10" s="15">
        <v>0</v>
      </c>
      <c r="BB10" s="15">
        <v>0</v>
      </c>
      <c r="BC10" s="41">
        <v>0</v>
      </c>
      <c r="BD10" s="37">
        <v>5</v>
      </c>
      <c r="BE10" s="15">
        <v>0</v>
      </c>
      <c r="BF10" s="15">
        <v>0</v>
      </c>
      <c r="BG10" s="15">
        <v>0</v>
      </c>
      <c r="BH10" s="29">
        <v>763738.00000000035</v>
      </c>
      <c r="BI10" s="26">
        <v>0</v>
      </c>
      <c r="BJ10" s="26">
        <v>0</v>
      </c>
      <c r="BK10" s="26">
        <v>0</v>
      </c>
      <c r="BL10" s="26">
        <v>3305.4163994258615</v>
      </c>
      <c r="BM10" s="47">
        <v>0</v>
      </c>
      <c r="BN10" s="37">
        <v>5</v>
      </c>
      <c r="BO10" s="26">
        <v>104596.88181119999</v>
      </c>
      <c r="BP10" s="35">
        <v>107902.29821062584</v>
      </c>
      <c r="BQ10" s="35">
        <v>871640.29821062624</v>
      </c>
      <c r="BR10" s="35">
        <v>869900.92</v>
      </c>
      <c r="BS10" s="36">
        <v>0</v>
      </c>
      <c r="BT10" s="36">
        <v>1739.8017600000001</v>
      </c>
      <c r="BU10" s="35">
        <v>1739.8017600000001</v>
      </c>
      <c r="BV10" s="35">
        <v>0</v>
      </c>
      <c r="BW10" s="14">
        <v>871640.72175999999</v>
      </c>
    </row>
    <row r="11" spans="1:75" ht="14.4" x14ac:dyDescent="0.35">
      <c r="A11" s="37">
        <v>6</v>
      </c>
      <c r="B11" s="15">
        <v>6703.3415304449745</v>
      </c>
      <c r="C11" s="15">
        <v>566.60746312464823</v>
      </c>
      <c r="D11" s="15">
        <v>2384.0436384824011</v>
      </c>
      <c r="E11" s="15">
        <v>2622.7151346754404</v>
      </c>
      <c r="F11" s="15">
        <v>0</v>
      </c>
      <c r="G11" s="15">
        <v>4974.2883559783077</v>
      </c>
      <c r="H11" s="15">
        <v>1744.5737732877801</v>
      </c>
      <c r="I11" s="15">
        <v>0</v>
      </c>
      <c r="J11" s="15">
        <v>0</v>
      </c>
      <c r="K11" s="41">
        <v>0</v>
      </c>
      <c r="L11" s="37">
        <v>6</v>
      </c>
      <c r="M11" s="15">
        <v>0</v>
      </c>
      <c r="N11" s="15">
        <v>0</v>
      </c>
      <c r="O11" s="15">
        <v>4133.1354181366869</v>
      </c>
      <c r="P11" s="15">
        <v>0</v>
      </c>
      <c r="Q11" s="15">
        <v>1.0420081533611265</v>
      </c>
      <c r="R11" s="15">
        <v>0</v>
      </c>
      <c r="S11" s="15">
        <v>220768.84927586402</v>
      </c>
      <c r="T11" s="15">
        <v>1821.4366551272676</v>
      </c>
      <c r="U11" s="15">
        <v>3336.8380559436632</v>
      </c>
      <c r="V11" s="41">
        <v>0</v>
      </c>
      <c r="W11" s="37">
        <v>6</v>
      </c>
      <c r="X11" s="15">
        <v>0</v>
      </c>
      <c r="Y11" s="15">
        <v>0</v>
      </c>
      <c r="Z11" s="15">
        <v>0</v>
      </c>
      <c r="AA11" s="15">
        <v>0</v>
      </c>
      <c r="AB11" s="15">
        <v>0</v>
      </c>
      <c r="AC11" s="15">
        <v>49725.107966394462</v>
      </c>
      <c r="AD11" s="15">
        <v>434.48209573748176</v>
      </c>
      <c r="AE11" s="15">
        <v>0</v>
      </c>
      <c r="AF11" s="15">
        <v>0</v>
      </c>
      <c r="AG11" s="41">
        <v>0</v>
      </c>
      <c r="AH11" s="37">
        <v>6</v>
      </c>
      <c r="AI11" s="15">
        <v>134650.71956496363</v>
      </c>
      <c r="AJ11" s="15">
        <v>103038.28616939583</v>
      </c>
      <c r="AK11" s="15">
        <v>37842.28082433284</v>
      </c>
      <c r="AL11" s="15">
        <v>0</v>
      </c>
      <c r="AM11" s="15">
        <v>0</v>
      </c>
      <c r="AN11" s="15">
        <v>0</v>
      </c>
      <c r="AO11" s="15">
        <v>0</v>
      </c>
      <c r="AP11" s="15">
        <v>0</v>
      </c>
      <c r="AQ11" s="15">
        <v>0</v>
      </c>
      <c r="AR11" s="41">
        <v>0</v>
      </c>
      <c r="AS11" s="37">
        <v>6</v>
      </c>
      <c r="AT11" s="15">
        <v>0</v>
      </c>
      <c r="AU11" s="15">
        <v>0</v>
      </c>
      <c r="AV11" s="15">
        <v>0</v>
      </c>
      <c r="AW11" s="15">
        <v>0</v>
      </c>
      <c r="AX11" s="15">
        <v>0</v>
      </c>
      <c r="AY11" s="15">
        <v>0</v>
      </c>
      <c r="AZ11" s="15">
        <v>0</v>
      </c>
      <c r="BA11" s="15">
        <v>0</v>
      </c>
      <c r="BB11" s="15">
        <v>0</v>
      </c>
      <c r="BC11" s="41">
        <v>0</v>
      </c>
      <c r="BD11" s="37">
        <v>6</v>
      </c>
      <c r="BE11" s="15">
        <v>146.25206995705665</v>
      </c>
      <c r="BF11" s="15">
        <v>0</v>
      </c>
      <c r="BG11" s="15">
        <v>0</v>
      </c>
      <c r="BH11" s="29">
        <v>574893.99999999988</v>
      </c>
      <c r="BI11" s="26">
        <v>105180.28942477687</v>
      </c>
      <c r="BJ11" s="26">
        <v>0</v>
      </c>
      <c r="BK11" s="26">
        <v>0</v>
      </c>
      <c r="BL11" s="26">
        <v>24292.724447017972</v>
      </c>
      <c r="BM11" s="47">
        <v>23913.128125260537</v>
      </c>
      <c r="BN11" s="37">
        <v>6</v>
      </c>
      <c r="BO11" s="26">
        <v>75673.06617783774</v>
      </c>
      <c r="BP11" s="35">
        <v>229059.20817489311</v>
      </c>
      <c r="BQ11" s="35">
        <v>803953.20817489293</v>
      </c>
      <c r="BR11" s="35">
        <v>608042.33999999985</v>
      </c>
      <c r="BS11" s="36">
        <v>0</v>
      </c>
      <c r="BT11" s="36">
        <v>195910.67155299999</v>
      </c>
      <c r="BU11" s="35">
        <v>195910.67155299999</v>
      </c>
      <c r="BV11" s="35">
        <v>0</v>
      </c>
      <c r="BW11" s="14">
        <v>803953.01155299984</v>
      </c>
    </row>
    <row r="12" spans="1:75" ht="14.4" x14ac:dyDescent="0.35">
      <c r="A12" s="37">
        <v>7</v>
      </c>
      <c r="B12" s="15">
        <v>5779.8623026696769</v>
      </c>
      <c r="C12" s="15">
        <v>4181.9797380430373</v>
      </c>
      <c r="D12" s="15">
        <v>696.81548053236736</v>
      </c>
      <c r="E12" s="15">
        <v>753.13183257943376</v>
      </c>
      <c r="F12" s="15">
        <v>0</v>
      </c>
      <c r="G12" s="15">
        <v>311.92991163113714</v>
      </c>
      <c r="H12" s="15">
        <v>1531302.494536943</v>
      </c>
      <c r="I12" s="15">
        <v>0</v>
      </c>
      <c r="J12" s="15">
        <v>0</v>
      </c>
      <c r="K12" s="41">
        <v>0</v>
      </c>
      <c r="L12" s="37">
        <v>7</v>
      </c>
      <c r="M12" s="15">
        <v>0</v>
      </c>
      <c r="N12" s="15">
        <v>0</v>
      </c>
      <c r="O12" s="15">
        <v>3258775.8575812173</v>
      </c>
      <c r="P12" s="15">
        <v>0</v>
      </c>
      <c r="Q12" s="15">
        <v>0</v>
      </c>
      <c r="R12" s="15">
        <v>0</v>
      </c>
      <c r="S12" s="15">
        <v>0</v>
      </c>
      <c r="T12" s="15">
        <v>0</v>
      </c>
      <c r="U12" s="15">
        <v>1359.383316037118</v>
      </c>
      <c r="V12" s="41">
        <v>0</v>
      </c>
      <c r="W12" s="37">
        <v>7</v>
      </c>
      <c r="X12" s="15">
        <v>0</v>
      </c>
      <c r="Y12" s="15">
        <v>0</v>
      </c>
      <c r="Z12" s="15">
        <v>0</v>
      </c>
      <c r="AA12" s="15">
        <v>0</v>
      </c>
      <c r="AB12" s="15">
        <v>0</v>
      </c>
      <c r="AC12" s="15">
        <v>0</v>
      </c>
      <c r="AD12" s="15">
        <v>6915.6682089359547</v>
      </c>
      <c r="AE12" s="15">
        <v>0</v>
      </c>
      <c r="AF12" s="15">
        <v>0</v>
      </c>
      <c r="AG12" s="41">
        <v>0</v>
      </c>
      <c r="AH12" s="37">
        <v>7</v>
      </c>
      <c r="AI12" s="15">
        <v>0</v>
      </c>
      <c r="AJ12" s="15">
        <v>0</v>
      </c>
      <c r="AK12" s="15">
        <v>0</v>
      </c>
      <c r="AL12" s="15">
        <v>0</v>
      </c>
      <c r="AM12" s="15">
        <v>0</v>
      </c>
      <c r="AN12" s="15">
        <v>0</v>
      </c>
      <c r="AO12" s="15">
        <v>0</v>
      </c>
      <c r="AP12" s="15">
        <v>0</v>
      </c>
      <c r="AQ12" s="15">
        <v>0</v>
      </c>
      <c r="AR12" s="41">
        <v>0</v>
      </c>
      <c r="AS12" s="37">
        <v>7</v>
      </c>
      <c r="AT12" s="15">
        <v>10424.287217604231</v>
      </c>
      <c r="AU12" s="15">
        <v>120479.85657160079</v>
      </c>
      <c r="AV12" s="15">
        <v>0</v>
      </c>
      <c r="AW12" s="15">
        <v>0</v>
      </c>
      <c r="AX12" s="15">
        <v>0</v>
      </c>
      <c r="AY12" s="15">
        <v>0</v>
      </c>
      <c r="AZ12" s="15">
        <v>0</v>
      </c>
      <c r="BA12" s="15">
        <v>0</v>
      </c>
      <c r="BB12" s="15">
        <v>0</v>
      </c>
      <c r="BC12" s="41">
        <v>0</v>
      </c>
      <c r="BD12" s="37">
        <v>7</v>
      </c>
      <c r="BE12" s="15">
        <v>51979.695634178315</v>
      </c>
      <c r="BF12" s="15">
        <v>39677.039140599467</v>
      </c>
      <c r="BG12" s="15">
        <v>85.998527428886973</v>
      </c>
      <c r="BH12" s="29">
        <v>5032724.0000000009</v>
      </c>
      <c r="BI12" s="26">
        <v>7164962.5722524496</v>
      </c>
      <c r="BJ12" s="26">
        <v>0</v>
      </c>
      <c r="BK12" s="26">
        <v>0</v>
      </c>
      <c r="BL12" s="26">
        <v>52029.880927379854</v>
      </c>
      <c r="BM12" s="47">
        <v>1406382.6362269563</v>
      </c>
      <c r="BN12" s="37">
        <v>7</v>
      </c>
      <c r="BO12" s="26">
        <v>4146142.4066606085</v>
      </c>
      <c r="BP12" s="35">
        <v>12769517.496067395</v>
      </c>
      <c r="BQ12" s="35">
        <v>17802241.496067397</v>
      </c>
      <c r="BR12" s="35">
        <v>17708308.670000002</v>
      </c>
      <c r="BS12" s="36">
        <v>5391.6396876366889</v>
      </c>
      <c r="BT12" s="36">
        <v>88541.539100000009</v>
      </c>
      <c r="BU12" s="35">
        <v>93933.178787636702</v>
      </c>
      <c r="BV12" s="35">
        <v>0</v>
      </c>
      <c r="BW12" s="14">
        <v>17802241.848787639</v>
      </c>
    </row>
    <row r="13" spans="1:75" ht="14.4" x14ac:dyDescent="0.35">
      <c r="A13" s="37">
        <v>8</v>
      </c>
      <c r="B13" s="15">
        <v>0</v>
      </c>
      <c r="C13" s="15">
        <v>0</v>
      </c>
      <c r="D13" s="15">
        <v>0</v>
      </c>
      <c r="E13" s="15">
        <v>0</v>
      </c>
      <c r="F13" s="15">
        <v>0</v>
      </c>
      <c r="G13" s="15">
        <v>0</v>
      </c>
      <c r="H13" s="15">
        <v>0</v>
      </c>
      <c r="I13" s="15">
        <v>617983.29526713886</v>
      </c>
      <c r="J13" s="15">
        <v>0</v>
      </c>
      <c r="K13" s="41">
        <v>0</v>
      </c>
      <c r="L13" s="37">
        <v>8</v>
      </c>
      <c r="M13" s="15">
        <v>0</v>
      </c>
      <c r="N13" s="15">
        <v>0</v>
      </c>
      <c r="O13" s="15">
        <v>0</v>
      </c>
      <c r="P13" s="15">
        <v>0</v>
      </c>
      <c r="Q13" s="15">
        <v>0</v>
      </c>
      <c r="R13" s="15">
        <v>0</v>
      </c>
      <c r="S13" s="15">
        <v>0</v>
      </c>
      <c r="T13" s="15">
        <v>0</v>
      </c>
      <c r="U13" s="15">
        <v>0</v>
      </c>
      <c r="V13" s="41">
        <v>0</v>
      </c>
      <c r="W13" s="37">
        <v>8</v>
      </c>
      <c r="X13" s="15">
        <v>0</v>
      </c>
      <c r="Y13" s="15">
        <v>0</v>
      </c>
      <c r="Z13" s="15">
        <v>0</v>
      </c>
      <c r="AA13" s="15">
        <v>0</v>
      </c>
      <c r="AB13" s="15">
        <v>0</v>
      </c>
      <c r="AC13" s="15">
        <v>0</v>
      </c>
      <c r="AD13" s="15">
        <v>0</v>
      </c>
      <c r="AE13" s="15">
        <v>358560.70473286125</v>
      </c>
      <c r="AF13" s="15">
        <v>0</v>
      </c>
      <c r="AG13" s="41">
        <v>0</v>
      </c>
      <c r="AH13" s="37">
        <v>8</v>
      </c>
      <c r="AI13" s="15">
        <v>0</v>
      </c>
      <c r="AJ13" s="15">
        <v>0</v>
      </c>
      <c r="AK13" s="15">
        <v>0</v>
      </c>
      <c r="AL13" s="15">
        <v>0</v>
      </c>
      <c r="AM13" s="15">
        <v>0</v>
      </c>
      <c r="AN13" s="15">
        <v>0</v>
      </c>
      <c r="AO13" s="15">
        <v>0</v>
      </c>
      <c r="AP13" s="15">
        <v>0</v>
      </c>
      <c r="AQ13" s="15">
        <v>0</v>
      </c>
      <c r="AR13" s="41">
        <v>0</v>
      </c>
      <c r="AS13" s="37">
        <v>8</v>
      </c>
      <c r="AT13" s="15">
        <v>0</v>
      </c>
      <c r="AU13" s="15">
        <v>0</v>
      </c>
      <c r="AV13" s="15">
        <v>0</v>
      </c>
      <c r="AW13" s="15">
        <v>0</v>
      </c>
      <c r="AX13" s="15">
        <v>0</v>
      </c>
      <c r="AY13" s="15">
        <v>0</v>
      </c>
      <c r="AZ13" s="15">
        <v>0</v>
      </c>
      <c r="BA13" s="15">
        <v>0</v>
      </c>
      <c r="BB13" s="15">
        <v>0</v>
      </c>
      <c r="BC13" s="41">
        <v>0</v>
      </c>
      <c r="BD13" s="37">
        <v>8</v>
      </c>
      <c r="BE13" s="15">
        <v>0</v>
      </c>
      <c r="BF13" s="15">
        <v>0</v>
      </c>
      <c r="BG13" s="15">
        <v>0</v>
      </c>
      <c r="BH13" s="29">
        <v>976544.00000000012</v>
      </c>
      <c r="BI13" s="26">
        <v>0</v>
      </c>
      <c r="BJ13" s="26">
        <v>0</v>
      </c>
      <c r="BK13" s="26">
        <v>331661.74002257799</v>
      </c>
      <c r="BL13" s="26">
        <v>23455.829948039198</v>
      </c>
      <c r="BM13" s="47">
        <v>4100555.1892125402</v>
      </c>
      <c r="BN13" s="37">
        <v>8</v>
      </c>
      <c r="BO13" s="26">
        <v>740756.79359999998</v>
      </c>
      <c r="BP13" s="35">
        <v>5196429.5527831577</v>
      </c>
      <c r="BQ13" s="35">
        <v>6172973.5527831577</v>
      </c>
      <c r="BR13" s="35">
        <v>6172973.3200000003</v>
      </c>
      <c r="BS13" s="36">
        <v>0</v>
      </c>
      <c r="BT13" s="36">
        <v>0</v>
      </c>
      <c r="BU13" s="35">
        <v>0</v>
      </c>
      <c r="BV13" s="35">
        <v>0</v>
      </c>
      <c r="BW13" s="14">
        <v>6172973.3200000003</v>
      </c>
    </row>
    <row r="14" spans="1:75" ht="14.4" x14ac:dyDescent="0.35">
      <c r="A14" s="37">
        <v>9</v>
      </c>
      <c r="B14" s="15">
        <v>0</v>
      </c>
      <c r="C14" s="15">
        <v>0</v>
      </c>
      <c r="D14" s="15">
        <v>0</v>
      </c>
      <c r="E14" s="15">
        <v>0</v>
      </c>
      <c r="F14" s="15">
        <v>0</v>
      </c>
      <c r="G14" s="15">
        <v>0</v>
      </c>
      <c r="H14" s="15">
        <v>0</v>
      </c>
      <c r="I14" s="15">
        <v>0</v>
      </c>
      <c r="J14" s="15">
        <v>0</v>
      </c>
      <c r="K14" s="41">
        <v>0</v>
      </c>
      <c r="L14" s="37">
        <v>9</v>
      </c>
      <c r="M14" s="15">
        <v>0</v>
      </c>
      <c r="N14" s="15">
        <v>0</v>
      </c>
      <c r="O14" s="15">
        <v>0</v>
      </c>
      <c r="P14" s="15">
        <v>0</v>
      </c>
      <c r="Q14" s="15">
        <v>0</v>
      </c>
      <c r="R14" s="15">
        <v>0</v>
      </c>
      <c r="S14" s="15">
        <v>0</v>
      </c>
      <c r="T14" s="15">
        <v>0</v>
      </c>
      <c r="U14" s="15">
        <v>0</v>
      </c>
      <c r="V14" s="41">
        <v>0</v>
      </c>
      <c r="W14" s="37">
        <v>9</v>
      </c>
      <c r="X14" s="15">
        <v>0</v>
      </c>
      <c r="Y14" s="15">
        <v>0</v>
      </c>
      <c r="Z14" s="15">
        <v>0</v>
      </c>
      <c r="AA14" s="15">
        <v>0</v>
      </c>
      <c r="AB14" s="15">
        <v>0</v>
      </c>
      <c r="AC14" s="15">
        <v>0</v>
      </c>
      <c r="AD14" s="15">
        <v>0</v>
      </c>
      <c r="AE14" s="15">
        <v>0</v>
      </c>
      <c r="AF14" s="15">
        <v>0</v>
      </c>
      <c r="AG14" s="41">
        <v>0</v>
      </c>
      <c r="AH14" s="37">
        <v>9</v>
      </c>
      <c r="AI14" s="15">
        <v>0</v>
      </c>
      <c r="AJ14" s="15">
        <v>0</v>
      </c>
      <c r="AK14" s="15">
        <v>0</v>
      </c>
      <c r="AL14" s="15">
        <v>0</v>
      </c>
      <c r="AM14" s="15">
        <v>0</v>
      </c>
      <c r="AN14" s="15">
        <v>0</v>
      </c>
      <c r="AO14" s="15">
        <v>0</v>
      </c>
      <c r="AP14" s="15">
        <v>0</v>
      </c>
      <c r="AQ14" s="15">
        <v>0</v>
      </c>
      <c r="AR14" s="41">
        <v>0</v>
      </c>
      <c r="AS14" s="37">
        <v>9</v>
      </c>
      <c r="AT14" s="15">
        <v>0</v>
      </c>
      <c r="AU14" s="15">
        <v>0</v>
      </c>
      <c r="AV14" s="15">
        <v>0</v>
      </c>
      <c r="AW14" s="15">
        <v>0</v>
      </c>
      <c r="AX14" s="15">
        <v>0</v>
      </c>
      <c r="AY14" s="15">
        <v>0</v>
      </c>
      <c r="AZ14" s="15">
        <v>0</v>
      </c>
      <c r="BA14" s="15">
        <v>0</v>
      </c>
      <c r="BB14" s="15">
        <v>0</v>
      </c>
      <c r="BC14" s="41">
        <v>0</v>
      </c>
      <c r="BD14" s="37">
        <v>9</v>
      </c>
      <c r="BE14" s="15">
        <v>0</v>
      </c>
      <c r="BF14" s="15">
        <v>0</v>
      </c>
      <c r="BG14" s="15">
        <v>0</v>
      </c>
      <c r="BH14" s="29">
        <v>0</v>
      </c>
      <c r="BI14" s="26">
        <v>0</v>
      </c>
      <c r="BJ14" s="26">
        <v>0</v>
      </c>
      <c r="BK14" s="26">
        <v>0</v>
      </c>
      <c r="BL14" s="26">
        <v>0</v>
      </c>
      <c r="BM14" s="47">
        <v>0</v>
      </c>
      <c r="BN14" s="37">
        <v>9</v>
      </c>
      <c r="BO14" s="26">
        <v>0</v>
      </c>
      <c r="BP14" s="35">
        <v>0</v>
      </c>
      <c r="BQ14" s="35">
        <v>0</v>
      </c>
      <c r="BR14" s="35">
        <v>0</v>
      </c>
      <c r="BS14" s="36">
        <v>0</v>
      </c>
      <c r="BT14" s="36">
        <v>0</v>
      </c>
      <c r="BU14" s="35">
        <v>0</v>
      </c>
      <c r="BV14" s="35">
        <v>0</v>
      </c>
      <c r="BW14" s="14">
        <v>0</v>
      </c>
    </row>
    <row r="15" spans="1:75" ht="14.4" x14ac:dyDescent="0.35">
      <c r="A15" s="37">
        <v>10</v>
      </c>
      <c r="B15" s="15">
        <v>0</v>
      </c>
      <c r="C15" s="15">
        <v>0</v>
      </c>
      <c r="D15" s="15">
        <v>0</v>
      </c>
      <c r="E15" s="15">
        <v>0</v>
      </c>
      <c r="F15" s="15">
        <v>0</v>
      </c>
      <c r="G15" s="15">
        <v>0</v>
      </c>
      <c r="H15" s="15">
        <v>0</v>
      </c>
      <c r="I15" s="15">
        <v>0</v>
      </c>
      <c r="J15" s="15">
        <v>0</v>
      </c>
      <c r="K15" s="41">
        <v>0</v>
      </c>
      <c r="L15" s="37">
        <v>10</v>
      </c>
      <c r="M15" s="15">
        <v>0</v>
      </c>
      <c r="N15" s="15">
        <v>0</v>
      </c>
      <c r="O15" s="15">
        <v>0</v>
      </c>
      <c r="P15" s="15">
        <v>0</v>
      </c>
      <c r="Q15" s="15">
        <v>0</v>
      </c>
      <c r="R15" s="15">
        <v>0</v>
      </c>
      <c r="S15" s="15">
        <v>0</v>
      </c>
      <c r="T15" s="15">
        <v>0</v>
      </c>
      <c r="U15" s="15">
        <v>0</v>
      </c>
      <c r="V15" s="41">
        <v>0</v>
      </c>
      <c r="W15" s="37">
        <v>10</v>
      </c>
      <c r="X15" s="15">
        <v>0</v>
      </c>
      <c r="Y15" s="15">
        <v>0</v>
      </c>
      <c r="Z15" s="15">
        <v>25742</v>
      </c>
      <c r="AA15" s="15">
        <v>0</v>
      </c>
      <c r="AB15" s="15">
        <v>0</v>
      </c>
      <c r="AC15" s="15">
        <v>0</v>
      </c>
      <c r="AD15" s="15">
        <v>0</v>
      </c>
      <c r="AE15" s="15">
        <v>0</v>
      </c>
      <c r="AF15" s="15">
        <v>0</v>
      </c>
      <c r="AG15" s="41">
        <v>0</v>
      </c>
      <c r="AH15" s="37">
        <v>10</v>
      </c>
      <c r="AI15" s="15">
        <v>0</v>
      </c>
      <c r="AJ15" s="15">
        <v>0</v>
      </c>
      <c r="AK15" s="15">
        <v>0</v>
      </c>
      <c r="AL15" s="15">
        <v>0</v>
      </c>
      <c r="AM15" s="15">
        <v>0</v>
      </c>
      <c r="AN15" s="15">
        <v>0</v>
      </c>
      <c r="AO15" s="15">
        <v>0</v>
      </c>
      <c r="AP15" s="15">
        <v>0</v>
      </c>
      <c r="AQ15" s="15">
        <v>0</v>
      </c>
      <c r="AR15" s="41">
        <v>0</v>
      </c>
      <c r="AS15" s="37">
        <v>10</v>
      </c>
      <c r="AT15" s="15">
        <v>0</v>
      </c>
      <c r="AU15" s="15">
        <v>0</v>
      </c>
      <c r="AV15" s="15">
        <v>0</v>
      </c>
      <c r="AW15" s="15">
        <v>0</v>
      </c>
      <c r="AX15" s="15">
        <v>0</v>
      </c>
      <c r="AY15" s="15">
        <v>0</v>
      </c>
      <c r="AZ15" s="15">
        <v>0</v>
      </c>
      <c r="BA15" s="15">
        <v>0</v>
      </c>
      <c r="BB15" s="15">
        <v>0</v>
      </c>
      <c r="BC15" s="41">
        <v>0</v>
      </c>
      <c r="BD15" s="37">
        <v>10</v>
      </c>
      <c r="BE15" s="15">
        <v>0</v>
      </c>
      <c r="BF15" s="15">
        <v>0</v>
      </c>
      <c r="BG15" s="15">
        <v>0</v>
      </c>
      <c r="BH15" s="29">
        <v>25742</v>
      </c>
      <c r="BI15" s="26">
        <v>0</v>
      </c>
      <c r="BJ15" s="26">
        <v>0</v>
      </c>
      <c r="BK15" s="26">
        <v>30692.408340780603</v>
      </c>
      <c r="BL15" s="26">
        <v>439.26420607164232</v>
      </c>
      <c r="BM15" s="47">
        <v>144214.7764795</v>
      </c>
      <c r="BN15" s="37">
        <v>10</v>
      </c>
      <c r="BO15" s="26">
        <v>119912.572822663</v>
      </c>
      <c r="BP15" s="35">
        <v>295259.02184901526</v>
      </c>
      <c r="BQ15" s="35">
        <v>321001.02184901526</v>
      </c>
      <c r="BR15" s="35">
        <v>122111.85</v>
      </c>
      <c r="BS15" s="36">
        <v>198889.01286975469</v>
      </c>
      <c r="BT15" s="36">
        <v>0</v>
      </c>
      <c r="BU15" s="35">
        <v>198889.01286975469</v>
      </c>
      <c r="BV15" s="35">
        <v>0</v>
      </c>
      <c r="BW15" s="14">
        <v>321000.86286975467</v>
      </c>
    </row>
    <row r="16" spans="1:75" ht="14.4" x14ac:dyDescent="0.35">
      <c r="A16" s="37">
        <v>11</v>
      </c>
      <c r="B16" s="15">
        <v>0</v>
      </c>
      <c r="C16" s="15">
        <v>0</v>
      </c>
      <c r="D16" s="15">
        <v>0</v>
      </c>
      <c r="E16" s="15">
        <v>0</v>
      </c>
      <c r="F16" s="15">
        <v>0</v>
      </c>
      <c r="G16" s="15">
        <v>0</v>
      </c>
      <c r="H16" s="15">
        <v>0</v>
      </c>
      <c r="I16" s="15">
        <v>0</v>
      </c>
      <c r="J16" s="15">
        <v>0</v>
      </c>
      <c r="K16" s="41">
        <v>0</v>
      </c>
      <c r="L16" s="37">
        <v>11</v>
      </c>
      <c r="M16" s="15">
        <v>1243.9042017217359</v>
      </c>
      <c r="N16" s="15">
        <v>0</v>
      </c>
      <c r="O16" s="15">
        <v>0</v>
      </c>
      <c r="P16" s="15">
        <v>0</v>
      </c>
      <c r="Q16" s="15">
        <v>0</v>
      </c>
      <c r="R16" s="15">
        <v>0</v>
      </c>
      <c r="S16" s="15">
        <v>0</v>
      </c>
      <c r="T16" s="15">
        <v>0</v>
      </c>
      <c r="U16" s="15">
        <v>0</v>
      </c>
      <c r="V16" s="41">
        <v>0</v>
      </c>
      <c r="W16" s="37">
        <v>11</v>
      </c>
      <c r="X16" s="15">
        <v>151167.50788971467</v>
      </c>
      <c r="Y16" s="15">
        <v>0</v>
      </c>
      <c r="Z16" s="15">
        <v>5320.1305343702261</v>
      </c>
      <c r="AA16" s="15">
        <v>0</v>
      </c>
      <c r="AB16" s="15">
        <v>0</v>
      </c>
      <c r="AC16" s="15">
        <v>0</v>
      </c>
      <c r="AD16" s="15">
        <v>0</v>
      </c>
      <c r="AE16" s="15">
        <v>0</v>
      </c>
      <c r="AF16" s="15">
        <v>0</v>
      </c>
      <c r="AG16" s="41">
        <v>0</v>
      </c>
      <c r="AH16" s="37">
        <v>11</v>
      </c>
      <c r="AI16" s="15">
        <v>771485.90208056744</v>
      </c>
      <c r="AJ16" s="15">
        <v>1203742.5073372952</v>
      </c>
      <c r="AK16" s="15">
        <v>374829.53682128573</v>
      </c>
      <c r="AL16" s="15">
        <v>0</v>
      </c>
      <c r="AM16" s="15">
        <v>0</v>
      </c>
      <c r="AN16" s="15">
        <v>0</v>
      </c>
      <c r="AO16" s="15">
        <v>0</v>
      </c>
      <c r="AP16" s="15">
        <v>0</v>
      </c>
      <c r="AQ16" s="15">
        <v>0</v>
      </c>
      <c r="AR16" s="41">
        <v>0</v>
      </c>
      <c r="AS16" s="37">
        <v>11</v>
      </c>
      <c r="AT16" s="15">
        <v>0</v>
      </c>
      <c r="AU16" s="15">
        <v>0</v>
      </c>
      <c r="AV16" s="15">
        <v>0</v>
      </c>
      <c r="AW16" s="15">
        <v>0</v>
      </c>
      <c r="AX16" s="15">
        <v>0</v>
      </c>
      <c r="AY16" s="15">
        <v>0</v>
      </c>
      <c r="AZ16" s="15">
        <v>0</v>
      </c>
      <c r="BA16" s="15">
        <v>0</v>
      </c>
      <c r="BB16" s="15">
        <v>0</v>
      </c>
      <c r="BC16" s="41">
        <v>0</v>
      </c>
      <c r="BD16" s="37">
        <v>11</v>
      </c>
      <c r="BE16" s="15">
        <v>3865.9485881197061</v>
      </c>
      <c r="BF16" s="15">
        <v>7242.5625469257602</v>
      </c>
      <c r="BG16" s="15">
        <v>0</v>
      </c>
      <c r="BH16" s="29">
        <v>2518898.0000000005</v>
      </c>
      <c r="BI16" s="26">
        <v>13647.966895251531</v>
      </c>
      <c r="BJ16" s="26">
        <v>0</v>
      </c>
      <c r="BK16" s="26">
        <v>0</v>
      </c>
      <c r="BL16" s="26">
        <v>8876.7976463723953</v>
      </c>
      <c r="BM16" s="47">
        <v>1176.9186436375112</v>
      </c>
      <c r="BN16" s="37">
        <v>11</v>
      </c>
      <c r="BO16" s="26">
        <v>346718.19406260335</v>
      </c>
      <c r="BP16" s="35">
        <v>370419.87724786479</v>
      </c>
      <c r="BQ16" s="35">
        <v>2889317.8772478653</v>
      </c>
      <c r="BR16" s="35">
        <v>2827706.3000000003</v>
      </c>
      <c r="BS16" s="36">
        <v>55956.350815028047</v>
      </c>
      <c r="BT16" s="36">
        <v>5655.4130400000004</v>
      </c>
      <c r="BU16" s="35">
        <v>61611.763855028046</v>
      </c>
      <c r="BV16" s="35">
        <v>0</v>
      </c>
      <c r="BW16" s="14">
        <v>2889318.0638550282</v>
      </c>
    </row>
    <row r="17" spans="1:75" ht="14.4" x14ac:dyDescent="0.35">
      <c r="A17" s="37">
        <v>12</v>
      </c>
      <c r="B17" s="15">
        <v>685849.15990244655</v>
      </c>
      <c r="C17" s="15">
        <v>695574.77040564851</v>
      </c>
      <c r="D17" s="15">
        <v>956469.13298292004</v>
      </c>
      <c r="E17" s="15">
        <v>755994.90055511531</v>
      </c>
      <c r="F17" s="15">
        <v>73425.350607187269</v>
      </c>
      <c r="G17" s="15">
        <v>13327.992353901183</v>
      </c>
      <c r="H17" s="15">
        <v>1849495.1881253107</v>
      </c>
      <c r="I17" s="15">
        <v>146011.93833289377</v>
      </c>
      <c r="J17" s="15">
        <v>0</v>
      </c>
      <c r="K17" s="41">
        <v>0</v>
      </c>
      <c r="L17" s="37">
        <v>12</v>
      </c>
      <c r="M17" s="15">
        <v>50432.9701926985</v>
      </c>
      <c r="N17" s="15">
        <v>5283.6800408030404</v>
      </c>
      <c r="O17" s="15">
        <v>345977.41995637264</v>
      </c>
      <c r="P17" s="15">
        <v>0</v>
      </c>
      <c r="Q17" s="15">
        <v>2419.9921974665972</v>
      </c>
      <c r="R17" s="15">
        <v>0</v>
      </c>
      <c r="S17" s="15">
        <v>247600.32520010354</v>
      </c>
      <c r="T17" s="15">
        <v>5375.9512085109827</v>
      </c>
      <c r="U17" s="15">
        <v>38232.277540728865</v>
      </c>
      <c r="V17" s="41">
        <v>212527.90986235655</v>
      </c>
      <c r="W17" s="37">
        <v>12</v>
      </c>
      <c r="X17" s="15">
        <v>50645.85579250865</v>
      </c>
      <c r="Y17" s="15">
        <v>0</v>
      </c>
      <c r="Z17" s="15">
        <v>12639.405422701329</v>
      </c>
      <c r="AA17" s="15">
        <v>22867.073162735836</v>
      </c>
      <c r="AB17" s="15">
        <v>106.15218968657648</v>
      </c>
      <c r="AC17" s="15">
        <v>33908.547379134739</v>
      </c>
      <c r="AD17" s="15">
        <v>4073.8976149532377</v>
      </c>
      <c r="AE17" s="15">
        <v>718668.67777851643</v>
      </c>
      <c r="AF17" s="15">
        <v>0</v>
      </c>
      <c r="AG17" s="41">
        <v>7569.8180714097371</v>
      </c>
      <c r="AH17" s="37">
        <v>12</v>
      </c>
      <c r="AI17" s="15">
        <v>826810.66144986858</v>
      </c>
      <c r="AJ17" s="15">
        <v>1183670.7151818275</v>
      </c>
      <c r="AK17" s="15">
        <v>432185.41719053086</v>
      </c>
      <c r="AL17" s="15">
        <v>790963.84545127547</v>
      </c>
      <c r="AM17" s="15">
        <v>12562.355034790646</v>
      </c>
      <c r="AN17" s="15">
        <v>2510303.5554711618</v>
      </c>
      <c r="AO17" s="15">
        <v>235792.88314422889</v>
      </c>
      <c r="AP17" s="15">
        <v>275413.66996454936</v>
      </c>
      <c r="AQ17" s="15">
        <v>64232.890420429438</v>
      </c>
      <c r="AR17" s="41">
        <v>18987.043238255519</v>
      </c>
      <c r="AS17" s="37">
        <v>12</v>
      </c>
      <c r="AT17" s="15">
        <v>38041.363424590876</v>
      </c>
      <c r="AU17" s="15">
        <v>481943.03330931073</v>
      </c>
      <c r="AV17" s="15">
        <v>314747.07078094978</v>
      </c>
      <c r="AW17" s="15">
        <v>12995.596034133052</v>
      </c>
      <c r="AX17" s="15">
        <v>289.01876928387844</v>
      </c>
      <c r="AY17" s="15">
        <v>317.99510167799377</v>
      </c>
      <c r="AZ17" s="15">
        <v>0</v>
      </c>
      <c r="BA17" s="15">
        <v>16413.742036607029</v>
      </c>
      <c r="BB17" s="15">
        <v>15991.804661621967</v>
      </c>
      <c r="BC17" s="41">
        <v>79849.490875747084</v>
      </c>
      <c r="BD17" s="37">
        <v>12</v>
      </c>
      <c r="BE17" s="15">
        <v>54413.509184139475</v>
      </c>
      <c r="BF17" s="15">
        <v>46004.042401038532</v>
      </c>
      <c r="BG17" s="15">
        <v>160210.90999786765</v>
      </c>
      <c r="BH17" s="29">
        <v>14506619</v>
      </c>
      <c r="BI17" s="27">
        <v>1475811.5980689009</v>
      </c>
      <c r="BJ17" s="26">
        <v>0</v>
      </c>
      <c r="BK17" s="26">
        <v>0</v>
      </c>
      <c r="BL17" s="26">
        <v>-638454.84059680603</v>
      </c>
      <c r="BM17" s="47">
        <v>0</v>
      </c>
      <c r="BN17" s="37">
        <v>12</v>
      </c>
      <c r="BO17" s="26">
        <v>51124.761161553004</v>
      </c>
      <c r="BP17" s="35">
        <v>888481.51863364782</v>
      </c>
      <c r="BQ17" s="35">
        <v>15395100.518633649</v>
      </c>
      <c r="BR17" s="35">
        <v>103351.1</v>
      </c>
      <c r="BS17" s="36">
        <v>12091158.511921201</v>
      </c>
      <c r="BT17" s="36">
        <v>3200590.5010887999</v>
      </c>
      <c r="BU17" s="35">
        <v>15291749.013010001</v>
      </c>
      <c r="BV17" s="35">
        <v>0</v>
      </c>
      <c r="BW17" s="14">
        <v>15395100.11301</v>
      </c>
    </row>
    <row r="18" spans="1:75" ht="14.4" x14ac:dyDescent="0.35">
      <c r="A18" s="37">
        <v>13</v>
      </c>
      <c r="B18" s="15">
        <v>0</v>
      </c>
      <c r="C18" s="15">
        <v>0</v>
      </c>
      <c r="D18" s="15">
        <v>26190.735770530384</v>
      </c>
      <c r="E18" s="15">
        <v>294464.71038134641</v>
      </c>
      <c r="F18" s="15">
        <v>0</v>
      </c>
      <c r="G18" s="15">
        <v>168.82523382205784</v>
      </c>
      <c r="H18" s="15">
        <v>230799.44413336765</v>
      </c>
      <c r="I18" s="15">
        <v>0</v>
      </c>
      <c r="J18" s="15">
        <v>0</v>
      </c>
      <c r="K18" s="41">
        <v>0</v>
      </c>
      <c r="L18" s="37">
        <v>13</v>
      </c>
      <c r="M18" s="15">
        <v>0</v>
      </c>
      <c r="N18" s="15">
        <v>58.767061540777043</v>
      </c>
      <c r="O18" s="15">
        <v>2398001.5907208719</v>
      </c>
      <c r="P18" s="15">
        <v>0</v>
      </c>
      <c r="Q18" s="15">
        <v>738.95079317789771</v>
      </c>
      <c r="R18" s="15">
        <v>0</v>
      </c>
      <c r="S18" s="15">
        <v>50038.863842520215</v>
      </c>
      <c r="T18" s="15">
        <v>2361.3764844019183</v>
      </c>
      <c r="U18" s="15">
        <v>51318.639225866173</v>
      </c>
      <c r="V18" s="41">
        <v>174.70428638863018</v>
      </c>
      <c r="W18" s="37">
        <v>13</v>
      </c>
      <c r="X18" s="15">
        <v>1216.4574622293362</v>
      </c>
      <c r="Y18" s="15">
        <v>0</v>
      </c>
      <c r="Z18" s="15">
        <v>0</v>
      </c>
      <c r="AA18" s="15">
        <v>97.528038062260435</v>
      </c>
      <c r="AB18" s="15">
        <v>0</v>
      </c>
      <c r="AC18" s="15">
        <v>6432.0345506719168</v>
      </c>
      <c r="AD18" s="15">
        <v>278.0242708622028</v>
      </c>
      <c r="AE18" s="15">
        <v>0</v>
      </c>
      <c r="AF18" s="15">
        <v>0</v>
      </c>
      <c r="AG18" s="41">
        <v>0</v>
      </c>
      <c r="AH18" s="37">
        <v>13</v>
      </c>
      <c r="AI18" s="15">
        <v>0</v>
      </c>
      <c r="AJ18" s="15">
        <v>0</v>
      </c>
      <c r="AK18" s="15">
        <v>0</v>
      </c>
      <c r="AL18" s="15">
        <v>171715.07787377218</v>
      </c>
      <c r="AM18" s="15">
        <v>3096.9734596558978</v>
      </c>
      <c r="AN18" s="15">
        <v>16899.986578160591</v>
      </c>
      <c r="AO18" s="15">
        <v>116066.38807716199</v>
      </c>
      <c r="AP18" s="15">
        <v>63171.304141348184</v>
      </c>
      <c r="AQ18" s="15">
        <v>10707.433612562367</v>
      </c>
      <c r="AR18" s="41">
        <v>8278.0520272655631</v>
      </c>
      <c r="AS18" s="37">
        <v>13</v>
      </c>
      <c r="AT18" s="15">
        <v>47361.635470751891</v>
      </c>
      <c r="AU18" s="15">
        <v>389175.90523370396</v>
      </c>
      <c r="AV18" s="15">
        <v>98091.862161205747</v>
      </c>
      <c r="AW18" s="15">
        <v>2110.5583730777698</v>
      </c>
      <c r="AX18" s="15">
        <v>72.768733850656346</v>
      </c>
      <c r="AY18" s="15">
        <v>60.824903050960025</v>
      </c>
      <c r="AZ18" s="15">
        <v>0</v>
      </c>
      <c r="BA18" s="15">
        <v>10906.155973580702</v>
      </c>
      <c r="BB18" s="15">
        <v>4396.8846399134909</v>
      </c>
      <c r="BC18" s="41">
        <v>6017.1441027451465</v>
      </c>
      <c r="BD18" s="37">
        <v>13</v>
      </c>
      <c r="BE18" s="15">
        <v>278667.87833601522</v>
      </c>
      <c r="BF18" s="15">
        <v>247365.68305327164</v>
      </c>
      <c r="BG18" s="15">
        <v>55106.830993246331</v>
      </c>
      <c r="BH18" s="29">
        <v>4591610</v>
      </c>
      <c r="BI18" s="27">
        <v>20435157.190808114</v>
      </c>
      <c r="BJ18" s="26">
        <v>0</v>
      </c>
      <c r="BK18" s="26">
        <v>0</v>
      </c>
      <c r="BL18" s="26">
        <v>798661.8304567741</v>
      </c>
      <c r="BM18" s="47">
        <v>5309776.1897044554</v>
      </c>
      <c r="BN18" s="37">
        <v>13</v>
      </c>
      <c r="BO18" s="26">
        <v>21147529.293971699</v>
      </c>
      <c r="BP18" s="35">
        <v>47691124.504941046</v>
      </c>
      <c r="BQ18" s="35">
        <v>52282734.504941046</v>
      </c>
      <c r="BR18" s="35">
        <v>47799638.900000006</v>
      </c>
      <c r="BS18" s="36">
        <v>3087482.05167701</v>
      </c>
      <c r="BT18" s="36">
        <v>1395614.0213600001</v>
      </c>
      <c r="BU18" s="35">
        <v>4483096.0730370097</v>
      </c>
      <c r="BV18" s="35">
        <v>0</v>
      </c>
      <c r="BW18" s="14">
        <v>52282734.973037019</v>
      </c>
    </row>
    <row r="19" spans="1:75" ht="14.4" x14ac:dyDescent="0.35">
      <c r="A19" s="37">
        <v>14</v>
      </c>
      <c r="B19" s="15">
        <v>0</v>
      </c>
      <c r="C19" s="15">
        <v>0</v>
      </c>
      <c r="D19" s="15">
        <v>0</v>
      </c>
      <c r="E19" s="15">
        <v>0</v>
      </c>
      <c r="F19" s="15">
        <v>0</v>
      </c>
      <c r="G19" s="15">
        <v>0</v>
      </c>
      <c r="H19" s="15">
        <v>0</v>
      </c>
      <c r="I19" s="15">
        <v>0</v>
      </c>
      <c r="J19" s="15">
        <v>0</v>
      </c>
      <c r="K19" s="41">
        <v>0</v>
      </c>
      <c r="L19" s="37">
        <v>14</v>
      </c>
      <c r="M19" s="15">
        <v>0</v>
      </c>
      <c r="N19" s="15">
        <v>0</v>
      </c>
      <c r="O19" s="15">
        <v>0</v>
      </c>
      <c r="P19" s="15">
        <v>0</v>
      </c>
      <c r="Q19" s="15">
        <v>0</v>
      </c>
      <c r="R19" s="15">
        <v>0</v>
      </c>
      <c r="S19" s="15">
        <v>0</v>
      </c>
      <c r="T19" s="15">
        <v>0</v>
      </c>
      <c r="U19" s="15">
        <v>0</v>
      </c>
      <c r="V19" s="41">
        <v>0</v>
      </c>
      <c r="W19" s="37">
        <v>14</v>
      </c>
      <c r="X19" s="15">
        <v>0</v>
      </c>
      <c r="Y19" s="15">
        <v>0</v>
      </c>
      <c r="Z19" s="15">
        <v>0</v>
      </c>
      <c r="AA19" s="15">
        <v>0</v>
      </c>
      <c r="AB19" s="15">
        <v>0</v>
      </c>
      <c r="AC19" s="15">
        <v>0</v>
      </c>
      <c r="AD19" s="15">
        <v>0</v>
      </c>
      <c r="AE19" s="15">
        <v>0</v>
      </c>
      <c r="AF19" s="15">
        <v>0</v>
      </c>
      <c r="AG19" s="41">
        <v>0</v>
      </c>
      <c r="AH19" s="37">
        <v>14</v>
      </c>
      <c r="AI19" s="15">
        <v>0</v>
      </c>
      <c r="AJ19" s="15">
        <v>0</v>
      </c>
      <c r="AK19" s="15">
        <v>0</v>
      </c>
      <c r="AL19" s="15">
        <v>0</v>
      </c>
      <c r="AM19" s="15">
        <v>0</v>
      </c>
      <c r="AN19" s="15">
        <v>0</v>
      </c>
      <c r="AO19" s="15">
        <v>23833.315599661968</v>
      </c>
      <c r="AP19" s="15">
        <v>0</v>
      </c>
      <c r="AQ19" s="15">
        <v>0</v>
      </c>
      <c r="AR19" s="41">
        <v>0</v>
      </c>
      <c r="AS19" s="37">
        <v>14</v>
      </c>
      <c r="AT19" s="15">
        <v>8702.5135909125074</v>
      </c>
      <c r="AU19" s="15">
        <v>148856.96710459367</v>
      </c>
      <c r="AV19" s="15">
        <v>0</v>
      </c>
      <c r="AW19" s="15">
        <v>0</v>
      </c>
      <c r="AX19" s="15">
        <v>0</v>
      </c>
      <c r="AY19" s="15">
        <v>0</v>
      </c>
      <c r="AZ19" s="15">
        <v>0</v>
      </c>
      <c r="BA19" s="15">
        <v>0</v>
      </c>
      <c r="BB19" s="15">
        <v>0</v>
      </c>
      <c r="BC19" s="41">
        <v>0</v>
      </c>
      <c r="BD19" s="37">
        <v>14</v>
      </c>
      <c r="BE19" s="15">
        <v>0</v>
      </c>
      <c r="BF19" s="15">
        <v>0</v>
      </c>
      <c r="BG19" s="15">
        <v>1346.2037048318418</v>
      </c>
      <c r="BH19" s="29">
        <v>182738.99999999997</v>
      </c>
      <c r="BI19" s="27">
        <v>9595043.8873549178</v>
      </c>
      <c r="BJ19" s="26">
        <v>0</v>
      </c>
      <c r="BK19" s="26">
        <v>0</v>
      </c>
      <c r="BL19" s="26">
        <v>2.084411291010086</v>
      </c>
      <c r="BM19" s="47">
        <v>0</v>
      </c>
      <c r="BN19" s="37">
        <v>14</v>
      </c>
      <c r="BO19" s="26">
        <v>0</v>
      </c>
      <c r="BP19" s="35">
        <v>9595045.9717662092</v>
      </c>
      <c r="BQ19" s="35">
        <v>9777784.9717662092</v>
      </c>
      <c r="BR19" s="35">
        <v>548.23</v>
      </c>
      <c r="BS19" s="36">
        <v>0</v>
      </c>
      <c r="BT19" s="36">
        <v>9777236.7446439601</v>
      </c>
      <c r="BU19" s="35">
        <v>9777236.7446439601</v>
      </c>
      <c r="BV19" s="35">
        <v>0</v>
      </c>
      <c r="BW19" s="14">
        <v>9777784.9746439606</v>
      </c>
    </row>
    <row r="20" spans="1:75" ht="14.4" x14ac:dyDescent="0.35">
      <c r="A20" s="37">
        <v>15</v>
      </c>
      <c r="B20" s="15">
        <v>305.16258003777381</v>
      </c>
      <c r="C20" s="15">
        <v>782.44063766781153</v>
      </c>
      <c r="D20" s="15">
        <v>1436.3678425937992</v>
      </c>
      <c r="E20" s="15">
        <v>59.072461625092394</v>
      </c>
      <c r="F20" s="15">
        <v>18.010713952109434</v>
      </c>
      <c r="G20" s="15">
        <v>270.43113331239039</v>
      </c>
      <c r="H20" s="15">
        <v>43.099447823920322</v>
      </c>
      <c r="I20" s="15">
        <v>41.648892385649859</v>
      </c>
      <c r="J20" s="15">
        <v>0</v>
      </c>
      <c r="K20" s="41">
        <v>0</v>
      </c>
      <c r="L20" s="37">
        <v>15</v>
      </c>
      <c r="M20" s="15">
        <v>646.35622132784374</v>
      </c>
      <c r="N20" s="15">
        <v>19.760476185146551</v>
      </c>
      <c r="O20" s="15">
        <v>8698.1486316147748</v>
      </c>
      <c r="P20" s="15">
        <v>0</v>
      </c>
      <c r="Q20" s="15">
        <v>9822.4411077430796</v>
      </c>
      <c r="R20" s="15">
        <v>0</v>
      </c>
      <c r="S20" s="15">
        <v>5992.1848843007583</v>
      </c>
      <c r="T20" s="15">
        <v>217.81771011740602</v>
      </c>
      <c r="U20" s="15">
        <v>1243.8431248115251</v>
      </c>
      <c r="V20" s="41">
        <v>18223.533983605856</v>
      </c>
      <c r="W20" s="37">
        <v>15</v>
      </c>
      <c r="X20" s="15">
        <v>409.03489271702603</v>
      </c>
      <c r="Y20" s="15">
        <v>0</v>
      </c>
      <c r="Z20" s="15">
        <v>73.528556129258277</v>
      </c>
      <c r="AA20" s="15">
        <v>1830.4864699185921</v>
      </c>
      <c r="AB20" s="15">
        <v>223.94054427341524</v>
      </c>
      <c r="AC20" s="15">
        <v>11420.158528221918</v>
      </c>
      <c r="AD20" s="15">
        <v>709.55942898939077</v>
      </c>
      <c r="AE20" s="15">
        <v>3275.6365581139503</v>
      </c>
      <c r="AF20" s="15">
        <v>0</v>
      </c>
      <c r="AG20" s="41">
        <v>195.97231107662142</v>
      </c>
      <c r="AH20" s="37">
        <v>15</v>
      </c>
      <c r="AI20" s="15">
        <v>39666.669823144577</v>
      </c>
      <c r="AJ20" s="15">
        <v>43681.380486036185</v>
      </c>
      <c r="AK20" s="15">
        <v>4341.4502713777529</v>
      </c>
      <c r="AL20" s="15">
        <v>310109.07450890314</v>
      </c>
      <c r="AM20" s="15">
        <v>77.742163676160487</v>
      </c>
      <c r="AN20" s="15">
        <v>78652.593202680655</v>
      </c>
      <c r="AO20" s="15">
        <v>619.92702271313533</v>
      </c>
      <c r="AP20" s="15">
        <v>533.15567916552777</v>
      </c>
      <c r="AQ20" s="15">
        <v>502.03761274421345</v>
      </c>
      <c r="AR20" s="41">
        <v>4303.7324313468498</v>
      </c>
      <c r="AS20" s="37">
        <v>15</v>
      </c>
      <c r="AT20" s="15">
        <v>547.62202331062679</v>
      </c>
      <c r="AU20" s="15">
        <v>5372.4352570067422</v>
      </c>
      <c r="AV20" s="15">
        <v>5377.5067427545782</v>
      </c>
      <c r="AW20" s="15">
        <v>177.26423196325635</v>
      </c>
      <c r="AX20" s="15">
        <v>35.150365833479142</v>
      </c>
      <c r="AY20" s="15">
        <v>92.114574992285924</v>
      </c>
      <c r="AZ20" s="15">
        <v>0</v>
      </c>
      <c r="BA20" s="15">
        <v>4776.5423148487234</v>
      </c>
      <c r="BB20" s="15">
        <v>5094.7343686073209</v>
      </c>
      <c r="BC20" s="41">
        <v>105337.4500519439</v>
      </c>
      <c r="BD20" s="37">
        <v>15</v>
      </c>
      <c r="BE20" s="15">
        <v>19641.951194886038</v>
      </c>
      <c r="BF20" s="15">
        <v>20197.570552414847</v>
      </c>
      <c r="BG20" s="15">
        <v>147060.25798110492</v>
      </c>
      <c r="BH20" s="29">
        <v>862157</v>
      </c>
      <c r="BI20" s="27">
        <v>2572748.1442452981</v>
      </c>
      <c r="BJ20" s="26">
        <v>0</v>
      </c>
      <c r="BK20" s="26">
        <v>412.20282769334625</v>
      </c>
      <c r="BL20" s="26">
        <v>-18759.96622305701</v>
      </c>
      <c r="BM20" s="47">
        <v>19607.487332454697</v>
      </c>
      <c r="BN20" s="37">
        <v>15</v>
      </c>
      <c r="BO20" s="26">
        <v>16449.849807454011</v>
      </c>
      <c r="BP20" s="35">
        <v>2590457.7179898433</v>
      </c>
      <c r="BQ20" s="35">
        <v>3452614.7179898433</v>
      </c>
      <c r="BR20" s="35">
        <v>125849.10999999999</v>
      </c>
      <c r="BS20" s="36">
        <v>38872.360853425038</v>
      </c>
      <c r="BT20" s="36">
        <v>3287894.1455693799</v>
      </c>
      <c r="BU20" s="35">
        <v>3326766.5064228051</v>
      </c>
      <c r="BV20" s="35">
        <v>0</v>
      </c>
      <c r="BW20" s="14">
        <v>3452615.616422805</v>
      </c>
    </row>
    <row r="21" spans="1:75" ht="14.4" x14ac:dyDescent="0.35">
      <c r="A21" s="37">
        <v>16</v>
      </c>
      <c r="B21" s="15">
        <v>416.46184425964111</v>
      </c>
      <c r="C21" s="15">
        <v>735.15746855148723</v>
      </c>
      <c r="D21" s="15">
        <v>1789.6884530586519</v>
      </c>
      <c r="E21" s="15">
        <v>57.87348006117525</v>
      </c>
      <c r="F21" s="15">
        <v>132.33865655670124</v>
      </c>
      <c r="G21" s="15">
        <v>46.680442557694732</v>
      </c>
      <c r="H21" s="15">
        <v>586.61436791332255</v>
      </c>
      <c r="I21" s="15">
        <v>321.47378502048775</v>
      </c>
      <c r="J21" s="15">
        <v>0</v>
      </c>
      <c r="K21" s="41">
        <v>0</v>
      </c>
      <c r="L21" s="37">
        <v>16</v>
      </c>
      <c r="M21" s="15">
        <v>238.64949204290298</v>
      </c>
      <c r="N21" s="15">
        <v>28.396598512400423</v>
      </c>
      <c r="O21" s="15">
        <v>25306.906542900921</v>
      </c>
      <c r="P21" s="15">
        <v>0</v>
      </c>
      <c r="Q21" s="15">
        <v>64.877275640520949</v>
      </c>
      <c r="R21" s="15">
        <v>0</v>
      </c>
      <c r="S21" s="15">
        <v>4818.7095026416919</v>
      </c>
      <c r="T21" s="15">
        <v>10.22418980750426</v>
      </c>
      <c r="U21" s="15">
        <v>602.18848440302497</v>
      </c>
      <c r="V21" s="41">
        <v>12694.050551679446</v>
      </c>
      <c r="W21" s="37">
        <v>16</v>
      </c>
      <c r="X21" s="15">
        <v>533.36451152957989</v>
      </c>
      <c r="Y21" s="15">
        <v>0</v>
      </c>
      <c r="Z21" s="15">
        <v>47.562343755879908</v>
      </c>
      <c r="AA21" s="15">
        <v>430.15954205567294</v>
      </c>
      <c r="AB21" s="15">
        <v>103.81097172213566</v>
      </c>
      <c r="AC21" s="15">
        <v>243.22325087184996</v>
      </c>
      <c r="AD21" s="15">
        <v>47.586419981080709</v>
      </c>
      <c r="AE21" s="15">
        <v>0.46542191117926784</v>
      </c>
      <c r="AF21" s="15">
        <v>0</v>
      </c>
      <c r="AG21" s="41">
        <v>1.3981895651824932</v>
      </c>
      <c r="AH21" s="37">
        <v>16</v>
      </c>
      <c r="AI21" s="15">
        <v>45.226145092582527</v>
      </c>
      <c r="AJ21" s="15">
        <v>699.60103343105266</v>
      </c>
      <c r="AK21" s="15">
        <v>369.45381097316982</v>
      </c>
      <c r="AL21" s="15">
        <v>148721.27639350854</v>
      </c>
      <c r="AM21" s="15">
        <v>57.020702780058926</v>
      </c>
      <c r="AN21" s="15">
        <v>26359.441314645635</v>
      </c>
      <c r="AO21" s="15">
        <v>1431.6724891134152</v>
      </c>
      <c r="AP21" s="15">
        <v>1350.7823479143326</v>
      </c>
      <c r="AQ21" s="15">
        <v>253.24904823029195</v>
      </c>
      <c r="AR21" s="41">
        <v>3834.0434684292954</v>
      </c>
      <c r="AS21" s="37">
        <v>16</v>
      </c>
      <c r="AT21" s="15">
        <v>529.80862152498378</v>
      </c>
      <c r="AU21" s="15">
        <v>5043.8754299440516</v>
      </c>
      <c r="AV21" s="15">
        <v>3565.7013927609441</v>
      </c>
      <c r="AW21" s="15">
        <v>183.42536885618043</v>
      </c>
      <c r="AX21" s="15">
        <v>10.270390877511653</v>
      </c>
      <c r="AY21" s="15">
        <v>21.057153710049892</v>
      </c>
      <c r="AZ21" s="15">
        <v>0</v>
      </c>
      <c r="BA21" s="15">
        <v>507.52910751612933</v>
      </c>
      <c r="BB21" s="15">
        <v>3327.551730955638</v>
      </c>
      <c r="BC21" s="41">
        <v>20638.018530181533</v>
      </c>
      <c r="BD21" s="37">
        <v>16</v>
      </c>
      <c r="BE21" s="15">
        <v>3240.3964859339112</v>
      </c>
      <c r="BF21" s="15">
        <v>24734.530788387739</v>
      </c>
      <c r="BG21" s="15">
        <v>3092.2064582328589</v>
      </c>
      <c r="BH21" s="29">
        <v>297274</v>
      </c>
      <c r="BI21" s="27">
        <v>415955.24925978534</v>
      </c>
      <c r="BJ21" s="26">
        <v>0</v>
      </c>
      <c r="BK21" s="26">
        <v>0</v>
      </c>
      <c r="BL21" s="26">
        <v>4991</v>
      </c>
      <c r="BM21" s="47">
        <v>0</v>
      </c>
      <c r="BN21" s="37">
        <v>16</v>
      </c>
      <c r="BO21" s="26">
        <v>0</v>
      </c>
      <c r="BP21" s="35">
        <v>420946.24925978534</v>
      </c>
      <c r="BQ21" s="35">
        <v>718220.24925978528</v>
      </c>
      <c r="BR21" s="35">
        <v>0</v>
      </c>
      <c r="BS21" s="36">
        <v>2265.0425743594783</v>
      </c>
      <c r="BT21" s="36">
        <v>715955.24925978505</v>
      </c>
      <c r="BU21" s="35">
        <v>718220.2918341445</v>
      </c>
      <c r="BV21" s="35">
        <v>0</v>
      </c>
      <c r="BW21" s="14">
        <v>718220.2918341445</v>
      </c>
    </row>
    <row r="22" spans="1:75" ht="14.4" x14ac:dyDescent="0.35">
      <c r="A22" s="37">
        <v>17</v>
      </c>
      <c r="B22" s="15">
        <v>425.63554433043674</v>
      </c>
      <c r="C22" s="15">
        <v>538.02651128999105</v>
      </c>
      <c r="D22" s="15">
        <v>5447.1442871056097</v>
      </c>
      <c r="E22" s="15">
        <v>3.9652491757441757</v>
      </c>
      <c r="F22" s="15">
        <v>588.3539164441072</v>
      </c>
      <c r="G22" s="15">
        <v>27.426938428482682</v>
      </c>
      <c r="H22" s="15">
        <v>1339.2982088155388</v>
      </c>
      <c r="I22" s="15">
        <v>0.76451296896364773</v>
      </c>
      <c r="J22" s="15">
        <v>0</v>
      </c>
      <c r="K22" s="41">
        <v>0</v>
      </c>
      <c r="L22" s="37">
        <v>17</v>
      </c>
      <c r="M22" s="15">
        <v>674.7091448501169</v>
      </c>
      <c r="N22" s="15">
        <v>90.679752795120166</v>
      </c>
      <c r="O22" s="15">
        <v>15683.443334394377</v>
      </c>
      <c r="P22" s="15">
        <v>0</v>
      </c>
      <c r="Q22" s="15">
        <v>208.26742764104526</v>
      </c>
      <c r="R22" s="15">
        <v>0</v>
      </c>
      <c r="S22" s="15">
        <v>485434.94145939185</v>
      </c>
      <c r="T22" s="15">
        <v>341.30281684322654</v>
      </c>
      <c r="U22" s="15">
        <v>723.70234910236752</v>
      </c>
      <c r="V22" s="41">
        <v>2150.9391999756949</v>
      </c>
      <c r="W22" s="37">
        <v>17</v>
      </c>
      <c r="X22" s="15">
        <v>1877.0389239930828</v>
      </c>
      <c r="Y22" s="15">
        <v>0</v>
      </c>
      <c r="Z22" s="15">
        <v>47.247290937654924</v>
      </c>
      <c r="AA22" s="15">
        <v>2958.8642924571573</v>
      </c>
      <c r="AB22" s="15">
        <v>44.527734445208537</v>
      </c>
      <c r="AC22" s="15">
        <v>113672.97345958422</v>
      </c>
      <c r="AD22" s="15">
        <v>1676.4632039771809</v>
      </c>
      <c r="AE22" s="15">
        <v>42.287042933130266</v>
      </c>
      <c r="AF22" s="15">
        <v>0</v>
      </c>
      <c r="AG22" s="41">
        <v>4.930010246448516</v>
      </c>
      <c r="AH22" s="37">
        <v>17</v>
      </c>
      <c r="AI22" s="15">
        <v>406153.14055556507</v>
      </c>
      <c r="AJ22" s="15">
        <v>413120.92631556396</v>
      </c>
      <c r="AK22" s="15">
        <v>141811.34579898641</v>
      </c>
      <c r="AL22" s="15">
        <v>62286.965954685562</v>
      </c>
      <c r="AM22" s="15">
        <v>55.500645371506096</v>
      </c>
      <c r="AN22" s="15">
        <v>677.77987463343732</v>
      </c>
      <c r="AO22" s="15">
        <v>442.570005989761</v>
      </c>
      <c r="AP22" s="15">
        <v>364.19319883508319</v>
      </c>
      <c r="AQ22" s="15">
        <v>16.171209263028715</v>
      </c>
      <c r="AR22" s="41">
        <v>298.77766980925054</v>
      </c>
      <c r="AS22" s="37">
        <v>17</v>
      </c>
      <c r="AT22" s="15">
        <v>2578.8112936670423</v>
      </c>
      <c r="AU22" s="15">
        <v>26448.612915649635</v>
      </c>
      <c r="AV22" s="15">
        <v>1588.3350870131244</v>
      </c>
      <c r="AW22" s="15">
        <v>216.23605554164391</v>
      </c>
      <c r="AX22" s="15">
        <v>67.654219982891235</v>
      </c>
      <c r="AY22" s="15">
        <v>57.645521121423137</v>
      </c>
      <c r="AZ22" s="15">
        <v>0</v>
      </c>
      <c r="BA22" s="15">
        <v>371.90896600446416</v>
      </c>
      <c r="BB22" s="15">
        <v>4846.2113500588421</v>
      </c>
      <c r="BC22" s="41">
        <v>6825.125686835755</v>
      </c>
      <c r="BD22" s="37">
        <v>17</v>
      </c>
      <c r="BE22" s="15">
        <v>5161.5542450797902</v>
      </c>
      <c r="BF22" s="15">
        <v>8153.1367314432309</v>
      </c>
      <c r="BG22" s="15">
        <v>16587.464086772274</v>
      </c>
      <c r="BH22" s="29">
        <v>1732133</v>
      </c>
      <c r="BI22" s="28">
        <v>103932.08039150879</v>
      </c>
      <c r="BJ22" s="26">
        <v>0</v>
      </c>
      <c r="BK22" s="26">
        <v>368.1723441948709</v>
      </c>
      <c r="BL22" s="26">
        <v>-118372.17981729234</v>
      </c>
      <c r="BM22" s="47">
        <v>423035.57301202923</v>
      </c>
      <c r="BN22" s="37">
        <v>17</v>
      </c>
      <c r="BO22" s="26">
        <v>747811.80302400305</v>
      </c>
      <c r="BP22" s="35">
        <v>1156775.4489544434</v>
      </c>
      <c r="BQ22" s="35">
        <v>2888908.4489544434</v>
      </c>
      <c r="BR22" s="35">
        <v>2883031.43</v>
      </c>
      <c r="BS22" s="36">
        <v>111.40153792222054</v>
      </c>
      <c r="BT22" s="36">
        <v>5766.0628200000001</v>
      </c>
      <c r="BU22" s="35">
        <v>5877.4643579222211</v>
      </c>
      <c r="BV22" s="35">
        <v>0</v>
      </c>
      <c r="BW22" s="14">
        <v>2888908.8943579225</v>
      </c>
    </row>
    <row r="23" spans="1:75" ht="14.4" x14ac:dyDescent="0.35">
      <c r="A23" s="37">
        <v>18</v>
      </c>
      <c r="B23" s="15">
        <v>0</v>
      </c>
      <c r="C23" s="15">
        <v>331.41288020056606</v>
      </c>
      <c r="D23" s="15">
        <v>711.13494915279932</v>
      </c>
      <c r="E23" s="15">
        <v>139.13606887696812</v>
      </c>
      <c r="F23" s="15">
        <v>25.143844182612209</v>
      </c>
      <c r="G23" s="15">
        <v>727.4319203923892</v>
      </c>
      <c r="H23" s="15">
        <v>586.35234544765558</v>
      </c>
      <c r="I23" s="15">
        <v>312.77411548214099</v>
      </c>
      <c r="J23" s="15">
        <v>0</v>
      </c>
      <c r="K23" s="41">
        <v>0</v>
      </c>
      <c r="L23" s="37">
        <v>18</v>
      </c>
      <c r="M23" s="15">
        <v>603.63093815339971</v>
      </c>
      <c r="N23" s="15">
        <v>150.72547491507697</v>
      </c>
      <c r="O23" s="15">
        <v>16413.984692077785</v>
      </c>
      <c r="P23" s="15">
        <v>0</v>
      </c>
      <c r="Q23" s="15">
        <v>248.36470545775398</v>
      </c>
      <c r="R23" s="15">
        <v>0</v>
      </c>
      <c r="S23" s="15">
        <v>4996.5044328430249</v>
      </c>
      <c r="T23" s="15">
        <v>25053.351194775092</v>
      </c>
      <c r="U23" s="15">
        <v>4250.114506514542</v>
      </c>
      <c r="V23" s="41">
        <v>9303.4070503300518</v>
      </c>
      <c r="W23" s="37">
        <v>18</v>
      </c>
      <c r="X23" s="15">
        <v>3119.9642095646245</v>
      </c>
      <c r="Y23" s="15">
        <v>0</v>
      </c>
      <c r="Z23" s="15">
        <v>788.63911418149269</v>
      </c>
      <c r="AA23" s="15">
        <v>4301.9892331817027</v>
      </c>
      <c r="AB23" s="15">
        <v>20.126629062791896</v>
      </c>
      <c r="AC23" s="15">
        <v>1379.9928114200472</v>
      </c>
      <c r="AD23" s="15">
        <v>178.6989418573169</v>
      </c>
      <c r="AE23" s="15">
        <v>737.46435316959355</v>
      </c>
      <c r="AF23" s="15">
        <v>0</v>
      </c>
      <c r="AG23" s="41">
        <v>53.130145763026093</v>
      </c>
      <c r="AH23" s="37">
        <v>18</v>
      </c>
      <c r="AI23" s="15">
        <v>15287.239251552719</v>
      </c>
      <c r="AJ23" s="15">
        <v>15171.950944421757</v>
      </c>
      <c r="AK23" s="15">
        <v>10333.784981667428</v>
      </c>
      <c r="AL23" s="15">
        <v>371672.52165223565</v>
      </c>
      <c r="AM23" s="15">
        <v>203.54074064474551</v>
      </c>
      <c r="AN23" s="15">
        <v>7811.6325770401872</v>
      </c>
      <c r="AO23" s="15">
        <v>1623.062690592654</v>
      </c>
      <c r="AP23" s="15">
        <v>2753.3487841443207</v>
      </c>
      <c r="AQ23" s="15">
        <v>61.097237749470573</v>
      </c>
      <c r="AR23" s="41">
        <v>93.048504784928284</v>
      </c>
      <c r="AS23" s="37">
        <v>18</v>
      </c>
      <c r="AT23" s="15">
        <v>1130.5342840607129</v>
      </c>
      <c r="AU23" s="15">
        <v>14059.483633903696</v>
      </c>
      <c r="AV23" s="15">
        <v>270251.76239005878</v>
      </c>
      <c r="AW23" s="15">
        <v>6099.5143496797173</v>
      </c>
      <c r="AX23" s="15">
        <v>574.29146438857902</v>
      </c>
      <c r="AY23" s="15">
        <v>1628.8888198261966</v>
      </c>
      <c r="AZ23" s="15">
        <v>0</v>
      </c>
      <c r="BA23" s="15">
        <v>8667.4465857475352</v>
      </c>
      <c r="BB23" s="15">
        <v>3556.2501147007097</v>
      </c>
      <c r="BC23" s="41">
        <v>45919.509714316075</v>
      </c>
      <c r="BD23" s="37">
        <v>18</v>
      </c>
      <c r="BE23" s="15">
        <v>195875.69878371284</v>
      </c>
      <c r="BF23" s="15">
        <v>154716.90654259594</v>
      </c>
      <c r="BG23" s="15">
        <v>7767.011395172578</v>
      </c>
      <c r="BH23" s="29">
        <v>1209692</v>
      </c>
      <c r="BI23" s="28">
        <v>84461.597160614838</v>
      </c>
      <c r="BJ23" s="26">
        <v>0</v>
      </c>
      <c r="BK23" s="26">
        <v>0</v>
      </c>
      <c r="BL23" s="26">
        <v>996.14835218787618</v>
      </c>
      <c r="BM23" s="47">
        <v>5677.2146186055234</v>
      </c>
      <c r="BN23" s="37">
        <v>18</v>
      </c>
      <c r="BO23" s="26">
        <v>3629.9449042772558</v>
      </c>
      <c r="BP23" s="35">
        <v>94764.905035685486</v>
      </c>
      <c r="BQ23" s="35">
        <v>1304456.9050356855</v>
      </c>
      <c r="BR23" s="35">
        <v>270169.26</v>
      </c>
      <c r="BS23" s="36">
        <v>6140.4810725563848</v>
      </c>
      <c r="BT23" s="36">
        <v>1028147.3344528348</v>
      </c>
      <c r="BU23" s="35">
        <v>1034287.8155253911</v>
      </c>
      <c r="BV23" s="35">
        <v>0</v>
      </c>
      <c r="BW23" s="14">
        <v>1304457.0755253911</v>
      </c>
    </row>
    <row r="24" spans="1:75" ht="14.4" x14ac:dyDescent="0.35">
      <c r="A24" s="37">
        <v>19</v>
      </c>
      <c r="B24" s="15">
        <v>2115775.0571260671</v>
      </c>
      <c r="C24" s="15">
        <v>418702.81538756558</v>
      </c>
      <c r="D24" s="15">
        <v>686333.38050991215</v>
      </c>
      <c r="E24" s="15">
        <v>541969.82070771104</v>
      </c>
      <c r="F24" s="15">
        <v>1719.7538241227423</v>
      </c>
      <c r="G24" s="15">
        <v>439.5043262401457</v>
      </c>
      <c r="H24" s="15">
        <v>18639.668431398277</v>
      </c>
      <c r="I24" s="15">
        <v>33.719004910951455</v>
      </c>
      <c r="J24" s="15">
        <v>0</v>
      </c>
      <c r="K24" s="41">
        <v>0</v>
      </c>
      <c r="L24" s="37">
        <v>19</v>
      </c>
      <c r="M24" s="15">
        <v>25634.488225794303</v>
      </c>
      <c r="N24" s="15">
        <v>9184.3938988560349</v>
      </c>
      <c r="O24" s="15">
        <v>459639.05572712451</v>
      </c>
      <c r="P24" s="15">
        <v>0</v>
      </c>
      <c r="Q24" s="15">
        <v>11840.128390494088</v>
      </c>
      <c r="R24" s="15">
        <v>0</v>
      </c>
      <c r="S24" s="15">
        <v>167884.22165712481</v>
      </c>
      <c r="T24" s="15">
        <v>11531.217937898327</v>
      </c>
      <c r="U24" s="15">
        <v>317235.32684994838</v>
      </c>
      <c r="V24" s="41">
        <v>455014.49066985771</v>
      </c>
      <c r="W24" s="37">
        <v>19</v>
      </c>
      <c r="X24" s="15">
        <v>69553.729431152897</v>
      </c>
      <c r="Y24" s="15">
        <v>0</v>
      </c>
      <c r="Z24" s="15">
        <v>14361.081232619146</v>
      </c>
      <c r="AA24" s="15">
        <v>64204.790980934355</v>
      </c>
      <c r="AB24" s="15">
        <v>213.01841310003206</v>
      </c>
      <c r="AC24" s="15">
        <v>38700.900560966787</v>
      </c>
      <c r="AD24" s="15">
        <v>4365.7672795014887</v>
      </c>
      <c r="AE24" s="15">
        <v>64839.537298760741</v>
      </c>
      <c r="AF24" s="15">
        <v>0</v>
      </c>
      <c r="AG24" s="41">
        <v>11210.649715064288</v>
      </c>
      <c r="AH24" s="37">
        <v>19</v>
      </c>
      <c r="AI24" s="15">
        <v>77865.868687678201</v>
      </c>
      <c r="AJ24" s="15">
        <v>461216.69341109984</v>
      </c>
      <c r="AK24" s="15">
        <v>46199.563121319959</v>
      </c>
      <c r="AL24" s="15">
        <v>437737.08790968201</v>
      </c>
      <c r="AM24" s="15">
        <v>1023.5283006768536</v>
      </c>
      <c r="AN24" s="15">
        <v>26666.139020818333</v>
      </c>
      <c r="AO24" s="15">
        <v>8161.7596179125758</v>
      </c>
      <c r="AP24" s="15">
        <v>47970.466761763979</v>
      </c>
      <c r="AQ24" s="15">
        <v>391.6281036912419</v>
      </c>
      <c r="AR24" s="41">
        <v>356.58020449946446</v>
      </c>
      <c r="AS24" s="37">
        <v>19</v>
      </c>
      <c r="AT24" s="15">
        <v>4571.2281092971807</v>
      </c>
      <c r="AU24" s="15">
        <v>27132.02202335119</v>
      </c>
      <c r="AV24" s="15">
        <v>390397.76741730439</v>
      </c>
      <c r="AW24" s="15">
        <v>5186.2076593928505</v>
      </c>
      <c r="AX24" s="15">
        <v>59.781080096179565</v>
      </c>
      <c r="AY24" s="15">
        <v>124.60382754065355</v>
      </c>
      <c r="AZ24" s="15">
        <v>0</v>
      </c>
      <c r="BA24" s="15">
        <v>16011.950564404053</v>
      </c>
      <c r="BB24" s="15">
        <v>10405.072844082202</v>
      </c>
      <c r="BC24" s="41">
        <v>465712.63288621709</v>
      </c>
      <c r="BD24" s="37">
        <v>19</v>
      </c>
      <c r="BE24" s="15">
        <v>204324.66215229378</v>
      </c>
      <c r="BF24" s="15">
        <v>398299.05836114608</v>
      </c>
      <c r="BG24" s="15">
        <v>312043.18034860562</v>
      </c>
      <c r="BH24" s="29">
        <v>8450883.9999999981</v>
      </c>
      <c r="BI24" s="27">
        <v>2223600.7453369135</v>
      </c>
      <c r="BJ24" s="26">
        <v>0</v>
      </c>
      <c r="BK24" s="26">
        <v>0</v>
      </c>
      <c r="BL24" s="26">
        <v>-363420.37538065994</v>
      </c>
      <c r="BM24" s="47">
        <v>155260.35194558676</v>
      </c>
      <c r="BN24" s="37">
        <v>19</v>
      </c>
      <c r="BO24" s="26">
        <v>26462.952054302961</v>
      </c>
      <c r="BP24" s="35">
        <v>2041903.6739561432</v>
      </c>
      <c r="BQ24" s="35">
        <v>10492787.673956141</v>
      </c>
      <c r="BR24" s="35">
        <v>2977488.04</v>
      </c>
      <c r="BS24" s="36">
        <v>1131442.3494743581</v>
      </c>
      <c r="BT24" s="36">
        <v>6383857.4374283003</v>
      </c>
      <c r="BU24" s="35">
        <v>7515299.7869026586</v>
      </c>
      <c r="BV24" s="35">
        <v>0</v>
      </c>
      <c r="BW24" s="14">
        <v>10492787.826902658</v>
      </c>
    </row>
    <row r="25" spans="1:75" ht="14.4" x14ac:dyDescent="0.35">
      <c r="A25" s="37">
        <v>20</v>
      </c>
      <c r="B25" s="15">
        <v>49188.07545267087</v>
      </c>
      <c r="C25" s="15">
        <v>22978.732712603174</v>
      </c>
      <c r="D25" s="15">
        <v>90546.912713861791</v>
      </c>
      <c r="E25" s="15">
        <v>50681.643284391517</v>
      </c>
      <c r="F25" s="15">
        <v>63.56501438310741</v>
      </c>
      <c r="G25" s="15">
        <v>22.454187606622675</v>
      </c>
      <c r="H25" s="15">
        <v>2009.9294581868289</v>
      </c>
      <c r="I25" s="15">
        <v>68.115415971087998</v>
      </c>
      <c r="J25" s="15">
        <v>0</v>
      </c>
      <c r="K25" s="41">
        <v>0</v>
      </c>
      <c r="L25" s="37">
        <v>20</v>
      </c>
      <c r="M25" s="15">
        <v>273.32941084971992</v>
      </c>
      <c r="N25" s="15">
        <v>34.074089465462606</v>
      </c>
      <c r="O25" s="15">
        <v>30042.318113274603</v>
      </c>
      <c r="P25" s="15">
        <v>0</v>
      </c>
      <c r="Q25" s="15">
        <v>396.37648334284017</v>
      </c>
      <c r="R25" s="15">
        <v>0</v>
      </c>
      <c r="S25" s="15">
        <v>47048.798477408789</v>
      </c>
      <c r="T25" s="15">
        <v>444.9554101914203</v>
      </c>
      <c r="U25" s="15">
        <v>2135.402460433645</v>
      </c>
      <c r="V25" s="41">
        <v>573605.49065276608</v>
      </c>
      <c r="W25" s="37">
        <v>20</v>
      </c>
      <c r="X25" s="15">
        <v>705.32164297803251</v>
      </c>
      <c r="Y25" s="15">
        <v>0</v>
      </c>
      <c r="Z25" s="15">
        <v>236.64031547378181</v>
      </c>
      <c r="AA25" s="15">
        <v>14811.452402945108</v>
      </c>
      <c r="AB25" s="15">
        <v>2679.1968361434847</v>
      </c>
      <c r="AC25" s="15">
        <v>1461.1056421717542</v>
      </c>
      <c r="AD25" s="15">
        <v>5445.1474039219811</v>
      </c>
      <c r="AE25" s="15">
        <v>122.55119584772194</v>
      </c>
      <c r="AF25" s="15">
        <v>0</v>
      </c>
      <c r="AG25" s="41">
        <v>916.60009228481533</v>
      </c>
      <c r="AH25" s="37">
        <v>20</v>
      </c>
      <c r="AI25" s="15">
        <v>293598.58838269918</v>
      </c>
      <c r="AJ25" s="15">
        <v>611890.89998773858</v>
      </c>
      <c r="AK25" s="15">
        <v>179869.62029924963</v>
      </c>
      <c r="AL25" s="15">
        <v>642507.18370149005</v>
      </c>
      <c r="AM25" s="15">
        <v>37.68472495109318</v>
      </c>
      <c r="AN25" s="15">
        <v>150538.37505400198</v>
      </c>
      <c r="AO25" s="15">
        <v>300.50333353223158</v>
      </c>
      <c r="AP25" s="15">
        <v>350.39588734456953</v>
      </c>
      <c r="AQ25" s="15">
        <v>9986.036962202752</v>
      </c>
      <c r="AR25" s="41">
        <v>332.96357961260526</v>
      </c>
      <c r="AS25" s="37">
        <v>20</v>
      </c>
      <c r="AT25" s="15">
        <v>194.73711350097722</v>
      </c>
      <c r="AU25" s="15">
        <v>6194.8714146337388</v>
      </c>
      <c r="AV25" s="15">
        <v>91833.696502743755</v>
      </c>
      <c r="AW25" s="15">
        <v>5597.2382373237269</v>
      </c>
      <c r="AX25" s="15">
        <v>194.72695066717898</v>
      </c>
      <c r="AY25" s="15">
        <v>198.48146725108296</v>
      </c>
      <c r="AZ25" s="15">
        <v>0</v>
      </c>
      <c r="BA25" s="15">
        <v>2613.4236188778841</v>
      </c>
      <c r="BB25" s="15">
        <v>47948.773051380616</v>
      </c>
      <c r="BC25" s="41">
        <v>77031.672170600243</v>
      </c>
      <c r="BD25" s="37">
        <v>20</v>
      </c>
      <c r="BE25" s="15">
        <v>7120.5674934322997</v>
      </c>
      <c r="BF25" s="15">
        <v>99533.250808505487</v>
      </c>
      <c r="BG25" s="15">
        <v>124237.12038908633</v>
      </c>
      <c r="BH25" s="29">
        <v>3248029.0000000005</v>
      </c>
      <c r="BI25" s="27">
        <v>904363.94792837708</v>
      </c>
      <c r="BJ25" s="26">
        <v>0</v>
      </c>
      <c r="BK25" s="26">
        <v>0</v>
      </c>
      <c r="BL25" s="26">
        <v>21239.501006005841</v>
      </c>
      <c r="BM25" s="47">
        <v>654434.06309081393</v>
      </c>
      <c r="BN25" s="37">
        <v>20</v>
      </c>
      <c r="BO25" s="26">
        <v>1930780.1322408733</v>
      </c>
      <c r="BP25" s="35">
        <v>3510817.6442660699</v>
      </c>
      <c r="BQ25" s="35">
        <v>6758846.6442660708</v>
      </c>
      <c r="BR25" s="35">
        <v>6599388.3099999987</v>
      </c>
      <c r="BS25" s="36">
        <v>27470.663899291558</v>
      </c>
      <c r="BT25" s="36">
        <v>131987.76980000001</v>
      </c>
      <c r="BU25" s="35">
        <v>159458.43369929158</v>
      </c>
      <c r="BV25" s="35">
        <v>0</v>
      </c>
      <c r="BW25" s="14">
        <v>6758846.7436992899</v>
      </c>
    </row>
    <row r="26" spans="1:75" ht="14.4" x14ac:dyDescent="0.35">
      <c r="A26" s="37">
        <v>21</v>
      </c>
      <c r="B26" s="15">
        <v>0</v>
      </c>
      <c r="C26" s="15">
        <v>0</v>
      </c>
      <c r="D26" s="15">
        <v>0</v>
      </c>
      <c r="E26" s="15">
        <v>0</v>
      </c>
      <c r="F26" s="15">
        <v>0</v>
      </c>
      <c r="G26" s="15">
        <v>0</v>
      </c>
      <c r="H26" s="15">
        <v>0</v>
      </c>
      <c r="I26" s="15">
        <v>0</v>
      </c>
      <c r="J26" s="15">
        <v>0</v>
      </c>
      <c r="K26" s="41">
        <v>0</v>
      </c>
      <c r="L26" s="37">
        <v>21</v>
      </c>
      <c r="M26" s="15">
        <v>0</v>
      </c>
      <c r="N26" s="15">
        <v>1043.7012075380862</v>
      </c>
      <c r="O26" s="15">
        <v>2984.7065585937571</v>
      </c>
      <c r="P26" s="15">
        <v>0</v>
      </c>
      <c r="Q26" s="15">
        <v>5.2953969174916807E-2</v>
      </c>
      <c r="R26" s="15">
        <v>0</v>
      </c>
      <c r="S26" s="15">
        <v>1731.6846174387235</v>
      </c>
      <c r="T26" s="15">
        <v>0.70128460237666501</v>
      </c>
      <c r="U26" s="15">
        <v>385.76433127108839</v>
      </c>
      <c r="V26" s="41">
        <v>564.07836359258249</v>
      </c>
      <c r="W26" s="37">
        <v>21</v>
      </c>
      <c r="X26" s="15">
        <v>21604.247157508737</v>
      </c>
      <c r="Y26" s="15">
        <v>0</v>
      </c>
      <c r="Z26" s="15">
        <v>4524.631465617902</v>
      </c>
      <c r="AA26" s="15">
        <v>1303.338729037991</v>
      </c>
      <c r="AB26" s="15">
        <v>24.577056923787335</v>
      </c>
      <c r="AC26" s="15">
        <v>478.27683450134754</v>
      </c>
      <c r="AD26" s="15">
        <v>711.34686409948631</v>
      </c>
      <c r="AE26" s="15">
        <v>1.0933467161192696</v>
      </c>
      <c r="AF26" s="15">
        <v>0</v>
      </c>
      <c r="AG26" s="41">
        <v>0</v>
      </c>
      <c r="AH26" s="37">
        <v>21</v>
      </c>
      <c r="AI26" s="15">
        <v>572545.56506952294</v>
      </c>
      <c r="AJ26" s="15">
        <v>454565.82672968163</v>
      </c>
      <c r="AK26" s="15">
        <v>201904.26131905755</v>
      </c>
      <c r="AL26" s="15">
        <v>3175.1815784948203</v>
      </c>
      <c r="AM26" s="15">
        <v>5.7428497947795734</v>
      </c>
      <c r="AN26" s="15">
        <v>164.69751789098189</v>
      </c>
      <c r="AO26" s="15">
        <v>45.794297544848966</v>
      </c>
      <c r="AP26" s="15">
        <v>0</v>
      </c>
      <c r="AQ26" s="15">
        <v>2.8194963320769348</v>
      </c>
      <c r="AR26" s="41">
        <v>0.20227385207538404</v>
      </c>
      <c r="AS26" s="37">
        <v>21</v>
      </c>
      <c r="AT26" s="15">
        <v>0</v>
      </c>
      <c r="AU26" s="15">
        <v>0</v>
      </c>
      <c r="AV26" s="15">
        <v>42.674396185640731</v>
      </c>
      <c r="AW26" s="15">
        <v>6.5439965537254396</v>
      </c>
      <c r="AX26" s="15">
        <v>0</v>
      </c>
      <c r="AY26" s="15">
        <v>0</v>
      </c>
      <c r="AZ26" s="15">
        <v>0</v>
      </c>
      <c r="BA26" s="15">
        <v>275.62672945112422</v>
      </c>
      <c r="BB26" s="15">
        <v>0</v>
      </c>
      <c r="BC26" s="41">
        <v>1949.3550551959252</v>
      </c>
      <c r="BD26" s="37">
        <v>21</v>
      </c>
      <c r="BE26" s="15">
        <v>358.30773987221011</v>
      </c>
      <c r="BF26" s="15">
        <v>2735.0275998810503</v>
      </c>
      <c r="BG26" s="15">
        <v>4855.1725792775396</v>
      </c>
      <c r="BH26" s="29">
        <v>1277990.9999999995</v>
      </c>
      <c r="BI26" s="27">
        <v>43574.79191930969</v>
      </c>
      <c r="BJ26" s="26">
        <v>0</v>
      </c>
      <c r="BK26" s="26">
        <v>0</v>
      </c>
      <c r="BL26" s="26">
        <v>-71535.51964311082</v>
      </c>
      <c r="BM26" s="47">
        <v>7873.1934182601763</v>
      </c>
      <c r="BN26" s="37">
        <v>21</v>
      </c>
      <c r="BO26" s="26">
        <v>602833.86125729233</v>
      </c>
      <c r="BP26" s="35">
        <v>582746.32695175137</v>
      </c>
      <c r="BQ26" s="35">
        <v>1860737.326951751</v>
      </c>
      <c r="BR26" s="35">
        <v>1817660.86</v>
      </c>
      <c r="BS26" s="36">
        <v>33988.866437263416</v>
      </c>
      <c r="BT26" s="36">
        <v>9088.3007500000003</v>
      </c>
      <c r="BU26" s="35">
        <v>43077.167187263418</v>
      </c>
      <c r="BV26" s="35">
        <v>0</v>
      </c>
      <c r="BW26" s="14">
        <v>1860738.0271872636</v>
      </c>
    </row>
    <row r="27" spans="1:75" ht="14.4" x14ac:dyDescent="0.35">
      <c r="A27" s="37">
        <v>22</v>
      </c>
      <c r="B27" s="15">
        <v>0</v>
      </c>
      <c r="C27" s="15">
        <v>0</v>
      </c>
      <c r="D27" s="15">
        <v>0</v>
      </c>
      <c r="E27" s="15">
        <v>0</v>
      </c>
      <c r="F27" s="15">
        <v>0</v>
      </c>
      <c r="G27" s="15">
        <v>0</v>
      </c>
      <c r="H27" s="15">
        <v>0</v>
      </c>
      <c r="I27" s="15">
        <v>0</v>
      </c>
      <c r="J27" s="15">
        <v>0</v>
      </c>
      <c r="K27" s="41">
        <v>0</v>
      </c>
      <c r="L27" s="37">
        <v>22</v>
      </c>
      <c r="M27" s="15">
        <v>0</v>
      </c>
      <c r="N27" s="15">
        <v>0</v>
      </c>
      <c r="O27" s="15">
        <v>0</v>
      </c>
      <c r="P27" s="15">
        <v>0</v>
      </c>
      <c r="Q27" s="15">
        <v>0</v>
      </c>
      <c r="R27" s="15">
        <v>0</v>
      </c>
      <c r="S27" s="15">
        <v>0</v>
      </c>
      <c r="T27" s="15">
        <v>0</v>
      </c>
      <c r="U27" s="15">
        <v>0</v>
      </c>
      <c r="V27" s="41">
        <v>0</v>
      </c>
      <c r="W27" s="37">
        <v>22</v>
      </c>
      <c r="X27" s="15">
        <v>0</v>
      </c>
      <c r="Y27" s="15">
        <v>0</v>
      </c>
      <c r="Z27" s="15">
        <v>17406.762883924177</v>
      </c>
      <c r="AA27" s="15">
        <v>13351.353019819529</v>
      </c>
      <c r="AB27" s="15">
        <v>95.681363863907976</v>
      </c>
      <c r="AC27" s="15">
        <v>0</v>
      </c>
      <c r="AD27" s="15">
        <v>56.312854767477695</v>
      </c>
      <c r="AE27" s="15">
        <v>3203.001349943625</v>
      </c>
      <c r="AF27" s="15">
        <v>0</v>
      </c>
      <c r="AG27" s="41">
        <v>0</v>
      </c>
      <c r="AH27" s="37">
        <v>22</v>
      </c>
      <c r="AI27" s="15">
        <v>148377.28702462156</v>
      </c>
      <c r="AJ27" s="15">
        <v>280658.33683392633</v>
      </c>
      <c r="AK27" s="15">
        <v>58807.26466913351</v>
      </c>
      <c r="AL27" s="15">
        <v>0</v>
      </c>
      <c r="AM27" s="15">
        <v>0</v>
      </c>
      <c r="AN27" s="15">
        <v>0</v>
      </c>
      <c r="AO27" s="15">
        <v>0</v>
      </c>
      <c r="AP27" s="15">
        <v>0</v>
      </c>
      <c r="AQ27" s="15">
        <v>0</v>
      </c>
      <c r="AR27" s="41">
        <v>0</v>
      </c>
      <c r="AS27" s="37">
        <v>22</v>
      </c>
      <c r="AT27" s="15">
        <v>0</v>
      </c>
      <c r="AU27" s="15">
        <v>0</v>
      </c>
      <c r="AV27" s="15">
        <v>0</v>
      </c>
      <c r="AW27" s="15">
        <v>0</v>
      </c>
      <c r="AX27" s="15">
        <v>0</v>
      </c>
      <c r="AY27" s="15">
        <v>0</v>
      </c>
      <c r="AZ27" s="15">
        <v>0</v>
      </c>
      <c r="BA27" s="15">
        <v>0</v>
      </c>
      <c r="BB27" s="15">
        <v>0</v>
      </c>
      <c r="BC27" s="41">
        <v>0</v>
      </c>
      <c r="BD27" s="37">
        <v>22</v>
      </c>
      <c r="BE27" s="15">
        <v>0</v>
      </c>
      <c r="BF27" s="15">
        <v>0</v>
      </c>
      <c r="BG27" s="15">
        <v>0</v>
      </c>
      <c r="BH27" s="29">
        <v>521956.00000000012</v>
      </c>
      <c r="BI27" s="27">
        <v>0</v>
      </c>
      <c r="BJ27" s="26">
        <v>0</v>
      </c>
      <c r="BK27" s="26">
        <v>0</v>
      </c>
      <c r="BL27" s="26">
        <v>22574.525229333016</v>
      </c>
      <c r="BM27" s="47">
        <v>0</v>
      </c>
      <c r="BN27" s="37">
        <v>22</v>
      </c>
      <c r="BO27" s="26">
        <v>0</v>
      </c>
      <c r="BP27" s="35">
        <v>22574.525229333016</v>
      </c>
      <c r="BQ27" s="35">
        <v>544530.52522933309</v>
      </c>
      <c r="BR27" s="35">
        <v>42989.990000000005</v>
      </c>
      <c r="BS27" s="36">
        <v>41928.424437265181</v>
      </c>
      <c r="BT27" s="36">
        <v>459612.06596861698</v>
      </c>
      <c r="BU27" s="35">
        <v>501540.49040588218</v>
      </c>
      <c r="BV27" s="35">
        <v>0</v>
      </c>
      <c r="BW27" s="14">
        <v>544530.48040588223</v>
      </c>
    </row>
    <row r="28" spans="1:75" ht="14.4" x14ac:dyDescent="0.35">
      <c r="A28" s="37">
        <v>23</v>
      </c>
      <c r="B28" s="15">
        <v>4491.3974909743483</v>
      </c>
      <c r="C28" s="15">
        <v>1326.6113646469169</v>
      </c>
      <c r="D28" s="15">
        <v>21767.303277015206</v>
      </c>
      <c r="E28" s="15">
        <v>405.24513554006239</v>
      </c>
      <c r="F28" s="15">
        <v>11.121278255972941</v>
      </c>
      <c r="G28" s="15">
        <v>3330.1659267766818</v>
      </c>
      <c r="H28" s="15">
        <v>3387.2168400557002</v>
      </c>
      <c r="I28" s="15">
        <v>2514.7608619135981</v>
      </c>
      <c r="J28" s="15">
        <v>0</v>
      </c>
      <c r="K28" s="41">
        <v>0</v>
      </c>
      <c r="L28" s="37">
        <v>23</v>
      </c>
      <c r="M28" s="15">
        <v>14370.413121220678</v>
      </c>
      <c r="N28" s="15">
        <v>1480.7730248219452</v>
      </c>
      <c r="O28" s="15">
        <v>133151.61264379419</v>
      </c>
      <c r="P28" s="15">
        <v>0</v>
      </c>
      <c r="Q28" s="15">
        <v>13.581353168740019</v>
      </c>
      <c r="R28" s="15">
        <v>0</v>
      </c>
      <c r="S28" s="15">
        <v>3151.0864337714966</v>
      </c>
      <c r="T28" s="15">
        <v>172.6824629486843</v>
      </c>
      <c r="U28" s="15">
        <v>260.64800636104144</v>
      </c>
      <c r="V28" s="41">
        <v>719.27825609217462</v>
      </c>
      <c r="W28" s="37">
        <v>23</v>
      </c>
      <c r="X28" s="15">
        <v>782.88423453787277</v>
      </c>
      <c r="Y28" s="15">
        <v>0</v>
      </c>
      <c r="Z28" s="15">
        <v>5769.5335260191532</v>
      </c>
      <c r="AA28" s="15">
        <v>43915.923115300538</v>
      </c>
      <c r="AB28" s="15">
        <v>305.52002985790955</v>
      </c>
      <c r="AC28" s="15">
        <v>19480.281255836595</v>
      </c>
      <c r="AD28" s="15">
        <v>1453.5607375037914</v>
      </c>
      <c r="AE28" s="15">
        <v>164.60655863723497</v>
      </c>
      <c r="AF28" s="15">
        <v>0</v>
      </c>
      <c r="AG28" s="41">
        <v>178.59842719154091</v>
      </c>
      <c r="AH28" s="37">
        <v>23</v>
      </c>
      <c r="AI28" s="15">
        <v>1399755.8856703346</v>
      </c>
      <c r="AJ28" s="15">
        <v>2114248.1619673562</v>
      </c>
      <c r="AK28" s="15">
        <v>871233.86743584054</v>
      </c>
      <c r="AL28" s="15">
        <v>0</v>
      </c>
      <c r="AM28" s="15">
        <v>101.82228227959067</v>
      </c>
      <c r="AN28" s="15">
        <v>3.8760233668552488</v>
      </c>
      <c r="AO28" s="15">
        <v>811.94529859476324</v>
      </c>
      <c r="AP28" s="15">
        <v>9907.4439853845415</v>
      </c>
      <c r="AQ28" s="15">
        <v>0</v>
      </c>
      <c r="AR28" s="41">
        <v>0.31083540911869872</v>
      </c>
      <c r="AS28" s="37">
        <v>23</v>
      </c>
      <c r="AT28" s="15">
        <v>356.55021370059779</v>
      </c>
      <c r="AU28" s="15">
        <v>0</v>
      </c>
      <c r="AV28" s="15">
        <v>116.93942468895126</v>
      </c>
      <c r="AW28" s="15">
        <v>0</v>
      </c>
      <c r="AX28" s="15">
        <v>0</v>
      </c>
      <c r="AY28" s="15">
        <v>0</v>
      </c>
      <c r="AZ28" s="15">
        <v>0</v>
      </c>
      <c r="BA28" s="15">
        <v>6.2211724794460732</v>
      </c>
      <c r="BB28" s="15">
        <v>2796.3581975192842</v>
      </c>
      <c r="BC28" s="41">
        <v>48298.376907185499</v>
      </c>
      <c r="BD28" s="37">
        <v>23</v>
      </c>
      <c r="BE28" s="15">
        <v>67.227408741162535</v>
      </c>
      <c r="BF28" s="15">
        <v>513.15893550371277</v>
      </c>
      <c r="BG28" s="15">
        <v>10843.04887937427</v>
      </c>
      <c r="BH28" s="29">
        <v>4721666.0000000019</v>
      </c>
      <c r="BI28" s="28">
        <v>272159.49365659087</v>
      </c>
      <c r="BJ28" s="26">
        <v>0</v>
      </c>
      <c r="BK28" s="26">
        <v>47.319603660099617</v>
      </c>
      <c r="BL28" s="26">
        <v>1113.3287659046218</v>
      </c>
      <c r="BM28" s="47">
        <v>844.04656741675558</v>
      </c>
      <c r="BN28" s="37">
        <v>23</v>
      </c>
      <c r="BO28" s="26">
        <v>20840.102502577509</v>
      </c>
      <c r="BP28" s="35">
        <v>295004.29109614989</v>
      </c>
      <c r="BQ28" s="35">
        <v>5016670.2910961518</v>
      </c>
      <c r="BR28" s="35">
        <v>328049.79000000004</v>
      </c>
      <c r="BS28" s="36">
        <v>185667.74181704191</v>
      </c>
      <c r="BT28" s="36">
        <v>4502952.4479299998</v>
      </c>
      <c r="BU28" s="35">
        <v>4688620.189747042</v>
      </c>
      <c r="BV28" s="35">
        <v>0</v>
      </c>
      <c r="BW28" s="14">
        <v>5016669.9797470421</v>
      </c>
    </row>
    <row r="29" spans="1:75" ht="14.4" x14ac:dyDescent="0.35">
      <c r="A29" s="37">
        <v>24</v>
      </c>
      <c r="B29" s="15">
        <v>0</v>
      </c>
      <c r="C29" s="15">
        <v>1497.3157914784699</v>
      </c>
      <c r="D29" s="15">
        <v>11013.337512560527</v>
      </c>
      <c r="E29" s="15">
        <v>21059.911494003387</v>
      </c>
      <c r="F29" s="15">
        <v>369.36667736946146</v>
      </c>
      <c r="G29" s="15">
        <v>993.71283345418192</v>
      </c>
      <c r="H29" s="15">
        <v>7977.0110706006171</v>
      </c>
      <c r="I29" s="15">
        <v>1800.6194891105581</v>
      </c>
      <c r="J29" s="15">
        <v>0</v>
      </c>
      <c r="K29" s="41">
        <v>0</v>
      </c>
      <c r="L29" s="37">
        <v>24</v>
      </c>
      <c r="M29" s="15">
        <v>421.08507363822343</v>
      </c>
      <c r="N29" s="15">
        <v>1324.0693270415138</v>
      </c>
      <c r="O29" s="15">
        <v>152747.51274137085</v>
      </c>
      <c r="P29" s="15">
        <v>0</v>
      </c>
      <c r="Q29" s="15">
        <v>488.21298276531911</v>
      </c>
      <c r="R29" s="15">
        <v>0</v>
      </c>
      <c r="S29" s="15">
        <v>42617.349558404268</v>
      </c>
      <c r="T29" s="15">
        <v>1751.3643435475715</v>
      </c>
      <c r="U29" s="15">
        <v>9187.788505155866</v>
      </c>
      <c r="V29" s="41">
        <v>708.52104272727502</v>
      </c>
      <c r="W29" s="37">
        <v>24</v>
      </c>
      <c r="X29" s="15">
        <v>14876.965027891536</v>
      </c>
      <c r="Y29" s="15">
        <v>0</v>
      </c>
      <c r="Z29" s="15">
        <v>3958.4442055234458</v>
      </c>
      <c r="AA29" s="15">
        <v>126789.59183052368</v>
      </c>
      <c r="AB29" s="15">
        <v>2578.7766671716749</v>
      </c>
      <c r="AC29" s="15">
        <v>13365.310403584503</v>
      </c>
      <c r="AD29" s="15">
        <v>3921.8442145935387</v>
      </c>
      <c r="AE29" s="15">
        <v>36013.700100880451</v>
      </c>
      <c r="AF29" s="15">
        <v>0</v>
      </c>
      <c r="AG29" s="41">
        <v>1674.618188809201</v>
      </c>
      <c r="AH29" s="37">
        <v>24</v>
      </c>
      <c r="AI29" s="15">
        <v>525271.72771422821</v>
      </c>
      <c r="AJ29" s="15">
        <v>782263.27234122576</v>
      </c>
      <c r="AK29" s="15">
        <v>267499.08721462084</v>
      </c>
      <c r="AL29" s="15">
        <v>36156.024557399505</v>
      </c>
      <c r="AM29" s="15">
        <v>488.10752503600855</v>
      </c>
      <c r="AN29" s="15">
        <v>114818.96491548225</v>
      </c>
      <c r="AO29" s="15">
        <v>3892.2385286304934</v>
      </c>
      <c r="AP29" s="15">
        <v>6109.6966012932335</v>
      </c>
      <c r="AQ29" s="15">
        <v>1652.2905810477716</v>
      </c>
      <c r="AR29" s="41">
        <v>3956.1191292024041</v>
      </c>
      <c r="AS29" s="37">
        <v>24</v>
      </c>
      <c r="AT29" s="15">
        <v>30.298584667495859</v>
      </c>
      <c r="AU29" s="15">
        <v>27.08719772437237</v>
      </c>
      <c r="AV29" s="15">
        <v>156858.17393330665</v>
      </c>
      <c r="AW29" s="15">
        <v>10136.286265625211</v>
      </c>
      <c r="AX29" s="15">
        <v>0</v>
      </c>
      <c r="AY29" s="15">
        <v>0</v>
      </c>
      <c r="AZ29" s="15">
        <v>0</v>
      </c>
      <c r="BA29" s="15">
        <v>94007.013277227787</v>
      </c>
      <c r="BB29" s="15">
        <v>5224.182425017324</v>
      </c>
      <c r="BC29" s="41">
        <v>109844.62959650363</v>
      </c>
      <c r="BD29" s="37">
        <v>24</v>
      </c>
      <c r="BE29" s="15">
        <v>34310.505071611493</v>
      </c>
      <c r="BF29" s="15">
        <v>26189.827317206156</v>
      </c>
      <c r="BG29" s="15">
        <v>86064.038140736942</v>
      </c>
      <c r="BH29" s="29">
        <v>2721936</v>
      </c>
      <c r="BI29" s="27">
        <v>208351.44622531335</v>
      </c>
      <c r="BJ29" s="26">
        <v>0</v>
      </c>
      <c r="BK29" s="26">
        <v>118072.44121724446</v>
      </c>
      <c r="BL29" s="26">
        <v>-39272.452375591245</v>
      </c>
      <c r="BM29" s="47">
        <v>0</v>
      </c>
      <c r="BN29" s="37">
        <v>24</v>
      </c>
      <c r="BO29" s="26">
        <v>63217.654972431221</v>
      </c>
      <c r="BP29" s="35">
        <v>350369.09003939782</v>
      </c>
      <c r="BQ29" s="35">
        <v>3072305.0900393976</v>
      </c>
      <c r="BR29" s="35">
        <v>1421789.5699999998</v>
      </c>
      <c r="BS29" s="36">
        <v>1137306.7947499729</v>
      </c>
      <c r="BT29" s="36">
        <v>513208.94774999999</v>
      </c>
      <c r="BU29" s="35">
        <v>1650515.7424999729</v>
      </c>
      <c r="BV29" s="35">
        <v>0</v>
      </c>
      <c r="BW29" s="14">
        <v>3072305.312499973</v>
      </c>
    </row>
    <row r="30" spans="1:75" ht="14.4" x14ac:dyDescent="0.35">
      <c r="A30" s="37">
        <v>25</v>
      </c>
      <c r="B30" s="15">
        <v>0</v>
      </c>
      <c r="C30" s="15">
        <v>0</v>
      </c>
      <c r="D30" s="15">
        <v>0</v>
      </c>
      <c r="E30" s="15">
        <v>0</v>
      </c>
      <c r="F30" s="15">
        <v>0</v>
      </c>
      <c r="G30" s="15">
        <v>0</v>
      </c>
      <c r="H30" s="15">
        <v>0</v>
      </c>
      <c r="I30" s="15">
        <v>0</v>
      </c>
      <c r="J30" s="15">
        <v>0</v>
      </c>
      <c r="K30" s="41">
        <v>0</v>
      </c>
      <c r="L30" s="37">
        <v>25</v>
      </c>
      <c r="M30" s="15">
        <v>0</v>
      </c>
      <c r="N30" s="15">
        <v>0</v>
      </c>
      <c r="O30" s="15">
        <v>0</v>
      </c>
      <c r="P30" s="15">
        <v>0</v>
      </c>
      <c r="Q30" s="15">
        <v>0</v>
      </c>
      <c r="R30" s="15">
        <v>0</v>
      </c>
      <c r="S30" s="15">
        <v>0</v>
      </c>
      <c r="T30" s="15">
        <v>0</v>
      </c>
      <c r="U30" s="15">
        <v>0</v>
      </c>
      <c r="V30" s="41">
        <v>0</v>
      </c>
      <c r="W30" s="37">
        <v>25</v>
      </c>
      <c r="X30" s="15">
        <v>0</v>
      </c>
      <c r="Y30" s="15">
        <v>0</v>
      </c>
      <c r="Z30" s="15">
        <v>0</v>
      </c>
      <c r="AA30" s="15">
        <v>0</v>
      </c>
      <c r="AB30" s="15">
        <v>13876</v>
      </c>
      <c r="AC30" s="15">
        <v>0</v>
      </c>
      <c r="AD30" s="15">
        <v>0</v>
      </c>
      <c r="AE30" s="15">
        <v>0</v>
      </c>
      <c r="AF30" s="15">
        <v>0</v>
      </c>
      <c r="AG30" s="41">
        <v>0</v>
      </c>
      <c r="AH30" s="37">
        <v>25</v>
      </c>
      <c r="AI30" s="15">
        <v>0</v>
      </c>
      <c r="AJ30" s="15">
        <v>0</v>
      </c>
      <c r="AK30" s="15">
        <v>0</v>
      </c>
      <c r="AL30" s="15">
        <v>0</v>
      </c>
      <c r="AM30" s="15">
        <v>0</v>
      </c>
      <c r="AN30" s="15">
        <v>0</v>
      </c>
      <c r="AO30" s="15">
        <v>0</v>
      </c>
      <c r="AP30" s="15">
        <v>0</v>
      </c>
      <c r="AQ30" s="15">
        <v>0</v>
      </c>
      <c r="AR30" s="41">
        <v>0</v>
      </c>
      <c r="AS30" s="37">
        <v>25</v>
      </c>
      <c r="AT30" s="15">
        <v>0</v>
      </c>
      <c r="AU30" s="15">
        <v>0</v>
      </c>
      <c r="AV30" s="15">
        <v>0</v>
      </c>
      <c r="AW30" s="15">
        <v>0</v>
      </c>
      <c r="AX30" s="15">
        <v>0</v>
      </c>
      <c r="AY30" s="15">
        <v>0</v>
      </c>
      <c r="AZ30" s="15">
        <v>0</v>
      </c>
      <c r="BA30" s="15">
        <v>0</v>
      </c>
      <c r="BB30" s="15">
        <v>0</v>
      </c>
      <c r="BC30" s="41">
        <v>0</v>
      </c>
      <c r="BD30" s="37">
        <v>25</v>
      </c>
      <c r="BE30" s="15">
        <v>0</v>
      </c>
      <c r="BF30" s="15">
        <v>0</v>
      </c>
      <c r="BG30" s="15">
        <v>0</v>
      </c>
      <c r="BH30" s="29">
        <v>13876</v>
      </c>
      <c r="BI30" s="27">
        <v>4851979.1886664201</v>
      </c>
      <c r="BJ30" s="26">
        <v>0</v>
      </c>
      <c r="BK30" s="26">
        <v>804690.48697793903</v>
      </c>
      <c r="BL30" s="26">
        <v>206.96627198615613</v>
      </c>
      <c r="BM30" s="47">
        <v>0</v>
      </c>
      <c r="BN30" s="37">
        <v>25</v>
      </c>
      <c r="BO30" s="26">
        <v>0</v>
      </c>
      <c r="BP30" s="35">
        <v>5656876.6419163449</v>
      </c>
      <c r="BQ30" s="35">
        <v>5670752.6419163449</v>
      </c>
      <c r="BR30" s="35">
        <v>54727.630000000005</v>
      </c>
      <c r="BS30" s="36">
        <v>875552.1137099131</v>
      </c>
      <c r="BT30" s="36">
        <v>4740472.6260323599</v>
      </c>
      <c r="BU30" s="35">
        <v>5616024.7397422735</v>
      </c>
      <c r="BV30" s="35">
        <v>0</v>
      </c>
      <c r="BW30" s="14">
        <v>5670752.3697422734</v>
      </c>
    </row>
    <row r="31" spans="1:75" ht="14.4" x14ac:dyDescent="0.35">
      <c r="A31" s="37">
        <v>26</v>
      </c>
      <c r="B31" s="15">
        <v>0</v>
      </c>
      <c r="C31" s="15">
        <v>0</v>
      </c>
      <c r="D31" s="15">
        <v>0</v>
      </c>
      <c r="E31" s="15">
        <v>0</v>
      </c>
      <c r="F31" s="15">
        <v>0</v>
      </c>
      <c r="G31" s="15">
        <v>0</v>
      </c>
      <c r="H31" s="15">
        <v>0</v>
      </c>
      <c r="I31" s="15">
        <v>0</v>
      </c>
      <c r="J31" s="15">
        <v>0</v>
      </c>
      <c r="K31" s="41">
        <v>0</v>
      </c>
      <c r="L31" s="37">
        <v>26</v>
      </c>
      <c r="M31" s="15">
        <v>0</v>
      </c>
      <c r="N31" s="15">
        <v>0</v>
      </c>
      <c r="O31" s="15">
        <v>0</v>
      </c>
      <c r="P31" s="15">
        <v>0</v>
      </c>
      <c r="Q31" s="15">
        <v>0</v>
      </c>
      <c r="R31" s="15">
        <v>0</v>
      </c>
      <c r="S31" s="15">
        <v>0</v>
      </c>
      <c r="T31" s="15">
        <v>0</v>
      </c>
      <c r="U31" s="15">
        <v>0</v>
      </c>
      <c r="V31" s="41">
        <v>0</v>
      </c>
      <c r="W31" s="37">
        <v>26</v>
      </c>
      <c r="X31" s="15">
        <v>0</v>
      </c>
      <c r="Y31" s="15">
        <v>0</v>
      </c>
      <c r="Z31" s="15">
        <v>0</v>
      </c>
      <c r="AA31" s="15">
        <v>0</v>
      </c>
      <c r="AB31" s="15">
        <v>0</v>
      </c>
      <c r="AC31" s="15">
        <v>0</v>
      </c>
      <c r="AD31" s="15">
        <v>0</v>
      </c>
      <c r="AE31" s="15">
        <v>0</v>
      </c>
      <c r="AF31" s="15">
        <v>0</v>
      </c>
      <c r="AG31" s="41">
        <v>0</v>
      </c>
      <c r="AH31" s="37">
        <v>26</v>
      </c>
      <c r="AI31" s="15">
        <v>33561.707168964684</v>
      </c>
      <c r="AJ31" s="15">
        <v>10053.008538692677</v>
      </c>
      <c r="AK31" s="15">
        <v>0</v>
      </c>
      <c r="AL31" s="15">
        <v>0</v>
      </c>
      <c r="AM31" s="15">
        <v>0</v>
      </c>
      <c r="AN31" s="15">
        <v>0</v>
      </c>
      <c r="AO31" s="15">
        <v>0</v>
      </c>
      <c r="AP31" s="15">
        <v>0</v>
      </c>
      <c r="AQ31" s="15">
        <v>0</v>
      </c>
      <c r="AR31" s="41">
        <v>0</v>
      </c>
      <c r="AS31" s="37">
        <v>26</v>
      </c>
      <c r="AT31" s="15">
        <v>3822.6786219114447</v>
      </c>
      <c r="AU31" s="15">
        <v>0</v>
      </c>
      <c r="AV31" s="15">
        <v>0</v>
      </c>
      <c r="AW31" s="15">
        <v>1215.5074694275759</v>
      </c>
      <c r="AX31" s="15">
        <v>0</v>
      </c>
      <c r="AY31" s="15">
        <v>0</v>
      </c>
      <c r="AZ31" s="15">
        <v>0</v>
      </c>
      <c r="BA31" s="15">
        <v>139749.33624854055</v>
      </c>
      <c r="BB31" s="15">
        <v>6137.3758477596175</v>
      </c>
      <c r="BC31" s="41">
        <v>40474.933175985818</v>
      </c>
      <c r="BD31" s="37">
        <v>26</v>
      </c>
      <c r="BE31" s="15">
        <v>3375.0356786569737</v>
      </c>
      <c r="BF31" s="15">
        <v>7347.0137563786238</v>
      </c>
      <c r="BG31" s="15">
        <v>12919.403493682021</v>
      </c>
      <c r="BH31" s="29">
        <v>258655.99999999997</v>
      </c>
      <c r="BI31" s="27">
        <v>189704.35546361367</v>
      </c>
      <c r="BJ31" s="26">
        <v>0</v>
      </c>
      <c r="BK31" s="26">
        <v>3527.073125056882</v>
      </c>
      <c r="BL31" s="26">
        <v>2667.4232706101529</v>
      </c>
      <c r="BM31" s="47">
        <v>768.91371480952103</v>
      </c>
      <c r="BN31" s="37">
        <v>26</v>
      </c>
      <c r="BO31" s="26">
        <v>394000.64359512721</v>
      </c>
      <c r="BP31" s="35">
        <v>590668.40916921746</v>
      </c>
      <c r="BQ31" s="35">
        <v>849324.40916921746</v>
      </c>
      <c r="BR31" s="35">
        <v>838533.67999999993</v>
      </c>
      <c r="BS31" s="36">
        <v>4081.8181255018453</v>
      </c>
      <c r="BT31" s="36">
        <v>6708.2720800000006</v>
      </c>
      <c r="BU31" s="35">
        <v>10790.090205501845</v>
      </c>
      <c r="BV31" s="35">
        <v>0</v>
      </c>
      <c r="BW31" s="14">
        <v>849323.77020550182</v>
      </c>
    </row>
    <row r="32" spans="1:75" ht="14.4" x14ac:dyDescent="0.35">
      <c r="A32" s="37">
        <v>27</v>
      </c>
      <c r="B32" s="15">
        <v>25522.948217431214</v>
      </c>
      <c r="C32" s="15">
        <v>9655.9185802996453</v>
      </c>
      <c r="D32" s="15">
        <v>10115.557535576274</v>
      </c>
      <c r="E32" s="15">
        <v>38390.659385448256</v>
      </c>
      <c r="F32" s="15">
        <v>10500.151712065195</v>
      </c>
      <c r="G32" s="15">
        <v>459.41910257706394</v>
      </c>
      <c r="H32" s="15">
        <v>15282.977326744032</v>
      </c>
      <c r="I32" s="15">
        <v>2405.5691638994804</v>
      </c>
      <c r="J32" s="15">
        <v>0</v>
      </c>
      <c r="K32" s="41">
        <v>0</v>
      </c>
      <c r="L32" s="37">
        <v>27</v>
      </c>
      <c r="M32" s="15">
        <v>72698.538947288078</v>
      </c>
      <c r="N32" s="15">
        <v>2953.0745756847355</v>
      </c>
      <c r="O32" s="15">
        <v>122180.92279156602</v>
      </c>
      <c r="P32" s="15">
        <v>0</v>
      </c>
      <c r="Q32" s="15">
        <v>573.39046874146334</v>
      </c>
      <c r="R32" s="15">
        <v>0</v>
      </c>
      <c r="S32" s="15">
        <v>59166.04538009753</v>
      </c>
      <c r="T32" s="15">
        <v>1014.9577844145018</v>
      </c>
      <c r="U32" s="15">
        <v>13171.103337709792</v>
      </c>
      <c r="V32" s="41">
        <v>74122.440651683879</v>
      </c>
      <c r="W32" s="37">
        <v>27</v>
      </c>
      <c r="X32" s="15">
        <v>5468.4230126211023</v>
      </c>
      <c r="Y32" s="15">
        <v>0</v>
      </c>
      <c r="Z32" s="15">
        <v>929.03290950520022</v>
      </c>
      <c r="AA32" s="15">
        <v>26470.221238166188</v>
      </c>
      <c r="AB32" s="15">
        <v>5871.1361232246636</v>
      </c>
      <c r="AC32" s="15">
        <v>3136.7912659615954</v>
      </c>
      <c r="AD32" s="15">
        <v>15899.886486078767</v>
      </c>
      <c r="AE32" s="15">
        <v>3993.025122544766</v>
      </c>
      <c r="AF32" s="15">
        <v>0</v>
      </c>
      <c r="AG32" s="41">
        <v>241.28713704310948</v>
      </c>
      <c r="AH32" s="37">
        <v>27</v>
      </c>
      <c r="AI32" s="15">
        <v>12664.106729522415</v>
      </c>
      <c r="AJ32" s="15">
        <v>68542.501477817292</v>
      </c>
      <c r="AK32" s="15">
        <v>23119.807002616992</v>
      </c>
      <c r="AL32" s="15">
        <v>438359.51895748056</v>
      </c>
      <c r="AM32" s="15">
        <v>27924.059122891475</v>
      </c>
      <c r="AN32" s="15">
        <v>1033101.5135188868</v>
      </c>
      <c r="AO32" s="15">
        <v>223109.46122150475</v>
      </c>
      <c r="AP32" s="15">
        <v>224348.29996274624</v>
      </c>
      <c r="AQ32" s="15">
        <v>49090.294069849377</v>
      </c>
      <c r="AR32" s="41">
        <v>14614.345059074594</v>
      </c>
      <c r="AS32" s="37">
        <v>27</v>
      </c>
      <c r="AT32" s="15">
        <v>155.44395667737399</v>
      </c>
      <c r="AU32" s="15">
        <v>1322.2000828975683</v>
      </c>
      <c r="AV32" s="15">
        <v>132957.06462636613</v>
      </c>
      <c r="AW32" s="15">
        <v>29631.673906091739</v>
      </c>
      <c r="AX32" s="15">
        <v>1230.1176675661818</v>
      </c>
      <c r="AY32" s="15">
        <v>14.917309387241572</v>
      </c>
      <c r="AZ32" s="15">
        <v>0</v>
      </c>
      <c r="BA32" s="15">
        <v>61254.498959836688</v>
      </c>
      <c r="BB32" s="15">
        <v>5362.8672486032028</v>
      </c>
      <c r="BC32" s="41">
        <v>149313.18272814102</v>
      </c>
      <c r="BD32" s="37">
        <v>27</v>
      </c>
      <c r="BE32" s="15">
        <v>106999.55997145508</v>
      </c>
      <c r="BF32" s="15">
        <v>18774.341625366171</v>
      </c>
      <c r="BG32" s="15">
        <v>44906.746538849577</v>
      </c>
      <c r="BH32" s="29">
        <v>3187020.0000000014</v>
      </c>
      <c r="BI32" s="26">
        <v>15228.68706954104</v>
      </c>
      <c r="BJ32" s="26">
        <v>0</v>
      </c>
      <c r="BK32" s="26">
        <v>0</v>
      </c>
      <c r="BL32" s="26">
        <v>448.18048877548574</v>
      </c>
      <c r="BM32" s="47">
        <v>0</v>
      </c>
      <c r="BN32" s="37">
        <v>27</v>
      </c>
      <c r="BO32" s="26">
        <v>19035.858836926302</v>
      </c>
      <c r="BP32" s="35">
        <v>34712.726395242826</v>
      </c>
      <c r="BQ32" s="35">
        <v>3221732.7263952442</v>
      </c>
      <c r="BR32" s="35">
        <v>119245.48000000001</v>
      </c>
      <c r="BS32" s="36">
        <v>1101892</v>
      </c>
      <c r="BT32" s="36">
        <v>2000596.2245</v>
      </c>
      <c r="BU32" s="35">
        <v>3102488.2245</v>
      </c>
      <c r="BV32" s="35">
        <v>0</v>
      </c>
      <c r="BW32" s="14">
        <v>3221733.7045</v>
      </c>
    </row>
    <row r="33" spans="1:75" ht="14.4" x14ac:dyDescent="0.35">
      <c r="A33" s="37">
        <v>28</v>
      </c>
      <c r="B33" s="15">
        <v>165.3098972642708</v>
      </c>
      <c r="C33" s="15">
        <v>151.42706898205915</v>
      </c>
      <c r="D33" s="15">
        <v>1217.5146157001063</v>
      </c>
      <c r="E33" s="15">
        <v>7112.2037243346631</v>
      </c>
      <c r="F33" s="15">
        <v>285.76514683005223</v>
      </c>
      <c r="G33" s="15">
        <v>121.58749778241058</v>
      </c>
      <c r="H33" s="15">
        <v>4158.0658489201733</v>
      </c>
      <c r="I33" s="15">
        <v>115.3763216135896</v>
      </c>
      <c r="J33" s="15">
        <v>0</v>
      </c>
      <c r="K33" s="41">
        <v>0</v>
      </c>
      <c r="L33" s="37">
        <v>28</v>
      </c>
      <c r="M33" s="15">
        <v>1324.9937451158582</v>
      </c>
      <c r="N33" s="15">
        <v>3278.9132583777437</v>
      </c>
      <c r="O33" s="15">
        <v>112054.09831587088</v>
      </c>
      <c r="P33" s="15">
        <v>0</v>
      </c>
      <c r="Q33" s="15">
        <v>4555.0608086843404</v>
      </c>
      <c r="R33" s="15">
        <v>0</v>
      </c>
      <c r="S33" s="15">
        <v>25073.315507108888</v>
      </c>
      <c r="T33" s="15">
        <v>5068.9247594572143</v>
      </c>
      <c r="U33" s="15">
        <v>27575.388647490203</v>
      </c>
      <c r="V33" s="41">
        <v>89523.295848493959</v>
      </c>
      <c r="W33" s="37">
        <v>28</v>
      </c>
      <c r="X33" s="15">
        <v>20379.439334197781</v>
      </c>
      <c r="Y33" s="15">
        <v>0</v>
      </c>
      <c r="Z33" s="15">
        <v>12095.743812779654</v>
      </c>
      <c r="AA33" s="15">
        <v>26864.716925013203</v>
      </c>
      <c r="AB33" s="15">
        <v>593.02678883444423</v>
      </c>
      <c r="AC33" s="15">
        <v>20294.131281054793</v>
      </c>
      <c r="AD33" s="15">
        <v>3023.8575676275491</v>
      </c>
      <c r="AE33" s="15">
        <v>143544.40955032498</v>
      </c>
      <c r="AF33" s="15">
        <v>0</v>
      </c>
      <c r="AG33" s="41">
        <v>44848.899596988223</v>
      </c>
      <c r="AH33" s="37">
        <v>28</v>
      </c>
      <c r="AI33" s="15">
        <v>41114.465433026075</v>
      </c>
      <c r="AJ33" s="15">
        <v>72827.441885944369</v>
      </c>
      <c r="AK33" s="15">
        <v>54709.838212569899</v>
      </c>
      <c r="AL33" s="15">
        <v>177902.16185665937</v>
      </c>
      <c r="AM33" s="15">
        <v>12714.85894971278</v>
      </c>
      <c r="AN33" s="15">
        <v>27565.398268386016</v>
      </c>
      <c r="AO33" s="15">
        <v>42029.035639161222</v>
      </c>
      <c r="AP33" s="15">
        <v>35879.677993096877</v>
      </c>
      <c r="AQ33" s="15">
        <v>1320.3246217537869</v>
      </c>
      <c r="AR33" s="41">
        <v>24547.42198404203</v>
      </c>
      <c r="AS33" s="37">
        <v>28</v>
      </c>
      <c r="AT33" s="15">
        <v>56523.631600231587</v>
      </c>
      <c r="AU33" s="15">
        <v>105259.77227948491</v>
      </c>
      <c r="AV33" s="15">
        <v>62540.68461759956</v>
      </c>
      <c r="AW33" s="15">
        <v>14653.26923727859</v>
      </c>
      <c r="AX33" s="15">
        <v>922.07722970717089</v>
      </c>
      <c r="AY33" s="15">
        <v>1332.5682451361763</v>
      </c>
      <c r="AZ33" s="15">
        <v>0</v>
      </c>
      <c r="BA33" s="15">
        <v>38281.665889627009</v>
      </c>
      <c r="BB33" s="15">
        <v>13916.313884664502</v>
      </c>
      <c r="BC33" s="41">
        <v>181543.12794047967</v>
      </c>
      <c r="BD33" s="37">
        <v>28</v>
      </c>
      <c r="BE33" s="15">
        <v>47137.502653063908</v>
      </c>
      <c r="BF33" s="15">
        <v>45629.958174371233</v>
      </c>
      <c r="BG33" s="15">
        <v>50294.337535156548</v>
      </c>
      <c r="BH33" s="29">
        <v>1662071.0000000005</v>
      </c>
      <c r="BI33" s="26">
        <v>1409838</v>
      </c>
      <c r="BJ33" s="26">
        <v>0</v>
      </c>
      <c r="BK33" s="26">
        <v>0</v>
      </c>
      <c r="BL33" s="26">
        <v>0</v>
      </c>
      <c r="BM33" s="47">
        <v>0</v>
      </c>
      <c r="BN33" s="37">
        <v>28</v>
      </c>
      <c r="BO33" s="26">
        <v>0</v>
      </c>
      <c r="BP33" s="35">
        <v>1409838</v>
      </c>
      <c r="BQ33" s="35">
        <v>3071909.0000000005</v>
      </c>
      <c r="BR33" s="35">
        <v>1917779.0400000003</v>
      </c>
      <c r="BS33" s="36">
        <v>0</v>
      </c>
      <c r="BT33" s="36">
        <v>1154130.8928</v>
      </c>
      <c r="BU33" s="35">
        <v>1154130.8928</v>
      </c>
      <c r="BV33" s="35">
        <v>0</v>
      </c>
      <c r="BW33" s="14">
        <v>3071909.9328000005</v>
      </c>
    </row>
    <row r="34" spans="1:75" ht="14.4" x14ac:dyDescent="0.35">
      <c r="A34" s="37">
        <v>29</v>
      </c>
      <c r="B34" s="15">
        <v>0</v>
      </c>
      <c r="C34" s="15">
        <v>0</v>
      </c>
      <c r="D34" s="15">
        <v>0</v>
      </c>
      <c r="E34" s="15">
        <v>0</v>
      </c>
      <c r="F34" s="15">
        <v>0</v>
      </c>
      <c r="G34" s="15">
        <v>0</v>
      </c>
      <c r="H34" s="15">
        <v>0</v>
      </c>
      <c r="I34" s="15">
        <v>0</v>
      </c>
      <c r="J34" s="15">
        <v>0</v>
      </c>
      <c r="K34" s="41">
        <v>0</v>
      </c>
      <c r="L34" s="37">
        <v>29</v>
      </c>
      <c r="M34" s="15">
        <v>0</v>
      </c>
      <c r="N34" s="15">
        <v>0</v>
      </c>
      <c r="O34" s="15">
        <v>9394</v>
      </c>
      <c r="P34" s="15">
        <v>0</v>
      </c>
      <c r="Q34" s="15">
        <v>0</v>
      </c>
      <c r="R34" s="15">
        <v>0</v>
      </c>
      <c r="S34" s="15">
        <v>0</v>
      </c>
      <c r="T34" s="15">
        <v>0</v>
      </c>
      <c r="U34" s="15">
        <v>0</v>
      </c>
      <c r="V34" s="41">
        <v>0</v>
      </c>
      <c r="W34" s="37">
        <v>29</v>
      </c>
      <c r="X34" s="15">
        <v>0</v>
      </c>
      <c r="Y34" s="15">
        <v>0</v>
      </c>
      <c r="Z34" s="15">
        <v>0</v>
      </c>
      <c r="AA34" s="15">
        <v>0</v>
      </c>
      <c r="AB34" s="15">
        <v>0</v>
      </c>
      <c r="AC34" s="15">
        <v>0</v>
      </c>
      <c r="AD34" s="15">
        <v>0</v>
      </c>
      <c r="AE34" s="15">
        <v>0</v>
      </c>
      <c r="AF34" s="15">
        <v>0</v>
      </c>
      <c r="AG34" s="41">
        <v>0</v>
      </c>
      <c r="AH34" s="37">
        <v>29</v>
      </c>
      <c r="AI34" s="15">
        <v>0</v>
      </c>
      <c r="AJ34" s="15">
        <v>0</v>
      </c>
      <c r="AK34" s="15">
        <v>0</v>
      </c>
      <c r="AL34" s="15">
        <v>0</v>
      </c>
      <c r="AM34" s="15">
        <v>0</v>
      </c>
      <c r="AN34" s="15">
        <v>0</v>
      </c>
      <c r="AO34" s="15">
        <v>0</v>
      </c>
      <c r="AP34" s="15">
        <v>0</v>
      </c>
      <c r="AQ34" s="15">
        <v>0</v>
      </c>
      <c r="AR34" s="41">
        <v>0</v>
      </c>
      <c r="AS34" s="37">
        <v>29</v>
      </c>
      <c r="AT34" s="15">
        <v>0</v>
      </c>
      <c r="AU34" s="15">
        <v>0</v>
      </c>
      <c r="AV34" s="15">
        <v>0</v>
      </c>
      <c r="AW34" s="15">
        <v>0</v>
      </c>
      <c r="AX34" s="15">
        <v>0</v>
      </c>
      <c r="AY34" s="15">
        <v>0</v>
      </c>
      <c r="AZ34" s="15">
        <v>0</v>
      </c>
      <c r="BA34" s="15">
        <v>0</v>
      </c>
      <c r="BB34" s="15">
        <v>0</v>
      </c>
      <c r="BC34" s="41">
        <v>0</v>
      </c>
      <c r="BD34" s="37">
        <v>29</v>
      </c>
      <c r="BE34" s="15">
        <v>0</v>
      </c>
      <c r="BF34" s="15">
        <v>0</v>
      </c>
      <c r="BG34" s="15">
        <v>0</v>
      </c>
      <c r="BH34" s="29">
        <v>9394</v>
      </c>
      <c r="BI34" s="26">
        <v>997.61856000000012</v>
      </c>
      <c r="BJ34" s="26">
        <v>0</v>
      </c>
      <c r="BK34" s="26">
        <v>0</v>
      </c>
      <c r="BL34" s="26">
        <v>0</v>
      </c>
      <c r="BM34" s="47">
        <v>0</v>
      </c>
      <c r="BN34" s="37">
        <v>29</v>
      </c>
      <c r="BO34" s="26">
        <v>0</v>
      </c>
      <c r="BP34" s="35">
        <v>997.61856000000012</v>
      </c>
      <c r="BQ34" s="35">
        <v>10391.618560000001</v>
      </c>
      <c r="BR34" s="35">
        <v>10392.23</v>
      </c>
      <c r="BS34" s="36">
        <v>0</v>
      </c>
      <c r="BT34" s="36">
        <v>0</v>
      </c>
      <c r="BU34" s="35">
        <v>0</v>
      </c>
      <c r="BV34" s="35">
        <v>0</v>
      </c>
      <c r="BW34" s="14">
        <v>10392.23</v>
      </c>
    </row>
    <row r="35" spans="1:75" ht="14.4" x14ac:dyDescent="0.35">
      <c r="A35" s="37">
        <v>30</v>
      </c>
      <c r="B35" s="15">
        <v>338142.47509747342</v>
      </c>
      <c r="C35" s="15">
        <v>42477.048646485608</v>
      </c>
      <c r="D35" s="15">
        <v>302.84063418426433</v>
      </c>
      <c r="E35" s="15">
        <v>1245.1222677212318</v>
      </c>
      <c r="F35" s="15">
        <v>13.971318018822862</v>
      </c>
      <c r="G35" s="15">
        <v>0</v>
      </c>
      <c r="H35" s="15">
        <v>5172.5305735635347</v>
      </c>
      <c r="I35" s="15">
        <v>0</v>
      </c>
      <c r="J35" s="15">
        <v>0</v>
      </c>
      <c r="K35" s="41">
        <v>0</v>
      </c>
      <c r="L35" s="37">
        <v>30</v>
      </c>
      <c r="M35" s="15">
        <v>15.621601155387285</v>
      </c>
      <c r="N35" s="15">
        <v>46.511356802930415</v>
      </c>
      <c r="O35" s="15">
        <v>47466.046416528385</v>
      </c>
      <c r="P35" s="15">
        <v>0</v>
      </c>
      <c r="Q35" s="15">
        <v>33.94049888563223</v>
      </c>
      <c r="R35" s="15">
        <v>0</v>
      </c>
      <c r="S35" s="15">
        <v>1066.031756692121</v>
      </c>
      <c r="T35" s="15">
        <v>52.521661586810396</v>
      </c>
      <c r="U35" s="15">
        <v>219.32813376192811</v>
      </c>
      <c r="V35" s="41">
        <v>3093.1866764638212</v>
      </c>
      <c r="W35" s="37">
        <v>30</v>
      </c>
      <c r="X35" s="15">
        <v>962.76869351510834</v>
      </c>
      <c r="Y35" s="15">
        <v>0</v>
      </c>
      <c r="Z35" s="15">
        <v>9.689104911490249</v>
      </c>
      <c r="AA35" s="15">
        <v>485.7084992283763</v>
      </c>
      <c r="AB35" s="15">
        <v>30.24102549334588</v>
      </c>
      <c r="AC35" s="15">
        <v>235.54325721168917</v>
      </c>
      <c r="AD35" s="15">
        <v>57.000227769071813</v>
      </c>
      <c r="AE35" s="15">
        <v>1162.6305536938337</v>
      </c>
      <c r="AF35" s="15">
        <v>0</v>
      </c>
      <c r="AG35" s="41">
        <v>1262.0682116470157</v>
      </c>
      <c r="AH35" s="37">
        <v>30</v>
      </c>
      <c r="AI35" s="15">
        <v>3936.4203077532557</v>
      </c>
      <c r="AJ35" s="15">
        <v>17587.90768395062</v>
      </c>
      <c r="AK35" s="15">
        <v>3656.6389741160779</v>
      </c>
      <c r="AL35" s="15">
        <v>1173.2200675061308</v>
      </c>
      <c r="AM35" s="15">
        <v>9.0946400853856773</v>
      </c>
      <c r="AN35" s="15">
        <v>0</v>
      </c>
      <c r="AO35" s="15">
        <v>67.687151457670666</v>
      </c>
      <c r="AP35" s="15">
        <v>113.53149323559722</v>
      </c>
      <c r="AQ35" s="15">
        <v>13.224468750110763</v>
      </c>
      <c r="AR35" s="41">
        <v>129.16562692193148</v>
      </c>
      <c r="AS35" s="37">
        <v>30</v>
      </c>
      <c r="AT35" s="15">
        <v>2475.094368394397</v>
      </c>
      <c r="AU35" s="15">
        <v>36500.483427884144</v>
      </c>
      <c r="AV35" s="15">
        <v>6214.5397860562352</v>
      </c>
      <c r="AW35" s="15">
        <v>1661.3347193158247</v>
      </c>
      <c r="AX35" s="15">
        <v>0</v>
      </c>
      <c r="AY35" s="15">
        <v>0</v>
      </c>
      <c r="AZ35" s="15">
        <v>0</v>
      </c>
      <c r="BA35" s="15">
        <v>6420.4936747546981</v>
      </c>
      <c r="BB35" s="15">
        <v>4413.1790447915528</v>
      </c>
      <c r="BC35" s="41">
        <v>13196.674508769289</v>
      </c>
      <c r="BD35" s="37">
        <v>30</v>
      </c>
      <c r="BE35" s="15">
        <v>21095.95949550932</v>
      </c>
      <c r="BF35" s="15">
        <v>19018.861664736258</v>
      </c>
      <c r="BG35" s="15">
        <v>16318.662683217532</v>
      </c>
      <c r="BH35" s="29">
        <v>597554.99999999977</v>
      </c>
      <c r="BI35" s="26">
        <v>97546.949577425228</v>
      </c>
      <c r="BJ35" s="26">
        <v>0</v>
      </c>
      <c r="BK35" s="26">
        <v>0</v>
      </c>
      <c r="BL35" s="26">
        <v>0</v>
      </c>
      <c r="BM35" s="47">
        <v>0</v>
      </c>
      <c r="BN35" s="37">
        <v>30</v>
      </c>
      <c r="BO35" s="26">
        <v>0</v>
      </c>
      <c r="BP35" s="35">
        <v>97546.949577425228</v>
      </c>
      <c r="BQ35" s="35">
        <v>695101.94957742502</v>
      </c>
      <c r="BR35" s="35">
        <v>309600.37</v>
      </c>
      <c r="BS35" s="36">
        <v>0</v>
      </c>
      <c r="BT35" s="36">
        <v>385501.00555</v>
      </c>
      <c r="BU35" s="35">
        <v>385501.00555</v>
      </c>
      <c r="BV35" s="35">
        <v>0</v>
      </c>
      <c r="BW35" s="14">
        <v>695101.37555</v>
      </c>
    </row>
    <row r="36" spans="1:75" ht="14.4" x14ac:dyDescent="0.35">
      <c r="A36" s="37">
        <v>31</v>
      </c>
      <c r="B36" s="15">
        <v>0</v>
      </c>
      <c r="C36" s="15">
        <v>0</v>
      </c>
      <c r="D36" s="15">
        <v>0</v>
      </c>
      <c r="E36" s="15">
        <v>0</v>
      </c>
      <c r="F36" s="15">
        <v>0</v>
      </c>
      <c r="G36" s="15">
        <v>0</v>
      </c>
      <c r="H36" s="15">
        <v>0</v>
      </c>
      <c r="I36" s="15">
        <v>0</v>
      </c>
      <c r="J36" s="15">
        <v>0</v>
      </c>
      <c r="K36" s="41">
        <v>0</v>
      </c>
      <c r="L36" s="37">
        <v>31</v>
      </c>
      <c r="M36" s="15">
        <v>0</v>
      </c>
      <c r="N36" s="15">
        <v>0</v>
      </c>
      <c r="O36" s="15">
        <v>0</v>
      </c>
      <c r="P36" s="15">
        <v>0</v>
      </c>
      <c r="Q36" s="15">
        <v>0</v>
      </c>
      <c r="R36" s="15">
        <v>0</v>
      </c>
      <c r="S36" s="15">
        <v>0</v>
      </c>
      <c r="T36" s="15">
        <v>0</v>
      </c>
      <c r="U36" s="15">
        <v>0</v>
      </c>
      <c r="V36" s="41">
        <v>0</v>
      </c>
      <c r="W36" s="37">
        <v>31</v>
      </c>
      <c r="X36" s="15">
        <v>0</v>
      </c>
      <c r="Y36" s="15">
        <v>0</v>
      </c>
      <c r="Z36" s="15">
        <v>0</v>
      </c>
      <c r="AA36" s="15">
        <v>0</v>
      </c>
      <c r="AB36" s="15">
        <v>0</v>
      </c>
      <c r="AC36" s="15">
        <v>0</v>
      </c>
      <c r="AD36" s="15">
        <v>0</v>
      </c>
      <c r="AE36" s="15">
        <v>0</v>
      </c>
      <c r="AF36" s="15">
        <v>0</v>
      </c>
      <c r="AG36" s="41">
        <v>0</v>
      </c>
      <c r="AH36" s="37">
        <v>31</v>
      </c>
      <c r="AI36" s="15">
        <v>148308.50708215847</v>
      </c>
      <c r="AJ36" s="15">
        <v>0</v>
      </c>
      <c r="AK36" s="15">
        <v>0</v>
      </c>
      <c r="AL36" s="15">
        <v>0</v>
      </c>
      <c r="AM36" s="15">
        <v>0</v>
      </c>
      <c r="AN36" s="15">
        <v>0</v>
      </c>
      <c r="AO36" s="15">
        <v>0</v>
      </c>
      <c r="AP36" s="15">
        <v>0</v>
      </c>
      <c r="AQ36" s="15">
        <v>0</v>
      </c>
      <c r="AR36" s="41">
        <v>0</v>
      </c>
      <c r="AS36" s="37">
        <v>31</v>
      </c>
      <c r="AT36" s="15">
        <v>0</v>
      </c>
      <c r="AU36" s="15">
        <v>0</v>
      </c>
      <c r="AV36" s="15">
        <v>0</v>
      </c>
      <c r="AW36" s="15">
        <v>0</v>
      </c>
      <c r="AX36" s="15">
        <v>0</v>
      </c>
      <c r="AY36" s="15">
        <v>0</v>
      </c>
      <c r="AZ36" s="15">
        <v>0</v>
      </c>
      <c r="BA36" s="15">
        <v>174718.49291784147</v>
      </c>
      <c r="BB36" s="15">
        <v>0</v>
      </c>
      <c r="BC36" s="41">
        <v>0</v>
      </c>
      <c r="BD36" s="37">
        <v>31</v>
      </c>
      <c r="BE36" s="15">
        <v>0</v>
      </c>
      <c r="BF36" s="15">
        <v>0</v>
      </c>
      <c r="BG36" s="15">
        <v>0</v>
      </c>
      <c r="BH36" s="29">
        <v>323026.99999999994</v>
      </c>
      <c r="BI36" s="26">
        <v>0</v>
      </c>
      <c r="BJ36" s="26">
        <v>0</v>
      </c>
      <c r="BK36" s="26">
        <v>9962130.3055278696</v>
      </c>
      <c r="BL36" s="26">
        <v>0</v>
      </c>
      <c r="BM36" s="47">
        <v>0</v>
      </c>
      <c r="BN36" s="37">
        <v>31</v>
      </c>
      <c r="BO36" s="26">
        <v>0</v>
      </c>
      <c r="BP36" s="35">
        <v>9962130.3055278696</v>
      </c>
      <c r="BQ36" s="35">
        <v>10285157.30552787</v>
      </c>
      <c r="BR36" s="35">
        <v>10285157.77</v>
      </c>
      <c r="BS36" s="36">
        <v>0</v>
      </c>
      <c r="BT36" s="36">
        <v>0</v>
      </c>
      <c r="BU36" s="35">
        <v>0</v>
      </c>
      <c r="BV36" s="35">
        <v>0</v>
      </c>
      <c r="BW36" s="14">
        <v>10285157.77</v>
      </c>
    </row>
    <row r="37" spans="1:75" ht="14.4" x14ac:dyDescent="0.35">
      <c r="A37" s="37">
        <v>32</v>
      </c>
      <c r="B37" s="15">
        <v>0</v>
      </c>
      <c r="C37" s="15">
        <v>0</v>
      </c>
      <c r="D37" s="15">
        <v>0</v>
      </c>
      <c r="E37" s="15">
        <v>0</v>
      </c>
      <c r="F37" s="15">
        <v>0</v>
      </c>
      <c r="G37" s="15">
        <v>0</v>
      </c>
      <c r="H37" s="15">
        <v>0</v>
      </c>
      <c r="I37" s="15">
        <v>0</v>
      </c>
      <c r="J37" s="15">
        <v>0</v>
      </c>
      <c r="K37" s="41">
        <v>0</v>
      </c>
      <c r="L37" s="37">
        <v>32</v>
      </c>
      <c r="M37" s="15">
        <v>0</v>
      </c>
      <c r="N37" s="15">
        <v>0</v>
      </c>
      <c r="O37" s="15">
        <v>0</v>
      </c>
      <c r="P37" s="15">
        <v>0</v>
      </c>
      <c r="Q37" s="15">
        <v>0</v>
      </c>
      <c r="R37" s="15">
        <v>0</v>
      </c>
      <c r="S37" s="15">
        <v>0</v>
      </c>
      <c r="T37" s="15">
        <v>0</v>
      </c>
      <c r="U37" s="15">
        <v>0</v>
      </c>
      <c r="V37" s="41">
        <v>0</v>
      </c>
      <c r="W37" s="37">
        <v>32</v>
      </c>
      <c r="X37" s="15">
        <v>0</v>
      </c>
      <c r="Y37" s="15">
        <v>0</v>
      </c>
      <c r="Z37" s="15">
        <v>0</v>
      </c>
      <c r="AA37" s="15">
        <v>0</v>
      </c>
      <c r="AB37" s="15">
        <v>0</v>
      </c>
      <c r="AC37" s="15">
        <v>0</v>
      </c>
      <c r="AD37" s="15">
        <v>0</v>
      </c>
      <c r="AE37" s="15">
        <v>0</v>
      </c>
      <c r="AF37" s="15">
        <v>0</v>
      </c>
      <c r="AG37" s="41">
        <v>0</v>
      </c>
      <c r="AH37" s="37">
        <v>32</v>
      </c>
      <c r="AI37" s="15">
        <v>0</v>
      </c>
      <c r="AJ37" s="15">
        <v>265117.99252411618</v>
      </c>
      <c r="AK37" s="15">
        <v>0</v>
      </c>
      <c r="AL37" s="15">
        <v>0</v>
      </c>
      <c r="AM37" s="15">
        <v>0</v>
      </c>
      <c r="AN37" s="15">
        <v>0</v>
      </c>
      <c r="AO37" s="15">
        <v>0</v>
      </c>
      <c r="AP37" s="15">
        <v>0</v>
      </c>
      <c r="AQ37" s="15">
        <v>0</v>
      </c>
      <c r="AR37" s="41">
        <v>0</v>
      </c>
      <c r="AS37" s="37">
        <v>32</v>
      </c>
      <c r="AT37" s="15">
        <v>0</v>
      </c>
      <c r="AU37" s="15">
        <v>0</v>
      </c>
      <c r="AV37" s="15">
        <v>0</v>
      </c>
      <c r="AW37" s="15">
        <v>0</v>
      </c>
      <c r="AX37" s="15">
        <v>0</v>
      </c>
      <c r="AY37" s="15">
        <v>0</v>
      </c>
      <c r="AZ37" s="15">
        <v>0</v>
      </c>
      <c r="BA37" s="15">
        <v>126464.00747588379</v>
      </c>
      <c r="BB37" s="15">
        <v>0</v>
      </c>
      <c r="BC37" s="41">
        <v>0</v>
      </c>
      <c r="BD37" s="37">
        <v>32</v>
      </c>
      <c r="BE37" s="15">
        <v>0</v>
      </c>
      <c r="BF37" s="15">
        <v>0</v>
      </c>
      <c r="BG37" s="15">
        <v>0</v>
      </c>
      <c r="BH37" s="29">
        <v>391582</v>
      </c>
      <c r="BI37" s="26">
        <v>0</v>
      </c>
      <c r="BJ37" s="26">
        <v>0</v>
      </c>
      <c r="BK37" s="26">
        <v>14786974.3686372</v>
      </c>
      <c r="BL37" s="26">
        <v>0</v>
      </c>
      <c r="BM37" s="47">
        <v>0</v>
      </c>
      <c r="BN37" s="37">
        <v>32</v>
      </c>
      <c r="BO37" s="26">
        <v>0</v>
      </c>
      <c r="BP37" s="35">
        <v>14786974.3686372</v>
      </c>
      <c r="BQ37" s="35">
        <v>15178556.3686372</v>
      </c>
      <c r="BR37" s="35">
        <v>15178557.270000003</v>
      </c>
      <c r="BS37" s="36">
        <v>0</v>
      </c>
      <c r="BT37" s="36">
        <v>0</v>
      </c>
      <c r="BU37" s="35">
        <v>0</v>
      </c>
      <c r="BV37" s="35">
        <v>0</v>
      </c>
      <c r="BW37" s="14">
        <v>15178557.270000003</v>
      </c>
    </row>
    <row r="38" spans="1:75" ht="14.4" x14ac:dyDescent="0.35">
      <c r="A38" s="37">
        <v>33</v>
      </c>
      <c r="B38" s="15">
        <v>0</v>
      </c>
      <c r="C38" s="15">
        <v>0</v>
      </c>
      <c r="D38" s="15">
        <v>0</v>
      </c>
      <c r="E38" s="15">
        <v>0</v>
      </c>
      <c r="F38" s="15">
        <v>0</v>
      </c>
      <c r="G38" s="15">
        <v>0</v>
      </c>
      <c r="H38" s="15">
        <v>0</v>
      </c>
      <c r="I38" s="15">
        <v>0</v>
      </c>
      <c r="J38" s="15">
        <v>0</v>
      </c>
      <c r="K38" s="41">
        <v>0</v>
      </c>
      <c r="L38" s="37">
        <v>33</v>
      </c>
      <c r="M38" s="15">
        <v>0</v>
      </c>
      <c r="N38" s="15">
        <v>0</v>
      </c>
      <c r="O38" s="15">
        <v>0</v>
      </c>
      <c r="P38" s="15">
        <v>0</v>
      </c>
      <c r="Q38" s="15">
        <v>0</v>
      </c>
      <c r="R38" s="15">
        <v>0</v>
      </c>
      <c r="S38" s="15">
        <v>0</v>
      </c>
      <c r="T38" s="15">
        <v>0</v>
      </c>
      <c r="U38" s="15">
        <v>0</v>
      </c>
      <c r="V38" s="41">
        <v>0</v>
      </c>
      <c r="W38" s="37">
        <v>33</v>
      </c>
      <c r="X38" s="15">
        <v>0</v>
      </c>
      <c r="Y38" s="15">
        <v>0</v>
      </c>
      <c r="Z38" s="15">
        <v>0</v>
      </c>
      <c r="AA38" s="15">
        <v>0</v>
      </c>
      <c r="AB38" s="15">
        <v>0</v>
      </c>
      <c r="AC38" s="15">
        <v>0</v>
      </c>
      <c r="AD38" s="15">
        <v>0</v>
      </c>
      <c r="AE38" s="15">
        <v>0</v>
      </c>
      <c r="AF38" s="15">
        <v>0</v>
      </c>
      <c r="AG38" s="41">
        <v>0</v>
      </c>
      <c r="AH38" s="37">
        <v>33</v>
      </c>
      <c r="AI38" s="15">
        <v>0</v>
      </c>
      <c r="AJ38" s="15">
        <v>0</v>
      </c>
      <c r="AK38" s="15">
        <v>157684.02770851526</v>
      </c>
      <c r="AL38" s="15">
        <v>0</v>
      </c>
      <c r="AM38" s="15">
        <v>0</v>
      </c>
      <c r="AN38" s="15">
        <v>0</v>
      </c>
      <c r="AO38" s="15">
        <v>0</v>
      </c>
      <c r="AP38" s="15">
        <v>0</v>
      </c>
      <c r="AQ38" s="15">
        <v>0</v>
      </c>
      <c r="AR38" s="41">
        <v>0</v>
      </c>
      <c r="AS38" s="37">
        <v>33</v>
      </c>
      <c r="AT38" s="15">
        <v>0</v>
      </c>
      <c r="AU38" s="15">
        <v>0</v>
      </c>
      <c r="AV38" s="15">
        <v>0</v>
      </c>
      <c r="AW38" s="15">
        <v>0</v>
      </c>
      <c r="AX38" s="15">
        <v>0</v>
      </c>
      <c r="AY38" s="15">
        <v>0</v>
      </c>
      <c r="AZ38" s="15">
        <v>0</v>
      </c>
      <c r="BA38" s="15">
        <v>92888.972291484737</v>
      </c>
      <c r="BB38" s="15">
        <v>0</v>
      </c>
      <c r="BC38" s="41">
        <v>0</v>
      </c>
      <c r="BD38" s="37">
        <v>33</v>
      </c>
      <c r="BE38" s="15">
        <v>0</v>
      </c>
      <c r="BF38" s="15">
        <v>0</v>
      </c>
      <c r="BG38" s="15">
        <v>0</v>
      </c>
      <c r="BH38" s="29">
        <v>250573</v>
      </c>
      <c r="BI38" s="26">
        <v>0</v>
      </c>
      <c r="BJ38" s="26">
        <v>0</v>
      </c>
      <c r="BK38" s="26">
        <v>5577007.1413397295</v>
      </c>
      <c r="BL38" s="26">
        <v>0</v>
      </c>
      <c r="BM38" s="47">
        <v>0</v>
      </c>
      <c r="BN38" s="37">
        <v>33</v>
      </c>
      <c r="BO38" s="26">
        <v>0</v>
      </c>
      <c r="BP38" s="35">
        <v>5577007.1413397295</v>
      </c>
      <c r="BQ38" s="35">
        <v>5827580.1413397295</v>
      </c>
      <c r="BR38" s="35">
        <v>5827579.7899999991</v>
      </c>
      <c r="BS38" s="36">
        <v>0</v>
      </c>
      <c r="BT38" s="36">
        <v>0</v>
      </c>
      <c r="BU38" s="35">
        <v>0</v>
      </c>
      <c r="BV38" s="35">
        <v>0</v>
      </c>
      <c r="BW38" s="14">
        <v>5827579.7899999991</v>
      </c>
    </row>
    <row r="39" spans="1:75" ht="14.4" x14ac:dyDescent="0.35">
      <c r="A39" s="37">
        <v>34</v>
      </c>
      <c r="B39" s="15">
        <v>731884.05740999803</v>
      </c>
      <c r="C39" s="15">
        <v>287066.51407871098</v>
      </c>
      <c r="D39" s="15">
        <v>410469.97782948997</v>
      </c>
      <c r="E39" s="15">
        <v>410285.88665100001</v>
      </c>
      <c r="F39" s="15">
        <v>12982.293163268399</v>
      </c>
      <c r="G39" s="15">
        <v>6334.5825880038101</v>
      </c>
      <c r="H39" s="15">
        <v>516403.73169344501</v>
      </c>
      <c r="I39" s="15">
        <v>50876.011892816401</v>
      </c>
      <c r="J39" s="15">
        <v>0</v>
      </c>
      <c r="K39" s="41">
        <v>30619</v>
      </c>
      <c r="L39" s="37">
        <v>34</v>
      </c>
      <c r="M39" s="15">
        <v>38688.590113419901</v>
      </c>
      <c r="N39" s="15">
        <v>3725.1800451163599</v>
      </c>
      <c r="O39" s="15">
        <v>3986864.1106967898</v>
      </c>
      <c r="P39" s="15">
        <v>192</v>
      </c>
      <c r="Q39" s="15">
        <v>4780.8381659264296</v>
      </c>
      <c r="R39" s="15">
        <v>0</v>
      </c>
      <c r="S39" s="15">
        <v>163602.20858792699</v>
      </c>
      <c r="T39" s="15">
        <v>8326.5366880374095</v>
      </c>
      <c r="U39" s="15">
        <v>97836.946864964702</v>
      </c>
      <c r="V39" s="41">
        <v>238117.67729366699</v>
      </c>
      <c r="W39" s="37">
        <v>34</v>
      </c>
      <c r="X39" s="15">
        <v>39595.262564669902</v>
      </c>
      <c r="Y39" s="15">
        <v>13198</v>
      </c>
      <c r="Z39" s="15">
        <v>8715.8198299114902</v>
      </c>
      <c r="AA39" s="15">
        <v>41402.622673065103</v>
      </c>
      <c r="AB39" s="15">
        <v>2184.2503587461301</v>
      </c>
      <c r="AC39" s="15">
        <v>37545.293881346101</v>
      </c>
      <c r="AD39" s="15">
        <v>7152.6474164399397</v>
      </c>
      <c r="AE39" s="15">
        <v>129398.589391181</v>
      </c>
      <c r="AF39" s="15">
        <v>1870</v>
      </c>
      <c r="AG39" s="41">
        <v>8463.4047367331696</v>
      </c>
      <c r="AH39" s="37">
        <v>34</v>
      </c>
      <c r="AI39" s="15">
        <v>538380.99150482903</v>
      </c>
      <c r="AJ39" s="15">
        <v>836023.08327862096</v>
      </c>
      <c r="AK39" s="15">
        <v>282481.97267861402</v>
      </c>
      <c r="AL39" s="15">
        <v>729251.60964473605</v>
      </c>
      <c r="AM39" s="15">
        <v>7549.8625405981302</v>
      </c>
      <c r="AN39" s="15">
        <v>479927.94862242899</v>
      </c>
      <c r="AO39" s="15">
        <v>85341.453665115201</v>
      </c>
      <c r="AP39" s="15">
        <v>86969.775830025406</v>
      </c>
      <c r="AQ39" s="15">
        <v>29997.839364387401</v>
      </c>
      <c r="AR39" s="41">
        <v>21376.749746850899</v>
      </c>
      <c r="AS39" s="37">
        <v>34</v>
      </c>
      <c r="AT39" s="15">
        <v>29571.028571239502</v>
      </c>
      <c r="AU39" s="15">
        <v>265794.56504450098</v>
      </c>
      <c r="AV39" s="15">
        <v>367009.39585658698</v>
      </c>
      <c r="AW39" s="15">
        <v>44592.715724119298</v>
      </c>
      <c r="AX39" s="15">
        <v>2977.8792431533898</v>
      </c>
      <c r="AY39" s="15">
        <v>6298.1439190097299</v>
      </c>
      <c r="AZ39" s="15">
        <v>172</v>
      </c>
      <c r="BA39" s="15">
        <v>116669.17110695</v>
      </c>
      <c r="BB39" s="15">
        <v>30154.343204948302</v>
      </c>
      <c r="BC39" s="41">
        <v>265680.79525631201</v>
      </c>
      <c r="BD39" s="37">
        <v>34</v>
      </c>
      <c r="BE39" s="15">
        <v>282713.39991726098</v>
      </c>
      <c r="BF39" s="15">
        <v>314491.98471440002</v>
      </c>
      <c r="BG39" s="15">
        <v>158555.25595064001</v>
      </c>
      <c r="BH39" s="29">
        <v>12270564.000000006</v>
      </c>
      <c r="BI39" s="26">
        <v>9033640.4737555198</v>
      </c>
      <c r="BJ39" s="26">
        <v>0</v>
      </c>
      <c r="BK39" s="26">
        <v>35339.508238765178</v>
      </c>
      <c r="BL39" s="26">
        <v>114196.27457522301</v>
      </c>
      <c r="BM39" s="47">
        <v>2508100.06162353</v>
      </c>
      <c r="BN39" s="37">
        <v>34</v>
      </c>
      <c r="BO39" s="26">
        <v>1091340.815675</v>
      </c>
      <c r="BP39" s="35">
        <v>12782617.133868037</v>
      </c>
      <c r="BQ39" s="35">
        <v>25053181.133868042</v>
      </c>
      <c r="BR39" s="35">
        <v>25053175.650000006</v>
      </c>
      <c r="BS39" s="36">
        <v>0</v>
      </c>
      <c r="BT39" s="36">
        <v>0</v>
      </c>
      <c r="BU39" s="35">
        <v>0</v>
      </c>
      <c r="BV39" s="35">
        <v>0</v>
      </c>
      <c r="BW39" s="14">
        <v>25053175.650000006</v>
      </c>
    </row>
    <row r="40" spans="1:75" ht="14.4" x14ac:dyDescent="0.35">
      <c r="A40" s="37">
        <v>35</v>
      </c>
      <c r="B40" s="15">
        <v>0</v>
      </c>
      <c r="C40" s="15">
        <v>0</v>
      </c>
      <c r="D40" s="15">
        <v>0</v>
      </c>
      <c r="E40" s="15">
        <v>0</v>
      </c>
      <c r="F40" s="15">
        <v>0</v>
      </c>
      <c r="G40" s="15">
        <v>0</v>
      </c>
      <c r="H40" s="15">
        <v>0</v>
      </c>
      <c r="I40" s="15">
        <v>0</v>
      </c>
      <c r="J40" s="15">
        <v>0</v>
      </c>
      <c r="K40" s="41">
        <v>0</v>
      </c>
      <c r="L40" s="37">
        <v>35</v>
      </c>
      <c r="M40" s="15">
        <v>0</v>
      </c>
      <c r="N40" s="15">
        <v>251.05942236454339</v>
      </c>
      <c r="O40" s="15">
        <v>2435.173112817632</v>
      </c>
      <c r="P40" s="15">
        <v>0</v>
      </c>
      <c r="Q40" s="15">
        <v>0</v>
      </c>
      <c r="R40" s="15">
        <v>0</v>
      </c>
      <c r="S40" s="15">
        <v>1325.0905811433481</v>
      </c>
      <c r="T40" s="15">
        <v>277.2099930845576</v>
      </c>
      <c r="U40" s="15">
        <v>0</v>
      </c>
      <c r="V40" s="41">
        <v>2147.5356630856777</v>
      </c>
      <c r="W40" s="37">
        <v>35</v>
      </c>
      <c r="X40" s="15">
        <v>0</v>
      </c>
      <c r="Y40" s="15">
        <v>0</v>
      </c>
      <c r="Z40" s="15">
        <v>462.28664492073909</v>
      </c>
      <c r="AA40" s="15">
        <v>925.08484468341601</v>
      </c>
      <c r="AB40" s="15">
        <v>0</v>
      </c>
      <c r="AC40" s="15">
        <v>0</v>
      </c>
      <c r="AD40" s="15">
        <v>164.77843673129289</v>
      </c>
      <c r="AE40" s="15">
        <v>581.93677863889843</v>
      </c>
      <c r="AF40" s="15">
        <v>0</v>
      </c>
      <c r="AG40" s="41">
        <v>0</v>
      </c>
      <c r="AH40" s="37">
        <v>35</v>
      </c>
      <c r="AI40" s="15">
        <v>0</v>
      </c>
      <c r="AJ40" s="15">
        <v>0</v>
      </c>
      <c r="AK40" s="15">
        <v>0</v>
      </c>
      <c r="AL40" s="15">
        <v>28609.342883805548</v>
      </c>
      <c r="AM40" s="15">
        <v>529.27643788119087</v>
      </c>
      <c r="AN40" s="15">
        <v>0</v>
      </c>
      <c r="AO40" s="15">
        <v>0</v>
      </c>
      <c r="AP40" s="15">
        <v>0</v>
      </c>
      <c r="AQ40" s="15">
        <v>0</v>
      </c>
      <c r="AR40" s="41">
        <v>0</v>
      </c>
      <c r="AS40" s="37">
        <v>35</v>
      </c>
      <c r="AT40" s="15">
        <v>0</v>
      </c>
      <c r="AU40" s="15">
        <v>0</v>
      </c>
      <c r="AV40" s="15">
        <v>0</v>
      </c>
      <c r="AW40" s="15">
        <v>0</v>
      </c>
      <c r="AX40" s="15">
        <v>0</v>
      </c>
      <c r="AY40" s="15">
        <v>0</v>
      </c>
      <c r="AZ40" s="15">
        <v>0</v>
      </c>
      <c r="BA40" s="15">
        <v>0</v>
      </c>
      <c r="BB40" s="15">
        <v>0</v>
      </c>
      <c r="BC40" s="41">
        <v>15739.225200843161</v>
      </c>
      <c r="BD40" s="37">
        <v>35</v>
      </c>
      <c r="BE40" s="15">
        <v>0</v>
      </c>
      <c r="BF40" s="15">
        <v>0</v>
      </c>
      <c r="BG40" s="15">
        <v>0</v>
      </c>
      <c r="BH40" s="29">
        <v>53448.000000000007</v>
      </c>
      <c r="BI40" s="26">
        <v>138059.5692609541</v>
      </c>
      <c r="BJ40" s="26">
        <v>0</v>
      </c>
      <c r="BK40" s="26">
        <v>0</v>
      </c>
      <c r="BL40" s="26">
        <v>0</v>
      </c>
      <c r="BM40" s="47">
        <v>0</v>
      </c>
      <c r="BN40" s="37">
        <v>35</v>
      </c>
      <c r="BO40" s="26">
        <v>5603.3031231028763</v>
      </c>
      <c r="BP40" s="35">
        <v>143662.87238405697</v>
      </c>
      <c r="BQ40" s="35">
        <v>197110.87238405697</v>
      </c>
      <c r="BR40" s="35">
        <v>195461.96</v>
      </c>
      <c r="BS40" s="36">
        <v>671.61585181266639</v>
      </c>
      <c r="BT40" s="36">
        <v>977.31195000000014</v>
      </c>
      <c r="BU40" s="35">
        <v>1648.9278018126665</v>
      </c>
      <c r="BV40" s="35">
        <v>0</v>
      </c>
      <c r="BW40" s="14">
        <v>197110.88780181267</v>
      </c>
    </row>
    <row r="41" spans="1:75" ht="14.4" x14ac:dyDescent="0.35">
      <c r="A41" s="37">
        <v>36</v>
      </c>
      <c r="B41" s="15">
        <v>68775.132948994215</v>
      </c>
      <c r="C41" s="15">
        <v>8290.1158954565126</v>
      </c>
      <c r="D41" s="15">
        <v>48237.519949454378</v>
      </c>
      <c r="E41" s="15">
        <v>15856.522543397699</v>
      </c>
      <c r="F41" s="15">
        <v>776.06448156495446</v>
      </c>
      <c r="G41" s="15">
        <v>4809.2427541317347</v>
      </c>
      <c r="H41" s="15">
        <v>1608.1398855746427</v>
      </c>
      <c r="I41" s="15">
        <v>0</v>
      </c>
      <c r="J41" s="15">
        <v>0</v>
      </c>
      <c r="K41" s="41">
        <v>0</v>
      </c>
      <c r="L41" s="37">
        <v>36</v>
      </c>
      <c r="M41" s="15">
        <v>135561.01958871441</v>
      </c>
      <c r="N41" s="15">
        <v>3255.6193196421477</v>
      </c>
      <c r="O41" s="15">
        <v>146742.30201996095</v>
      </c>
      <c r="P41" s="15">
        <v>0</v>
      </c>
      <c r="Q41" s="15">
        <v>3218.3556840425149</v>
      </c>
      <c r="R41" s="15">
        <v>0</v>
      </c>
      <c r="S41" s="15">
        <v>182623.56523256176</v>
      </c>
      <c r="T41" s="15">
        <v>10488.79652645766</v>
      </c>
      <c r="U41" s="15">
        <v>31519.666122229974</v>
      </c>
      <c r="V41" s="41">
        <v>105835.35715483983</v>
      </c>
      <c r="W41" s="37">
        <v>36</v>
      </c>
      <c r="X41" s="15">
        <v>38521.675600529641</v>
      </c>
      <c r="Y41" s="15">
        <v>0</v>
      </c>
      <c r="Z41" s="15">
        <v>11016.359252665723</v>
      </c>
      <c r="AA41" s="15">
        <v>38468.886033275892</v>
      </c>
      <c r="AB41" s="15">
        <v>381.38805203477142</v>
      </c>
      <c r="AC41" s="15">
        <v>43382.909035361627</v>
      </c>
      <c r="AD41" s="15">
        <v>3855.07544048926</v>
      </c>
      <c r="AE41" s="15">
        <v>10828.435373830183</v>
      </c>
      <c r="AF41" s="15">
        <v>0</v>
      </c>
      <c r="AG41" s="41">
        <v>6976.6032407003786</v>
      </c>
      <c r="AH41" s="37">
        <v>36</v>
      </c>
      <c r="AI41" s="15">
        <v>198629.37135839908</v>
      </c>
      <c r="AJ41" s="15">
        <v>279954.75397106254</v>
      </c>
      <c r="AK41" s="15">
        <v>96294.989797649003</v>
      </c>
      <c r="AL41" s="15">
        <v>963825.68685726926</v>
      </c>
      <c r="AM41" s="15">
        <v>602.40411535032854</v>
      </c>
      <c r="AN41" s="15">
        <v>173312.95256657881</v>
      </c>
      <c r="AO41" s="15">
        <v>4803.6557260598347</v>
      </c>
      <c r="AP41" s="15">
        <v>2171.7709961064838</v>
      </c>
      <c r="AQ41" s="15">
        <v>6.1624546587585076</v>
      </c>
      <c r="AR41" s="41">
        <v>2604.2402866606421</v>
      </c>
      <c r="AS41" s="37">
        <v>36</v>
      </c>
      <c r="AT41" s="15">
        <v>41.425023406655392</v>
      </c>
      <c r="AU41" s="15">
        <v>832.0474057021321</v>
      </c>
      <c r="AV41" s="15">
        <v>99115.407386352148</v>
      </c>
      <c r="AW41" s="15">
        <v>35415.607184633409</v>
      </c>
      <c r="AX41" s="15">
        <v>1472.1510374584625</v>
      </c>
      <c r="AY41" s="15">
        <v>2169.3270647133095</v>
      </c>
      <c r="AZ41" s="15">
        <v>0</v>
      </c>
      <c r="BA41" s="15">
        <v>56797.221128808393</v>
      </c>
      <c r="BB41" s="15">
        <v>3530.4088859019544</v>
      </c>
      <c r="BC41" s="41">
        <v>287655.89898786659</v>
      </c>
      <c r="BD41" s="37">
        <v>36</v>
      </c>
      <c r="BE41" s="15">
        <v>70055.934313455655</v>
      </c>
      <c r="BF41" s="15">
        <v>67576.438282164367</v>
      </c>
      <c r="BG41" s="15">
        <v>59289.393033832152</v>
      </c>
      <c r="BH41" s="29">
        <v>3327186.0000000009</v>
      </c>
      <c r="BI41" s="26">
        <v>5735024.1853826735</v>
      </c>
      <c r="BJ41" s="26">
        <v>0</v>
      </c>
      <c r="BK41" s="26">
        <v>0</v>
      </c>
      <c r="BL41" s="26">
        <v>0</v>
      </c>
      <c r="BM41" s="47">
        <v>134906.27360226534</v>
      </c>
      <c r="BN41" s="37">
        <v>36</v>
      </c>
      <c r="BO41" s="26">
        <v>358206.06460764381</v>
      </c>
      <c r="BP41" s="35">
        <v>6228136.523592582</v>
      </c>
      <c r="BQ41" s="35">
        <v>9555322.5235925838</v>
      </c>
      <c r="BR41" s="35">
        <v>9510554.4100000039</v>
      </c>
      <c r="BS41" s="36">
        <v>1970.1230112776975</v>
      </c>
      <c r="BT41" s="36">
        <v>42797.496779999994</v>
      </c>
      <c r="BU41" s="35">
        <v>44767.619791277692</v>
      </c>
      <c r="BV41" s="35">
        <v>0</v>
      </c>
      <c r="BW41" s="14">
        <v>9555322.0297912825</v>
      </c>
    </row>
    <row r="42" spans="1:75" ht="14.4" x14ac:dyDescent="0.35">
      <c r="A42" s="37">
        <v>37</v>
      </c>
      <c r="B42" s="15">
        <v>4476.1002750605066</v>
      </c>
      <c r="C42" s="15">
        <v>952.08401010486091</v>
      </c>
      <c r="D42" s="15">
        <v>4266.3291236860123</v>
      </c>
      <c r="E42" s="15">
        <v>13049.669340248725</v>
      </c>
      <c r="F42" s="15">
        <v>71.293807931122515</v>
      </c>
      <c r="G42" s="15">
        <v>10124.002364246191</v>
      </c>
      <c r="H42" s="15">
        <v>10529.057933662594</v>
      </c>
      <c r="I42" s="15">
        <v>774.80463376216596</v>
      </c>
      <c r="J42" s="15">
        <v>0</v>
      </c>
      <c r="K42" s="41">
        <v>0</v>
      </c>
      <c r="L42" s="37">
        <v>37</v>
      </c>
      <c r="M42" s="15">
        <v>58014.03405992897</v>
      </c>
      <c r="N42" s="15">
        <v>3916.0952533106265</v>
      </c>
      <c r="O42" s="15">
        <v>56266.550023878925</v>
      </c>
      <c r="P42" s="15">
        <v>0</v>
      </c>
      <c r="Q42" s="15">
        <v>4721.1614054112633</v>
      </c>
      <c r="R42" s="15">
        <v>0</v>
      </c>
      <c r="S42" s="15">
        <v>23169.306324441699</v>
      </c>
      <c r="T42" s="15">
        <v>6624.3052348342226</v>
      </c>
      <c r="U42" s="15">
        <v>28718.705408047368</v>
      </c>
      <c r="V42" s="41">
        <v>37577.589120176795</v>
      </c>
      <c r="W42" s="37">
        <v>37</v>
      </c>
      <c r="X42" s="15">
        <v>2192.7719490721811</v>
      </c>
      <c r="Y42" s="15">
        <v>0</v>
      </c>
      <c r="Z42" s="15">
        <v>14443.971111783552</v>
      </c>
      <c r="AA42" s="15">
        <v>11947.329125150969</v>
      </c>
      <c r="AB42" s="15">
        <v>717.54407077008545</v>
      </c>
      <c r="AC42" s="15">
        <v>14145.743339062452</v>
      </c>
      <c r="AD42" s="15">
        <v>7191.3970293068642</v>
      </c>
      <c r="AE42" s="15">
        <v>3963.5017611080425</v>
      </c>
      <c r="AF42" s="15">
        <v>0</v>
      </c>
      <c r="AG42" s="41">
        <v>766.33589491170915</v>
      </c>
      <c r="AH42" s="37">
        <v>37</v>
      </c>
      <c r="AI42" s="15">
        <v>26524.256297611159</v>
      </c>
      <c r="AJ42" s="15">
        <v>209355.28958666118</v>
      </c>
      <c r="AK42" s="15">
        <v>48798.066903961837</v>
      </c>
      <c r="AL42" s="15">
        <v>319386.49222755234</v>
      </c>
      <c r="AM42" s="15">
        <v>1442.9151875005505</v>
      </c>
      <c r="AN42" s="15">
        <v>22166.790083251402</v>
      </c>
      <c r="AO42" s="15">
        <v>11506.010045473939</v>
      </c>
      <c r="AP42" s="15">
        <v>0</v>
      </c>
      <c r="AQ42" s="15">
        <v>0</v>
      </c>
      <c r="AR42" s="41">
        <v>17897.846362883953</v>
      </c>
      <c r="AS42" s="37">
        <v>37</v>
      </c>
      <c r="AT42" s="15">
        <v>5.9987587262896174</v>
      </c>
      <c r="AU42" s="15">
        <v>0</v>
      </c>
      <c r="AV42" s="15">
        <v>0</v>
      </c>
      <c r="AW42" s="15">
        <v>0</v>
      </c>
      <c r="AX42" s="15">
        <v>0</v>
      </c>
      <c r="AY42" s="15">
        <v>0</v>
      </c>
      <c r="AZ42" s="15">
        <v>0</v>
      </c>
      <c r="BA42" s="15">
        <v>21632.292324751947</v>
      </c>
      <c r="BB42" s="15">
        <v>0</v>
      </c>
      <c r="BC42" s="41">
        <v>36630.866830595893</v>
      </c>
      <c r="BD42" s="37">
        <v>37</v>
      </c>
      <c r="BE42" s="15">
        <v>34563.110694790572</v>
      </c>
      <c r="BF42" s="15">
        <v>26382.645745165981</v>
      </c>
      <c r="BG42" s="15">
        <v>20707.736351174968</v>
      </c>
      <c r="BH42" s="29">
        <v>1115619.9999999998</v>
      </c>
      <c r="BI42" s="26">
        <v>214263.77744747768</v>
      </c>
      <c r="BJ42" s="26">
        <v>0</v>
      </c>
      <c r="BK42" s="26">
        <v>0</v>
      </c>
      <c r="BL42" s="26">
        <v>0</v>
      </c>
      <c r="BM42" s="47">
        <v>115686.4582634675</v>
      </c>
      <c r="BN42" s="37">
        <v>37</v>
      </c>
      <c r="BO42" s="26">
        <v>10713.188872373885</v>
      </c>
      <c r="BP42" s="35">
        <v>340663.42458331911</v>
      </c>
      <c r="BQ42" s="35">
        <v>1456283.4245833189</v>
      </c>
      <c r="BR42" s="35">
        <v>1321846.58</v>
      </c>
      <c r="BS42" s="36">
        <v>131793.29463983388</v>
      </c>
      <c r="BT42" s="36">
        <v>2643.6927999999998</v>
      </c>
      <c r="BU42" s="35">
        <v>134436.98743983387</v>
      </c>
      <c r="BV42" s="35">
        <v>0</v>
      </c>
      <c r="BW42" s="14">
        <v>1456283.5674398339</v>
      </c>
    </row>
    <row r="43" spans="1:75" ht="14.4" x14ac:dyDescent="0.35">
      <c r="A43" s="37">
        <v>38</v>
      </c>
      <c r="B43" s="15">
        <v>2100.8270977546467</v>
      </c>
      <c r="C43" s="15">
        <v>1336.3877275839391</v>
      </c>
      <c r="D43" s="15">
        <v>10290.015936141515</v>
      </c>
      <c r="E43" s="15">
        <v>60206.346894284638</v>
      </c>
      <c r="F43" s="15">
        <v>0</v>
      </c>
      <c r="G43" s="15">
        <v>109.96293976491788</v>
      </c>
      <c r="H43" s="15">
        <v>12815.388420265203</v>
      </c>
      <c r="I43" s="15">
        <v>0</v>
      </c>
      <c r="J43" s="15">
        <v>0</v>
      </c>
      <c r="K43" s="41">
        <v>0</v>
      </c>
      <c r="L43" s="37">
        <v>38</v>
      </c>
      <c r="M43" s="15">
        <v>0</v>
      </c>
      <c r="N43" s="15">
        <v>158.03777587604398</v>
      </c>
      <c r="O43" s="15">
        <v>193118.47708246484</v>
      </c>
      <c r="P43" s="15">
        <v>0</v>
      </c>
      <c r="Q43" s="15">
        <v>467.53018681665759</v>
      </c>
      <c r="R43" s="15">
        <v>0</v>
      </c>
      <c r="S43" s="15">
        <v>10866.590404232649</v>
      </c>
      <c r="T43" s="15">
        <v>0</v>
      </c>
      <c r="U43" s="15">
        <v>707.50647001382674</v>
      </c>
      <c r="V43" s="41">
        <v>49.576078439657117</v>
      </c>
      <c r="W43" s="37">
        <v>38</v>
      </c>
      <c r="X43" s="15">
        <v>251.64048171799854</v>
      </c>
      <c r="Y43" s="15">
        <v>0</v>
      </c>
      <c r="Z43" s="15">
        <v>329.21950587885209</v>
      </c>
      <c r="AA43" s="15">
        <v>4125.8896868660904</v>
      </c>
      <c r="AB43" s="15">
        <v>473.20885925041864</v>
      </c>
      <c r="AC43" s="15">
        <v>555.78917606642403</v>
      </c>
      <c r="AD43" s="15">
        <v>250.44465148197796</v>
      </c>
      <c r="AE43" s="15">
        <v>12.501339505415972</v>
      </c>
      <c r="AF43" s="15">
        <v>0</v>
      </c>
      <c r="AG43" s="41">
        <v>808.75752964029846</v>
      </c>
      <c r="AH43" s="37">
        <v>38</v>
      </c>
      <c r="AI43" s="15">
        <v>50203.143505816595</v>
      </c>
      <c r="AJ43" s="15">
        <v>96643.407062362443</v>
      </c>
      <c r="AK43" s="15">
        <v>18041.255161934543</v>
      </c>
      <c r="AL43" s="15">
        <v>8586.102371459494</v>
      </c>
      <c r="AM43" s="15">
        <v>2.5751715822462513</v>
      </c>
      <c r="AN43" s="15">
        <v>3328.7268683855277</v>
      </c>
      <c r="AO43" s="15">
        <v>0</v>
      </c>
      <c r="AP43" s="15">
        <v>81009.797227824369</v>
      </c>
      <c r="AQ43" s="15">
        <v>0</v>
      </c>
      <c r="AR43" s="41">
        <v>2571.5806564409663</v>
      </c>
      <c r="AS43" s="37">
        <v>38</v>
      </c>
      <c r="AT43" s="15">
        <v>0</v>
      </c>
      <c r="AU43" s="15">
        <v>0</v>
      </c>
      <c r="AV43" s="15">
        <v>0</v>
      </c>
      <c r="AW43" s="15">
        <v>0</v>
      </c>
      <c r="AX43" s="15">
        <v>0</v>
      </c>
      <c r="AY43" s="15">
        <v>0</v>
      </c>
      <c r="AZ43" s="15">
        <v>0</v>
      </c>
      <c r="BA43" s="15">
        <v>26288.77406531019</v>
      </c>
      <c r="BB43" s="15">
        <v>0</v>
      </c>
      <c r="BC43" s="41">
        <v>31197.560244313845</v>
      </c>
      <c r="BD43" s="37">
        <v>38</v>
      </c>
      <c r="BE43" s="15">
        <v>36808.918735047322</v>
      </c>
      <c r="BF43" s="15">
        <v>28096.911525840344</v>
      </c>
      <c r="BG43" s="15">
        <v>28494.149159636185</v>
      </c>
      <c r="BH43" s="29">
        <v>710306.99999999977</v>
      </c>
      <c r="BI43" s="26">
        <v>676737.29883360944</v>
      </c>
      <c r="BJ43" s="26">
        <v>0</v>
      </c>
      <c r="BK43" s="26">
        <v>0</v>
      </c>
      <c r="BL43" s="26">
        <v>0</v>
      </c>
      <c r="BM43" s="47">
        <v>175485.81871079025</v>
      </c>
      <c r="BN43" s="37">
        <v>38</v>
      </c>
      <c r="BO43" s="26">
        <v>31351.140673223217</v>
      </c>
      <c r="BP43" s="35">
        <v>883574.25821762288</v>
      </c>
      <c r="BQ43" s="35">
        <v>1593881.2582176225</v>
      </c>
      <c r="BR43" s="35">
        <v>1593389.44</v>
      </c>
      <c r="BS43" s="36">
        <v>490.91771977401498</v>
      </c>
      <c r="BT43" s="36">
        <v>0</v>
      </c>
      <c r="BU43" s="35">
        <v>490.91771977401498</v>
      </c>
      <c r="BV43" s="35">
        <v>0</v>
      </c>
      <c r="BW43" s="14">
        <v>1593880.3577197739</v>
      </c>
    </row>
    <row r="44" spans="1:75" ht="14.4" x14ac:dyDescent="0.35">
      <c r="A44" s="37">
        <v>39</v>
      </c>
      <c r="B44" s="15">
        <v>136.98272664457065</v>
      </c>
      <c r="C44" s="15">
        <v>0</v>
      </c>
      <c r="D44" s="15">
        <v>4771.7019350750561</v>
      </c>
      <c r="E44" s="15">
        <v>0</v>
      </c>
      <c r="F44" s="15">
        <v>0</v>
      </c>
      <c r="G44" s="15">
        <v>0</v>
      </c>
      <c r="H44" s="15">
        <v>256.03898393510428</v>
      </c>
      <c r="I44" s="15">
        <v>488.14377744822411</v>
      </c>
      <c r="J44" s="15">
        <v>0</v>
      </c>
      <c r="K44" s="41">
        <v>0</v>
      </c>
      <c r="L44" s="37">
        <v>39</v>
      </c>
      <c r="M44" s="15">
        <v>3846.9611333670464</v>
      </c>
      <c r="N44" s="15">
        <v>135.29057728169144</v>
      </c>
      <c r="O44" s="15">
        <v>8517.9563665404203</v>
      </c>
      <c r="P44" s="15">
        <v>0</v>
      </c>
      <c r="Q44" s="15">
        <v>113.69489653826476</v>
      </c>
      <c r="R44" s="15">
        <v>0</v>
      </c>
      <c r="S44" s="15">
        <v>3544.1164747588223</v>
      </c>
      <c r="T44" s="15">
        <v>154.57772629418403</v>
      </c>
      <c r="U44" s="15">
        <v>2122.2350178784004</v>
      </c>
      <c r="V44" s="41">
        <v>6052.5810782557655</v>
      </c>
      <c r="W44" s="37">
        <v>39</v>
      </c>
      <c r="X44" s="15">
        <v>2800.4672683767494</v>
      </c>
      <c r="Y44" s="15">
        <v>0</v>
      </c>
      <c r="Z44" s="15">
        <v>691.49090743893373</v>
      </c>
      <c r="AA44" s="15">
        <v>1736.9163454813681</v>
      </c>
      <c r="AB44" s="15">
        <v>23.032846449471084</v>
      </c>
      <c r="AC44" s="15">
        <v>2334.7532867286054</v>
      </c>
      <c r="AD44" s="15">
        <v>401.02580376599542</v>
      </c>
      <c r="AE44" s="15">
        <v>1610.9936174216384</v>
      </c>
      <c r="AF44" s="15">
        <v>0</v>
      </c>
      <c r="AG44" s="41">
        <v>1806.672469612053</v>
      </c>
      <c r="AH44" s="37">
        <v>39</v>
      </c>
      <c r="AI44" s="15">
        <v>8110.480122402184</v>
      </c>
      <c r="AJ44" s="15">
        <v>25340.032555517733</v>
      </c>
      <c r="AK44" s="15">
        <v>12372.742341212121</v>
      </c>
      <c r="AL44" s="15">
        <v>93119.389659478416</v>
      </c>
      <c r="AM44" s="15">
        <v>737.80840814096871</v>
      </c>
      <c r="AN44" s="15">
        <v>9734.34191421178</v>
      </c>
      <c r="AO44" s="15">
        <v>5883.3887322305827</v>
      </c>
      <c r="AP44" s="15">
        <v>4761.9834920381536</v>
      </c>
      <c r="AQ44" s="15">
        <v>36327.975540149688</v>
      </c>
      <c r="AR44" s="41">
        <v>2826.1704008168044</v>
      </c>
      <c r="AS44" s="37">
        <v>39</v>
      </c>
      <c r="AT44" s="15">
        <v>15.431078035335563</v>
      </c>
      <c r="AU44" s="15">
        <v>48.076047999969461</v>
      </c>
      <c r="AV44" s="15">
        <v>40000.021517514258</v>
      </c>
      <c r="AW44" s="15">
        <v>9420.5593252370581</v>
      </c>
      <c r="AX44" s="15">
        <v>1673.1326954905569</v>
      </c>
      <c r="AY44" s="15">
        <v>1820.3472345626435</v>
      </c>
      <c r="AZ44" s="15">
        <v>0</v>
      </c>
      <c r="BA44" s="15">
        <v>49810.676121032455</v>
      </c>
      <c r="BB44" s="15">
        <v>4099.290547519915</v>
      </c>
      <c r="BC44" s="41">
        <v>45331.914594722781</v>
      </c>
      <c r="BD44" s="37">
        <v>39</v>
      </c>
      <c r="BE44" s="15">
        <v>17159.739396873123</v>
      </c>
      <c r="BF44" s="15">
        <v>25136.288167782703</v>
      </c>
      <c r="BG44" s="15">
        <v>11422.576867738291</v>
      </c>
      <c r="BH44" s="29">
        <v>446697.99999999983</v>
      </c>
      <c r="BI44" s="26">
        <v>19023.645448394032</v>
      </c>
      <c r="BJ44" s="26">
        <v>0</v>
      </c>
      <c r="BK44" s="26">
        <v>0</v>
      </c>
      <c r="BL44" s="26">
        <v>0</v>
      </c>
      <c r="BM44" s="47">
        <v>61143.482608776874</v>
      </c>
      <c r="BN44" s="37">
        <v>39</v>
      </c>
      <c r="BO44" s="26">
        <v>1521.8916358715226</v>
      </c>
      <c r="BP44" s="35">
        <v>81689.019693042428</v>
      </c>
      <c r="BQ44" s="35">
        <v>528387.01969304227</v>
      </c>
      <c r="BR44" s="35">
        <v>524338.97</v>
      </c>
      <c r="BS44" s="36">
        <v>1426.2717918057551</v>
      </c>
      <c r="BT44" s="36">
        <v>2621.6977000000002</v>
      </c>
      <c r="BU44" s="35">
        <v>4047.9694918057553</v>
      </c>
      <c r="BV44" s="35">
        <v>0</v>
      </c>
      <c r="BW44" s="14">
        <v>528386.93949180574</v>
      </c>
    </row>
    <row r="45" spans="1:75" ht="14.4" x14ac:dyDescent="0.35">
      <c r="A45" s="37">
        <v>40</v>
      </c>
      <c r="B45" s="15">
        <v>308.64650725728342</v>
      </c>
      <c r="C45" s="15">
        <v>658.19456131317838</v>
      </c>
      <c r="D45" s="15">
        <v>2056.6245293850166</v>
      </c>
      <c r="E45" s="15">
        <v>883.60091234365984</v>
      </c>
      <c r="F45" s="15">
        <v>136.38854090042614</v>
      </c>
      <c r="G45" s="15">
        <v>779.23411569168275</v>
      </c>
      <c r="H45" s="15">
        <v>668.21128845995236</v>
      </c>
      <c r="I45" s="15">
        <v>33.118401639392594</v>
      </c>
      <c r="J45" s="15">
        <v>0</v>
      </c>
      <c r="K45" s="41">
        <v>0</v>
      </c>
      <c r="L45" s="37">
        <v>40</v>
      </c>
      <c r="M45" s="15">
        <v>1113.2152922208759</v>
      </c>
      <c r="N45" s="15">
        <v>1612.1711271238739</v>
      </c>
      <c r="O45" s="15">
        <v>38524.606540152214</v>
      </c>
      <c r="P45" s="15">
        <v>0</v>
      </c>
      <c r="Q45" s="15">
        <v>953.4144814983199</v>
      </c>
      <c r="R45" s="15">
        <v>0</v>
      </c>
      <c r="S45" s="15">
        <v>7726.6190353910679</v>
      </c>
      <c r="T45" s="15">
        <v>872.47978974359683</v>
      </c>
      <c r="U45" s="15">
        <v>3865.4860764143559</v>
      </c>
      <c r="V45" s="41">
        <v>5206.7009467455864</v>
      </c>
      <c r="W45" s="37">
        <v>40</v>
      </c>
      <c r="X45" s="15">
        <v>6677.0033553451976</v>
      </c>
      <c r="Y45" s="15">
        <v>0</v>
      </c>
      <c r="Z45" s="15">
        <v>3581.9927098758722</v>
      </c>
      <c r="AA45" s="15">
        <v>6978.6367553477849</v>
      </c>
      <c r="AB45" s="15">
        <v>26.253902320533022</v>
      </c>
      <c r="AC45" s="15">
        <v>14793.664818117411</v>
      </c>
      <c r="AD45" s="15">
        <v>531.75798624426704</v>
      </c>
      <c r="AE45" s="15">
        <v>900.21727770701966</v>
      </c>
      <c r="AF45" s="15">
        <v>0</v>
      </c>
      <c r="AG45" s="41">
        <v>4014.1517801520708</v>
      </c>
      <c r="AH45" s="37">
        <v>40</v>
      </c>
      <c r="AI45" s="15">
        <v>0</v>
      </c>
      <c r="AJ45" s="15">
        <v>15067.009356023051</v>
      </c>
      <c r="AK45" s="15">
        <v>407.95713749915922</v>
      </c>
      <c r="AL45" s="15">
        <v>15334.403811021248</v>
      </c>
      <c r="AM45" s="15">
        <v>1597.0536922446743</v>
      </c>
      <c r="AN45" s="15">
        <v>47371.580174517105</v>
      </c>
      <c r="AO45" s="15">
        <v>12735.132310831988</v>
      </c>
      <c r="AP45" s="15">
        <v>7775.6835008108619</v>
      </c>
      <c r="AQ45" s="15">
        <v>56263.699061813328</v>
      </c>
      <c r="AR45" s="41">
        <v>53150.037521267324</v>
      </c>
      <c r="AS45" s="37">
        <v>40</v>
      </c>
      <c r="AT45" s="15">
        <v>4569.8571202820103</v>
      </c>
      <c r="AU45" s="15">
        <v>1109.9091670739977</v>
      </c>
      <c r="AV45" s="15">
        <v>6596.5811485359982</v>
      </c>
      <c r="AW45" s="15">
        <v>0</v>
      </c>
      <c r="AX45" s="15">
        <v>0</v>
      </c>
      <c r="AY45" s="15">
        <v>0</v>
      </c>
      <c r="AZ45" s="15">
        <v>0</v>
      </c>
      <c r="BA45" s="15">
        <v>3616.2065441383029</v>
      </c>
      <c r="BB45" s="15">
        <v>1194.1601157833936</v>
      </c>
      <c r="BC45" s="41">
        <v>17102.921384124384</v>
      </c>
      <c r="BD45" s="37">
        <v>40</v>
      </c>
      <c r="BE45" s="15">
        <v>2636.6543519456491</v>
      </c>
      <c r="BF45" s="15">
        <v>2012.6058193690519</v>
      </c>
      <c r="BG45" s="15">
        <v>35325.157051327849</v>
      </c>
      <c r="BH45" s="29">
        <v>386769.00000000012</v>
      </c>
      <c r="BI45" s="26">
        <v>46564.786971798654</v>
      </c>
      <c r="BJ45" s="26">
        <v>0</v>
      </c>
      <c r="BK45" s="26">
        <v>0</v>
      </c>
      <c r="BL45" s="26">
        <v>0</v>
      </c>
      <c r="BM45" s="47">
        <v>191097.86520813781</v>
      </c>
      <c r="BN45" s="37">
        <v>40</v>
      </c>
      <c r="BO45" s="26">
        <v>2328.2393485899329</v>
      </c>
      <c r="BP45" s="35">
        <v>239990.89152852641</v>
      </c>
      <c r="BQ45" s="35">
        <v>626759.89152852655</v>
      </c>
      <c r="BR45" s="35">
        <v>623207.35000000009</v>
      </c>
      <c r="BS45" s="36">
        <v>1059.5030531758021</v>
      </c>
      <c r="BT45" s="36">
        <v>2492.82908</v>
      </c>
      <c r="BU45" s="35">
        <v>3552.332133175802</v>
      </c>
      <c r="BV45" s="35">
        <v>0</v>
      </c>
      <c r="BW45" s="14">
        <v>626759.6821331759</v>
      </c>
    </row>
    <row r="46" spans="1:75" ht="14.4" x14ac:dyDescent="0.35">
      <c r="A46" s="37">
        <v>41</v>
      </c>
      <c r="B46" s="15">
        <v>240.96668160087603</v>
      </c>
      <c r="C46" s="15">
        <v>157.66439241436694</v>
      </c>
      <c r="D46" s="15">
        <v>3551.9511735690548</v>
      </c>
      <c r="E46" s="15">
        <v>261.8470836675217</v>
      </c>
      <c r="F46" s="15">
        <v>560.06756396802587</v>
      </c>
      <c r="G46" s="15">
        <v>472.88210820185486</v>
      </c>
      <c r="H46" s="15">
        <v>6133.3031317984105</v>
      </c>
      <c r="I46" s="15">
        <v>494.48861352079047</v>
      </c>
      <c r="J46" s="15">
        <v>0</v>
      </c>
      <c r="K46" s="41">
        <v>0</v>
      </c>
      <c r="L46" s="37">
        <v>41</v>
      </c>
      <c r="M46" s="15">
        <v>4045.5376569670048</v>
      </c>
      <c r="N46" s="15">
        <v>423.38152280077941</v>
      </c>
      <c r="O46" s="15">
        <v>13711.205144612979</v>
      </c>
      <c r="P46" s="15">
        <v>0</v>
      </c>
      <c r="Q46" s="15">
        <v>817.77853699706372</v>
      </c>
      <c r="R46" s="15">
        <v>0</v>
      </c>
      <c r="S46" s="15">
        <v>8833.8747699080523</v>
      </c>
      <c r="T46" s="15">
        <v>1482.970182274574</v>
      </c>
      <c r="U46" s="15">
        <v>6718.5709174279245</v>
      </c>
      <c r="V46" s="41">
        <v>8869.1486551863763</v>
      </c>
      <c r="W46" s="37">
        <v>41</v>
      </c>
      <c r="X46" s="15">
        <v>8763.8483068217411</v>
      </c>
      <c r="Y46" s="15">
        <v>0</v>
      </c>
      <c r="Z46" s="15">
        <v>1940.8183824684143</v>
      </c>
      <c r="AA46" s="15">
        <v>5097.065236333</v>
      </c>
      <c r="AB46" s="15">
        <v>398.45509968589835</v>
      </c>
      <c r="AC46" s="15">
        <v>2260.9959610177975</v>
      </c>
      <c r="AD46" s="15">
        <v>554.86063806506786</v>
      </c>
      <c r="AE46" s="15">
        <v>4591.2696209566484</v>
      </c>
      <c r="AF46" s="15">
        <v>0</v>
      </c>
      <c r="AG46" s="41">
        <v>2191.2308241807123</v>
      </c>
      <c r="AH46" s="37">
        <v>41</v>
      </c>
      <c r="AI46" s="15">
        <v>11984.461879031822</v>
      </c>
      <c r="AJ46" s="15">
        <v>18151.174338107223</v>
      </c>
      <c r="AK46" s="15">
        <v>8188.7337834370492</v>
      </c>
      <c r="AL46" s="15">
        <v>55979.7683159312</v>
      </c>
      <c r="AM46" s="15">
        <v>1304.4855937925436</v>
      </c>
      <c r="AN46" s="15">
        <v>5538.8814455644097</v>
      </c>
      <c r="AO46" s="15">
        <v>10402.152861356109</v>
      </c>
      <c r="AP46" s="15">
        <v>6795.0923110019658</v>
      </c>
      <c r="AQ46" s="15">
        <v>10007.239384975795</v>
      </c>
      <c r="AR46" s="41">
        <v>1648.5454361350335</v>
      </c>
      <c r="AS46" s="37">
        <v>41</v>
      </c>
      <c r="AT46" s="15">
        <v>914.44739476478208</v>
      </c>
      <c r="AU46" s="15">
        <v>4956.3834418447332</v>
      </c>
      <c r="AV46" s="15">
        <v>3599.7890095858647</v>
      </c>
      <c r="AW46" s="15">
        <v>7226.6696019202927</v>
      </c>
      <c r="AX46" s="15">
        <v>1656.4236326495504</v>
      </c>
      <c r="AY46" s="15">
        <v>2782.6647904380616</v>
      </c>
      <c r="AZ46" s="15">
        <v>0</v>
      </c>
      <c r="BA46" s="15">
        <v>7920.8315872163157</v>
      </c>
      <c r="BB46" s="15">
        <v>7888.3777918714113</v>
      </c>
      <c r="BC46" s="41">
        <v>38152.98886405892</v>
      </c>
      <c r="BD46" s="37">
        <v>41</v>
      </c>
      <c r="BE46" s="15">
        <v>8124.7384641838689</v>
      </c>
      <c r="BF46" s="15">
        <v>6690.4812478304175</v>
      </c>
      <c r="BG46" s="15">
        <v>6475.4866198577884</v>
      </c>
      <c r="BH46" s="29">
        <v>308964.00000000017</v>
      </c>
      <c r="BI46" s="26">
        <v>46981.018350255283</v>
      </c>
      <c r="BJ46" s="26">
        <v>0</v>
      </c>
      <c r="BK46" s="26">
        <v>0</v>
      </c>
      <c r="BL46" s="26">
        <v>0</v>
      </c>
      <c r="BM46" s="47">
        <v>14751.550000000003</v>
      </c>
      <c r="BN46" s="37">
        <v>41</v>
      </c>
      <c r="BO46" s="26">
        <v>34342.050917512803</v>
      </c>
      <c r="BP46" s="35">
        <v>96074.619267768081</v>
      </c>
      <c r="BQ46" s="35">
        <v>405038.61926776823</v>
      </c>
      <c r="BR46" s="35">
        <v>395838.96000000008</v>
      </c>
      <c r="BS46" s="36">
        <v>5637.7222020306335</v>
      </c>
      <c r="BT46" s="36">
        <v>3562.5464999999999</v>
      </c>
      <c r="BU46" s="35">
        <v>9200.268702030633</v>
      </c>
      <c r="BV46" s="35">
        <v>0</v>
      </c>
      <c r="BW46" s="14">
        <v>405039.22870203073</v>
      </c>
    </row>
    <row r="47" spans="1:75" ht="14.4" x14ac:dyDescent="0.35">
      <c r="A47" s="37">
        <v>42</v>
      </c>
      <c r="B47" s="15">
        <v>4190.8657009895969</v>
      </c>
      <c r="C47" s="15">
        <v>3363.0272839793738</v>
      </c>
      <c r="D47" s="15">
        <v>11181.513942412412</v>
      </c>
      <c r="E47" s="15">
        <v>8693.4190330426172</v>
      </c>
      <c r="F47" s="15">
        <v>606.10431103091025</v>
      </c>
      <c r="G47" s="15">
        <v>539.77997741346303</v>
      </c>
      <c r="H47" s="15">
        <v>10221.602784825363</v>
      </c>
      <c r="I47" s="15">
        <v>1537.4309689968609</v>
      </c>
      <c r="J47" s="15">
        <v>0</v>
      </c>
      <c r="K47" s="41">
        <v>0</v>
      </c>
      <c r="L47" s="37">
        <v>42</v>
      </c>
      <c r="M47" s="15">
        <v>14590.961804185665</v>
      </c>
      <c r="N47" s="15">
        <v>456.47353227976248</v>
      </c>
      <c r="O47" s="15">
        <v>70880.205989823298</v>
      </c>
      <c r="P47" s="15">
        <v>0</v>
      </c>
      <c r="Q47" s="15">
        <v>883.15594713684277</v>
      </c>
      <c r="R47" s="15">
        <v>0</v>
      </c>
      <c r="S47" s="15">
        <v>28042.529968414976</v>
      </c>
      <c r="T47" s="15">
        <v>218.50820830346464</v>
      </c>
      <c r="U47" s="15">
        <v>14351.926818806296</v>
      </c>
      <c r="V47" s="41">
        <v>27586.165048644405</v>
      </c>
      <c r="W47" s="37">
        <v>42</v>
      </c>
      <c r="X47" s="15">
        <v>931.25690764527371</v>
      </c>
      <c r="Y47" s="15">
        <v>0</v>
      </c>
      <c r="Z47" s="15">
        <v>1460.8087259131032</v>
      </c>
      <c r="AA47" s="15">
        <v>2401.859866258877</v>
      </c>
      <c r="AB47" s="15">
        <v>229.84164443664045</v>
      </c>
      <c r="AC47" s="15">
        <v>10691.414832199416</v>
      </c>
      <c r="AD47" s="15">
        <v>309.80205675786618</v>
      </c>
      <c r="AE47" s="15">
        <v>5163.7881847044846</v>
      </c>
      <c r="AF47" s="15">
        <v>0</v>
      </c>
      <c r="AG47" s="41">
        <v>1252.8855080407714</v>
      </c>
      <c r="AH47" s="37">
        <v>42</v>
      </c>
      <c r="AI47" s="15">
        <v>107672.17883769759</v>
      </c>
      <c r="AJ47" s="15">
        <v>161109.2762263357</v>
      </c>
      <c r="AK47" s="15">
        <v>7348.7092460933263</v>
      </c>
      <c r="AL47" s="15">
        <v>223373.87858758465</v>
      </c>
      <c r="AM47" s="15">
        <v>3062.9435930259824</v>
      </c>
      <c r="AN47" s="15">
        <v>41187.411633124539</v>
      </c>
      <c r="AO47" s="15">
        <v>11642.160762032559</v>
      </c>
      <c r="AP47" s="15">
        <v>9168.3794411008148</v>
      </c>
      <c r="AQ47" s="15">
        <v>26960.767232483951</v>
      </c>
      <c r="AR47" s="41">
        <v>1928.8569661163831</v>
      </c>
      <c r="AS47" s="37">
        <v>42</v>
      </c>
      <c r="AT47" s="15">
        <v>1156.8833629934941</v>
      </c>
      <c r="AU47" s="15">
        <v>60909.156453861855</v>
      </c>
      <c r="AV47" s="15">
        <v>20275.627296306775</v>
      </c>
      <c r="AW47" s="15">
        <v>15026.498796026946</v>
      </c>
      <c r="AX47" s="15">
        <v>1446.2398597748377</v>
      </c>
      <c r="AY47" s="15">
        <v>1942.5838142941795</v>
      </c>
      <c r="AZ47" s="15">
        <v>0</v>
      </c>
      <c r="BA47" s="15">
        <v>37187.466882416506</v>
      </c>
      <c r="BB47" s="15">
        <v>4795.6359593143334</v>
      </c>
      <c r="BC47" s="41">
        <v>415766.61274759105</v>
      </c>
      <c r="BD47" s="37">
        <v>42</v>
      </c>
      <c r="BE47" s="15">
        <v>16905.019258529788</v>
      </c>
      <c r="BF47" s="15">
        <v>20746.601207796495</v>
      </c>
      <c r="BG47" s="15">
        <v>49874.782789256467</v>
      </c>
      <c r="BH47" s="29">
        <v>1459273.0000000002</v>
      </c>
      <c r="BI47" s="26">
        <v>2231644.64</v>
      </c>
      <c r="BJ47" s="26">
        <v>0</v>
      </c>
      <c r="BK47" s="26">
        <v>0</v>
      </c>
      <c r="BL47" s="26">
        <v>0</v>
      </c>
      <c r="BM47" s="47">
        <v>63291.320000000007</v>
      </c>
      <c r="BN47" s="37">
        <v>42</v>
      </c>
      <c r="BO47" s="26">
        <v>216582.23199999999</v>
      </c>
      <c r="BP47" s="35">
        <v>2511518.1919999998</v>
      </c>
      <c r="BQ47" s="35">
        <v>3970791.1919999998</v>
      </c>
      <c r="BR47" s="35">
        <v>3886073.9699999993</v>
      </c>
      <c r="BS47" s="36">
        <v>6994.9339199999995</v>
      </c>
      <c r="BT47" s="36">
        <v>77721.487999999998</v>
      </c>
      <c r="BU47" s="35">
        <v>84716.421919999993</v>
      </c>
      <c r="BV47" s="35">
        <v>0</v>
      </c>
      <c r="BW47" s="14">
        <v>3970790.3919199994</v>
      </c>
    </row>
    <row r="48" spans="1:75" ht="14.4" x14ac:dyDescent="0.35">
      <c r="A48" s="37">
        <v>43</v>
      </c>
      <c r="B48" s="15">
        <v>1031.2128873374827</v>
      </c>
      <c r="C48" s="15">
        <v>599.94400258603719</v>
      </c>
      <c r="D48" s="15">
        <v>1553.5077288092366</v>
      </c>
      <c r="E48" s="15">
        <v>254.27475696109147</v>
      </c>
      <c r="F48" s="15">
        <v>65.537494017876142</v>
      </c>
      <c r="G48" s="15">
        <v>546.8860513918919</v>
      </c>
      <c r="H48" s="15">
        <v>165.9042232722268</v>
      </c>
      <c r="I48" s="15">
        <v>158.33934553411314</v>
      </c>
      <c r="J48" s="15">
        <v>0</v>
      </c>
      <c r="K48" s="41">
        <v>0</v>
      </c>
      <c r="L48" s="37">
        <v>43</v>
      </c>
      <c r="M48" s="15">
        <v>2328.1866957581569</v>
      </c>
      <c r="N48" s="15">
        <v>2123.8638250400545</v>
      </c>
      <c r="O48" s="15">
        <v>162701.23060769498</v>
      </c>
      <c r="P48" s="15">
        <v>0</v>
      </c>
      <c r="Q48" s="15">
        <v>974.34769541780008</v>
      </c>
      <c r="R48" s="15">
        <v>0</v>
      </c>
      <c r="S48" s="15">
        <v>27037.036394119117</v>
      </c>
      <c r="T48" s="15">
        <v>2204.6443674577049</v>
      </c>
      <c r="U48" s="15">
        <v>24883.173114859594</v>
      </c>
      <c r="V48" s="41">
        <v>45292.037392732556</v>
      </c>
      <c r="W48" s="37">
        <v>43</v>
      </c>
      <c r="X48" s="15">
        <v>6907.1263201328875</v>
      </c>
      <c r="Y48" s="15">
        <v>0</v>
      </c>
      <c r="Z48" s="15">
        <v>2224.6510235057249</v>
      </c>
      <c r="AA48" s="15">
        <v>12960.75988371428</v>
      </c>
      <c r="AB48" s="15">
        <v>159.85525787893695</v>
      </c>
      <c r="AC48" s="15">
        <v>7467.4037354464153</v>
      </c>
      <c r="AD48" s="15">
        <v>1105.5883358148201</v>
      </c>
      <c r="AE48" s="15">
        <v>9100.0941458083707</v>
      </c>
      <c r="AF48" s="15">
        <v>0</v>
      </c>
      <c r="AG48" s="41">
        <v>1994.1675911396383</v>
      </c>
      <c r="AH48" s="37">
        <v>43</v>
      </c>
      <c r="AI48" s="15">
        <v>216534.31153076864</v>
      </c>
      <c r="AJ48" s="15">
        <v>342403.37130620243</v>
      </c>
      <c r="AK48" s="15">
        <v>79824.737116208707</v>
      </c>
      <c r="AL48" s="15">
        <v>902049.17184091546</v>
      </c>
      <c r="AM48" s="15">
        <v>3355.2652966237151</v>
      </c>
      <c r="AN48" s="15">
        <v>167823.19987024309</v>
      </c>
      <c r="AO48" s="15">
        <v>26755.360635614499</v>
      </c>
      <c r="AP48" s="15">
        <v>17193.176334370142</v>
      </c>
      <c r="AQ48" s="15">
        <v>8718.6680359899492</v>
      </c>
      <c r="AR48" s="41">
        <v>41761.133669869414</v>
      </c>
      <c r="AS48" s="37">
        <v>43</v>
      </c>
      <c r="AT48" s="15">
        <v>2040.7780430172745</v>
      </c>
      <c r="AU48" s="15">
        <v>6815.7200760476917</v>
      </c>
      <c r="AV48" s="15">
        <v>1477478.0546831936</v>
      </c>
      <c r="AW48" s="15">
        <v>60928.981379368663</v>
      </c>
      <c r="AX48" s="15">
        <v>3088.000310071212</v>
      </c>
      <c r="AY48" s="15">
        <v>5575.7648337509145</v>
      </c>
      <c r="AZ48" s="15">
        <v>0</v>
      </c>
      <c r="BA48" s="15">
        <v>57915.051467713696</v>
      </c>
      <c r="BB48" s="15">
        <v>7786.2749982650676</v>
      </c>
      <c r="BC48" s="41">
        <v>483666.8407392769</v>
      </c>
      <c r="BD48" s="37">
        <v>43</v>
      </c>
      <c r="BE48" s="15">
        <v>371773.02269737842</v>
      </c>
      <c r="BF48" s="15">
        <v>307958.27626903384</v>
      </c>
      <c r="BG48" s="15">
        <v>42212.065989645838</v>
      </c>
      <c r="BH48" s="29">
        <v>4947497.0000000009</v>
      </c>
      <c r="BI48" s="26">
        <v>4842370.7404153198</v>
      </c>
      <c r="BJ48" s="26">
        <v>0</v>
      </c>
      <c r="BK48" s="26">
        <v>0</v>
      </c>
      <c r="BL48" s="26">
        <v>0</v>
      </c>
      <c r="BM48" s="47">
        <v>71981.375</v>
      </c>
      <c r="BN48" s="37">
        <v>43</v>
      </c>
      <c r="BO48" s="26">
        <v>257066.33702076599</v>
      </c>
      <c r="BP48" s="35">
        <v>5171418.4524360858</v>
      </c>
      <c r="BQ48" s="35">
        <v>10118915.452436086</v>
      </c>
      <c r="BR48" s="35">
        <v>10073271.25</v>
      </c>
      <c r="BS48" s="36">
        <v>15423.98022124596</v>
      </c>
      <c r="BT48" s="36">
        <v>30219.813750000001</v>
      </c>
      <c r="BU48" s="35">
        <v>45643.793971245963</v>
      </c>
      <c r="BV48" s="35">
        <v>0</v>
      </c>
      <c r="BW48" s="14">
        <v>10118915.043971246</v>
      </c>
    </row>
    <row r="49" spans="1:75" ht="14.4" x14ac:dyDescent="0.35">
      <c r="A49" s="37">
        <v>44</v>
      </c>
      <c r="B49" s="15">
        <v>25253.195414639846</v>
      </c>
      <c r="C49" s="15">
        <v>1021.6394889968865</v>
      </c>
      <c r="D49" s="15">
        <v>74662.799384637794</v>
      </c>
      <c r="E49" s="15">
        <v>19361.847692651845</v>
      </c>
      <c r="F49" s="15">
        <v>2228.0993342522293</v>
      </c>
      <c r="G49" s="15">
        <v>3197.7689150934566</v>
      </c>
      <c r="H49" s="15">
        <v>9779.7844761084816</v>
      </c>
      <c r="I49" s="15">
        <v>5969.6767642183631</v>
      </c>
      <c r="J49" s="15">
        <v>0</v>
      </c>
      <c r="K49" s="41">
        <v>0</v>
      </c>
      <c r="L49" s="37">
        <v>44</v>
      </c>
      <c r="M49" s="15">
        <v>10108.870653495491</v>
      </c>
      <c r="N49" s="15">
        <v>1207.8409818072014</v>
      </c>
      <c r="O49" s="15">
        <v>61269.729612890376</v>
      </c>
      <c r="P49" s="15">
        <v>0</v>
      </c>
      <c r="Q49" s="15">
        <v>979.43650793154472</v>
      </c>
      <c r="R49" s="15">
        <v>0</v>
      </c>
      <c r="S49" s="15">
        <v>54497.30962010294</v>
      </c>
      <c r="T49" s="15">
        <v>1543.6952304490587</v>
      </c>
      <c r="U49" s="15">
        <v>22103.963321224946</v>
      </c>
      <c r="V49" s="41">
        <v>31465.38276801453</v>
      </c>
      <c r="W49" s="37">
        <v>44</v>
      </c>
      <c r="X49" s="15">
        <v>25218.1334717319</v>
      </c>
      <c r="Y49" s="15">
        <v>0</v>
      </c>
      <c r="Z49" s="15">
        <v>4783.9076444807333</v>
      </c>
      <c r="AA49" s="15">
        <v>11172.728788964616</v>
      </c>
      <c r="AB49" s="15">
        <v>540.41627118327813</v>
      </c>
      <c r="AC49" s="15">
        <v>15051.701950493869</v>
      </c>
      <c r="AD49" s="15">
        <v>1386.9577886949787</v>
      </c>
      <c r="AE49" s="15">
        <v>18844.310777822342</v>
      </c>
      <c r="AF49" s="15">
        <v>0</v>
      </c>
      <c r="AG49" s="41">
        <v>1893.217001885519</v>
      </c>
      <c r="AH49" s="37">
        <v>44</v>
      </c>
      <c r="AI49" s="15">
        <v>96724.566010121664</v>
      </c>
      <c r="AJ49" s="15">
        <v>134369.54821057786</v>
      </c>
      <c r="AK49" s="15">
        <v>83666.402315103012</v>
      </c>
      <c r="AL49" s="15">
        <v>349427.67245374597</v>
      </c>
      <c r="AM49" s="15">
        <v>3329.7078794665676</v>
      </c>
      <c r="AN49" s="15">
        <v>108813.21433912677</v>
      </c>
      <c r="AO49" s="15">
        <v>26551.562171855945</v>
      </c>
      <c r="AP49" s="15">
        <v>10437.18172145258</v>
      </c>
      <c r="AQ49" s="15">
        <v>22034.545838106133</v>
      </c>
      <c r="AR49" s="41">
        <v>8209.1121425771016</v>
      </c>
      <c r="AS49" s="37">
        <v>44</v>
      </c>
      <c r="AT49" s="15">
        <v>5992.3045627074616</v>
      </c>
      <c r="AU49" s="15">
        <v>18302.236542437524</v>
      </c>
      <c r="AV49" s="15">
        <v>133316.28227873769</v>
      </c>
      <c r="AW49" s="15">
        <v>120553.18385715235</v>
      </c>
      <c r="AX49" s="15">
        <v>15528.897401273502</v>
      </c>
      <c r="AY49" s="15">
        <v>42813.281165697808</v>
      </c>
      <c r="AZ49" s="15">
        <v>0</v>
      </c>
      <c r="BA49" s="15">
        <v>142679.75698306432</v>
      </c>
      <c r="BB49" s="15">
        <v>12804.709941594796</v>
      </c>
      <c r="BC49" s="41">
        <v>54489.242770751036</v>
      </c>
      <c r="BD49" s="37">
        <v>44</v>
      </c>
      <c r="BE49" s="15">
        <v>21172.033531340898</v>
      </c>
      <c r="BF49" s="15">
        <v>16656.550036576653</v>
      </c>
      <c r="BG49" s="15">
        <v>8432.5939847600112</v>
      </c>
      <c r="BH49" s="29">
        <v>1839847.0000000002</v>
      </c>
      <c r="BI49" s="26">
        <v>771426.57376930001</v>
      </c>
      <c r="BJ49" s="26">
        <v>0</v>
      </c>
      <c r="BK49" s="26">
        <v>0</v>
      </c>
      <c r="BL49" s="26">
        <v>0</v>
      </c>
      <c r="BM49" s="47">
        <v>5814.2749999999951</v>
      </c>
      <c r="BN49" s="37">
        <v>44</v>
      </c>
      <c r="BO49" s="26">
        <v>52797.078688465073</v>
      </c>
      <c r="BP49" s="35">
        <v>830037.92745776509</v>
      </c>
      <c r="BQ49" s="35">
        <v>2669884.9274577652</v>
      </c>
      <c r="BR49" s="35">
        <v>2652714.13</v>
      </c>
      <c r="BS49" s="36">
        <v>3906.9838229464153</v>
      </c>
      <c r="BT49" s="36">
        <v>13263.571250000001</v>
      </c>
      <c r="BU49" s="35">
        <v>17170.555072946416</v>
      </c>
      <c r="BV49" s="35">
        <v>0</v>
      </c>
      <c r="BW49" s="14">
        <v>2669884.6850729464</v>
      </c>
    </row>
    <row r="50" spans="1:75" ht="14.4" x14ac:dyDescent="0.35">
      <c r="A50" s="37">
        <v>45</v>
      </c>
      <c r="B50" s="15">
        <v>0</v>
      </c>
      <c r="C50" s="15">
        <v>0</v>
      </c>
      <c r="D50" s="15">
        <v>0</v>
      </c>
      <c r="E50" s="15">
        <v>0</v>
      </c>
      <c r="F50" s="15">
        <v>0</v>
      </c>
      <c r="G50" s="15">
        <v>0</v>
      </c>
      <c r="H50" s="15">
        <v>0</v>
      </c>
      <c r="I50" s="15">
        <v>1527.6855789917577</v>
      </c>
      <c r="J50" s="15">
        <v>0</v>
      </c>
      <c r="K50" s="41">
        <v>0</v>
      </c>
      <c r="L50" s="37">
        <v>45</v>
      </c>
      <c r="M50" s="15">
        <v>0</v>
      </c>
      <c r="N50" s="15">
        <v>0</v>
      </c>
      <c r="O50" s="15">
        <v>0</v>
      </c>
      <c r="P50" s="15">
        <v>0</v>
      </c>
      <c r="Q50" s="15">
        <v>0</v>
      </c>
      <c r="R50" s="15">
        <v>0</v>
      </c>
      <c r="S50" s="15">
        <v>0</v>
      </c>
      <c r="T50" s="15">
        <v>0</v>
      </c>
      <c r="U50" s="15">
        <v>0</v>
      </c>
      <c r="V50" s="41">
        <v>0</v>
      </c>
      <c r="W50" s="37">
        <v>45</v>
      </c>
      <c r="X50" s="15">
        <v>0</v>
      </c>
      <c r="Y50" s="15">
        <v>0</v>
      </c>
      <c r="Z50" s="15">
        <v>0</v>
      </c>
      <c r="AA50" s="15">
        <v>0</v>
      </c>
      <c r="AB50" s="15">
        <v>0</v>
      </c>
      <c r="AC50" s="15">
        <v>0</v>
      </c>
      <c r="AD50" s="15">
        <v>0</v>
      </c>
      <c r="AE50" s="15">
        <v>303.50203069739825</v>
      </c>
      <c r="AF50" s="15">
        <v>0</v>
      </c>
      <c r="AG50" s="41">
        <v>0</v>
      </c>
      <c r="AH50" s="37">
        <v>45</v>
      </c>
      <c r="AI50" s="15">
        <v>0</v>
      </c>
      <c r="AJ50" s="15">
        <v>0</v>
      </c>
      <c r="AK50" s="15">
        <v>0</v>
      </c>
      <c r="AL50" s="15">
        <v>0</v>
      </c>
      <c r="AM50" s="15">
        <v>0</v>
      </c>
      <c r="AN50" s="15">
        <v>0</v>
      </c>
      <c r="AO50" s="15">
        <v>0</v>
      </c>
      <c r="AP50" s="15">
        <v>0</v>
      </c>
      <c r="AQ50" s="15">
        <v>284.15363639505586</v>
      </c>
      <c r="AR50" s="41">
        <v>0</v>
      </c>
      <c r="AS50" s="37">
        <v>45</v>
      </c>
      <c r="AT50" s="15">
        <v>0</v>
      </c>
      <c r="AU50" s="15">
        <v>0</v>
      </c>
      <c r="AV50" s="15">
        <v>0</v>
      </c>
      <c r="AW50" s="15">
        <v>0</v>
      </c>
      <c r="AX50" s="15">
        <v>1870.8417652035412</v>
      </c>
      <c r="AY50" s="15">
        <v>0</v>
      </c>
      <c r="AZ50" s="15">
        <v>0</v>
      </c>
      <c r="BA50" s="15">
        <v>12955.061862708419</v>
      </c>
      <c r="BB50" s="15">
        <v>0</v>
      </c>
      <c r="BC50" s="41">
        <v>5815.755126003829</v>
      </c>
      <c r="BD50" s="37">
        <v>45</v>
      </c>
      <c r="BE50" s="15">
        <v>0</v>
      </c>
      <c r="BF50" s="15">
        <v>0</v>
      </c>
      <c r="BG50" s="15">
        <v>0</v>
      </c>
      <c r="BH50" s="29">
        <v>22757</v>
      </c>
      <c r="BI50" s="26">
        <v>168901.19400000002</v>
      </c>
      <c r="BJ50" s="26">
        <v>0</v>
      </c>
      <c r="BK50" s="26">
        <v>0</v>
      </c>
      <c r="BL50" s="26">
        <v>0</v>
      </c>
      <c r="BM50" s="47">
        <v>0</v>
      </c>
      <c r="BN50" s="37">
        <v>45</v>
      </c>
      <c r="BO50" s="26">
        <v>1877.1596999999999</v>
      </c>
      <c r="BP50" s="35">
        <v>170778.35370000001</v>
      </c>
      <c r="BQ50" s="35">
        <v>193535.35370000001</v>
      </c>
      <c r="BR50" s="35">
        <v>187716.19</v>
      </c>
      <c r="BS50" s="36">
        <v>4505.1832800000002</v>
      </c>
      <c r="BT50" s="36">
        <v>1314.01179</v>
      </c>
      <c r="BU50" s="35">
        <v>5819.1950699999998</v>
      </c>
      <c r="BV50" s="35">
        <v>0</v>
      </c>
      <c r="BW50" s="14">
        <v>193535.38506999999</v>
      </c>
    </row>
    <row r="51" spans="1:75" ht="14.4" x14ac:dyDescent="0.35">
      <c r="A51" s="37">
        <v>46</v>
      </c>
      <c r="B51" s="15">
        <v>0</v>
      </c>
      <c r="C51" s="15">
        <v>0</v>
      </c>
      <c r="D51" s="15">
        <v>0</v>
      </c>
      <c r="E51" s="15">
        <v>0</v>
      </c>
      <c r="F51" s="15">
        <v>0</v>
      </c>
      <c r="G51" s="15">
        <v>0</v>
      </c>
      <c r="H51" s="15">
        <v>0</v>
      </c>
      <c r="I51" s="15">
        <v>0</v>
      </c>
      <c r="J51" s="15">
        <v>0</v>
      </c>
      <c r="K51" s="41">
        <v>0</v>
      </c>
      <c r="L51" s="37">
        <v>46</v>
      </c>
      <c r="M51" s="15">
        <v>0</v>
      </c>
      <c r="N51" s="15">
        <v>0</v>
      </c>
      <c r="O51" s="15">
        <v>0</v>
      </c>
      <c r="P51" s="15">
        <v>0</v>
      </c>
      <c r="Q51" s="15">
        <v>0</v>
      </c>
      <c r="R51" s="15">
        <v>0</v>
      </c>
      <c r="S51" s="15">
        <v>0</v>
      </c>
      <c r="T51" s="15">
        <v>0</v>
      </c>
      <c r="U51" s="15">
        <v>0</v>
      </c>
      <c r="V51" s="41">
        <v>0</v>
      </c>
      <c r="W51" s="37">
        <v>46</v>
      </c>
      <c r="X51" s="15">
        <v>0</v>
      </c>
      <c r="Y51" s="15">
        <v>0</v>
      </c>
      <c r="Z51" s="15">
        <v>0</v>
      </c>
      <c r="AA51" s="15">
        <v>0</v>
      </c>
      <c r="AB51" s="15">
        <v>0</v>
      </c>
      <c r="AC51" s="15">
        <v>0</v>
      </c>
      <c r="AD51" s="15">
        <v>0</v>
      </c>
      <c r="AE51" s="15">
        <v>0</v>
      </c>
      <c r="AF51" s="15">
        <v>0</v>
      </c>
      <c r="AG51" s="41">
        <v>0</v>
      </c>
      <c r="AH51" s="37">
        <v>46</v>
      </c>
      <c r="AI51" s="15">
        <v>7249.4855902784384</v>
      </c>
      <c r="AJ51" s="15">
        <v>12333.369740498072</v>
      </c>
      <c r="AK51" s="15">
        <v>372.97262340755549</v>
      </c>
      <c r="AL51" s="15">
        <v>1748.9790321074888</v>
      </c>
      <c r="AM51" s="15">
        <v>5.7977622955205996</v>
      </c>
      <c r="AN51" s="15">
        <v>0</v>
      </c>
      <c r="AO51" s="15">
        <v>0</v>
      </c>
      <c r="AP51" s="15">
        <v>0</v>
      </c>
      <c r="AQ51" s="15">
        <v>0</v>
      </c>
      <c r="AR51" s="41">
        <v>0</v>
      </c>
      <c r="AS51" s="37">
        <v>46</v>
      </c>
      <c r="AT51" s="15">
        <v>0</v>
      </c>
      <c r="AU51" s="15">
        <v>0</v>
      </c>
      <c r="AV51" s="15">
        <v>0</v>
      </c>
      <c r="AW51" s="15">
        <v>3940.7924014973696</v>
      </c>
      <c r="AX51" s="15">
        <v>77.761573610173059</v>
      </c>
      <c r="AY51" s="15">
        <v>3796.019589047492</v>
      </c>
      <c r="AZ51" s="15">
        <v>0</v>
      </c>
      <c r="BA51" s="15">
        <v>4122.460913754674</v>
      </c>
      <c r="BB51" s="15">
        <v>268.73956348692394</v>
      </c>
      <c r="BC51" s="41">
        <v>2048.6212100162829</v>
      </c>
      <c r="BD51" s="37">
        <v>46</v>
      </c>
      <c r="BE51" s="15">
        <v>0</v>
      </c>
      <c r="BF51" s="15">
        <v>0</v>
      </c>
      <c r="BG51" s="15">
        <v>0</v>
      </c>
      <c r="BH51" s="29">
        <v>35964.999999999993</v>
      </c>
      <c r="BI51" s="26">
        <v>297735.16000000003</v>
      </c>
      <c r="BJ51" s="26">
        <v>0</v>
      </c>
      <c r="BK51" s="26">
        <v>0</v>
      </c>
      <c r="BL51" s="26">
        <v>0</v>
      </c>
      <c r="BM51" s="47">
        <v>576.19200000000001</v>
      </c>
      <c r="BN51" s="37">
        <v>46</v>
      </c>
      <c r="BO51" s="26">
        <v>4086.5080000000003</v>
      </c>
      <c r="BP51" s="35">
        <v>302397.86</v>
      </c>
      <c r="BQ51" s="35">
        <v>338362.86</v>
      </c>
      <c r="BR51" s="35">
        <v>326920.14</v>
      </c>
      <c r="BS51" s="36">
        <v>9807.6191999999992</v>
      </c>
      <c r="BT51" s="36">
        <v>1634.6032</v>
      </c>
      <c r="BU51" s="35">
        <v>11442.222399999999</v>
      </c>
      <c r="BV51" s="35">
        <v>0</v>
      </c>
      <c r="BW51" s="14">
        <v>338362.36239999998</v>
      </c>
    </row>
    <row r="52" spans="1:75" ht="14.4" x14ac:dyDescent="0.35">
      <c r="A52" s="37">
        <v>47</v>
      </c>
      <c r="B52" s="15">
        <v>776.24215989626589</v>
      </c>
      <c r="C52" s="15">
        <v>386.4417712700789</v>
      </c>
      <c r="D52" s="15">
        <v>421.53661911136061</v>
      </c>
      <c r="E52" s="15">
        <v>411.71831890824069</v>
      </c>
      <c r="F52" s="15">
        <v>38.608541441008796</v>
      </c>
      <c r="G52" s="15">
        <v>22.788468129514502</v>
      </c>
      <c r="H52" s="15">
        <v>3970.512635148938</v>
      </c>
      <c r="I52" s="15">
        <v>1746.8344403131161</v>
      </c>
      <c r="J52" s="15">
        <v>0</v>
      </c>
      <c r="K52" s="41">
        <v>0</v>
      </c>
      <c r="L52" s="37">
        <v>47</v>
      </c>
      <c r="M52" s="15">
        <v>86.337915258978143</v>
      </c>
      <c r="N52" s="15">
        <v>1.8455611754264671</v>
      </c>
      <c r="O52" s="15">
        <v>968.21983266643394</v>
      </c>
      <c r="P52" s="15">
        <v>0</v>
      </c>
      <c r="Q52" s="15">
        <v>16.899398822142341</v>
      </c>
      <c r="R52" s="15">
        <v>0</v>
      </c>
      <c r="S52" s="15">
        <v>1454.759264402217</v>
      </c>
      <c r="T52" s="15">
        <v>29.772126378328139</v>
      </c>
      <c r="U52" s="15">
        <v>1704.9072399537531</v>
      </c>
      <c r="V52" s="41">
        <v>86.015160882157048</v>
      </c>
      <c r="W52" s="37">
        <v>47</v>
      </c>
      <c r="X52" s="15">
        <v>218.29980507416315</v>
      </c>
      <c r="Y52" s="15">
        <v>0</v>
      </c>
      <c r="Z52" s="15">
        <v>95.200042893609094</v>
      </c>
      <c r="AA52" s="15">
        <v>132.56433208780032</v>
      </c>
      <c r="AB52" s="15">
        <v>7.3305688953878825</v>
      </c>
      <c r="AC52" s="15">
        <v>273.21880744015243</v>
      </c>
      <c r="AD52" s="15">
        <v>54.31560358167139</v>
      </c>
      <c r="AE52" s="15">
        <v>36.149986130564187</v>
      </c>
      <c r="AF52" s="15">
        <v>0</v>
      </c>
      <c r="AG52" s="41">
        <v>0</v>
      </c>
      <c r="AH52" s="37">
        <v>47</v>
      </c>
      <c r="AI52" s="15">
        <v>805.77485736275537</v>
      </c>
      <c r="AJ52" s="15">
        <v>86.404759841918406</v>
      </c>
      <c r="AK52" s="15">
        <v>179.64104546410115</v>
      </c>
      <c r="AL52" s="15">
        <v>1197.080578095776</v>
      </c>
      <c r="AM52" s="15">
        <v>22.339786134524502</v>
      </c>
      <c r="AN52" s="15">
        <v>0</v>
      </c>
      <c r="AO52" s="15">
        <v>0</v>
      </c>
      <c r="AP52" s="15">
        <v>0</v>
      </c>
      <c r="AQ52" s="15">
        <v>34.804464204798627</v>
      </c>
      <c r="AR52" s="41">
        <v>0</v>
      </c>
      <c r="AS52" s="37">
        <v>47</v>
      </c>
      <c r="AT52" s="15">
        <v>23.341872327543584</v>
      </c>
      <c r="AU52" s="15">
        <v>0</v>
      </c>
      <c r="AV52" s="15">
        <v>0</v>
      </c>
      <c r="AW52" s="15">
        <v>9087.6644405275911</v>
      </c>
      <c r="AX52" s="15">
        <v>53.267353403341176</v>
      </c>
      <c r="AY52" s="15">
        <v>1316.4051113750379</v>
      </c>
      <c r="AZ52" s="15">
        <v>0</v>
      </c>
      <c r="BA52" s="15">
        <v>2552.8754956377202</v>
      </c>
      <c r="BB52" s="15">
        <v>210.335990654217</v>
      </c>
      <c r="BC52" s="41">
        <v>1395.5456451093637</v>
      </c>
      <c r="BD52" s="37">
        <v>47</v>
      </c>
      <c r="BE52" s="15">
        <v>0</v>
      </c>
      <c r="BF52" s="15">
        <v>0</v>
      </c>
      <c r="BG52" s="15">
        <v>0</v>
      </c>
      <c r="BH52" s="29">
        <v>29906</v>
      </c>
      <c r="BI52" s="26">
        <v>330</v>
      </c>
      <c r="BJ52" s="26">
        <v>0</v>
      </c>
      <c r="BK52" s="26">
        <v>0</v>
      </c>
      <c r="BL52" s="26">
        <v>0</v>
      </c>
      <c r="BM52" s="47">
        <v>0</v>
      </c>
      <c r="BN52" s="37">
        <v>47</v>
      </c>
      <c r="BO52" s="26">
        <v>16.5</v>
      </c>
      <c r="BP52" s="35">
        <v>346.5</v>
      </c>
      <c r="BQ52" s="35">
        <v>30252.5</v>
      </c>
      <c r="BR52" s="35">
        <v>1100</v>
      </c>
      <c r="BS52" s="36">
        <v>39.6</v>
      </c>
      <c r="BT52" s="36">
        <v>29113</v>
      </c>
      <c r="BU52" s="35">
        <v>29152.6</v>
      </c>
      <c r="BV52" s="35">
        <v>0</v>
      </c>
      <c r="BW52" s="14">
        <v>30252.6</v>
      </c>
    </row>
    <row r="53" spans="1:75" ht="14.4" x14ac:dyDescent="0.35">
      <c r="A53" s="37">
        <v>48</v>
      </c>
      <c r="B53" s="15">
        <v>16402.741593977582</v>
      </c>
      <c r="C53" s="15">
        <v>150.81007292081154</v>
      </c>
      <c r="D53" s="15">
        <v>6288.957845600592</v>
      </c>
      <c r="E53" s="15">
        <v>4878.3061401084196</v>
      </c>
      <c r="F53" s="15">
        <v>267.59251464272955</v>
      </c>
      <c r="G53" s="15">
        <v>249.69980959090017</v>
      </c>
      <c r="H53" s="15">
        <v>724.46994824554395</v>
      </c>
      <c r="I53" s="15">
        <v>2443.0365824557734</v>
      </c>
      <c r="J53" s="15">
        <v>0</v>
      </c>
      <c r="K53" s="41">
        <v>0</v>
      </c>
      <c r="L53" s="37">
        <v>48</v>
      </c>
      <c r="M53" s="15">
        <v>13449.974618741344</v>
      </c>
      <c r="N53" s="15">
        <v>233.93785090793395</v>
      </c>
      <c r="O53" s="15">
        <v>45121.595056676873</v>
      </c>
      <c r="P53" s="15">
        <v>0</v>
      </c>
      <c r="Q53" s="15">
        <v>300.40799633766829</v>
      </c>
      <c r="R53" s="15">
        <v>0</v>
      </c>
      <c r="S53" s="15">
        <v>49218.649609239466</v>
      </c>
      <c r="T53" s="15">
        <v>38.631949461031311</v>
      </c>
      <c r="U53" s="15">
        <v>2838.722714629213</v>
      </c>
      <c r="V53" s="41">
        <v>1490.409397686245</v>
      </c>
      <c r="W53" s="37">
        <v>48</v>
      </c>
      <c r="X53" s="15">
        <v>1021.2867239667859</v>
      </c>
      <c r="Y53" s="15">
        <v>0</v>
      </c>
      <c r="Z53" s="15">
        <v>580.82783614723803</v>
      </c>
      <c r="AA53" s="15">
        <v>13692.882041717603</v>
      </c>
      <c r="AB53" s="15">
        <v>1029.0252938317356</v>
      </c>
      <c r="AC53" s="15">
        <v>5239.4140949072935</v>
      </c>
      <c r="AD53" s="15">
        <v>1142.9154995164354</v>
      </c>
      <c r="AE53" s="15">
        <v>39833.099892346014</v>
      </c>
      <c r="AF53" s="15">
        <v>0</v>
      </c>
      <c r="AG53" s="41">
        <v>195.35806419499622</v>
      </c>
      <c r="AH53" s="37">
        <v>48</v>
      </c>
      <c r="AI53" s="15">
        <v>212795.02764127671</v>
      </c>
      <c r="AJ53" s="15">
        <v>348986.7453053362</v>
      </c>
      <c r="AK53" s="15">
        <v>121047.3770315678</v>
      </c>
      <c r="AL53" s="15">
        <v>1300940.6485331459</v>
      </c>
      <c r="AM53" s="15">
        <v>2905.33830193721</v>
      </c>
      <c r="AN53" s="15">
        <v>141324.25378973517</v>
      </c>
      <c r="AO53" s="15">
        <v>23167.5790629773</v>
      </c>
      <c r="AP53" s="15">
        <v>15400.479716505406</v>
      </c>
      <c r="AQ53" s="15">
        <v>16181.511197128872</v>
      </c>
      <c r="AR53" s="41">
        <v>16377.294734852494</v>
      </c>
      <c r="AS53" s="37">
        <v>48</v>
      </c>
      <c r="AT53" s="15">
        <v>242.2774597456814</v>
      </c>
      <c r="AU53" s="15">
        <v>9515.7475876444496</v>
      </c>
      <c r="AV53" s="15">
        <v>339821.83130498446</v>
      </c>
      <c r="AW53" s="15">
        <v>67106.515711716595</v>
      </c>
      <c r="AX53" s="15">
        <v>2631.4841873076725</v>
      </c>
      <c r="AY53" s="15">
        <v>3712.130904514614</v>
      </c>
      <c r="AZ53" s="15">
        <v>0</v>
      </c>
      <c r="BA53" s="15">
        <v>108186.57645257159</v>
      </c>
      <c r="BB53" s="15">
        <v>105467.73141597914</v>
      </c>
      <c r="BC53" s="41">
        <v>73141.138630583882</v>
      </c>
      <c r="BD53" s="37">
        <v>48</v>
      </c>
      <c r="BE53" s="15">
        <v>116714.01579410506</v>
      </c>
      <c r="BF53" s="15">
        <v>255802.98769453887</v>
      </c>
      <c r="BG53" s="15">
        <v>126602.55439399517</v>
      </c>
      <c r="BH53" s="29">
        <v>3614904</v>
      </c>
      <c r="BI53" s="26">
        <v>2496583.5950000002</v>
      </c>
      <c r="BJ53" s="26">
        <v>0</v>
      </c>
      <c r="BK53" s="26">
        <v>0</v>
      </c>
      <c r="BL53" s="26">
        <v>0</v>
      </c>
      <c r="BM53" s="47">
        <v>62436.510000000017</v>
      </c>
      <c r="BN53" s="37">
        <v>48</v>
      </c>
      <c r="BO53" s="26">
        <v>160391.12974999999</v>
      </c>
      <c r="BP53" s="35">
        <v>2719411.2347500003</v>
      </c>
      <c r="BQ53" s="35">
        <v>6334315.2347500008</v>
      </c>
      <c r="BR53" s="35">
        <v>6308121.2700000005</v>
      </c>
      <c r="BS53" s="36">
        <v>962.35277849999989</v>
      </c>
      <c r="BT53" s="36">
        <v>25231.486799999999</v>
      </c>
      <c r="BU53" s="35">
        <v>26193.839578499999</v>
      </c>
      <c r="BV53" s="35">
        <v>0</v>
      </c>
      <c r="BW53" s="14">
        <v>6334315.1095785005</v>
      </c>
    </row>
    <row r="54" spans="1:75" ht="14.4" x14ac:dyDescent="0.35">
      <c r="A54" s="37">
        <v>49</v>
      </c>
      <c r="B54" s="15">
        <v>13600.947224451204</v>
      </c>
      <c r="C54" s="15">
        <v>20245.43818882477</v>
      </c>
      <c r="D54" s="15">
        <v>43567.389576220558</v>
      </c>
      <c r="E54" s="15">
        <v>31393.239579877536</v>
      </c>
      <c r="F54" s="15">
        <v>4840.5942618732333</v>
      </c>
      <c r="G54" s="15">
        <v>2377.7086130008329</v>
      </c>
      <c r="H54" s="15">
        <v>7369.1380055135141</v>
      </c>
      <c r="I54" s="15">
        <v>2559.9793480788094</v>
      </c>
      <c r="J54" s="15">
        <v>0</v>
      </c>
      <c r="K54" s="41">
        <v>0</v>
      </c>
      <c r="L54" s="37">
        <v>49</v>
      </c>
      <c r="M54" s="15">
        <v>26564.956312067679</v>
      </c>
      <c r="N54" s="15">
        <v>722.53835373171751</v>
      </c>
      <c r="O54" s="15">
        <v>78966.402486964478</v>
      </c>
      <c r="P54" s="15">
        <v>0</v>
      </c>
      <c r="Q54" s="15">
        <v>550.50530468050454</v>
      </c>
      <c r="R54" s="15">
        <v>0</v>
      </c>
      <c r="S54" s="15">
        <v>49162.27636733072</v>
      </c>
      <c r="T54" s="15">
        <v>1787.1487034268341</v>
      </c>
      <c r="U54" s="15">
        <v>9621.6313752228962</v>
      </c>
      <c r="V54" s="41">
        <v>52696.477170695514</v>
      </c>
      <c r="W54" s="37">
        <v>49</v>
      </c>
      <c r="X54" s="15">
        <v>14956.289273268732</v>
      </c>
      <c r="Y54" s="15">
        <v>0</v>
      </c>
      <c r="Z54" s="15">
        <v>2241.3418035108834</v>
      </c>
      <c r="AA54" s="15">
        <v>13670.117557027419</v>
      </c>
      <c r="AB54" s="15">
        <v>1144.9131364646666</v>
      </c>
      <c r="AC54" s="15">
        <v>7567.6774432372213</v>
      </c>
      <c r="AD54" s="15">
        <v>1199.9921556963732</v>
      </c>
      <c r="AE54" s="15">
        <v>37781.845906872346</v>
      </c>
      <c r="AF54" s="15">
        <v>0</v>
      </c>
      <c r="AG54" s="41">
        <v>205.48139611287698</v>
      </c>
      <c r="AH54" s="37">
        <v>49</v>
      </c>
      <c r="AI54" s="15">
        <v>247066.55781986742</v>
      </c>
      <c r="AJ54" s="15">
        <v>366240.38476338674</v>
      </c>
      <c r="AK54" s="15">
        <v>136634.43850706334</v>
      </c>
      <c r="AL54" s="15">
        <v>401130.39569057408</v>
      </c>
      <c r="AM54" s="15">
        <v>1690.1412961960882</v>
      </c>
      <c r="AN54" s="15">
        <v>68261.813167298009</v>
      </c>
      <c r="AO54" s="15">
        <v>16019.98132720279</v>
      </c>
      <c r="AP54" s="15">
        <v>3295.4796735470195</v>
      </c>
      <c r="AQ54" s="15">
        <v>12104.480869396832</v>
      </c>
      <c r="AR54" s="41">
        <v>9377.874234540066</v>
      </c>
      <c r="AS54" s="37">
        <v>49</v>
      </c>
      <c r="AT54" s="15">
        <v>644.95946589704658</v>
      </c>
      <c r="AU54" s="15">
        <v>2712.7462451151082</v>
      </c>
      <c r="AV54" s="15">
        <v>274361.4514586968</v>
      </c>
      <c r="AW54" s="15">
        <v>34912.888051992159</v>
      </c>
      <c r="AX54" s="15">
        <v>1325.8484972330168</v>
      </c>
      <c r="AY54" s="15">
        <v>2182.6583954394491</v>
      </c>
      <c r="AZ54" s="15">
        <v>0</v>
      </c>
      <c r="BA54" s="15">
        <v>65403.84944219816</v>
      </c>
      <c r="BB54" s="15">
        <v>70166.970250501065</v>
      </c>
      <c r="BC54" s="41">
        <v>28402.856024334636</v>
      </c>
      <c r="BD54" s="37">
        <v>49</v>
      </c>
      <c r="BE54" s="15">
        <v>2398.7210589473261</v>
      </c>
      <c r="BF54" s="15">
        <v>72162.430622845452</v>
      </c>
      <c r="BG54" s="15">
        <v>58184.043593576323</v>
      </c>
      <c r="BH54" s="29">
        <v>2299475</v>
      </c>
      <c r="BI54" s="26">
        <v>207483.97249999997</v>
      </c>
      <c r="BJ54" s="26">
        <v>0</v>
      </c>
      <c r="BK54" s="26">
        <v>0</v>
      </c>
      <c r="BL54" s="26">
        <v>0</v>
      </c>
      <c r="BM54" s="47">
        <v>6019.2330000000075</v>
      </c>
      <c r="BN54" s="37">
        <v>49</v>
      </c>
      <c r="BO54" s="26">
        <v>10373.198625000001</v>
      </c>
      <c r="BP54" s="35">
        <v>223876.40412499997</v>
      </c>
      <c r="BQ54" s="35">
        <v>2523351.4041249999</v>
      </c>
      <c r="BR54" s="35">
        <v>829935.85999999987</v>
      </c>
      <c r="BS54" s="36">
        <v>2489.8076699999997</v>
      </c>
      <c r="BT54" s="36">
        <v>1690925.673039</v>
      </c>
      <c r="BU54" s="35">
        <v>1693415.480709</v>
      </c>
      <c r="BV54" s="35">
        <v>0</v>
      </c>
      <c r="BW54" s="14">
        <v>2523351.3407089999</v>
      </c>
    </row>
    <row r="55" spans="1:75" ht="14.4" x14ac:dyDescent="0.35">
      <c r="A55" s="37">
        <v>50</v>
      </c>
      <c r="B55" s="15">
        <v>0</v>
      </c>
      <c r="C55" s="15">
        <v>0</v>
      </c>
      <c r="D55" s="15">
        <v>0</v>
      </c>
      <c r="E55" s="15">
        <v>0</v>
      </c>
      <c r="F55" s="15">
        <v>0</v>
      </c>
      <c r="G55" s="15">
        <v>0</v>
      </c>
      <c r="H55" s="15">
        <v>0</v>
      </c>
      <c r="I55" s="15">
        <v>0</v>
      </c>
      <c r="J55" s="15">
        <v>0</v>
      </c>
      <c r="K55" s="41">
        <v>0</v>
      </c>
      <c r="L55" s="37">
        <v>50</v>
      </c>
      <c r="M55" s="15">
        <v>0</v>
      </c>
      <c r="N55" s="15">
        <v>0</v>
      </c>
      <c r="O55" s="15">
        <v>0</v>
      </c>
      <c r="P55" s="15">
        <v>0</v>
      </c>
      <c r="Q55" s="15">
        <v>0</v>
      </c>
      <c r="R55" s="15">
        <v>0</v>
      </c>
      <c r="S55" s="15">
        <v>0</v>
      </c>
      <c r="T55" s="15">
        <v>0</v>
      </c>
      <c r="U55" s="15">
        <v>0</v>
      </c>
      <c r="V55" s="41">
        <v>0</v>
      </c>
      <c r="W55" s="37">
        <v>50</v>
      </c>
      <c r="X55" s="15">
        <v>0</v>
      </c>
      <c r="Y55" s="15">
        <v>0</v>
      </c>
      <c r="Z55" s="15">
        <v>0</v>
      </c>
      <c r="AA55" s="15">
        <v>0</v>
      </c>
      <c r="AB55" s="15">
        <v>0</v>
      </c>
      <c r="AC55" s="15">
        <v>0</v>
      </c>
      <c r="AD55" s="15">
        <v>0</v>
      </c>
      <c r="AE55" s="15">
        <v>0</v>
      </c>
      <c r="AF55" s="15">
        <v>0</v>
      </c>
      <c r="AG55" s="41">
        <v>0</v>
      </c>
      <c r="AH55" s="37">
        <v>50</v>
      </c>
      <c r="AI55" s="15">
        <v>0</v>
      </c>
      <c r="AJ55" s="15">
        <v>0</v>
      </c>
      <c r="AK55" s="15">
        <v>0</v>
      </c>
      <c r="AL55" s="15">
        <v>0</v>
      </c>
      <c r="AM55" s="15">
        <v>285.70271989344218</v>
      </c>
      <c r="AN55" s="15">
        <v>15666.835890270406</v>
      </c>
      <c r="AO55" s="15">
        <v>1881.8334894894615</v>
      </c>
      <c r="AP55" s="15">
        <v>889.16452492676842</v>
      </c>
      <c r="AQ55" s="15">
        <v>4367.5541956541319</v>
      </c>
      <c r="AR55" s="41">
        <v>107.28951181663855</v>
      </c>
      <c r="AS55" s="37">
        <v>50</v>
      </c>
      <c r="AT55" s="15">
        <v>3100.7427141655894</v>
      </c>
      <c r="AU55" s="15">
        <v>16705.335026158897</v>
      </c>
      <c r="AV55" s="15">
        <v>46837.333969506857</v>
      </c>
      <c r="AW55" s="15">
        <v>47743.499790250877</v>
      </c>
      <c r="AX55" s="15">
        <v>1526.3085702563076</v>
      </c>
      <c r="AY55" s="15">
        <v>2068.1372060927174</v>
      </c>
      <c r="AZ55" s="15">
        <v>0</v>
      </c>
      <c r="BA55" s="15">
        <v>1812.4569910520679</v>
      </c>
      <c r="BB55" s="15">
        <v>3323.0379538750349</v>
      </c>
      <c r="BC55" s="41">
        <v>8090.0535637291077</v>
      </c>
      <c r="BD55" s="37">
        <v>50</v>
      </c>
      <c r="BE55" s="15">
        <v>171780.38495064786</v>
      </c>
      <c r="BF55" s="15">
        <v>208280.53371770555</v>
      </c>
      <c r="BG55" s="15">
        <v>3436.7952145083018</v>
      </c>
      <c r="BH55" s="29">
        <v>537903</v>
      </c>
      <c r="BI55" s="26">
        <v>2034100.9944</v>
      </c>
      <c r="BJ55" s="26">
        <v>6455959.430939788</v>
      </c>
      <c r="BK55" s="26">
        <v>0</v>
      </c>
      <c r="BL55" s="26">
        <v>0</v>
      </c>
      <c r="BM55" s="47">
        <v>37403.064000000246</v>
      </c>
      <c r="BN55" s="37">
        <v>50</v>
      </c>
      <c r="BO55" s="26">
        <v>59310.399720000001</v>
      </c>
      <c r="BP55" s="35">
        <v>8586773.8890597876</v>
      </c>
      <c r="BQ55" s="35">
        <v>9124676.8890597876</v>
      </c>
      <c r="BR55" s="35">
        <v>9124676.3799999971</v>
      </c>
      <c r="BS55" s="36">
        <v>0</v>
      </c>
      <c r="BT55" s="36">
        <v>0</v>
      </c>
      <c r="BU55" s="35">
        <v>0</v>
      </c>
      <c r="BV55" s="35">
        <v>0</v>
      </c>
      <c r="BW55" s="14">
        <v>9124676.3799999971</v>
      </c>
    </row>
    <row r="56" spans="1:75" ht="14.4" x14ac:dyDescent="0.35">
      <c r="A56" s="37">
        <v>51</v>
      </c>
      <c r="B56" s="15">
        <v>0</v>
      </c>
      <c r="C56" s="15">
        <v>0</v>
      </c>
      <c r="D56" s="15">
        <v>0</v>
      </c>
      <c r="E56" s="15">
        <v>0</v>
      </c>
      <c r="F56" s="15">
        <v>0</v>
      </c>
      <c r="G56" s="15">
        <v>0</v>
      </c>
      <c r="H56" s="15">
        <v>0</v>
      </c>
      <c r="I56" s="15">
        <v>0</v>
      </c>
      <c r="J56" s="15">
        <v>0</v>
      </c>
      <c r="K56" s="41">
        <v>0</v>
      </c>
      <c r="L56" s="37">
        <v>51</v>
      </c>
      <c r="M56" s="15">
        <v>0</v>
      </c>
      <c r="N56" s="15">
        <v>0</v>
      </c>
      <c r="O56" s="15">
        <v>0</v>
      </c>
      <c r="P56" s="15">
        <v>0</v>
      </c>
      <c r="Q56" s="15">
        <v>0</v>
      </c>
      <c r="R56" s="15">
        <v>0</v>
      </c>
      <c r="S56" s="15">
        <v>0</v>
      </c>
      <c r="T56" s="15">
        <v>0</v>
      </c>
      <c r="U56" s="15">
        <v>0</v>
      </c>
      <c r="V56" s="41">
        <v>0</v>
      </c>
      <c r="W56" s="37">
        <v>51</v>
      </c>
      <c r="X56" s="15">
        <v>0</v>
      </c>
      <c r="Y56" s="15">
        <v>0</v>
      </c>
      <c r="Z56" s="15">
        <v>0</v>
      </c>
      <c r="AA56" s="15">
        <v>0</v>
      </c>
      <c r="AB56" s="15">
        <v>0</v>
      </c>
      <c r="AC56" s="15">
        <v>0</v>
      </c>
      <c r="AD56" s="15">
        <v>0</v>
      </c>
      <c r="AE56" s="15">
        <v>0</v>
      </c>
      <c r="AF56" s="15">
        <v>0</v>
      </c>
      <c r="AG56" s="41">
        <v>0</v>
      </c>
      <c r="AH56" s="37">
        <v>51</v>
      </c>
      <c r="AI56" s="15">
        <v>0</v>
      </c>
      <c r="AJ56" s="15">
        <v>0</v>
      </c>
      <c r="AK56" s="15">
        <v>0</v>
      </c>
      <c r="AL56" s="15">
        <v>0</v>
      </c>
      <c r="AM56" s="15">
        <v>0</v>
      </c>
      <c r="AN56" s="15">
        <v>0</v>
      </c>
      <c r="AO56" s="15">
        <v>0</v>
      </c>
      <c r="AP56" s="15">
        <v>0</v>
      </c>
      <c r="AQ56" s="15">
        <v>0</v>
      </c>
      <c r="AR56" s="41">
        <v>0</v>
      </c>
      <c r="AS56" s="37">
        <v>51</v>
      </c>
      <c r="AT56" s="15">
        <v>0</v>
      </c>
      <c r="AU56" s="15">
        <v>0</v>
      </c>
      <c r="AV56" s="15">
        <v>0</v>
      </c>
      <c r="AW56" s="15">
        <v>0</v>
      </c>
      <c r="AX56" s="15">
        <v>0</v>
      </c>
      <c r="AY56" s="15">
        <v>0</v>
      </c>
      <c r="AZ56" s="15">
        <v>0</v>
      </c>
      <c r="BA56" s="15">
        <v>0</v>
      </c>
      <c r="BB56" s="15">
        <v>0</v>
      </c>
      <c r="BC56" s="41">
        <v>13547.876308441117</v>
      </c>
      <c r="BD56" s="37">
        <v>51</v>
      </c>
      <c r="BE56" s="15">
        <v>190369.6935367753</v>
      </c>
      <c r="BF56" s="15">
        <v>170675.18073704044</v>
      </c>
      <c r="BG56" s="15">
        <v>4135.2494177431163</v>
      </c>
      <c r="BH56" s="29">
        <v>378727.99999999994</v>
      </c>
      <c r="BI56" s="26">
        <v>2112871.5326676201</v>
      </c>
      <c r="BJ56" s="26">
        <v>3513411.2909629121</v>
      </c>
      <c r="BK56" s="26">
        <v>0</v>
      </c>
      <c r="BL56" s="26">
        <v>0</v>
      </c>
      <c r="BM56" s="47">
        <v>0</v>
      </c>
      <c r="BN56" s="37">
        <v>51</v>
      </c>
      <c r="BO56" s="26">
        <v>55856.776633381203</v>
      </c>
      <c r="BP56" s="35">
        <v>5682139.6002639132</v>
      </c>
      <c r="BQ56" s="35">
        <v>6060867.6002639132</v>
      </c>
      <c r="BR56" s="35">
        <v>6023388</v>
      </c>
      <c r="BS56" s="36">
        <v>1340.5866392011485</v>
      </c>
      <c r="BT56" s="36">
        <v>36140.325839999998</v>
      </c>
      <c r="BU56" s="35">
        <v>37480.912479201143</v>
      </c>
      <c r="BV56" s="35">
        <v>0</v>
      </c>
      <c r="BW56" s="14">
        <v>6060868.9124792013</v>
      </c>
    </row>
    <row r="57" spans="1:75" ht="14.4" x14ac:dyDescent="0.35">
      <c r="A57" s="37">
        <v>52</v>
      </c>
      <c r="B57" s="15">
        <v>0</v>
      </c>
      <c r="C57" s="15">
        <v>8.616835069485294</v>
      </c>
      <c r="D57" s="15">
        <v>404.82259172091756</v>
      </c>
      <c r="E57" s="15">
        <v>740.2037774942205</v>
      </c>
      <c r="F57" s="15">
        <v>10.728545420699957</v>
      </c>
      <c r="G57" s="15">
        <v>10.195376845299991</v>
      </c>
      <c r="H57" s="15">
        <v>164.00916534327487</v>
      </c>
      <c r="I57" s="15">
        <v>516.16003530727335</v>
      </c>
      <c r="J57" s="15">
        <v>0</v>
      </c>
      <c r="K57" s="41">
        <v>0</v>
      </c>
      <c r="L57" s="37">
        <v>52</v>
      </c>
      <c r="M57" s="15">
        <v>1375.3967839567561</v>
      </c>
      <c r="N57" s="15">
        <v>155.49460356696224</v>
      </c>
      <c r="O57" s="15">
        <v>25854.363271819628</v>
      </c>
      <c r="P57" s="15">
        <v>0</v>
      </c>
      <c r="Q57" s="15">
        <v>298.88701980354034</v>
      </c>
      <c r="R57" s="15">
        <v>0</v>
      </c>
      <c r="S57" s="15">
        <v>1177.9933777866634</v>
      </c>
      <c r="T57" s="15">
        <v>1516.037267594613</v>
      </c>
      <c r="U57" s="15">
        <v>9119.8049684471607</v>
      </c>
      <c r="V57" s="41">
        <v>4897.7353767279183</v>
      </c>
      <c r="W57" s="37">
        <v>52</v>
      </c>
      <c r="X57" s="15">
        <v>3218.6834918430486</v>
      </c>
      <c r="Y57" s="15">
        <v>0</v>
      </c>
      <c r="Z57" s="15">
        <v>289.74332097984177</v>
      </c>
      <c r="AA57" s="15">
        <v>958.44414095913396</v>
      </c>
      <c r="AB57" s="15">
        <v>151.06381271627214</v>
      </c>
      <c r="AC57" s="15">
        <v>325.35193655798099</v>
      </c>
      <c r="AD57" s="15">
        <v>268.69900916661442</v>
      </c>
      <c r="AE57" s="15">
        <v>2298.3514502930202</v>
      </c>
      <c r="AF57" s="15">
        <v>0</v>
      </c>
      <c r="AG57" s="41">
        <v>25.634459059280807</v>
      </c>
      <c r="AH57" s="37">
        <v>52</v>
      </c>
      <c r="AI57" s="15">
        <v>97797.25165543631</v>
      </c>
      <c r="AJ57" s="15">
        <v>130803.73799503656</v>
      </c>
      <c r="AK57" s="15">
        <v>42700.097445432235</v>
      </c>
      <c r="AL57" s="15">
        <v>46008.421489189699</v>
      </c>
      <c r="AM57" s="15">
        <v>3259.3407903230177</v>
      </c>
      <c r="AN57" s="15">
        <v>0</v>
      </c>
      <c r="AO57" s="15">
        <v>25990.445037896803</v>
      </c>
      <c r="AP57" s="15">
        <v>30552.587996270977</v>
      </c>
      <c r="AQ57" s="15">
        <v>1994.0577780952381</v>
      </c>
      <c r="AR57" s="41">
        <v>1538.5989288268536</v>
      </c>
      <c r="AS57" s="37">
        <v>52</v>
      </c>
      <c r="AT57" s="15">
        <v>30.62128772736261</v>
      </c>
      <c r="AU57" s="15">
        <v>0</v>
      </c>
      <c r="AV57" s="15">
        <v>78047.063005519856</v>
      </c>
      <c r="AW57" s="15">
        <v>12995.36643985193</v>
      </c>
      <c r="AX57" s="15">
        <v>431.40225121221908</v>
      </c>
      <c r="AY57" s="15">
        <v>1320.9115991839321</v>
      </c>
      <c r="AZ57" s="15">
        <v>0</v>
      </c>
      <c r="BA57" s="15">
        <v>62092.599779546064</v>
      </c>
      <c r="BB57" s="15">
        <v>2645.7315175640906</v>
      </c>
      <c r="BC57" s="41">
        <v>10552.43903081104</v>
      </c>
      <c r="BD57" s="37">
        <v>52</v>
      </c>
      <c r="BE57" s="15">
        <v>105078.11333424963</v>
      </c>
      <c r="BF57" s="15">
        <v>131623.4158120139</v>
      </c>
      <c r="BG57" s="15">
        <v>6881.3762073326589</v>
      </c>
      <c r="BH57" s="29">
        <v>846130</v>
      </c>
      <c r="BI57" s="26">
        <v>2125527.2469611298</v>
      </c>
      <c r="BJ57" s="26">
        <v>1596284.983076635</v>
      </c>
      <c r="BK57" s="26">
        <v>0</v>
      </c>
      <c r="BL57" s="26">
        <v>0</v>
      </c>
      <c r="BM57" s="47">
        <v>22865.487999999801</v>
      </c>
      <c r="BN57" s="37">
        <v>52</v>
      </c>
      <c r="BO57" s="26">
        <v>88100.312348056701</v>
      </c>
      <c r="BP57" s="35">
        <v>3832778.0303858211</v>
      </c>
      <c r="BQ57" s="35">
        <v>4678908.0303858211</v>
      </c>
      <c r="BR57" s="35">
        <v>4642884.7699999996</v>
      </c>
      <c r="BS57" s="36">
        <v>3524.0524939222692</v>
      </c>
      <c r="BT57" s="36">
        <v>32500.19472</v>
      </c>
      <c r="BU57" s="35">
        <v>36024.247213922266</v>
      </c>
      <c r="BV57" s="35">
        <v>0</v>
      </c>
      <c r="BW57" s="14">
        <v>4678909.017213922</v>
      </c>
    </row>
    <row r="58" spans="1:75" ht="14.4" x14ac:dyDescent="0.35">
      <c r="A58" s="37">
        <v>53</v>
      </c>
      <c r="B58" s="15">
        <v>2684.9472528157903</v>
      </c>
      <c r="C58" s="15">
        <v>663.01799679781323</v>
      </c>
      <c r="D58" s="15">
        <v>5060.2541288771108</v>
      </c>
      <c r="E58" s="15">
        <v>2539.2216825445694</v>
      </c>
      <c r="F58" s="15">
        <v>50.469073940693796</v>
      </c>
      <c r="G58" s="15">
        <v>51.957695567134792</v>
      </c>
      <c r="H58" s="15">
        <v>167.1647534451682</v>
      </c>
      <c r="I58" s="15">
        <v>365.23445360785604</v>
      </c>
      <c r="J58" s="15">
        <v>0</v>
      </c>
      <c r="K58" s="41">
        <v>0</v>
      </c>
      <c r="L58" s="37">
        <v>53</v>
      </c>
      <c r="M58" s="15">
        <v>7658.2670560609313</v>
      </c>
      <c r="N58" s="15">
        <v>297.65010463486357</v>
      </c>
      <c r="O58" s="15">
        <v>148426.30091098498</v>
      </c>
      <c r="P58" s="15">
        <v>0</v>
      </c>
      <c r="Q58" s="15">
        <v>100.06148689010716</v>
      </c>
      <c r="R58" s="15">
        <v>0</v>
      </c>
      <c r="S58" s="15">
        <v>14717.288148274565</v>
      </c>
      <c r="T58" s="15">
        <v>121.66502292135395</v>
      </c>
      <c r="U58" s="15">
        <v>3947.3550918567894</v>
      </c>
      <c r="V58" s="41">
        <v>3147.639004481955</v>
      </c>
      <c r="W58" s="37">
        <v>53</v>
      </c>
      <c r="X58" s="15">
        <v>6161.2522631437832</v>
      </c>
      <c r="Y58" s="15">
        <v>0</v>
      </c>
      <c r="Z58" s="15">
        <v>94.488539175509018</v>
      </c>
      <c r="AA58" s="15">
        <v>3013.0152096863735</v>
      </c>
      <c r="AB58" s="15">
        <v>35.688451532394055</v>
      </c>
      <c r="AC58" s="15">
        <v>1701.2892544291883</v>
      </c>
      <c r="AD58" s="15">
        <v>364.12110181474503</v>
      </c>
      <c r="AE58" s="15">
        <v>439.62150012184338</v>
      </c>
      <c r="AF58" s="15">
        <v>0</v>
      </c>
      <c r="AG58" s="41">
        <v>18.129406547317497</v>
      </c>
      <c r="AH58" s="37">
        <v>53</v>
      </c>
      <c r="AI58" s="15">
        <v>23941.453247836529</v>
      </c>
      <c r="AJ58" s="15">
        <v>26366.000694910937</v>
      </c>
      <c r="AK58" s="15">
        <v>13989.661209158072</v>
      </c>
      <c r="AL58" s="15">
        <v>63495.858464651559</v>
      </c>
      <c r="AM58" s="15">
        <v>311.01028466630737</v>
      </c>
      <c r="AN58" s="15">
        <v>277182.09629810863</v>
      </c>
      <c r="AO58" s="15">
        <v>2480.0400540623432</v>
      </c>
      <c r="AP58" s="15">
        <v>4046.4804331972418</v>
      </c>
      <c r="AQ58" s="15">
        <v>677.04350195405061</v>
      </c>
      <c r="AR58" s="41">
        <v>1654.8633678398419</v>
      </c>
      <c r="AS58" s="37">
        <v>53</v>
      </c>
      <c r="AT58" s="15">
        <v>6.1294877821078915</v>
      </c>
      <c r="AU58" s="15">
        <v>110.15200932623955</v>
      </c>
      <c r="AV58" s="15">
        <v>93499.381825485005</v>
      </c>
      <c r="AW58" s="15">
        <v>13245.401391444486</v>
      </c>
      <c r="AX58" s="15">
        <v>276.50474964850741</v>
      </c>
      <c r="AY58" s="15">
        <v>1776.527448186034</v>
      </c>
      <c r="AZ58" s="15">
        <v>0</v>
      </c>
      <c r="BA58" s="15">
        <v>33829.643046415105</v>
      </c>
      <c r="BB58" s="15">
        <v>1189.692453064037</v>
      </c>
      <c r="BC58" s="41">
        <v>61061.522909667205</v>
      </c>
      <c r="BD58" s="37">
        <v>53</v>
      </c>
      <c r="BE58" s="15">
        <v>11586.924081292642</v>
      </c>
      <c r="BF58" s="15">
        <v>14084.972649735833</v>
      </c>
      <c r="BG58" s="15">
        <v>2732.5408014143118</v>
      </c>
      <c r="BH58" s="29">
        <v>849369.99999999988</v>
      </c>
      <c r="BI58" s="26">
        <v>804339.48401012202</v>
      </c>
      <c r="BJ58" s="26">
        <v>1084123.9865154326</v>
      </c>
      <c r="BK58" s="26">
        <v>0</v>
      </c>
      <c r="BL58" s="26">
        <v>0</v>
      </c>
      <c r="BM58" s="47">
        <v>0</v>
      </c>
      <c r="BN58" s="37">
        <v>53</v>
      </c>
      <c r="BO58" s="26">
        <v>28135.3242005061</v>
      </c>
      <c r="BP58" s="35">
        <v>1916598.7947260607</v>
      </c>
      <c r="BQ58" s="35">
        <v>2765968.7947260607</v>
      </c>
      <c r="BR58" s="35">
        <v>2751089.3099999996</v>
      </c>
      <c r="BS58" s="36">
        <v>1125.4529680202431</v>
      </c>
      <c r="BT58" s="36">
        <v>13755.4467</v>
      </c>
      <c r="BU58" s="35">
        <v>14880.899668020244</v>
      </c>
      <c r="BV58" s="35">
        <v>0</v>
      </c>
      <c r="BW58" s="14">
        <v>2765970.2096680198</v>
      </c>
    </row>
    <row r="59" spans="1:75" ht="14.4" x14ac:dyDescent="0.35">
      <c r="A59" s="37">
        <v>190</v>
      </c>
      <c r="B59" s="21">
        <v>6078178</v>
      </c>
      <c r="C59" s="21">
        <v>2425310</v>
      </c>
      <c r="D59" s="21">
        <v>3679975</v>
      </c>
      <c r="E59" s="21">
        <v>3439885.9999999995</v>
      </c>
      <c r="F59" s="21">
        <v>134063.99999999997</v>
      </c>
      <c r="G59" s="21">
        <v>68648.999999999985</v>
      </c>
      <c r="H59" s="21">
        <v>4274163.0000000009</v>
      </c>
      <c r="I59" s="21">
        <v>841101</v>
      </c>
      <c r="J59" s="21">
        <v>0</v>
      </c>
      <c r="K59" s="42">
        <v>30619</v>
      </c>
      <c r="L59" s="37">
        <v>190</v>
      </c>
      <c r="M59" s="21">
        <v>486010.99999999994</v>
      </c>
      <c r="N59" s="21">
        <v>43654</v>
      </c>
      <c r="O59" s="21">
        <v>28328540.000000004</v>
      </c>
      <c r="P59" s="21">
        <v>192</v>
      </c>
      <c r="Q59" s="21">
        <v>53620.999999999993</v>
      </c>
      <c r="R59" s="21">
        <v>0</v>
      </c>
      <c r="S59" s="21">
        <v>2011226.0000000002</v>
      </c>
      <c r="T59" s="21">
        <v>95183</v>
      </c>
      <c r="U59" s="21">
        <v>916489</v>
      </c>
      <c r="V59" s="42">
        <v>2454956.9999999991</v>
      </c>
      <c r="W59" s="37">
        <v>190</v>
      </c>
      <c r="X59" s="21">
        <v>500738</v>
      </c>
      <c r="Y59" s="21">
        <v>13198</v>
      </c>
      <c r="Z59" s="21">
        <v>156903.00000000003</v>
      </c>
      <c r="AA59" s="21">
        <v>519367.99999999988</v>
      </c>
      <c r="AB59" s="21">
        <v>34268</v>
      </c>
      <c r="AC59" s="21">
        <v>477271</v>
      </c>
      <c r="AD59" s="21">
        <v>78815.000000000015</v>
      </c>
      <c r="AE59" s="21">
        <v>1600018.0000000002</v>
      </c>
      <c r="AF59" s="21">
        <v>1870</v>
      </c>
      <c r="AG59" s="42">
        <v>98770</v>
      </c>
      <c r="AH59" s="37">
        <v>190</v>
      </c>
      <c r="AI59" s="21">
        <v>7295519</v>
      </c>
      <c r="AJ59" s="21">
        <v>11105331.000000002</v>
      </c>
      <c r="AK59" s="21">
        <v>3818746.9999999995</v>
      </c>
      <c r="AL59" s="21">
        <v>9110400.9999999981</v>
      </c>
      <c r="AM59" s="21">
        <v>90351.999999999985</v>
      </c>
      <c r="AN59" s="21">
        <v>5555203.9999999991</v>
      </c>
      <c r="AO59" s="21">
        <v>923389</v>
      </c>
      <c r="AP59" s="21">
        <v>948733</v>
      </c>
      <c r="AQ59" s="21">
        <v>364190</v>
      </c>
      <c r="AR59" s="42">
        <v>262762.00000000006</v>
      </c>
      <c r="AS59" s="37">
        <v>190</v>
      </c>
      <c r="AT59" s="21">
        <v>264174.00000000006</v>
      </c>
      <c r="AU59" s="21">
        <v>2206123.9999999995</v>
      </c>
      <c r="AV59" s="21">
        <v>4514542.0000000009</v>
      </c>
      <c r="AW59" s="21">
        <v>572066.99999999988</v>
      </c>
      <c r="AX59" s="21">
        <v>39491.999999999985</v>
      </c>
      <c r="AY59" s="21">
        <v>83424</v>
      </c>
      <c r="AZ59" s="21">
        <v>172</v>
      </c>
      <c r="BA59" s="21">
        <v>1605808</v>
      </c>
      <c r="BB59" s="21">
        <v>388942.99999999994</v>
      </c>
      <c r="BC59" s="42">
        <v>3247422.0000000005</v>
      </c>
      <c r="BD59" s="37">
        <v>190</v>
      </c>
      <c r="BE59" s="21">
        <v>2824914.9999999995</v>
      </c>
      <c r="BF59" s="21">
        <v>3189688.9999999995</v>
      </c>
      <c r="BG59" s="21">
        <v>1764144.9999999995</v>
      </c>
      <c r="BH59" s="21">
        <v>119018582</v>
      </c>
      <c r="BI59" s="30">
        <v>101225417.58050008</v>
      </c>
      <c r="BJ59" s="30">
        <v>12649779.691494768</v>
      </c>
      <c r="BK59" s="30">
        <v>31718888.720053729</v>
      </c>
      <c r="BL59" s="30">
        <v>1213046.5145883432</v>
      </c>
      <c r="BM59" s="48">
        <v>19692707.293653999</v>
      </c>
      <c r="BN59" s="37">
        <v>190</v>
      </c>
      <c r="BO59" s="30">
        <v>47047336.875034496</v>
      </c>
      <c r="BP59" s="30">
        <v>213547176.67532554</v>
      </c>
      <c r="BQ59" s="30">
        <v>332565758.67532527</v>
      </c>
      <c r="BR59" s="30">
        <v>268225859.77000004</v>
      </c>
      <c r="BS59" s="30">
        <v>22165789.266858667</v>
      </c>
      <c r="BT59" s="30">
        <v>42174110.208856016</v>
      </c>
      <c r="BU59" s="30">
        <v>64339899.475714713</v>
      </c>
      <c r="BV59" s="30">
        <v>0</v>
      </c>
      <c r="BW59" s="48">
        <v>332565759.24571484</v>
      </c>
    </row>
    <row r="60" spans="1:75" ht="14.4" x14ac:dyDescent="0.35">
      <c r="A60" s="37">
        <v>200</v>
      </c>
      <c r="B60" s="15">
        <v>0</v>
      </c>
      <c r="C60" s="15">
        <v>0</v>
      </c>
      <c r="D60" s="15">
        <v>0</v>
      </c>
      <c r="E60" s="15">
        <v>0</v>
      </c>
      <c r="F60" s="15">
        <v>0</v>
      </c>
      <c r="G60" s="15">
        <v>0</v>
      </c>
      <c r="H60" s="15">
        <v>0</v>
      </c>
      <c r="I60" s="15">
        <v>0</v>
      </c>
      <c r="J60" s="15">
        <v>0</v>
      </c>
      <c r="K60" s="41">
        <v>0</v>
      </c>
      <c r="L60" s="37">
        <v>200</v>
      </c>
      <c r="M60" s="15">
        <v>0</v>
      </c>
      <c r="N60" s="15">
        <v>0</v>
      </c>
      <c r="O60" s="15">
        <v>0</v>
      </c>
      <c r="P60" s="15">
        <v>0</v>
      </c>
      <c r="Q60" s="15">
        <v>0</v>
      </c>
      <c r="R60" s="15">
        <v>0</v>
      </c>
      <c r="S60" s="15">
        <v>0</v>
      </c>
      <c r="T60" s="15">
        <v>0</v>
      </c>
      <c r="U60" s="15">
        <v>0</v>
      </c>
      <c r="V60" s="41">
        <v>0</v>
      </c>
      <c r="W60" s="37">
        <v>200</v>
      </c>
      <c r="X60" s="15">
        <v>0</v>
      </c>
      <c r="Y60" s="15">
        <v>0</v>
      </c>
      <c r="Z60" s="15">
        <v>0</v>
      </c>
      <c r="AA60" s="15">
        <v>0</v>
      </c>
      <c r="AB60" s="15">
        <v>0</v>
      </c>
      <c r="AC60" s="15">
        <v>0</v>
      </c>
      <c r="AD60" s="15">
        <v>0</v>
      </c>
      <c r="AE60" s="15">
        <v>0</v>
      </c>
      <c r="AF60" s="15">
        <v>0</v>
      </c>
      <c r="AG60" s="41">
        <v>0</v>
      </c>
      <c r="AH60" s="37">
        <v>200</v>
      </c>
      <c r="AI60" s="15">
        <v>0</v>
      </c>
      <c r="AJ60" s="15">
        <v>0</v>
      </c>
      <c r="AK60" s="15">
        <v>0</v>
      </c>
      <c r="AL60" s="15">
        <v>0</v>
      </c>
      <c r="AM60" s="15">
        <v>0</v>
      </c>
      <c r="AN60" s="15">
        <v>0</v>
      </c>
      <c r="AO60" s="15">
        <v>0</v>
      </c>
      <c r="AP60" s="15">
        <v>0</v>
      </c>
      <c r="AQ60" s="15">
        <v>0</v>
      </c>
      <c r="AR60" s="41">
        <v>0</v>
      </c>
      <c r="AS60" s="37">
        <v>200</v>
      </c>
      <c r="AT60" s="15">
        <v>0</v>
      </c>
      <c r="AU60" s="15">
        <v>0</v>
      </c>
      <c r="AV60" s="15">
        <v>0</v>
      </c>
      <c r="AW60" s="15">
        <v>0</v>
      </c>
      <c r="AX60" s="15">
        <v>0</v>
      </c>
      <c r="AY60" s="15">
        <v>0</v>
      </c>
      <c r="AZ60" s="15">
        <v>0</v>
      </c>
      <c r="BA60" s="15">
        <v>0</v>
      </c>
      <c r="BB60" s="15">
        <v>0</v>
      </c>
      <c r="BC60" s="41">
        <v>0</v>
      </c>
      <c r="BD60" s="37">
        <v>200</v>
      </c>
      <c r="BE60" s="15">
        <v>0</v>
      </c>
      <c r="BF60" s="15">
        <v>0</v>
      </c>
      <c r="BG60" s="15">
        <v>0</v>
      </c>
      <c r="BH60" s="49">
        <v>0</v>
      </c>
      <c r="BI60" s="15"/>
      <c r="BJ60" s="15"/>
      <c r="BK60" s="15"/>
      <c r="BL60" s="15"/>
      <c r="BM60" s="41"/>
      <c r="BN60" s="37">
        <v>200</v>
      </c>
      <c r="BO60" s="15"/>
      <c r="BP60" s="15"/>
      <c r="BQ60" s="15"/>
      <c r="BR60" s="15"/>
      <c r="BS60" s="15"/>
      <c r="BT60" s="15"/>
      <c r="BU60" s="15"/>
      <c r="BV60" s="15"/>
      <c r="BW60" s="41"/>
    </row>
    <row r="61" spans="1:75" ht="14.4" x14ac:dyDescent="0.35">
      <c r="A61" s="37">
        <v>201</v>
      </c>
      <c r="B61" s="15">
        <v>2880169.5945919175</v>
      </c>
      <c r="C61" s="15">
        <v>1283222.829575893</v>
      </c>
      <c r="D61" s="15">
        <v>1926046.8454480083</v>
      </c>
      <c r="E61" s="15">
        <v>1826854.1612559254</v>
      </c>
      <c r="F61" s="15">
        <v>216347.1199491515</v>
      </c>
      <c r="G61" s="15">
        <v>117983.60274227386</v>
      </c>
      <c r="H61" s="15">
        <v>2665707.9681837675</v>
      </c>
      <c r="I61" s="15">
        <v>460792.44079232868</v>
      </c>
      <c r="J61" s="15">
        <v>0</v>
      </c>
      <c r="K61" s="41">
        <v>16627.432010830726</v>
      </c>
      <c r="L61" s="37">
        <v>201</v>
      </c>
      <c r="M61" s="15">
        <v>753535.19703467959</v>
      </c>
      <c r="N61" s="15">
        <v>11108.537799727075</v>
      </c>
      <c r="O61" s="15">
        <v>6102738.005961597</v>
      </c>
      <c r="P61" s="15">
        <v>42.616495654985705</v>
      </c>
      <c r="Q61" s="15">
        <v>22847.061893785343</v>
      </c>
      <c r="R61" s="15">
        <v>0</v>
      </c>
      <c r="S61" s="15">
        <v>243415.68130732217</v>
      </c>
      <c r="T61" s="15">
        <v>51583.590120401044</v>
      </c>
      <c r="U61" s="15">
        <v>647338.69895332423</v>
      </c>
      <c r="V61" s="41">
        <v>1221722.4711082845</v>
      </c>
      <c r="W61" s="37">
        <v>201</v>
      </c>
      <c r="X61" s="15">
        <v>423878.26369522366</v>
      </c>
      <c r="Y61" s="15">
        <v>7120.7171134113096</v>
      </c>
      <c r="Z61" s="15">
        <v>58699.57165902845</v>
      </c>
      <c r="AA61" s="15">
        <v>264501.68775144726</v>
      </c>
      <c r="AB61" s="15">
        <v>7864.6464929306712</v>
      </c>
      <c r="AC61" s="15">
        <v>131980.59514674105</v>
      </c>
      <c r="AD61" s="15">
        <v>15186.228638661201</v>
      </c>
      <c r="AE61" s="15">
        <v>50882.130714736581</v>
      </c>
      <c r="AF61" s="15">
        <v>2110.3831697704377</v>
      </c>
      <c r="AG61" s="41">
        <v>122739.03457987269</v>
      </c>
      <c r="AH61" s="37">
        <v>201</v>
      </c>
      <c r="AI61" s="15">
        <v>1065052.7617468513</v>
      </c>
      <c r="AJ61" s="15">
        <v>1451078.6157898689</v>
      </c>
      <c r="AK61" s="15">
        <v>715642.97245512856</v>
      </c>
      <c r="AL61" s="15">
        <v>4479118.0347000966</v>
      </c>
      <c r="AM61" s="15">
        <v>64768.009168295146</v>
      </c>
      <c r="AN61" s="15">
        <v>1588566.5280440168</v>
      </c>
      <c r="AO61" s="15">
        <v>143078.99378593807</v>
      </c>
      <c r="AP61" s="15">
        <v>231484.60313598486</v>
      </c>
      <c r="AQ61" s="15">
        <v>74741.581408376485</v>
      </c>
      <c r="AR61" s="41">
        <v>135128.63725129675</v>
      </c>
      <c r="AS61" s="37">
        <v>201</v>
      </c>
      <c r="AT61" s="15">
        <v>45278.473668482751</v>
      </c>
      <c r="AU61" s="15">
        <v>577720.68195678934</v>
      </c>
      <c r="AV61" s="15">
        <v>1230707.5534054285</v>
      </c>
      <c r="AW61" s="15">
        <v>623894.5690112689</v>
      </c>
      <c r="AX61" s="15">
        <v>44445.915794041655</v>
      </c>
      <c r="AY61" s="15">
        <v>73013.783611259263</v>
      </c>
      <c r="AZ61" s="15">
        <v>541.54520547945208</v>
      </c>
      <c r="BA61" s="15">
        <v>820789.14764211001</v>
      </c>
      <c r="BB61" s="15">
        <v>148474.7529844323</v>
      </c>
      <c r="BC61" s="41">
        <v>5178791.8601745898</v>
      </c>
      <c r="BD61" s="37">
        <v>201</v>
      </c>
      <c r="BE61" s="15">
        <v>1784955.5082896021</v>
      </c>
      <c r="BF61" s="15">
        <v>1096830.3247919946</v>
      </c>
      <c r="BG61" s="15">
        <v>467909.06991636293</v>
      </c>
      <c r="BH61" s="29">
        <v>43575061.038124397</v>
      </c>
      <c r="BI61" s="50"/>
      <c r="BJ61" s="50"/>
      <c r="BK61" s="50"/>
      <c r="BL61" s="50"/>
      <c r="BM61" s="51"/>
      <c r="BN61" s="37">
        <v>201</v>
      </c>
      <c r="BO61" s="50"/>
      <c r="BP61" s="50"/>
      <c r="BQ61" s="50"/>
      <c r="BR61" s="50"/>
      <c r="BS61" s="50"/>
      <c r="BT61" s="50"/>
      <c r="BU61" s="50"/>
      <c r="BV61" s="50"/>
      <c r="BW61" s="51"/>
    </row>
    <row r="62" spans="1:75" ht="14.4" x14ac:dyDescent="0.35">
      <c r="A62" s="37">
        <v>202</v>
      </c>
      <c r="B62" s="15">
        <v>16868839.034012899</v>
      </c>
      <c r="C62" s="15">
        <v>3850000</v>
      </c>
      <c r="D62" s="15">
        <v>4443638.1839450384</v>
      </c>
      <c r="E62" s="15">
        <v>3650516.8405623487</v>
      </c>
      <c r="F62" s="15">
        <v>485904.13705275801</v>
      </c>
      <c r="G62" s="15">
        <v>377126.81567288656</v>
      </c>
      <c r="H62" s="15">
        <v>10219540.211067561</v>
      </c>
      <c r="I62" s="15">
        <v>4438466.2592466064</v>
      </c>
      <c r="J62" s="15">
        <v>0</v>
      </c>
      <c r="K62" s="41">
        <v>63859.731726889164</v>
      </c>
      <c r="L62" s="37">
        <v>202</v>
      </c>
      <c r="M62" s="15">
        <v>1277693.2141318801</v>
      </c>
      <c r="N62" s="15">
        <v>42392.04877450387</v>
      </c>
      <c r="O62" s="15">
        <v>10962669.339233065</v>
      </c>
      <c r="P62" s="15">
        <v>66.194643901807368</v>
      </c>
      <c r="Q62" s="15">
        <v>40000.441196555446</v>
      </c>
      <c r="R62" s="15">
        <v>0</v>
      </c>
      <c r="S62" s="15">
        <v>511985.51197330508</v>
      </c>
      <c r="T62" s="15">
        <v>97707.186769959721</v>
      </c>
      <c r="U62" s="15">
        <v>938989.08638102177</v>
      </c>
      <c r="V62" s="41">
        <v>2314128.6867976882</v>
      </c>
      <c r="W62" s="37">
        <v>202</v>
      </c>
      <c r="X62" s="15">
        <v>696603.79303142719</v>
      </c>
      <c r="Y62" s="15">
        <v>16773.913612522992</v>
      </c>
      <c r="Z62" s="15">
        <v>69837.761480457484</v>
      </c>
      <c r="AA62" s="15">
        <v>449234.46004213725</v>
      </c>
      <c r="AB62" s="15">
        <v>9289.9094565601317</v>
      </c>
      <c r="AC62" s="15">
        <v>175890.98815941901</v>
      </c>
      <c r="AD62" s="15">
        <v>18969.215221588118</v>
      </c>
      <c r="AE62" s="15">
        <v>198213.00892144607</v>
      </c>
      <c r="AF62" s="15">
        <v>4818.475760260445</v>
      </c>
      <c r="AG62" s="41">
        <v>59834.327334222726</v>
      </c>
      <c r="AH62" s="37">
        <v>202</v>
      </c>
      <c r="AI62" s="15">
        <v>1561198.0876462967</v>
      </c>
      <c r="AJ62" s="15">
        <v>2127050.6413972746</v>
      </c>
      <c r="AK62" s="15">
        <v>1049017.8656963599</v>
      </c>
      <c r="AL62" s="15">
        <v>9643654.6103854198</v>
      </c>
      <c r="AM62" s="15">
        <v>2977.0354261587354</v>
      </c>
      <c r="AN62" s="15">
        <v>702832.45952748449</v>
      </c>
      <c r="AO62" s="15">
        <v>125344.48643023382</v>
      </c>
      <c r="AP62" s="15">
        <v>202792.30325030541</v>
      </c>
      <c r="AQ62" s="15">
        <v>24364.986893793648</v>
      </c>
      <c r="AR62" s="41">
        <v>135291.57442305339</v>
      </c>
      <c r="AS62" s="37">
        <v>202</v>
      </c>
      <c r="AT62" s="15">
        <v>65383.581367406165</v>
      </c>
      <c r="AU62" s="15">
        <v>834247.36206707195</v>
      </c>
      <c r="AV62" s="15">
        <v>3120091.4737921208</v>
      </c>
      <c r="AW62" s="15">
        <v>1330675.4436700493</v>
      </c>
      <c r="AX62" s="15">
        <v>94796.607722177141</v>
      </c>
      <c r="AY62" s="15">
        <v>155727.67215286742</v>
      </c>
      <c r="AZ62" s="15">
        <v>265.75457822638793</v>
      </c>
      <c r="BA62" s="15">
        <v>3277689.1403687051</v>
      </c>
      <c r="BB62" s="15">
        <v>270942.84198453109</v>
      </c>
      <c r="BC62" s="41">
        <v>0</v>
      </c>
      <c r="BD62" s="37">
        <v>202</v>
      </c>
      <c r="BE62" s="15">
        <v>999410.57261376327</v>
      </c>
      <c r="BF62" s="15">
        <v>187468.11740307111</v>
      </c>
      <c r="BG62" s="15">
        <v>366977.63525446865</v>
      </c>
      <c r="BH62" s="29">
        <v>88561189.030259728</v>
      </c>
      <c r="BI62" s="15"/>
      <c r="BJ62" s="15"/>
      <c r="BK62" s="15"/>
      <c r="BL62" s="15"/>
      <c r="BM62" s="41"/>
      <c r="BN62" s="37">
        <v>202</v>
      </c>
      <c r="BO62" s="15"/>
      <c r="BP62" s="15"/>
      <c r="BQ62" s="15"/>
      <c r="BR62" s="15"/>
      <c r="BS62" s="15"/>
      <c r="BT62" s="15"/>
      <c r="BU62" s="15"/>
      <c r="BV62" s="15"/>
      <c r="BW62" s="41"/>
    </row>
    <row r="63" spans="1:75" ht="14.4" x14ac:dyDescent="0.35">
      <c r="A63" s="37">
        <v>203</v>
      </c>
      <c r="B63" s="15">
        <v>701087.10166029609</v>
      </c>
      <c r="C63" s="15">
        <v>433222.829575893</v>
      </c>
      <c r="D63" s="15">
        <v>467363.01200833096</v>
      </c>
      <c r="E63" s="15">
        <v>149905.55391533245</v>
      </c>
      <c r="F63" s="15">
        <v>17015.533945207731</v>
      </c>
      <c r="G63" s="15">
        <v>23141.963004505629</v>
      </c>
      <c r="H63" s="15">
        <v>371960.25659715681</v>
      </c>
      <c r="I63" s="15">
        <v>191037.03534466209</v>
      </c>
      <c r="J63" s="15">
        <v>0</v>
      </c>
      <c r="K63" s="41">
        <v>6547.1377835834355</v>
      </c>
      <c r="L63" s="37">
        <v>203</v>
      </c>
      <c r="M63" s="15">
        <v>214223.74500647027</v>
      </c>
      <c r="N63" s="15">
        <v>5755.556236325493</v>
      </c>
      <c r="O63" s="15">
        <v>1614595.8873658683</v>
      </c>
      <c r="P63" s="15">
        <v>16.386946945187962</v>
      </c>
      <c r="Q63" s="15">
        <v>7346.4072727931316</v>
      </c>
      <c r="R63" s="15">
        <v>0</v>
      </c>
      <c r="S63" s="15">
        <v>88679.608565443457</v>
      </c>
      <c r="T63" s="15">
        <v>20455.671377243387</v>
      </c>
      <c r="U63" s="15">
        <v>328480.02446197555</v>
      </c>
      <c r="V63" s="41">
        <v>484478.75234843185</v>
      </c>
      <c r="W63" s="37">
        <v>203</v>
      </c>
      <c r="X63" s="15">
        <v>156485.32090255176</v>
      </c>
      <c r="Y63" s="15">
        <v>3942.140979348289</v>
      </c>
      <c r="Z63" s="15">
        <v>30820.699956371584</v>
      </c>
      <c r="AA63" s="15">
        <v>145820.90077826293</v>
      </c>
      <c r="AB63" s="15">
        <v>2517.8277447117284</v>
      </c>
      <c r="AC63" s="15">
        <v>28407.438967961414</v>
      </c>
      <c r="AD63" s="15">
        <v>4147.8723902948495</v>
      </c>
      <c r="AE63" s="15">
        <v>54661.281271273314</v>
      </c>
      <c r="AF63" s="15">
        <v>1126.614597830707</v>
      </c>
      <c r="AG63" s="41">
        <v>22493.905398234092</v>
      </c>
      <c r="AH63" s="37">
        <v>203</v>
      </c>
      <c r="AI63" s="15">
        <v>267465.82453985966</v>
      </c>
      <c r="AJ63" s="15">
        <v>364408.17993638979</v>
      </c>
      <c r="AK63" s="15">
        <v>179718.83138439539</v>
      </c>
      <c r="AL63" s="15">
        <v>1193298.5979424154</v>
      </c>
      <c r="AM63" s="15">
        <v>34548.393210398703</v>
      </c>
      <c r="AN63" s="15">
        <v>1517549.83043545</v>
      </c>
      <c r="AO63" s="15">
        <v>118996.064472652</v>
      </c>
      <c r="AP63" s="15">
        <v>192521.3200786651</v>
      </c>
      <c r="AQ63" s="15">
        <v>54760.908876512505</v>
      </c>
      <c r="AR63" s="41">
        <v>82922.830061534318</v>
      </c>
      <c r="AS63" s="37">
        <v>203</v>
      </c>
      <c r="AT63" s="15">
        <v>14791.048067119611</v>
      </c>
      <c r="AU63" s="15">
        <v>188723.11020810812</v>
      </c>
      <c r="AV63" s="15">
        <v>1135258.6727358252</v>
      </c>
      <c r="AW63" s="15">
        <v>96422.098695047782</v>
      </c>
      <c r="AX63" s="15">
        <v>6869.0587995925653</v>
      </c>
      <c r="AY63" s="15">
        <v>11284.185821044617</v>
      </c>
      <c r="AZ63" s="15">
        <v>52.99033886085077</v>
      </c>
      <c r="BA63" s="15">
        <v>443060.19117853686</v>
      </c>
      <c r="BB63" s="15">
        <v>8285.1765338689129</v>
      </c>
      <c r="BC63" s="41">
        <v>698462.51982540765</v>
      </c>
      <c r="BD63" s="37">
        <v>203</v>
      </c>
      <c r="BE63" s="15">
        <v>376192.5401456228</v>
      </c>
      <c r="BF63" s="15">
        <v>153433.5985241509</v>
      </c>
      <c r="BG63" s="15">
        <v>138135.66972976728</v>
      </c>
      <c r="BH63" s="29">
        <v>12852898.10794453</v>
      </c>
      <c r="BI63" s="52"/>
      <c r="BJ63" s="52"/>
      <c r="BK63" s="52"/>
      <c r="BL63" s="52"/>
      <c r="BM63" s="53"/>
      <c r="BN63" s="37">
        <v>203</v>
      </c>
      <c r="BO63" s="52"/>
      <c r="BP63" s="52"/>
      <c r="BQ63" s="54"/>
      <c r="BR63" s="54"/>
      <c r="BS63" s="54"/>
      <c r="BT63" s="54"/>
      <c r="BU63" s="54"/>
      <c r="BV63" s="54"/>
      <c r="BW63" s="55"/>
    </row>
    <row r="64" spans="1:75" ht="14.4" x14ac:dyDescent="0.35">
      <c r="A64" s="37">
        <v>204</v>
      </c>
      <c r="B64" s="15">
        <v>270231.89973490132</v>
      </c>
      <c r="C64" s="15">
        <v>240461.69084821409</v>
      </c>
      <c r="D64" s="15">
        <v>234260.10859862249</v>
      </c>
      <c r="E64" s="15">
        <v>130415.24426639274</v>
      </c>
      <c r="F64" s="15">
        <v>16570.129052882803</v>
      </c>
      <c r="G64" s="15">
        <v>21140.958580333874</v>
      </c>
      <c r="H64" s="15">
        <v>176937.23415151425</v>
      </c>
      <c r="I64" s="15">
        <v>241576.58461640275</v>
      </c>
      <c r="J64" s="15">
        <v>0</v>
      </c>
      <c r="K64" s="41">
        <v>4458.5484786966763</v>
      </c>
      <c r="L64" s="37">
        <v>204</v>
      </c>
      <c r="M64" s="15">
        <v>96243.143826970263</v>
      </c>
      <c r="N64" s="15">
        <v>440.95718944356014</v>
      </c>
      <c r="O64" s="15">
        <v>791095.66743946634</v>
      </c>
      <c r="P64" s="15">
        <v>231.03191349801904</v>
      </c>
      <c r="Q64" s="15">
        <v>2034.1996368660734</v>
      </c>
      <c r="R64" s="15">
        <v>0</v>
      </c>
      <c r="S64" s="15">
        <v>27724.628153929334</v>
      </c>
      <c r="T64" s="15">
        <v>5239.8117323958486</v>
      </c>
      <c r="U64" s="15">
        <v>146191.23020367866</v>
      </c>
      <c r="V64" s="41">
        <v>124101.39974559544</v>
      </c>
      <c r="W64" s="37">
        <v>204</v>
      </c>
      <c r="X64" s="15">
        <v>39955.482370797617</v>
      </c>
      <c r="Y64" s="15">
        <v>1955.2182947174122</v>
      </c>
      <c r="Z64" s="15">
        <v>11788.756904142501</v>
      </c>
      <c r="AA64" s="15">
        <v>42864.521428152526</v>
      </c>
      <c r="AB64" s="15">
        <v>787.24630579747225</v>
      </c>
      <c r="AC64" s="15">
        <v>24983.657725878496</v>
      </c>
      <c r="AD64" s="15">
        <v>2127.1637494558331</v>
      </c>
      <c r="AE64" s="15">
        <v>14004.619092544015</v>
      </c>
      <c r="AF64" s="15">
        <v>466.75647213841023</v>
      </c>
      <c r="AG64" s="41">
        <v>5763.1026876704927</v>
      </c>
      <c r="AH64" s="37">
        <v>204</v>
      </c>
      <c r="AI64" s="15">
        <v>95922.096066992832</v>
      </c>
      <c r="AJ64" s="15">
        <v>130688.83287646784</v>
      </c>
      <c r="AK64" s="15">
        <v>64453.120464115906</v>
      </c>
      <c r="AL64" s="15">
        <v>626703.40697207244</v>
      </c>
      <c r="AM64" s="15">
        <v>2816.5221951474177</v>
      </c>
      <c r="AN64" s="15">
        <v>146401.59199305245</v>
      </c>
      <c r="AO64" s="15">
        <v>11038.035311176161</v>
      </c>
      <c r="AP64" s="15">
        <v>17858.213535044597</v>
      </c>
      <c r="AQ64" s="15">
        <v>6281.4928213173498</v>
      </c>
      <c r="AR64" s="41">
        <v>7102.308264115557</v>
      </c>
      <c r="AS64" s="37">
        <v>204</v>
      </c>
      <c r="AT64" s="15">
        <v>6211.8568969914695</v>
      </c>
      <c r="AU64" s="15">
        <v>79258.815768030559</v>
      </c>
      <c r="AV64" s="15">
        <v>72671.550066625656</v>
      </c>
      <c r="AW64" s="15">
        <v>29655.018623633758</v>
      </c>
      <c r="AX64" s="15">
        <v>2112.6076841886347</v>
      </c>
      <c r="AY64" s="15">
        <v>3470.4984148287235</v>
      </c>
      <c r="AZ64" s="15">
        <v>67.709877433309302</v>
      </c>
      <c r="BA64" s="15">
        <v>160774.7908106485</v>
      </c>
      <c r="BB64" s="15">
        <v>13290.08849716769</v>
      </c>
      <c r="BC64" s="41">
        <v>0</v>
      </c>
      <c r="BD64" s="37">
        <v>204</v>
      </c>
      <c r="BE64" s="15">
        <v>37914.378951012164</v>
      </c>
      <c r="BF64" s="15">
        <v>15463.729280783307</v>
      </c>
      <c r="BG64" s="15">
        <v>13921.935099401242</v>
      </c>
      <c r="BH64" s="29">
        <v>4218129.593671347</v>
      </c>
      <c r="BI64" s="54"/>
      <c r="BJ64" s="54"/>
      <c r="BK64" s="54"/>
      <c r="BL64" s="54"/>
      <c r="BM64" s="55"/>
      <c r="BN64" s="37">
        <v>204</v>
      </c>
      <c r="BO64" s="54"/>
      <c r="BP64" s="54"/>
      <c r="BQ64" s="54"/>
      <c r="BR64" s="54"/>
      <c r="BS64" s="54"/>
      <c r="BT64" s="54"/>
      <c r="BU64" s="54"/>
      <c r="BV64" s="54"/>
      <c r="BW64" s="55"/>
    </row>
    <row r="65" spans="1:75" ht="14.4" x14ac:dyDescent="0.35">
      <c r="A65" s="37">
        <v>205</v>
      </c>
      <c r="B65" s="15">
        <v>0</v>
      </c>
      <c r="C65" s="15">
        <v>0</v>
      </c>
      <c r="D65" s="15">
        <v>0</v>
      </c>
      <c r="E65" s="15">
        <v>0</v>
      </c>
      <c r="F65" s="15">
        <v>0</v>
      </c>
      <c r="G65" s="15">
        <v>0</v>
      </c>
      <c r="H65" s="15">
        <v>0</v>
      </c>
      <c r="I65" s="15">
        <v>0</v>
      </c>
      <c r="J65" s="15">
        <v>0</v>
      </c>
      <c r="K65" s="41">
        <v>0</v>
      </c>
      <c r="L65" s="37">
        <v>205</v>
      </c>
      <c r="M65" s="15">
        <v>0</v>
      </c>
      <c r="N65" s="15">
        <v>0</v>
      </c>
      <c r="O65" s="15">
        <v>0</v>
      </c>
      <c r="P65" s="15">
        <v>0</v>
      </c>
      <c r="Q65" s="15">
        <v>0</v>
      </c>
      <c r="R65" s="15">
        <v>0</v>
      </c>
      <c r="S65" s="15">
        <v>0</v>
      </c>
      <c r="T65" s="15">
        <v>0</v>
      </c>
      <c r="U65" s="15">
        <v>0</v>
      </c>
      <c r="V65" s="41">
        <v>0</v>
      </c>
      <c r="W65" s="37">
        <v>205</v>
      </c>
      <c r="X65" s="15">
        <v>0</v>
      </c>
      <c r="Y65" s="15">
        <v>0</v>
      </c>
      <c r="Z65" s="15">
        <v>0</v>
      </c>
      <c r="AA65" s="15">
        <v>0</v>
      </c>
      <c r="AB65" s="15">
        <v>0</v>
      </c>
      <c r="AC65" s="15">
        <v>0</v>
      </c>
      <c r="AD65" s="15">
        <v>0</v>
      </c>
      <c r="AE65" s="15">
        <v>0</v>
      </c>
      <c r="AF65" s="15">
        <v>0</v>
      </c>
      <c r="AG65" s="41">
        <v>0</v>
      </c>
      <c r="AH65" s="37">
        <v>205</v>
      </c>
      <c r="AI65" s="15">
        <v>0</v>
      </c>
      <c r="AJ65" s="15">
        <v>0</v>
      </c>
      <c r="AK65" s="15">
        <v>0</v>
      </c>
      <c r="AL65" s="15">
        <v>0</v>
      </c>
      <c r="AM65" s="15">
        <v>0</v>
      </c>
      <c r="AN65" s="15">
        <v>0</v>
      </c>
      <c r="AO65" s="15">
        <v>0</v>
      </c>
      <c r="AP65" s="15">
        <v>0</v>
      </c>
      <c r="AQ65" s="15">
        <v>0</v>
      </c>
      <c r="AR65" s="41">
        <v>0</v>
      </c>
      <c r="AS65" s="37">
        <v>205</v>
      </c>
      <c r="AT65" s="15">
        <v>0</v>
      </c>
      <c r="AU65" s="15">
        <v>0</v>
      </c>
      <c r="AV65" s="15">
        <v>0</v>
      </c>
      <c r="AW65" s="15">
        <v>0</v>
      </c>
      <c r="AX65" s="15">
        <v>0</v>
      </c>
      <c r="AY65" s="15">
        <v>0</v>
      </c>
      <c r="AZ65" s="15">
        <v>0</v>
      </c>
      <c r="BA65" s="15">
        <v>0</v>
      </c>
      <c r="BB65" s="15">
        <v>0</v>
      </c>
      <c r="BC65" s="41">
        <v>0</v>
      </c>
      <c r="BD65" s="37">
        <v>205</v>
      </c>
      <c r="BE65" s="15">
        <v>0</v>
      </c>
      <c r="BF65" s="15">
        <v>0</v>
      </c>
      <c r="BG65" s="15">
        <v>0</v>
      </c>
      <c r="BH65" s="29">
        <v>0</v>
      </c>
      <c r="BI65" s="54"/>
      <c r="BJ65" s="54"/>
      <c r="BK65" s="54"/>
      <c r="BL65" s="54"/>
      <c r="BM65" s="55"/>
      <c r="BN65" s="37">
        <v>205</v>
      </c>
      <c r="BO65" s="62"/>
      <c r="BP65" s="62"/>
      <c r="BQ65" s="54"/>
      <c r="BR65" s="54"/>
      <c r="BS65" s="54"/>
      <c r="BT65" s="54"/>
      <c r="BU65" s="54"/>
      <c r="BV65" s="54"/>
      <c r="BW65" s="55"/>
    </row>
    <row r="66" spans="1:75" ht="14.4" x14ac:dyDescent="0.35">
      <c r="A66" s="37">
        <v>209</v>
      </c>
      <c r="B66" s="16">
        <v>20720327.630000014</v>
      </c>
      <c r="C66" s="16">
        <v>5806907.3499999996</v>
      </c>
      <c r="D66" s="16">
        <v>7071308.1500000004</v>
      </c>
      <c r="E66" s="16">
        <v>5757691.7999999989</v>
      </c>
      <c r="F66" s="16">
        <v>735836.92</v>
      </c>
      <c r="G66" s="16">
        <v>539393.33999999985</v>
      </c>
      <c r="H66" s="16">
        <v>13434145.67</v>
      </c>
      <c r="I66" s="16">
        <v>5331872.32</v>
      </c>
      <c r="J66" s="16">
        <v>0</v>
      </c>
      <c r="K66" s="43">
        <v>91492.85</v>
      </c>
      <c r="L66" s="37">
        <v>209</v>
      </c>
      <c r="M66" s="16">
        <v>2341695.3000000003</v>
      </c>
      <c r="N66" s="16">
        <v>59697.1</v>
      </c>
      <c r="O66" s="16">
        <v>19471098.899999999</v>
      </c>
      <c r="P66" s="16">
        <v>356.23000000000008</v>
      </c>
      <c r="Q66" s="16">
        <v>72228.11</v>
      </c>
      <c r="R66" s="16">
        <v>0</v>
      </c>
      <c r="S66" s="16">
        <v>871805.43</v>
      </c>
      <c r="T66" s="16">
        <v>174986.25999999998</v>
      </c>
      <c r="U66" s="16">
        <v>2060999.04</v>
      </c>
      <c r="V66" s="43">
        <v>4144431.31</v>
      </c>
      <c r="W66" s="37">
        <v>209</v>
      </c>
      <c r="X66" s="16">
        <v>1316922.8600000001</v>
      </c>
      <c r="Y66" s="16">
        <v>29791.99</v>
      </c>
      <c r="Z66" s="16">
        <v>171146.79000000004</v>
      </c>
      <c r="AA66" s="16">
        <v>902421.57</v>
      </c>
      <c r="AB66" s="16">
        <v>20459.63</v>
      </c>
      <c r="AC66" s="16">
        <v>361262.67999999993</v>
      </c>
      <c r="AD66" s="16">
        <v>40430.479999999996</v>
      </c>
      <c r="AE66" s="16">
        <v>317761.03999999998</v>
      </c>
      <c r="AF66" s="16">
        <v>8522.23</v>
      </c>
      <c r="AG66" s="43">
        <v>210830.37</v>
      </c>
      <c r="AH66" s="37">
        <v>209</v>
      </c>
      <c r="AI66" s="16">
        <v>2989638.7700000005</v>
      </c>
      <c r="AJ66" s="16">
        <v>4073226.2700000014</v>
      </c>
      <c r="AK66" s="16">
        <v>2008832.7899999998</v>
      </c>
      <c r="AL66" s="16">
        <v>15942774.650000006</v>
      </c>
      <c r="AM66" s="16">
        <v>105109.96</v>
      </c>
      <c r="AN66" s="16">
        <v>3955350.4100000039</v>
      </c>
      <c r="AO66" s="16">
        <v>398457.58</v>
      </c>
      <c r="AP66" s="16">
        <v>644656.43999999994</v>
      </c>
      <c r="AQ66" s="16">
        <v>160148.96999999997</v>
      </c>
      <c r="AR66" s="43">
        <v>360445.35</v>
      </c>
      <c r="AS66" s="37">
        <v>209</v>
      </c>
      <c r="AT66" s="16">
        <v>131664.95999999999</v>
      </c>
      <c r="AU66" s="16">
        <v>1679949.9699999997</v>
      </c>
      <c r="AV66" s="16">
        <v>5558729.25</v>
      </c>
      <c r="AW66" s="16">
        <v>2080647.13</v>
      </c>
      <c r="AX66" s="16">
        <v>148224.19</v>
      </c>
      <c r="AY66" s="16">
        <v>243496.14</v>
      </c>
      <c r="AZ66" s="16">
        <v>928.00000000000011</v>
      </c>
      <c r="BA66" s="16">
        <v>4702313.2700000005</v>
      </c>
      <c r="BB66" s="16">
        <v>440992.86</v>
      </c>
      <c r="BC66" s="43">
        <v>5877254.3799999971</v>
      </c>
      <c r="BD66" s="37">
        <v>209</v>
      </c>
      <c r="BE66" s="16">
        <v>3198473</v>
      </c>
      <c r="BF66" s="16">
        <v>1453195.77</v>
      </c>
      <c r="BG66" s="16">
        <v>986944.31000000017</v>
      </c>
      <c r="BH66" s="49">
        <v>149207277.77000004</v>
      </c>
      <c r="BI66" s="56"/>
      <c r="BJ66" s="56"/>
      <c r="BK66" s="56"/>
      <c r="BL66" s="54"/>
      <c r="BM66" s="55"/>
      <c r="BN66" s="37">
        <v>209</v>
      </c>
      <c r="BO66" s="54"/>
      <c r="BP66" s="54"/>
      <c r="BQ66" s="54"/>
      <c r="BR66" s="54"/>
      <c r="BS66" s="54"/>
      <c r="BT66" s="54"/>
      <c r="BU66" s="54"/>
      <c r="BV66" s="54"/>
      <c r="BW66" s="55"/>
    </row>
    <row r="67" spans="1:75" ht="14.4" x14ac:dyDescent="0.35">
      <c r="A67" s="38">
        <v>210</v>
      </c>
      <c r="B67" s="44">
        <v>26798505.630000014</v>
      </c>
      <c r="C67" s="44">
        <v>8232217.3499999996</v>
      </c>
      <c r="D67" s="44">
        <v>10751283.15</v>
      </c>
      <c r="E67" s="44">
        <v>9197577.7999999989</v>
      </c>
      <c r="F67" s="44">
        <v>869900.92</v>
      </c>
      <c r="G67" s="44">
        <v>608042.33999999985</v>
      </c>
      <c r="H67" s="44">
        <v>17708308.670000002</v>
      </c>
      <c r="I67" s="44">
        <v>6172973.3200000003</v>
      </c>
      <c r="J67" s="44">
        <v>0</v>
      </c>
      <c r="K67" s="45">
        <v>122111.85</v>
      </c>
      <c r="L67" s="38">
        <v>210</v>
      </c>
      <c r="M67" s="44">
        <v>2827706.3000000003</v>
      </c>
      <c r="N67" s="44">
        <v>103351.1</v>
      </c>
      <c r="O67" s="44">
        <v>47799638.900000006</v>
      </c>
      <c r="P67" s="44">
        <v>548.23</v>
      </c>
      <c r="Q67" s="44">
        <v>125849.10999999999</v>
      </c>
      <c r="R67" s="44">
        <v>0</v>
      </c>
      <c r="S67" s="44">
        <v>2883031.43</v>
      </c>
      <c r="T67" s="44">
        <v>270169.26</v>
      </c>
      <c r="U67" s="44">
        <v>2977488.04</v>
      </c>
      <c r="V67" s="45">
        <v>6599388.3099999987</v>
      </c>
      <c r="W67" s="38">
        <v>210</v>
      </c>
      <c r="X67" s="44">
        <v>1817660.86</v>
      </c>
      <c r="Y67" s="44">
        <v>42989.990000000005</v>
      </c>
      <c r="Z67" s="44">
        <v>328049.79000000004</v>
      </c>
      <c r="AA67" s="44">
        <v>1421789.5699999998</v>
      </c>
      <c r="AB67" s="44">
        <v>54727.630000000005</v>
      </c>
      <c r="AC67" s="44">
        <v>838533.67999999993</v>
      </c>
      <c r="AD67" s="44">
        <v>119245.48000000001</v>
      </c>
      <c r="AE67" s="44">
        <v>1917779.0400000003</v>
      </c>
      <c r="AF67" s="44">
        <v>10392.23</v>
      </c>
      <c r="AG67" s="45">
        <v>309600.37</v>
      </c>
      <c r="AH67" s="38">
        <v>210</v>
      </c>
      <c r="AI67" s="44">
        <v>10285157.77</v>
      </c>
      <c r="AJ67" s="44">
        <v>15178557.270000003</v>
      </c>
      <c r="AK67" s="44">
        <v>5827579.7899999991</v>
      </c>
      <c r="AL67" s="44">
        <v>25053175.650000006</v>
      </c>
      <c r="AM67" s="44">
        <v>195461.96</v>
      </c>
      <c r="AN67" s="44">
        <v>9510554.4100000039</v>
      </c>
      <c r="AO67" s="44">
        <v>1321846.58</v>
      </c>
      <c r="AP67" s="44">
        <v>1593389.44</v>
      </c>
      <c r="AQ67" s="44">
        <v>524338.97</v>
      </c>
      <c r="AR67" s="45">
        <v>623207.35000000009</v>
      </c>
      <c r="AS67" s="38">
        <v>210</v>
      </c>
      <c r="AT67" s="44">
        <v>395838.96000000008</v>
      </c>
      <c r="AU67" s="44">
        <v>3886073.9699999993</v>
      </c>
      <c r="AV67" s="44">
        <v>10073271.25</v>
      </c>
      <c r="AW67" s="44">
        <v>2652714.13</v>
      </c>
      <c r="AX67" s="44">
        <v>187716.19</v>
      </c>
      <c r="AY67" s="44">
        <v>326920.14</v>
      </c>
      <c r="AZ67" s="44">
        <v>1100</v>
      </c>
      <c r="BA67" s="44">
        <v>6308121.2700000005</v>
      </c>
      <c r="BB67" s="44">
        <v>829935.85999999987</v>
      </c>
      <c r="BC67" s="45">
        <v>9124676.3799999971</v>
      </c>
      <c r="BD67" s="38">
        <v>210</v>
      </c>
      <c r="BE67" s="44">
        <v>6023388</v>
      </c>
      <c r="BF67" s="44">
        <v>4642884.7699999996</v>
      </c>
      <c r="BG67" s="44">
        <v>2751089.3099999996</v>
      </c>
      <c r="BH67" s="57">
        <v>268225859.77000004</v>
      </c>
      <c r="BI67" s="58"/>
      <c r="BJ67" s="58"/>
      <c r="BK67" s="58"/>
      <c r="BL67" s="59"/>
      <c r="BM67" s="60"/>
      <c r="BN67" s="38">
        <v>210</v>
      </c>
      <c r="BO67" s="59"/>
      <c r="BP67" s="63"/>
      <c r="BQ67" s="59"/>
      <c r="BR67" s="59"/>
      <c r="BS67" s="59"/>
      <c r="BT67" s="59"/>
      <c r="BU67" s="59"/>
      <c r="BV67" s="59"/>
      <c r="BW67" s="60"/>
    </row>
  </sheetData>
  <mergeCells count="8">
    <mergeCell ref="BD4:BM4"/>
    <mergeCell ref="BN4:BW4"/>
    <mergeCell ref="A2:K2"/>
    <mergeCell ref="A3:K3"/>
    <mergeCell ref="L4:V4"/>
    <mergeCell ref="W4:AG4"/>
    <mergeCell ref="AH4:AR4"/>
    <mergeCell ref="AS4:BC4"/>
  </mergeCells>
  <printOptions horizontalCentered="1"/>
  <pageMargins left="0.98425196850393704" right="0.78740157480314965" top="0.59055118110236227" bottom="0.19685039370078741" header="0.51181102362204722" footer="0.51181102362204722"/>
  <pageSetup paperSize="13" scale="56" orientation="portrait" r:id="rId1"/>
  <colBreaks count="6" manualBreakCount="6">
    <brk id="11" max="66" man="1"/>
    <brk id="22" max="66" man="1"/>
    <brk id="33" max="1048575" man="1"/>
    <brk id="44" max="66" man="1"/>
    <brk id="55" max="66" man="1"/>
    <brk id="65" max="6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BS67"/>
  <sheetViews>
    <sheetView tabSelected="1" view="pageBreakPreview" topLeftCell="AZ1" zoomScale="70" zoomScaleNormal="90" zoomScaleSheetLayoutView="70" workbookViewId="0">
      <selection activeCell="BK4" sqref="BK4"/>
    </sheetView>
  </sheetViews>
  <sheetFormatPr defaultRowHeight="13.8" x14ac:dyDescent="0.3"/>
  <cols>
    <col min="1" max="1" width="34.33203125" style="1" customWidth="1"/>
    <col min="2" max="2" width="7.109375" style="17" customWidth="1"/>
    <col min="3" max="32" width="10.44140625" style="1" customWidth="1"/>
    <col min="33" max="33" width="7.109375" style="1" customWidth="1"/>
    <col min="34" max="56" width="10.44140625" style="1" customWidth="1"/>
    <col min="57" max="60" width="11.5546875" style="1" customWidth="1"/>
    <col min="61" max="61" width="10.44140625" style="1" customWidth="1"/>
    <col min="62" max="69" width="11.5546875" style="1" customWidth="1"/>
    <col min="70" max="70" width="10.44140625" style="1" customWidth="1"/>
    <col min="71" max="71" width="11.5546875" style="1" customWidth="1"/>
    <col min="72" max="241" width="9" style="1"/>
    <col min="242" max="242" width="6.109375" style="1" customWidth="1"/>
    <col min="243" max="243" width="42" style="1" customWidth="1"/>
    <col min="244" max="244" width="9.88671875" style="1" bestFit="1" customWidth="1"/>
    <col min="245" max="245" width="9" style="1"/>
    <col min="246" max="246" width="9.88671875" style="1" bestFit="1" customWidth="1"/>
    <col min="247" max="249" width="9" style="1"/>
    <col min="250" max="250" width="9.88671875" style="1" bestFit="1" customWidth="1"/>
    <col min="251" max="255" width="9" style="1"/>
    <col min="256" max="256" width="9.88671875" style="1" bestFit="1" customWidth="1"/>
    <col min="257" max="273" width="9" style="1"/>
    <col min="274" max="275" width="9.88671875" style="1" bestFit="1" customWidth="1"/>
    <col min="276" max="276" width="9" style="1"/>
    <col min="277" max="277" width="9.88671875" style="1" bestFit="1" customWidth="1"/>
    <col min="278" max="285" width="9" style="1"/>
    <col min="286" max="286" width="9.88671875" style="1" bestFit="1" customWidth="1"/>
    <col min="287" max="296" width="9" style="1"/>
    <col min="297" max="297" width="10.88671875" style="1" bestFit="1" customWidth="1"/>
    <col min="298" max="497" width="9" style="1"/>
    <col min="498" max="498" width="6.109375" style="1" customWidth="1"/>
    <col min="499" max="499" width="42" style="1" customWidth="1"/>
    <col min="500" max="500" width="9.88671875" style="1" bestFit="1" customWidth="1"/>
    <col min="501" max="501" width="9" style="1"/>
    <col min="502" max="502" width="9.88671875" style="1" bestFit="1" customWidth="1"/>
    <col min="503" max="505" width="9" style="1"/>
    <col min="506" max="506" width="9.88671875" style="1" bestFit="1" customWidth="1"/>
    <col min="507" max="511" width="9" style="1"/>
    <col min="512" max="512" width="9.88671875" style="1" bestFit="1" customWidth="1"/>
    <col min="513" max="529" width="9" style="1"/>
    <col min="530" max="531" width="9.88671875" style="1" bestFit="1" customWidth="1"/>
    <col min="532" max="532" width="9" style="1"/>
    <col min="533" max="533" width="9.88671875" style="1" bestFit="1" customWidth="1"/>
    <col min="534" max="541" width="9" style="1"/>
    <col min="542" max="542" width="9.88671875" style="1" bestFit="1" customWidth="1"/>
    <col min="543" max="552" width="9" style="1"/>
    <col min="553" max="553" width="10.88671875" style="1" bestFit="1" customWidth="1"/>
    <col min="554" max="753" width="9" style="1"/>
    <col min="754" max="754" width="6.109375" style="1" customWidth="1"/>
    <col min="755" max="755" width="42" style="1" customWidth="1"/>
    <col min="756" max="756" width="9.88671875" style="1" bestFit="1" customWidth="1"/>
    <col min="757" max="757" width="9" style="1"/>
    <col min="758" max="758" width="9.88671875" style="1" bestFit="1" customWidth="1"/>
    <col min="759" max="761" width="9" style="1"/>
    <col min="762" max="762" width="9.88671875" style="1" bestFit="1" customWidth="1"/>
    <col min="763" max="767" width="9" style="1"/>
    <col min="768" max="768" width="9.88671875" style="1" bestFit="1" customWidth="1"/>
    <col min="769" max="785" width="9" style="1"/>
    <col min="786" max="787" width="9.88671875" style="1" bestFit="1" customWidth="1"/>
    <col min="788" max="788" width="9" style="1"/>
    <col min="789" max="789" width="9.88671875" style="1" bestFit="1" customWidth="1"/>
    <col min="790" max="797" width="9" style="1"/>
    <col min="798" max="798" width="9.88671875" style="1" bestFit="1" customWidth="1"/>
    <col min="799" max="808" width="9" style="1"/>
    <col min="809" max="809" width="10.88671875" style="1" bestFit="1" customWidth="1"/>
    <col min="810" max="1009" width="9" style="1"/>
    <col min="1010" max="1010" width="6.109375" style="1" customWidth="1"/>
    <col min="1011" max="1011" width="42" style="1" customWidth="1"/>
    <col min="1012" max="1012" width="9.88671875" style="1" bestFit="1" customWidth="1"/>
    <col min="1013" max="1013" width="9" style="1"/>
    <col min="1014" max="1014" width="9.88671875" style="1" bestFit="1" customWidth="1"/>
    <col min="1015" max="1017" width="9" style="1"/>
    <col min="1018" max="1018" width="9.88671875" style="1" bestFit="1" customWidth="1"/>
    <col min="1019" max="1023" width="9" style="1"/>
    <col min="1024" max="1024" width="9.88671875" style="1" bestFit="1" customWidth="1"/>
    <col min="1025" max="1041" width="9" style="1"/>
    <col min="1042" max="1043" width="9.88671875" style="1" bestFit="1" customWidth="1"/>
    <col min="1044" max="1044" width="9" style="1"/>
    <col min="1045" max="1045" width="9.88671875" style="1" bestFit="1" customWidth="1"/>
    <col min="1046" max="1053" width="9" style="1"/>
    <col min="1054" max="1054" width="9.88671875" style="1" bestFit="1" customWidth="1"/>
    <col min="1055" max="1064" width="9" style="1"/>
    <col min="1065" max="1065" width="10.88671875" style="1" bestFit="1" customWidth="1"/>
    <col min="1066" max="1265" width="9" style="1"/>
    <col min="1266" max="1266" width="6.109375" style="1" customWidth="1"/>
    <col min="1267" max="1267" width="42" style="1" customWidth="1"/>
    <col min="1268" max="1268" width="9.88671875" style="1" bestFit="1" customWidth="1"/>
    <col min="1269" max="1269" width="9" style="1"/>
    <col min="1270" max="1270" width="9.88671875" style="1" bestFit="1" customWidth="1"/>
    <col min="1271" max="1273" width="9" style="1"/>
    <col min="1274" max="1274" width="9.88671875" style="1" bestFit="1" customWidth="1"/>
    <col min="1275" max="1279" width="9" style="1"/>
    <col min="1280" max="1280" width="9.88671875" style="1" bestFit="1" customWidth="1"/>
    <col min="1281" max="1297" width="9" style="1"/>
    <col min="1298" max="1299" width="9.88671875" style="1" bestFit="1" customWidth="1"/>
    <col min="1300" max="1300" width="9" style="1"/>
    <col min="1301" max="1301" width="9.88671875" style="1" bestFit="1" customWidth="1"/>
    <col min="1302" max="1309" width="9" style="1"/>
    <col min="1310" max="1310" width="9.88671875" style="1" bestFit="1" customWidth="1"/>
    <col min="1311" max="1320" width="9" style="1"/>
    <col min="1321" max="1321" width="10.88671875" style="1" bestFit="1" customWidth="1"/>
    <col min="1322" max="1521" width="9" style="1"/>
    <col min="1522" max="1522" width="6.109375" style="1" customWidth="1"/>
    <col min="1523" max="1523" width="42" style="1" customWidth="1"/>
    <col min="1524" max="1524" width="9.88671875" style="1" bestFit="1" customWidth="1"/>
    <col min="1525" max="1525" width="9" style="1"/>
    <col min="1526" max="1526" width="9.88671875" style="1" bestFit="1" customWidth="1"/>
    <col min="1527" max="1529" width="9" style="1"/>
    <col min="1530" max="1530" width="9.88671875" style="1" bestFit="1" customWidth="1"/>
    <col min="1531" max="1535" width="9" style="1"/>
    <col min="1536" max="1536" width="9.88671875" style="1" bestFit="1" customWidth="1"/>
    <col min="1537" max="1553" width="9" style="1"/>
    <col min="1554" max="1555" width="9.88671875" style="1" bestFit="1" customWidth="1"/>
    <col min="1556" max="1556" width="9" style="1"/>
    <col min="1557" max="1557" width="9.88671875" style="1" bestFit="1" customWidth="1"/>
    <col min="1558" max="1565" width="9" style="1"/>
    <col min="1566" max="1566" width="9.88671875" style="1" bestFit="1" customWidth="1"/>
    <col min="1567" max="1576" width="9" style="1"/>
    <col min="1577" max="1577" width="10.88671875" style="1" bestFit="1" customWidth="1"/>
    <col min="1578" max="1777" width="9" style="1"/>
    <col min="1778" max="1778" width="6.109375" style="1" customWidth="1"/>
    <col min="1779" max="1779" width="42" style="1" customWidth="1"/>
    <col min="1780" max="1780" width="9.88671875" style="1" bestFit="1" customWidth="1"/>
    <col min="1781" max="1781" width="9" style="1"/>
    <col min="1782" max="1782" width="9.88671875" style="1" bestFit="1" customWidth="1"/>
    <col min="1783" max="1785" width="9" style="1"/>
    <col min="1786" max="1786" width="9.88671875" style="1" bestFit="1" customWidth="1"/>
    <col min="1787" max="1791" width="9" style="1"/>
    <col min="1792" max="1792" width="9.88671875" style="1" bestFit="1" customWidth="1"/>
    <col min="1793" max="1809" width="9" style="1"/>
    <col min="1810" max="1811" width="9.88671875" style="1" bestFit="1" customWidth="1"/>
    <col min="1812" max="1812" width="9" style="1"/>
    <col min="1813" max="1813" width="9.88671875" style="1" bestFit="1" customWidth="1"/>
    <col min="1814" max="1821" width="9" style="1"/>
    <col min="1822" max="1822" width="9.88671875" style="1" bestFit="1" customWidth="1"/>
    <col min="1823" max="1832" width="9" style="1"/>
    <col min="1833" max="1833" width="10.88671875" style="1" bestFit="1" customWidth="1"/>
    <col min="1834" max="2033" width="9" style="1"/>
    <col min="2034" max="2034" width="6.109375" style="1" customWidth="1"/>
    <col min="2035" max="2035" width="42" style="1" customWidth="1"/>
    <col min="2036" max="2036" width="9.88671875" style="1" bestFit="1" customWidth="1"/>
    <col min="2037" max="2037" width="9" style="1"/>
    <col min="2038" max="2038" width="9.88671875" style="1" bestFit="1" customWidth="1"/>
    <col min="2039" max="2041" width="9" style="1"/>
    <col min="2042" max="2042" width="9.88671875" style="1" bestFit="1" customWidth="1"/>
    <col min="2043" max="2047" width="9" style="1"/>
    <col min="2048" max="2048" width="9.88671875" style="1" bestFit="1" customWidth="1"/>
    <col min="2049" max="2065" width="9" style="1"/>
    <col min="2066" max="2067" width="9.88671875" style="1" bestFit="1" customWidth="1"/>
    <col min="2068" max="2068" width="9" style="1"/>
    <col min="2069" max="2069" width="9.88671875" style="1" bestFit="1" customWidth="1"/>
    <col min="2070" max="2077" width="9" style="1"/>
    <col min="2078" max="2078" width="9.88671875" style="1" bestFit="1" customWidth="1"/>
    <col min="2079" max="2088" width="9" style="1"/>
    <col min="2089" max="2089" width="10.88671875" style="1" bestFit="1" customWidth="1"/>
    <col min="2090" max="2289" width="9" style="1"/>
    <col min="2290" max="2290" width="6.109375" style="1" customWidth="1"/>
    <col min="2291" max="2291" width="42" style="1" customWidth="1"/>
    <col min="2292" max="2292" width="9.88671875" style="1" bestFit="1" customWidth="1"/>
    <col min="2293" max="2293" width="9" style="1"/>
    <col min="2294" max="2294" width="9.88671875" style="1" bestFit="1" customWidth="1"/>
    <col min="2295" max="2297" width="9" style="1"/>
    <col min="2298" max="2298" width="9.88671875" style="1" bestFit="1" customWidth="1"/>
    <col min="2299" max="2303" width="9" style="1"/>
    <col min="2304" max="2304" width="9.88671875" style="1" bestFit="1" customWidth="1"/>
    <col min="2305" max="2321" width="9" style="1"/>
    <col min="2322" max="2323" width="9.88671875" style="1" bestFit="1" customWidth="1"/>
    <col min="2324" max="2324" width="9" style="1"/>
    <col min="2325" max="2325" width="9.88671875" style="1" bestFit="1" customWidth="1"/>
    <col min="2326" max="2333" width="9" style="1"/>
    <col min="2334" max="2334" width="9.88671875" style="1" bestFit="1" customWidth="1"/>
    <col min="2335" max="2344" width="9" style="1"/>
    <col min="2345" max="2345" width="10.88671875" style="1" bestFit="1" customWidth="1"/>
    <col min="2346" max="2545" width="9" style="1"/>
    <col min="2546" max="2546" width="6.109375" style="1" customWidth="1"/>
    <col min="2547" max="2547" width="42" style="1" customWidth="1"/>
    <col min="2548" max="2548" width="9.88671875" style="1" bestFit="1" customWidth="1"/>
    <col min="2549" max="2549" width="9" style="1"/>
    <col min="2550" max="2550" width="9.88671875" style="1" bestFit="1" customWidth="1"/>
    <col min="2551" max="2553" width="9" style="1"/>
    <col min="2554" max="2554" width="9.88671875" style="1" bestFit="1" customWidth="1"/>
    <col min="2555" max="2559" width="9" style="1"/>
    <col min="2560" max="2560" width="9.88671875" style="1" bestFit="1" customWidth="1"/>
    <col min="2561" max="2577" width="9" style="1"/>
    <col min="2578" max="2579" width="9.88671875" style="1" bestFit="1" customWidth="1"/>
    <col min="2580" max="2580" width="9" style="1"/>
    <col min="2581" max="2581" width="9.88671875" style="1" bestFit="1" customWidth="1"/>
    <col min="2582" max="2589" width="9" style="1"/>
    <col min="2590" max="2590" width="9.88671875" style="1" bestFit="1" customWidth="1"/>
    <col min="2591" max="2600" width="9" style="1"/>
    <col min="2601" max="2601" width="10.88671875" style="1" bestFit="1" customWidth="1"/>
    <col min="2602" max="2801" width="9" style="1"/>
    <col min="2802" max="2802" width="6.109375" style="1" customWidth="1"/>
    <col min="2803" max="2803" width="42" style="1" customWidth="1"/>
    <col min="2804" max="2804" width="9.88671875" style="1" bestFit="1" customWidth="1"/>
    <col min="2805" max="2805" width="9" style="1"/>
    <col min="2806" max="2806" width="9.88671875" style="1" bestFit="1" customWidth="1"/>
    <col min="2807" max="2809" width="9" style="1"/>
    <col min="2810" max="2810" width="9.88671875" style="1" bestFit="1" customWidth="1"/>
    <col min="2811" max="2815" width="9" style="1"/>
    <col min="2816" max="2816" width="9.88671875" style="1" bestFit="1" customWidth="1"/>
    <col min="2817" max="2833" width="9" style="1"/>
    <col min="2834" max="2835" width="9.88671875" style="1" bestFit="1" customWidth="1"/>
    <col min="2836" max="2836" width="9" style="1"/>
    <col min="2837" max="2837" width="9.88671875" style="1" bestFit="1" customWidth="1"/>
    <col min="2838" max="2845" width="9" style="1"/>
    <col min="2846" max="2846" width="9.88671875" style="1" bestFit="1" customWidth="1"/>
    <col min="2847" max="2856" width="9" style="1"/>
    <col min="2857" max="2857" width="10.88671875" style="1" bestFit="1" customWidth="1"/>
    <col min="2858" max="3057" width="9" style="1"/>
    <col min="3058" max="3058" width="6.109375" style="1" customWidth="1"/>
    <col min="3059" max="3059" width="42" style="1" customWidth="1"/>
    <col min="3060" max="3060" width="9.88671875" style="1" bestFit="1" customWidth="1"/>
    <col min="3061" max="3061" width="9" style="1"/>
    <col min="3062" max="3062" width="9.88671875" style="1" bestFit="1" customWidth="1"/>
    <col min="3063" max="3065" width="9" style="1"/>
    <col min="3066" max="3066" width="9.88671875" style="1" bestFit="1" customWidth="1"/>
    <col min="3067" max="3071" width="9" style="1"/>
    <col min="3072" max="3072" width="9.88671875" style="1" bestFit="1" customWidth="1"/>
    <col min="3073" max="3089" width="9" style="1"/>
    <col min="3090" max="3091" width="9.88671875" style="1" bestFit="1" customWidth="1"/>
    <col min="3092" max="3092" width="9" style="1"/>
    <col min="3093" max="3093" width="9.88671875" style="1" bestFit="1" customWidth="1"/>
    <col min="3094" max="3101" width="9" style="1"/>
    <col min="3102" max="3102" width="9.88671875" style="1" bestFit="1" customWidth="1"/>
    <col min="3103" max="3112" width="9" style="1"/>
    <col min="3113" max="3113" width="10.88671875" style="1" bestFit="1" customWidth="1"/>
    <col min="3114" max="3313" width="9" style="1"/>
    <col min="3314" max="3314" width="6.109375" style="1" customWidth="1"/>
    <col min="3315" max="3315" width="42" style="1" customWidth="1"/>
    <col min="3316" max="3316" width="9.88671875" style="1" bestFit="1" customWidth="1"/>
    <col min="3317" max="3317" width="9" style="1"/>
    <col min="3318" max="3318" width="9.88671875" style="1" bestFit="1" customWidth="1"/>
    <col min="3319" max="3321" width="9" style="1"/>
    <col min="3322" max="3322" width="9.88671875" style="1" bestFit="1" customWidth="1"/>
    <col min="3323" max="3327" width="9" style="1"/>
    <col min="3328" max="3328" width="9.88671875" style="1" bestFit="1" customWidth="1"/>
    <col min="3329" max="3345" width="9" style="1"/>
    <col min="3346" max="3347" width="9.88671875" style="1" bestFit="1" customWidth="1"/>
    <col min="3348" max="3348" width="9" style="1"/>
    <col min="3349" max="3349" width="9.88671875" style="1" bestFit="1" customWidth="1"/>
    <col min="3350" max="3357" width="9" style="1"/>
    <col min="3358" max="3358" width="9.88671875" style="1" bestFit="1" customWidth="1"/>
    <col min="3359" max="3368" width="9" style="1"/>
    <col min="3369" max="3369" width="10.88671875" style="1" bestFit="1" customWidth="1"/>
    <col min="3370" max="3569" width="9" style="1"/>
    <col min="3570" max="3570" width="6.109375" style="1" customWidth="1"/>
    <col min="3571" max="3571" width="42" style="1" customWidth="1"/>
    <col min="3572" max="3572" width="9.88671875" style="1" bestFit="1" customWidth="1"/>
    <col min="3573" max="3573" width="9" style="1"/>
    <col min="3574" max="3574" width="9.88671875" style="1" bestFit="1" customWidth="1"/>
    <col min="3575" max="3577" width="9" style="1"/>
    <col min="3578" max="3578" width="9.88671875" style="1" bestFit="1" customWidth="1"/>
    <col min="3579" max="3583" width="9" style="1"/>
    <col min="3584" max="3584" width="9.88671875" style="1" bestFit="1" customWidth="1"/>
    <col min="3585" max="3601" width="9" style="1"/>
    <col min="3602" max="3603" width="9.88671875" style="1" bestFit="1" customWidth="1"/>
    <col min="3604" max="3604" width="9" style="1"/>
    <col min="3605" max="3605" width="9.88671875" style="1" bestFit="1" customWidth="1"/>
    <col min="3606" max="3613" width="9" style="1"/>
    <col min="3614" max="3614" width="9.88671875" style="1" bestFit="1" customWidth="1"/>
    <col min="3615" max="3624" width="9" style="1"/>
    <col min="3625" max="3625" width="10.88671875" style="1" bestFit="1" customWidth="1"/>
    <col min="3626" max="3825" width="9" style="1"/>
    <col min="3826" max="3826" width="6.109375" style="1" customWidth="1"/>
    <col min="3827" max="3827" width="42" style="1" customWidth="1"/>
    <col min="3828" max="3828" width="9.88671875" style="1" bestFit="1" customWidth="1"/>
    <col min="3829" max="3829" width="9" style="1"/>
    <col min="3830" max="3830" width="9.88671875" style="1" bestFit="1" customWidth="1"/>
    <col min="3831" max="3833" width="9" style="1"/>
    <col min="3834" max="3834" width="9.88671875" style="1" bestFit="1" customWidth="1"/>
    <col min="3835" max="3839" width="9" style="1"/>
    <col min="3840" max="3840" width="9.88671875" style="1" bestFit="1" customWidth="1"/>
    <col min="3841" max="3857" width="9" style="1"/>
    <col min="3858" max="3859" width="9.88671875" style="1" bestFit="1" customWidth="1"/>
    <col min="3860" max="3860" width="9" style="1"/>
    <col min="3861" max="3861" width="9.88671875" style="1" bestFit="1" customWidth="1"/>
    <col min="3862" max="3869" width="9" style="1"/>
    <col min="3870" max="3870" width="9.88671875" style="1" bestFit="1" customWidth="1"/>
    <col min="3871" max="3880" width="9" style="1"/>
    <col min="3881" max="3881" width="10.88671875" style="1" bestFit="1" customWidth="1"/>
    <col min="3882" max="4081" width="9" style="1"/>
    <col min="4082" max="4082" width="6.109375" style="1" customWidth="1"/>
    <col min="4083" max="4083" width="42" style="1" customWidth="1"/>
    <col min="4084" max="4084" width="9.88671875" style="1" bestFit="1" customWidth="1"/>
    <col min="4085" max="4085" width="9" style="1"/>
    <col min="4086" max="4086" width="9.88671875" style="1" bestFit="1" customWidth="1"/>
    <col min="4087" max="4089" width="9" style="1"/>
    <col min="4090" max="4090" width="9.88671875" style="1" bestFit="1" customWidth="1"/>
    <col min="4091" max="4095" width="9" style="1"/>
    <col min="4096" max="4096" width="9.88671875" style="1" bestFit="1" customWidth="1"/>
    <col min="4097" max="4113" width="9" style="1"/>
    <col min="4114" max="4115" width="9.88671875" style="1" bestFit="1" customWidth="1"/>
    <col min="4116" max="4116" width="9" style="1"/>
    <col min="4117" max="4117" width="9.88671875" style="1" bestFit="1" customWidth="1"/>
    <col min="4118" max="4125" width="9" style="1"/>
    <col min="4126" max="4126" width="9.88671875" style="1" bestFit="1" customWidth="1"/>
    <col min="4127" max="4136" width="9" style="1"/>
    <col min="4137" max="4137" width="10.88671875" style="1" bestFit="1" customWidth="1"/>
    <col min="4138" max="4337" width="9" style="1"/>
    <col min="4338" max="4338" width="6.109375" style="1" customWidth="1"/>
    <col min="4339" max="4339" width="42" style="1" customWidth="1"/>
    <col min="4340" max="4340" width="9.88671875" style="1" bestFit="1" customWidth="1"/>
    <col min="4341" max="4341" width="9" style="1"/>
    <col min="4342" max="4342" width="9.88671875" style="1" bestFit="1" customWidth="1"/>
    <col min="4343" max="4345" width="9" style="1"/>
    <col min="4346" max="4346" width="9.88671875" style="1" bestFit="1" customWidth="1"/>
    <col min="4347" max="4351" width="9" style="1"/>
    <col min="4352" max="4352" width="9.88671875" style="1" bestFit="1" customWidth="1"/>
    <col min="4353" max="4369" width="9" style="1"/>
    <col min="4370" max="4371" width="9.88671875" style="1" bestFit="1" customWidth="1"/>
    <col min="4372" max="4372" width="9" style="1"/>
    <col min="4373" max="4373" width="9.88671875" style="1" bestFit="1" customWidth="1"/>
    <col min="4374" max="4381" width="9" style="1"/>
    <col min="4382" max="4382" width="9.88671875" style="1" bestFit="1" customWidth="1"/>
    <col min="4383" max="4392" width="9" style="1"/>
    <col min="4393" max="4393" width="10.88671875" style="1" bestFit="1" customWidth="1"/>
    <col min="4394" max="4593" width="9" style="1"/>
    <col min="4594" max="4594" width="6.109375" style="1" customWidth="1"/>
    <col min="4595" max="4595" width="42" style="1" customWidth="1"/>
    <col min="4596" max="4596" width="9.88671875" style="1" bestFit="1" customWidth="1"/>
    <col min="4597" max="4597" width="9" style="1"/>
    <col min="4598" max="4598" width="9.88671875" style="1" bestFit="1" customWidth="1"/>
    <col min="4599" max="4601" width="9" style="1"/>
    <col min="4602" max="4602" width="9.88671875" style="1" bestFit="1" customWidth="1"/>
    <col min="4603" max="4607" width="9" style="1"/>
    <col min="4608" max="4608" width="9.88671875" style="1" bestFit="1" customWidth="1"/>
    <col min="4609" max="4625" width="9" style="1"/>
    <col min="4626" max="4627" width="9.88671875" style="1" bestFit="1" customWidth="1"/>
    <col min="4628" max="4628" width="9" style="1"/>
    <col min="4629" max="4629" width="9.88671875" style="1" bestFit="1" customWidth="1"/>
    <col min="4630" max="4637" width="9" style="1"/>
    <col min="4638" max="4638" width="9.88671875" style="1" bestFit="1" customWidth="1"/>
    <col min="4639" max="4648" width="9" style="1"/>
    <col min="4649" max="4649" width="10.88671875" style="1" bestFit="1" customWidth="1"/>
    <col min="4650" max="4849" width="9" style="1"/>
    <col min="4850" max="4850" width="6.109375" style="1" customWidth="1"/>
    <col min="4851" max="4851" width="42" style="1" customWidth="1"/>
    <col min="4852" max="4852" width="9.88671875" style="1" bestFit="1" customWidth="1"/>
    <col min="4853" max="4853" width="9" style="1"/>
    <col min="4854" max="4854" width="9.88671875" style="1" bestFit="1" customWidth="1"/>
    <col min="4855" max="4857" width="9" style="1"/>
    <col min="4858" max="4858" width="9.88671875" style="1" bestFit="1" customWidth="1"/>
    <col min="4859" max="4863" width="9" style="1"/>
    <col min="4864" max="4864" width="9.88671875" style="1" bestFit="1" customWidth="1"/>
    <col min="4865" max="4881" width="9" style="1"/>
    <col min="4882" max="4883" width="9.88671875" style="1" bestFit="1" customWidth="1"/>
    <col min="4884" max="4884" width="9" style="1"/>
    <col min="4885" max="4885" width="9.88671875" style="1" bestFit="1" customWidth="1"/>
    <col min="4886" max="4893" width="9" style="1"/>
    <col min="4894" max="4894" width="9.88671875" style="1" bestFit="1" customWidth="1"/>
    <col min="4895" max="4904" width="9" style="1"/>
    <col min="4905" max="4905" width="10.88671875" style="1" bestFit="1" customWidth="1"/>
    <col min="4906" max="5105" width="9" style="1"/>
    <col min="5106" max="5106" width="6.109375" style="1" customWidth="1"/>
    <col min="5107" max="5107" width="42" style="1" customWidth="1"/>
    <col min="5108" max="5108" width="9.88671875" style="1" bestFit="1" customWidth="1"/>
    <col min="5109" max="5109" width="9" style="1"/>
    <col min="5110" max="5110" width="9.88671875" style="1" bestFit="1" customWidth="1"/>
    <col min="5111" max="5113" width="9" style="1"/>
    <col min="5114" max="5114" width="9.88671875" style="1" bestFit="1" customWidth="1"/>
    <col min="5115" max="5119" width="9" style="1"/>
    <col min="5120" max="5120" width="9.88671875" style="1" bestFit="1" customWidth="1"/>
    <col min="5121" max="5137" width="9" style="1"/>
    <col min="5138" max="5139" width="9.88671875" style="1" bestFit="1" customWidth="1"/>
    <col min="5140" max="5140" width="9" style="1"/>
    <col min="5141" max="5141" width="9.88671875" style="1" bestFit="1" customWidth="1"/>
    <col min="5142" max="5149" width="9" style="1"/>
    <col min="5150" max="5150" width="9.88671875" style="1" bestFit="1" customWidth="1"/>
    <col min="5151" max="5160" width="9" style="1"/>
    <col min="5161" max="5161" width="10.88671875" style="1" bestFit="1" customWidth="1"/>
    <col min="5162" max="5361" width="9" style="1"/>
    <col min="5362" max="5362" width="6.109375" style="1" customWidth="1"/>
    <col min="5363" max="5363" width="42" style="1" customWidth="1"/>
    <col min="5364" max="5364" width="9.88671875" style="1" bestFit="1" customWidth="1"/>
    <col min="5365" max="5365" width="9" style="1"/>
    <col min="5366" max="5366" width="9.88671875" style="1" bestFit="1" customWidth="1"/>
    <col min="5367" max="5369" width="9" style="1"/>
    <col min="5370" max="5370" width="9.88671875" style="1" bestFit="1" customWidth="1"/>
    <col min="5371" max="5375" width="9" style="1"/>
    <col min="5376" max="5376" width="9.88671875" style="1" bestFit="1" customWidth="1"/>
    <col min="5377" max="5393" width="9" style="1"/>
    <col min="5394" max="5395" width="9.88671875" style="1" bestFit="1" customWidth="1"/>
    <col min="5396" max="5396" width="9" style="1"/>
    <col min="5397" max="5397" width="9.88671875" style="1" bestFit="1" customWidth="1"/>
    <col min="5398" max="5405" width="9" style="1"/>
    <col min="5406" max="5406" width="9.88671875" style="1" bestFit="1" customWidth="1"/>
    <col min="5407" max="5416" width="9" style="1"/>
    <col min="5417" max="5417" width="10.88671875" style="1" bestFit="1" customWidth="1"/>
    <col min="5418" max="5617" width="9" style="1"/>
    <col min="5618" max="5618" width="6.109375" style="1" customWidth="1"/>
    <col min="5619" max="5619" width="42" style="1" customWidth="1"/>
    <col min="5620" max="5620" width="9.88671875" style="1" bestFit="1" customWidth="1"/>
    <col min="5621" max="5621" width="9" style="1"/>
    <col min="5622" max="5622" width="9.88671875" style="1" bestFit="1" customWidth="1"/>
    <col min="5623" max="5625" width="9" style="1"/>
    <col min="5626" max="5626" width="9.88671875" style="1" bestFit="1" customWidth="1"/>
    <col min="5627" max="5631" width="9" style="1"/>
    <col min="5632" max="5632" width="9.88671875" style="1" bestFit="1" customWidth="1"/>
    <col min="5633" max="5649" width="9" style="1"/>
    <col min="5650" max="5651" width="9.88671875" style="1" bestFit="1" customWidth="1"/>
    <col min="5652" max="5652" width="9" style="1"/>
    <col min="5653" max="5653" width="9.88671875" style="1" bestFit="1" customWidth="1"/>
    <col min="5654" max="5661" width="9" style="1"/>
    <col min="5662" max="5662" width="9.88671875" style="1" bestFit="1" customWidth="1"/>
    <col min="5663" max="5672" width="9" style="1"/>
    <col min="5673" max="5673" width="10.88671875" style="1" bestFit="1" customWidth="1"/>
    <col min="5674" max="5873" width="9" style="1"/>
    <col min="5874" max="5874" width="6.109375" style="1" customWidth="1"/>
    <col min="5875" max="5875" width="42" style="1" customWidth="1"/>
    <col min="5876" max="5876" width="9.88671875" style="1" bestFit="1" customWidth="1"/>
    <col min="5877" max="5877" width="9" style="1"/>
    <col min="5878" max="5878" width="9.88671875" style="1" bestFit="1" customWidth="1"/>
    <col min="5879" max="5881" width="9" style="1"/>
    <col min="5882" max="5882" width="9.88671875" style="1" bestFit="1" customWidth="1"/>
    <col min="5883" max="5887" width="9" style="1"/>
    <col min="5888" max="5888" width="9.88671875" style="1" bestFit="1" customWidth="1"/>
    <col min="5889" max="5905" width="9" style="1"/>
    <col min="5906" max="5907" width="9.88671875" style="1" bestFit="1" customWidth="1"/>
    <col min="5908" max="5908" width="9" style="1"/>
    <col min="5909" max="5909" width="9.88671875" style="1" bestFit="1" customWidth="1"/>
    <col min="5910" max="5917" width="9" style="1"/>
    <col min="5918" max="5918" width="9.88671875" style="1" bestFit="1" customWidth="1"/>
    <col min="5919" max="5928" width="9" style="1"/>
    <col min="5929" max="5929" width="10.88671875" style="1" bestFit="1" customWidth="1"/>
    <col min="5930" max="6129" width="9" style="1"/>
    <col min="6130" max="6130" width="6.109375" style="1" customWidth="1"/>
    <col min="6131" max="6131" width="42" style="1" customWidth="1"/>
    <col min="6132" max="6132" width="9.88671875" style="1" bestFit="1" customWidth="1"/>
    <col min="6133" max="6133" width="9" style="1"/>
    <col min="6134" max="6134" width="9.88671875" style="1" bestFit="1" customWidth="1"/>
    <col min="6135" max="6137" width="9" style="1"/>
    <col min="6138" max="6138" width="9.88671875" style="1" bestFit="1" customWidth="1"/>
    <col min="6139" max="6143" width="9" style="1"/>
    <col min="6144" max="6144" width="9.88671875" style="1" bestFit="1" customWidth="1"/>
    <col min="6145" max="6161" width="9" style="1"/>
    <col min="6162" max="6163" width="9.88671875" style="1" bestFit="1" customWidth="1"/>
    <col min="6164" max="6164" width="9" style="1"/>
    <col min="6165" max="6165" width="9.88671875" style="1" bestFit="1" customWidth="1"/>
    <col min="6166" max="6173" width="9" style="1"/>
    <col min="6174" max="6174" width="9.88671875" style="1" bestFit="1" customWidth="1"/>
    <col min="6175" max="6184" width="9" style="1"/>
    <col min="6185" max="6185" width="10.88671875" style="1" bestFit="1" customWidth="1"/>
    <col min="6186" max="6385" width="9" style="1"/>
    <col min="6386" max="6386" width="6.109375" style="1" customWidth="1"/>
    <col min="6387" max="6387" width="42" style="1" customWidth="1"/>
    <col min="6388" max="6388" width="9.88671875" style="1" bestFit="1" customWidth="1"/>
    <col min="6389" max="6389" width="9" style="1"/>
    <col min="6390" max="6390" width="9.88671875" style="1" bestFit="1" customWidth="1"/>
    <col min="6391" max="6393" width="9" style="1"/>
    <col min="6394" max="6394" width="9.88671875" style="1" bestFit="1" customWidth="1"/>
    <col min="6395" max="6399" width="9" style="1"/>
    <col min="6400" max="6400" width="9.88671875" style="1" bestFit="1" customWidth="1"/>
    <col min="6401" max="6417" width="9" style="1"/>
    <col min="6418" max="6419" width="9.88671875" style="1" bestFit="1" customWidth="1"/>
    <col min="6420" max="6420" width="9" style="1"/>
    <col min="6421" max="6421" width="9.88671875" style="1" bestFit="1" customWidth="1"/>
    <col min="6422" max="6429" width="9" style="1"/>
    <col min="6430" max="6430" width="9.88671875" style="1" bestFit="1" customWidth="1"/>
    <col min="6431" max="6440" width="9" style="1"/>
    <col min="6441" max="6441" width="10.88671875" style="1" bestFit="1" customWidth="1"/>
    <col min="6442" max="6641" width="9" style="1"/>
    <col min="6642" max="6642" width="6.109375" style="1" customWidth="1"/>
    <col min="6643" max="6643" width="42" style="1" customWidth="1"/>
    <col min="6644" max="6644" width="9.88671875" style="1" bestFit="1" customWidth="1"/>
    <col min="6645" max="6645" width="9" style="1"/>
    <col min="6646" max="6646" width="9.88671875" style="1" bestFit="1" customWidth="1"/>
    <col min="6647" max="6649" width="9" style="1"/>
    <col min="6650" max="6650" width="9.88671875" style="1" bestFit="1" customWidth="1"/>
    <col min="6651" max="6655" width="9" style="1"/>
    <col min="6656" max="6656" width="9.88671875" style="1" bestFit="1" customWidth="1"/>
    <col min="6657" max="6673" width="9" style="1"/>
    <col min="6674" max="6675" width="9.88671875" style="1" bestFit="1" customWidth="1"/>
    <col min="6676" max="6676" width="9" style="1"/>
    <col min="6677" max="6677" width="9.88671875" style="1" bestFit="1" customWidth="1"/>
    <col min="6678" max="6685" width="9" style="1"/>
    <col min="6686" max="6686" width="9.88671875" style="1" bestFit="1" customWidth="1"/>
    <col min="6687" max="6696" width="9" style="1"/>
    <col min="6697" max="6697" width="10.88671875" style="1" bestFit="1" customWidth="1"/>
    <col min="6698" max="6897" width="9" style="1"/>
    <col min="6898" max="6898" width="6.109375" style="1" customWidth="1"/>
    <col min="6899" max="6899" width="42" style="1" customWidth="1"/>
    <col min="6900" max="6900" width="9.88671875" style="1" bestFit="1" customWidth="1"/>
    <col min="6901" max="6901" width="9" style="1"/>
    <col min="6902" max="6902" width="9.88671875" style="1" bestFit="1" customWidth="1"/>
    <col min="6903" max="6905" width="9" style="1"/>
    <col min="6906" max="6906" width="9.88671875" style="1" bestFit="1" customWidth="1"/>
    <col min="6907" max="6911" width="9" style="1"/>
    <col min="6912" max="6912" width="9.88671875" style="1" bestFit="1" customWidth="1"/>
    <col min="6913" max="6929" width="9" style="1"/>
    <col min="6930" max="6931" width="9.88671875" style="1" bestFit="1" customWidth="1"/>
    <col min="6932" max="6932" width="9" style="1"/>
    <col min="6933" max="6933" width="9.88671875" style="1" bestFit="1" customWidth="1"/>
    <col min="6934" max="6941" width="9" style="1"/>
    <col min="6942" max="6942" width="9.88671875" style="1" bestFit="1" customWidth="1"/>
    <col min="6943" max="6952" width="9" style="1"/>
    <col min="6953" max="6953" width="10.88671875" style="1" bestFit="1" customWidth="1"/>
    <col min="6954" max="7153" width="9" style="1"/>
    <col min="7154" max="7154" width="6.109375" style="1" customWidth="1"/>
    <col min="7155" max="7155" width="42" style="1" customWidth="1"/>
    <col min="7156" max="7156" width="9.88671875" style="1" bestFit="1" customWidth="1"/>
    <col min="7157" max="7157" width="9" style="1"/>
    <col min="7158" max="7158" width="9.88671875" style="1" bestFit="1" customWidth="1"/>
    <col min="7159" max="7161" width="9" style="1"/>
    <col min="7162" max="7162" width="9.88671875" style="1" bestFit="1" customWidth="1"/>
    <col min="7163" max="7167" width="9" style="1"/>
    <col min="7168" max="7168" width="9.88671875" style="1" bestFit="1" customWidth="1"/>
    <col min="7169" max="7185" width="9" style="1"/>
    <col min="7186" max="7187" width="9.88671875" style="1" bestFit="1" customWidth="1"/>
    <col min="7188" max="7188" width="9" style="1"/>
    <col min="7189" max="7189" width="9.88671875" style="1" bestFit="1" customWidth="1"/>
    <col min="7190" max="7197" width="9" style="1"/>
    <col min="7198" max="7198" width="9.88671875" style="1" bestFit="1" customWidth="1"/>
    <col min="7199" max="7208" width="9" style="1"/>
    <col min="7209" max="7209" width="10.88671875" style="1" bestFit="1" customWidth="1"/>
    <col min="7210" max="7409" width="9" style="1"/>
    <col min="7410" max="7410" width="6.109375" style="1" customWidth="1"/>
    <col min="7411" max="7411" width="42" style="1" customWidth="1"/>
    <col min="7412" max="7412" width="9.88671875" style="1" bestFit="1" customWidth="1"/>
    <col min="7413" max="7413" width="9" style="1"/>
    <col min="7414" max="7414" width="9.88671875" style="1" bestFit="1" customWidth="1"/>
    <col min="7415" max="7417" width="9" style="1"/>
    <col min="7418" max="7418" width="9.88671875" style="1" bestFit="1" customWidth="1"/>
    <col min="7419" max="7423" width="9" style="1"/>
    <col min="7424" max="7424" width="9.88671875" style="1" bestFit="1" customWidth="1"/>
    <col min="7425" max="7441" width="9" style="1"/>
    <col min="7442" max="7443" width="9.88671875" style="1" bestFit="1" customWidth="1"/>
    <col min="7444" max="7444" width="9" style="1"/>
    <col min="7445" max="7445" width="9.88671875" style="1" bestFit="1" customWidth="1"/>
    <col min="7446" max="7453" width="9" style="1"/>
    <col min="7454" max="7454" width="9.88671875" style="1" bestFit="1" customWidth="1"/>
    <col min="7455" max="7464" width="9" style="1"/>
    <col min="7465" max="7465" width="10.88671875" style="1" bestFit="1" customWidth="1"/>
    <col min="7466" max="7665" width="9" style="1"/>
    <col min="7666" max="7666" width="6.109375" style="1" customWidth="1"/>
    <col min="7667" max="7667" width="42" style="1" customWidth="1"/>
    <col min="7668" max="7668" width="9.88671875" style="1" bestFit="1" customWidth="1"/>
    <col min="7669" max="7669" width="9" style="1"/>
    <col min="7670" max="7670" width="9.88671875" style="1" bestFit="1" customWidth="1"/>
    <col min="7671" max="7673" width="9" style="1"/>
    <col min="7674" max="7674" width="9.88671875" style="1" bestFit="1" customWidth="1"/>
    <col min="7675" max="7679" width="9" style="1"/>
    <col min="7680" max="7680" width="9.88671875" style="1" bestFit="1" customWidth="1"/>
    <col min="7681" max="7697" width="9" style="1"/>
    <col min="7698" max="7699" width="9.88671875" style="1" bestFit="1" customWidth="1"/>
    <col min="7700" max="7700" width="9" style="1"/>
    <col min="7701" max="7701" width="9.88671875" style="1" bestFit="1" customWidth="1"/>
    <col min="7702" max="7709" width="9" style="1"/>
    <col min="7710" max="7710" width="9.88671875" style="1" bestFit="1" customWidth="1"/>
    <col min="7711" max="7720" width="9" style="1"/>
    <col min="7721" max="7721" width="10.88671875" style="1" bestFit="1" customWidth="1"/>
    <col min="7722" max="7921" width="9" style="1"/>
    <col min="7922" max="7922" width="6.109375" style="1" customWidth="1"/>
    <col min="7923" max="7923" width="42" style="1" customWidth="1"/>
    <col min="7924" max="7924" width="9.88671875" style="1" bestFit="1" customWidth="1"/>
    <col min="7925" max="7925" width="9" style="1"/>
    <col min="7926" max="7926" width="9.88671875" style="1" bestFit="1" customWidth="1"/>
    <col min="7927" max="7929" width="9" style="1"/>
    <col min="7930" max="7930" width="9.88671875" style="1" bestFit="1" customWidth="1"/>
    <col min="7931" max="7935" width="9" style="1"/>
    <col min="7936" max="7936" width="9.88671875" style="1" bestFit="1" customWidth="1"/>
    <col min="7937" max="7953" width="9" style="1"/>
    <col min="7954" max="7955" width="9.88671875" style="1" bestFit="1" customWidth="1"/>
    <col min="7956" max="7956" width="9" style="1"/>
    <col min="7957" max="7957" width="9.88671875" style="1" bestFit="1" customWidth="1"/>
    <col min="7958" max="7965" width="9" style="1"/>
    <col min="7966" max="7966" width="9.88671875" style="1" bestFit="1" customWidth="1"/>
    <col min="7967" max="7976" width="9" style="1"/>
    <col min="7977" max="7977" width="10.88671875" style="1" bestFit="1" customWidth="1"/>
    <col min="7978" max="8177" width="9" style="1"/>
    <col min="8178" max="8178" width="6.109375" style="1" customWidth="1"/>
    <col min="8179" max="8179" width="42" style="1" customWidth="1"/>
    <col min="8180" max="8180" width="9.88671875" style="1" bestFit="1" customWidth="1"/>
    <col min="8181" max="8181" width="9" style="1"/>
    <col min="8182" max="8182" width="9.88671875" style="1" bestFit="1" customWidth="1"/>
    <col min="8183" max="8185" width="9" style="1"/>
    <col min="8186" max="8186" width="9.88671875" style="1" bestFit="1" customWidth="1"/>
    <col min="8187" max="8191" width="9" style="1"/>
    <col min="8192" max="8192" width="9.88671875" style="1" bestFit="1" customWidth="1"/>
    <col min="8193" max="8209" width="9" style="1"/>
    <col min="8210" max="8211" width="9.88671875" style="1" bestFit="1" customWidth="1"/>
    <col min="8212" max="8212" width="9" style="1"/>
    <col min="8213" max="8213" width="9.88671875" style="1" bestFit="1" customWidth="1"/>
    <col min="8214" max="8221" width="9" style="1"/>
    <col min="8222" max="8222" width="9.88671875" style="1" bestFit="1" customWidth="1"/>
    <col min="8223" max="8232" width="9" style="1"/>
    <col min="8233" max="8233" width="10.88671875" style="1" bestFit="1" customWidth="1"/>
    <col min="8234" max="8433" width="9" style="1"/>
    <col min="8434" max="8434" width="6.109375" style="1" customWidth="1"/>
    <col min="8435" max="8435" width="42" style="1" customWidth="1"/>
    <col min="8436" max="8436" width="9.88671875" style="1" bestFit="1" customWidth="1"/>
    <col min="8437" max="8437" width="9" style="1"/>
    <col min="8438" max="8438" width="9.88671875" style="1" bestFit="1" customWidth="1"/>
    <col min="8439" max="8441" width="9" style="1"/>
    <col min="8442" max="8442" width="9.88671875" style="1" bestFit="1" customWidth="1"/>
    <col min="8443" max="8447" width="9" style="1"/>
    <col min="8448" max="8448" width="9.88671875" style="1" bestFit="1" customWidth="1"/>
    <col min="8449" max="8465" width="9" style="1"/>
    <col min="8466" max="8467" width="9.88671875" style="1" bestFit="1" customWidth="1"/>
    <col min="8468" max="8468" width="9" style="1"/>
    <col min="8469" max="8469" width="9.88671875" style="1" bestFit="1" customWidth="1"/>
    <col min="8470" max="8477" width="9" style="1"/>
    <col min="8478" max="8478" width="9.88671875" style="1" bestFit="1" customWidth="1"/>
    <col min="8479" max="8488" width="9" style="1"/>
    <col min="8489" max="8489" width="10.88671875" style="1" bestFit="1" customWidth="1"/>
    <col min="8490" max="8689" width="9" style="1"/>
    <col min="8690" max="8690" width="6.109375" style="1" customWidth="1"/>
    <col min="8691" max="8691" width="42" style="1" customWidth="1"/>
    <col min="8692" max="8692" width="9.88671875" style="1" bestFit="1" customWidth="1"/>
    <col min="8693" max="8693" width="9" style="1"/>
    <col min="8694" max="8694" width="9.88671875" style="1" bestFit="1" customWidth="1"/>
    <col min="8695" max="8697" width="9" style="1"/>
    <col min="8698" max="8698" width="9.88671875" style="1" bestFit="1" customWidth="1"/>
    <col min="8699" max="8703" width="9" style="1"/>
    <col min="8704" max="8704" width="9.88671875" style="1" bestFit="1" customWidth="1"/>
    <col min="8705" max="8721" width="9" style="1"/>
    <col min="8722" max="8723" width="9.88671875" style="1" bestFit="1" customWidth="1"/>
    <col min="8724" max="8724" width="9" style="1"/>
    <col min="8725" max="8725" width="9.88671875" style="1" bestFit="1" customWidth="1"/>
    <col min="8726" max="8733" width="9" style="1"/>
    <col min="8734" max="8734" width="9.88671875" style="1" bestFit="1" customWidth="1"/>
    <col min="8735" max="8744" width="9" style="1"/>
    <col min="8745" max="8745" width="10.88671875" style="1" bestFit="1" customWidth="1"/>
    <col min="8746" max="8945" width="9" style="1"/>
    <col min="8946" max="8946" width="6.109375" style="1" customWidth="1"/>
    <col min="8947" max="8947" width="42" style="1" customWidth="1"/>
    <col min="8948" max="8948" width="9.88671875" style="1" bestFit="1" customWidth="1"/>
    <col min="8949" max="8949" width="9" style="1"/>
    <col min="8950" max="8950" width="9.88671875" style="1" bestFit="1" customWidth="1"/>
    <col min="8951" max="8953" width="9" style="1"/>
    <col min="8954" max="8954" width="9.88671875" style="1" bestFit="1" customWidth="1"/>
    <col min="8955" max="8959" width="9" style="1"/>
    <col min="8960" max="8960" width="9.88671875" style="1" bestFit="1" customWidth="1"/>
    <col min="8961" max="8977" width="9" style="1"/>
    <col min="8978" max="8979" width="9.88671875" style="1" bestFit="1" customWidth="1"/>
    <col min="8980" max="8980" width="9" style="1"/>
    <col min="8981" max="8981" width="9.88671875" style="1" bestFit="1" customWidth="1"/>
    <col min="8982" max="8989" width="9" style="1"/>
    <col min="8990" max="8990" width="9.88671875" style="1" bestFit="1" customWidth="1"/>
    <col min="8991" max="9000" width="9" style="1"/>
    <col min="9001" max="9001" width="10.88671875" style="1" bestFit="1" customWidth="1"/>
    <col min="9002" max="9201" width="9" style="1"/>
    <col min="9202" max="9202" width="6.109375" style="1" customWidth="1"/>
    <col min="9203" max="9203" width="42" style="1" customWidth="1"/>
    <col min="9204" max="9204" width="9.88671875" style="1" bestFit="1" customWidth="1"/>
    <col min="9205" max="9205" width="9" style="1"/>
    <col min="9206" max="9206" width="9.88671875" style="1" bestFit="1" customWidth="1"/>
    <col min="9207" max="9209" width="9" style="1"/>
    <col min="9210" max="9210" width="9.88671875" style="1" bestFit="1" customWidth="1"/>
    <col min="9211" max="9215" width="9" style="1"/>
    <col min="9216" max="9216" width="9.88671875" style="1" bestFit="1" customWidth="1"/>
    <col min="9217" max="9233" width="9" style="1"/>
    <col min="9234" max="9235" width="9.88671875" style="1" bestFit="1" customWidth="1"/>
    <col min="9236" max="9236" width="9" style="1"/>
    <col min="9237" max="9237" width="9.88671875" style="1" bestFit="1" customWidth="1"/>
    <col min="9238" max="9245" width="9" style="1"/>
    <col min="9246" max="9246" width="9.88671875" style="1" bestFit="1" customWidth="1"/>
    <col min="9247" max="9256" width="9" style="1"/>
    <col min="9257" max="9257" width="10.88671875" style="1" bestFit="1" customWidth="1"/>
    <col min="9258" max="9457" width="9" style="1"/>
    <col min="9458" max="9458" width="6.109375" style="1" customWidth="1"/>
    <col min="9459" max="9459" width="42" style="1" customWidth="1"/>
    <col min="9460" max="9460" width="9.88671875" style="1" bestFit="1" customWidth="1"/>
    <col min="9461" max="9461" width="9" style="1"/>
    <col min="9462" max="9462" width="9.88671875" style="1" bestFit="1" customWidth="1"/>
    <col min="9463" max="9465" width="9" style="1"/>
    <col min="9466" max="9466" width="9.88671875" style="1" bestFit="1" customWidth="1"/>
    <col min="9467" max="9471" width="9" style="1"/>
    <col min="9472" max="9472" width="9.88671875" style="1" bestFit="1" customWidth="1"/>
    <col min="9473" max="9489" width="9" style="1"/>
    <col min="9490" max="9491" width="9.88671875" style="1" bestFit="1" customWidth="1"/>
    <col min="9492" max="9492" width="9" style="1"/>
    <col min="9493" max="9493" width="9.88671875" style="1" bestFit="1" customWidth="1"/>
    <col min="9494" max="9501" width="9" style="1"/>
    <col min="9502" max="9502" width="9.88671875" style="1" bestFit="1" customWidth="1"/>
    <col min="9503" max="9512" width="9" style="1"/>
    <col min="9513" max="9513" width="10.88671875" style="1" bestFit="1" customWidth="1"/>
    <col min="9514" max="9713" width="9" style="1"/>
    <col min="9714" max="9714" width="6.109375" style="1" customWidth="1"/>
    <col min="9715" max="9715" width="42" style="1" customWidth="1"/>
    <col min="9716" max="9716" width="9.88671875" style="1" bestFit="1" customWidth="1"/>
    <col min="9717" max="9717" width="9" style="1"/>
    <col min="9718" max="9718" width="9.88671875" style="1" bestFit="1" customWidth="1"/>
    <col min="9719" max="9721" width="9" style="1"/>
    <col min="9722" max="9722" width="9.88671875" style="1" bestFit="1" customWidth="1"/>
    <col min="9723" max="9727" width="9" style="1"/>
    <col min="9728" max="9728" width="9.88671875" style="1" bestFit="1" customWidth="1"/>
    <col min="9729" max="9745" width="9" style="1"/>
    <col min="9746" max="9747" width="9.88671875" style="1" bestFit="1" customWidth="1"/>
    <col min="9748" max="9748" width="9" style="1"/>
    <col min="9749" max="9749" width="9.88671875" style="1" bestFit="1" customWidth="1"/>
    <col min="9750" max="9757" width="9" style="1"/>
    <col min="9758" max="9758" width="9.88671875" style="1" bestFit="1" customWidth="1"/>
    <col min="9759" max="9768" width="9" style="1"/>
    <col min="9769" max="9769" width="10.88671875" style="1" bestFit="1" customWidth="1"/>
    <col min="9770" max="9969" width="9" style="1"/>
    <col min="9970" max="9970" width="6.109375" style="1" customWidth="1"/>
    <col min="9971" max="9971" width="42" style="1" customWidth="1"/>
    <col min="9972" max="9972" width="9.88671875" style="1" bestFit="1" customWidth="1"/>
    <col min="9973" max="9973" width="9" style="1"/>
    <col min="9974" max="9974" width="9.88671875" style="1" bestFit="1" customWidth="1"/>
    <col min="9975" max="9977" width="9" style="1"/>
    <col min="9978" max="9978" width="9.88671875" style="1" bestFit="1" customWidth="1"/>
    <col min="9979" max="9983" width="9" style="1"/>
    <col min="9984" max="9984" width="9.88671875" style="1" bestFit="1" customWidth="1"/>
    <col min="9985" max="10001" width="9" style="1"/>
    <col min="10002" max="10003" width="9.88671875" style="1" bestFit="1" customWidth="1"/>
    <col min="10004" max="10004" width="9" style="1"/>
    <col min="10005" max="10005" width="9.88671875" style="1" bestFit="1" customWidth="1"/>
    <col min="10006" max="10013" width="9" style="1"/>
    <col min="10014" max="10014" width="9.88671875" style="1" bestFit="1" customWidth="1"/>
    <col min="10015" max="10024" width="9" style="1"/>
    <col min="10025" max="10025" width="10.88671875" style="1" bestFit="1" customWidth="1"/>
    <col min="10026" max="10225" width="9" style="1"/>
    <col min="10226" max="10226" width="6.109375" style="1" customWidth="1"/>
    <col min="10227" max="10227" width="42" style="1" customWidth="1"/>
    <col min="10228" max="10228" width="9.88671875" style="1" bestFit="1" customWidth="1"/>
    <col min="10229" max="10229" width="9" style="1"/>
    <col min="10230" max="10230" width="9.88671875" style="1" bestFit="1" customWidth="1"/>
    <col min="10231" max="10233" width="9" style="1"/>
    <col min="10234" max="10234" width="9.88671875" style="1" bestFit="1" customWidth="1"/>
    <col min="10235" max="10239" width="9" style="1"/>
    <col min="10240" max="10240" width="9.88671875" style="1" bestFit="1" customWidth="1"/>
    <col min="10241" max="10257" width="9" style="1"/>
    <col min="10258" max="10259" width="9.88671875" style="1" bestFit="1" customWidth="1"/>
    <col min="10260" max="10260" width="9" style="1"/>
    <col min="10261" max="10261" width="9.88671875" style="1" bestFit="1" customWidth="1"/>
    <col min="10262" max="10269" width="9" style="1"/>
    <col min="10270" max="10270" width="9.88671875" style="1" bestFit="1" customWidth="1"/>
    <col min="10271" max="10280" width="9" style="1"/>
    <col min="10281" max="10281" width="10.88671875" style="1" bestFit="1" customWidth="1"/>
    <col min="10282" max="10481" width="9" style="1"/>
    <col min="10482" max="10482" width="6.109375" style="1" customWidth="1"/>
    <col min="10483" max="10483" width="42" style="1" customWidth="1"/>
    <col min="10484" max="10484" width="9.88671875" style="1" bestFit="1" customWidth="1"/>
    <col min="10485" max="10485" width="9" style="1"/>
    <col min="10486" max="10486" width="9.88671875" style="1" bestFit="1" customWidth="1"/>
    <col min="10487" max="10489" width="9" style="1"/>
    <col min="10490" max="10490" width="9.88671875" style="1" bestFit="1" customWidth="1"/>
    <col min="10491" max="10495" width="9" style="1"/>
    <col min="10496" max="10496" width="9.88671875" style="1" bestFit="1" customWidth="1"/>
    <col min="10497" max="10513" width="9" style="1"/>
    <col min="10514" max="10515" width="9.88671875" style="1" bestFit="1" customWidth="1"/>
    <col min="10516" max="10516" width="9" style="1"/>
    <col min="10517" max="10517" width="9.88671875" style="1" bestFit="1" customWidth="1"/>
    <col min="10518" max="10525" width="9" style="1"/>
    <col min="10526" max="10526" width="9.88671875" style="1" bestFit="1" customWidth="1"/>
    <col min="10527" max="10536" width="9" style="1"/>
    <col min="10537" max="10537" width="10.88671875" style="1" bestFit="1" customWidth="1"/>
    <col min="10538" max="10737" width="9" style="1"/>
    <col min="10738" max="10738" width="6.109375" style="1" customWidth="1"/>
    <col min="10739" max="10739" width="42" style="1" customWidth="1"/>
    <col min="10740" max="10740" width="9.88671875" style="1" bestFit="1" customWidth="1"/>
    <col min="10741" max="10741" width="9" style="1"/>
    <col min="10742" max="10742" width="9.88671875" style="1" bestFit="1" customWidth="1"/>
    <col min="10743" max="10745" width="9" style="1"/>
    <col min="10746" max="10746" width="9.88671875" style="1" bestFit="1" customWidth="1"/>
    <col min="10747" max="10751" width="9" style="1"/>
    <col min="10752" max="10752" width="9.88671875" style="1" bestFit="1" customWidth="1"/>
    <col min="10753" max="10769" width="9" style="1"/>
    <col min="10770" max="10771" width="9.88671875" style="1" bestFit="1" customWidth="1"/>
    <col min="10772" max="10772" width="9" style="1"/>
    <col min="10773" max="10773" width="9.88671875" style="1" bestFit="1" customWidth="1"/>
    <col min="10774" max="10781" width="9" style="1"/>
    <col min="10782" max="10782" width="9.88671875" style="1" bestFit="1" customWidth="1"/>
    <col min="10783" max="10792" width="9" style="1"/>
    <col min="10793" max="10793" width="10.88671875" style="1" bestFit="1" customWidth="1"/>
    <col min="10794" max="10993" width="9" style="1"/>
    <col min="10994" max="10994" width="6.109375" style="1" customWidth="1"/>
    <col min="10995" max="10995" width="42" style="1" customWidth="1"/>
    <col min="10996" max="10996" width="9.88671875" style="1" bestFit="1" customWidth="1"/>
    <col min="10997" max="10997" width="9" style="1"/>
    <col min="10998" max="10998" width="9.88671875" style="1" bestFit="1" customWidth="1"/>
    <col min="10999" max="11001" width="9" style="1"/>
    <col min="11002" max="11002" width="9.88671875" style="1" bestFit="1" customWidth="1"/>
    <col min="11003" max="11007" width="9" style="1"/>
    <col min="11008" max="11008" width="9.88671875" style="1" bestFit="1" customWidth="1"/>
    <col min="11009" max="11025" width="9" style="1"/>
    <col min="11026" max="11027" width="9.88671875" style="1" bestFit="1" customWidth="1"/>
    <col min="11028" max="11028" width="9" style="1"/>
    <col min="11029" max="11029" width="9.88671875" style="1" bestFit="1" customWidth="1"/>
    <col min="11030" max="11037" width="9" style="1"/>
    <col min="11038" max="11038" width="9.88671875" style="1" bestFit="1" customWidth="1"/>
    <col min="11039" max="11048" width="9" style="1"/>
    <col min="11049" max="11049" width="10.88671875" style="1" bestFit="1" customWidth="1"/>
    <col min="11050" max="11249" width="9" style="1"/>
    <col min="11250" max="11250" width="6.109375" style="1" customWidth="1"/>
    <col min="11251" max="11251" width="42" style="1" customWidth="1"/>
    <col min="11252" max="11252" width="9.88671875" style="1" bestFit="1" customWidth="1"/>
    <col min="11253" max="11253" width="9" style="1"/>
    <col min="11254" max="11254" width="9.88671875" style="1" bestFit="1" customWidth="1"/>
    <col min="11255" max="11257" width="9" style="1"/>
    <col min="11258" max="11258" width="9.88671875" style="1" bestFit="1" customWidth="1"/>
    <col min="11259" max="11263" width="9" style="1"/>
    <col min="11264" max="11264" width="9.88671875" style="1" bestFit="1" customWidth="1"/>
    <col min="11265" max="11281" width="9" style="1"/>
    <col min="11282" max="11283" width="9.88671875" style="1" bestFit="1" customWidth="1"/>
    <col min="11284" max="11284" width="9" style="1"/>
    <col min="11285" max="11285" width="9.88671875" style="1" bestFit="1" customWidth="1"/>
    <col min="11286" max="11293" width="9" style="1"/>
    <col min="11294" max="11294" width="9.88671875" style="1" bestFit="1" customWidth="1"/>
    <col min="11295" max="11304" width="9" style="1"/>
    <col min="11305" max="11305" width="10.88671875" style="1" bestFit="1" customWidth="1"/>
    <col min="11306" max="11505" width="9" style="1"/>
    <col min="11506" max="11506" width="6.109375" style="1" customWidth="1"/>
    <col min="11507" max="11507" width="42" style="1" customWidth="1"/>
    <col min="11508" max="11508" width="9.88671875" style="1" bestFit="1" customWidth="1"/>
    <col min="11509" max="11509" width="9" style="1"/>
    <col min="11510" max="11510" width="9.88671875" style="1" bestFit="1" customWidth="1"/>
    <col min="11511" max="11513" width="9" style="1"/>
    <col min="11514" max="11514" width="9.88671875" style="1" bestFit="1" customWidth="1"/>
    <col min="11515" max="11519" width="9" style="1"/>
    <col min="11520" max="11520" width="9.88671875" style="1" bestFit="1" customWidth="1"/>
    <col min="11521" max="11537" width="9" style="1"/>
    <col min="11538" max="11539" width="9.88671875" style="1" bestFit="1" customWidth="1"/>
    <col min="11540" max="11540" width="9" style="1"/>
    <col min="11541" max="11541" width="9.88671875" style="1" bestFit="1" customWidth="1"/>
    <col min="11542" max="11549" width="9" style="1"/>
    <col min="11550" max="11550" width="9.88671875" style="1" bestFit="1" customWidth="1"/>
    <col min="11551" max="11560" width="9" style="1"/>
    <col min="11561" max="11561" width="10.88671875" style="1" bestFit="1" customWidth="1"/>
    <col min="11562" max="11761" width="9" style="1"/>
    <col min="11762" max="11762" width="6.109375" style="1" customWidth="1"/>
    <col min="11763" max="11763" width="42" style="1" customWidth="1"/>
    <col min="11764" max="11764" width="9.88671875" style="1" bestFit="1" customWidth="1"/>
    <col min="11765" max="11765" width="9" style="1"/>
    <col min="11766" max="11766" width="9.88671875" style="1" bestFit="1" customWidth="1"/>
    <col min="11767" max="11769" width="9" style="1"/>
    <col min="11770" max="11770" width="9.88671875" style="1" bestFit="1" customWidth="1"/>
    <col min="11771" max="11775" width="9" style="1"/>
    <col min="11776" max="11776" width="9.88671875" style="1" bestFit="1" customWidth="1"/>
    <col min="11777" max="11793" width="9" style="1"/>
    <col min="11794" max="11795" width="9.88671875" style="1" bestFit="1" customWidth="1"/>
    <col min="11796" max="11796" width="9" style="1"/>
    <col min="11797" max="11797" width="9.88671875" style="1" bestFit="1" customWidth="1"/>
    <col min="11798" max="11805" width="9" style="1"/>
    <col min="11806" max="11806" width="9.88671875" style="1" bestFit="1" customWidth="1"/>
    <col min="11807" max="11816" width="9" style="1"/>
    <col min="11817" max="11817" width="10.88671875" style="1" bestFit="1" customWidth="1"/>
    <col min="11818" max="12017" width="9" style="1"/>
    <col min="12018" max="12018" width="6.109375" style="1" customWidth="1"/>
    <col min="12019" max="12019" width="42" style="1" customWidth="1"/>
    <col min="12020" max="12020" width="9.88671875" style="1" bestFit="1" customWidth="1"/>
    <col min="12021" max="12021" width="9" style="1"/>
    <col min="12022" max="12022" width="9.88671875" style="1" bestFit="1" customWidth="1"/>
    <col min="12023" max="12025" width="9" style="1"/>
    <col min="12026" max="12026" width="9.88671875" style="1" bestFit="1" customWidth="1"/>
    <col min="12027" max="12031" width="9" style="1"/>
    <col min="12032" max="12032" width="9.88671875" style="1" bestFit="1" customWidth="1"/>
    <col min="12033" max="12049" width="9" style="1"/>
    <col min="12050" max="12051" width="9.88671875" style="1" bestFit="1" customWidth="1"/>
    <col min="12052" max="12052" width="9" style="1"/>
    <col min="12053" max="12053" width="9.88671875" style="1" bestFit="1" customWidth="1"/>
    <col min="12054" max="12061" width="9" style="1"/>
    <col min="12062" max="12062" width="9.88671875" style="1" bestFit="1" customWidth="1"/>
    <col min="12063" max="12072" width="9" style="1"/>
    <col min="12073" max="12073" width="10.88671875" style="1" bestFit="1" customWidth="1"/>
    <col min="12074" max="12273" width="9" style="1"/>
    <col min="12274" max="12274" width="6.109375" style="1" customWidth="1"/>
    <col min="12275" max="12275" width="42" style="1" customWidth="1"/>
    <col min="12276" max="12276" width="9.88671875" style="1" bestFit="1" customWidth="1"/>
    <col min="12277" max="12277" width="9" style="1"/>
    <col min="12278" max="12278" width="9.88671875" style="1" bestFit="1" customWidth="1"/>
    <col min="12279" max="12281" width="9" style="1"/>
    <col min="12282" max="12282" width="9.88671875" style="1" bestFit="1" customWidth="1"/>
    <col min="12283" max="12287" width="9" style="1"/>
    <col min="12288" max="12288" width="9.88671875" style="1" bestFit="1" customWidth="1"/>
    <col min="12289" max="12305" width="9" style="1"/>
    <col min="12306" max="12307" width="9.88671875" style="1" bestFit="1" customWidth="1"/>
    <col min="12308" max="12308" width="9" style="1"/>
    <col min="12309" max="12309" width="9.88671875" style="1" bestFit="1" customWidth="1"/>
    <col min="12310" max="12317" width="9" style="1"/>
    <col min="12318" max="12318" width="9.88671875" style="1" bestFit="1" customWidth="1"/>
    <col min="12319" max="12328" width="9" style="1"/>
    <col min="12329" max="12329" width="10.88671875" style="1" bestFit="1" customWidth="1"/>
    <col min="12330" max="12529" width="9" style="1"/>
    <col min="12530" max="12530" width="6.109375" style="1" customWidth="1"/>
    <col min="12531" max="12531" width="42" style="1" customWidth="1"/>
    <col min="12532" max="12532" width="9.88671875" style="1" bestFit="1" customWidth="1"/>
    <col min="12533" max="12533" width="9" style="1"/>
    <col min="12534" max="12534" width="9.88671875" style="1" bestFit="1" customWidth="1"/>
    <col min="12535" max="12537" width="9" style="1"/>
    <col min="12538" max="12538" width="9.88671875" style="1" bestFit="1" customWidth="1"/>
    <col min="12539" max="12543" width="9" style="1"/>
    <col min="12544" max="12544" width="9.88671875" style="1" bestFit="1" customWidth="1"/>
    <col min="12545" max="12561" width="9" style="1"/>
    <col min="12562" max="12563" width="9.88671875" style="1" bestFit="1" customWidth="1"/>
    <col min="12564" max="12564" width="9" style="1"/>
    <col min="12565" max="12565" width="9.88671875" style="1" bestFit="1" customWidth="1"/>
    <col min="12566" max="12573" width="9" style="1"/>
    <col min="12574" max="12574" width="9.88671875" style="1" bestFit="1" customWidth="1"/>
    <col min="12575" max="12584" width="9" style="1"/>
    <col min="12585" max="12585" width="10.88671875" style="1" bestFit="1" customWidth="1"/>
    <col min="12586" max="12785" width="9" style="1"/>
    <col min="12786" max="12786" width="6.109375" style="1" customWidth="1"/>
    <col min="12787" max="12787" width="42" style="1" customWidth="1"/>
    <col min="12788" max="12788" width="9.88671875" style="1" bestFit="1" customWidth="1"/>
    <col min="12789" max="12789" width="9" style="1"/>
    <col min="12790" max="12790" width="9.88671875" style="1" bestFit="1" customWidth="1"/>
    <col min="12791" max="12793" width="9" style="1"/>
    <col min="12794" max="12794" width="9.88671875" style="1" bestFit="1" customWidth="1"/>
    <col min="12795" max="12799" width="9" style="1"/>
    <col min="12800" max="12800" width="9.88671875" style="1" bestFit="1" customWidth="1"/>
    <col min="12801" max="12817" width="9" style="1"/>
    <col min="12818" max="12819" width="9.88671875" style="1" bestFit="1" customWidth="1"/>
    <col min="12820" max="12820" width="9" style="1"/>
    <col min="12821" max="12821" width="9.88671875" style="1" bestFit="1" customWidth="1"/>
    <col min="12822" max="12829" width="9" style="1"/>
    <col min="12830" max="12830" width="9.88671875" style="1" bestFit="1" customWidth="1"/>
    <col min="12831" max="12840" width="9" style="1"/>
    <col min="12841" max="12841" width="10.88671875" style="1" bestFit="1" customWidth="1"/>
    <col min="12842" max="13041" width="9" style="1"/>
    <col min="13042" max="13042" width="6.109375" style="1" customWidth="1"/>
    <col min="13043" max="13043" width="42" style="1" customWidth="1"/>
    <col min="13044" max="13044" width="9.88671875" style="1" bestFit="1" customWidth="1"/>
    <col min="13045" max="13045" width="9" style="1"/>
    <col min="13046" max="13046" width="9.88671875" style="1" bestFit="1" customWidth="1"/>
    <col min="13047" max="13049" width="9" style="1"/>
    <col min="13050" max="13050" width="9.88671875" style="1" bestFit="1" customWidth="1"/>
    <col min="13051" max="13055" width="9" style="1"/>
    <col min="13056" max="13056" width="9.88671875" style="1" bestFit="1" customWidth="1"/>
    <col min="13057" max="13073" width="9" style="1"/>
    <col min="13074" max="13075" width="9.88671875" style="1" bestFit="1" customWidth="1"/>
    <col min="13076" max="13076" width="9" style="1"/>
    <col min="13077" max="13077" width="9.88671875" style="1" bestFit="1" customWidth="1"/>
    <col min="13078" max="13085" width="9" style="1"/>
    <col min="13086" max="13086" width="9.88671875" style="1" bestFit="1" customWidth="1"/>
    <col min="13087" max="13096" width="9" style="1"/>
    <col min="13097" max="13097" width="10.88671875" style="1" bestFit="1" customWidth="1"/>
    <col min="13098" max="13297" width="9" style="1"/>
    <col min="13298" max="13298" width="6.109375" style="1" customWidth="1"/>
    <col min="13299" max="13299" width="42" style="1" customWidth="1"/>
    <col min="13300" max="13300" width="9.88671875" style="1" bestFit="1" customWidth="1"/>
    <col min="13301" max="13301" width="9" style="1"/>
    <col min="13302" max="13302" width="9.88671875" style="1" bestFit="1" customWidth="1"/>
    <col min="13303" max="13305" width="9" style="1"/>
    <col min="13306" max="13306" width="9.88671875" style="1" bestFit="1" customWidth="1"/>
    <col min="13307" max="13311" width="9" style="1"/>
    <col min="13312" max="13312" width="9.88671875" style="1" bestFit="1" customWidth="1"/>
    <col min="13313" max="13329" width="9" style="1"/>
    <col min="13330" max="13331" width="9.88671875" style="1" bestFit="1" customWidth="1"/>
    <col min="13332" max="13332" width="9" style="1"/>
    <col min="13333" max="13333" width="9.88671875" style="1" bestFit="1" customWidth="1"/>
    <col min="13334" max="13341" width="9" style="1"/>
    <col min="13342" max="13342" width="9.88671875" style="1" bestFit="1" customWidth="1"/>
    <col min="13343" max="13352" width="9" style="1"/>
    <col min="13353" max="13353" width="10.88671875" style="1" bestFit="1" customWidth="1"/>
    <col min="13354" max="13553" width="9" style="1"/>
    <col min="13554" max="13554" width="6.109375" style="1" customWidth="1"/>
    <col min="13555" max="13555" width="42" style="1" customWidth="1"/>
    <col min="13556" max="13556" width="9.88671875" style="1" bestFit="1" customWidth="1"/>
    <col min="13557" max="13557" width="9" style="1"/>
    <col min="13558" max="13558" width="9.88671875" style="1" bestFit="1" customWidth="1"/>
    <col min="13559" max="13561" width="9" style="1"/>
    <col min="13562" max="13562" width="9.88671875" style="1" bestFit="1" customWidth="1"/>
    <col min="13563" max="13567" width="9" style="1"/>
    <col min="13568" max="13568" width="9.88671875" style="1" bestFit="1" customWidth="1"/>
    <col min="13569" max="13585" width="9" style="1"/>
    <col min="13586" max="13587" width="9.88671875" style="1" bestFit="1" customWidth="1"/>
    <col min="13588" max="13588" width="9" style="1"/>
    <col min="13589" max="13589" width="9.88671875" style="1" bestFit="1" customWidth="1"/>
    <col min="13590" max="13597" width="9" style="1"/>
    <col min="13598" max="13598" width="9.88671875" style="1" bestFit="1" customWidth="1"/>
    <col min="13599" max="13608" width="9" style="1"/>
    <col min="13609" max="13609" width="10.88671875" style="1" bestFit="1" customWidth="1"/>
    <col min="13610" max="13809" width="9" style="1"/>
    <col min="13810" max="13810" width="6.109375" style="1" customWidth="1"/>
    <col min="13811" max="13811" width="42" style="1" customWidth="1"/>
    <col min="13812" max="13812" width="9.88671875" style="1" bestFit="1" customWidth="1"/>
    <col min="13813" max="13813" width="9" style="1"/>
    <col min="13814" max="13814" width="9.88671875" style="1" bestFit="1" customWidth="1"/>
    <col min="13815" max="13817" width="9" style="1"/>
    <col min="13818" max="13818" width="9.88671875" style="1" bestFit="1" customWidth="1"/>
    <col min="13819" max="13823" width="9" style="1"/>
    <col min="13824" max="13824" width="9.88671875" style="1" bestFit="1" customWidth="1"/>
    <col min="13825" max="13841" width="9" style="1"/>
    <col min="13842" max="13843" width="9.88671875" style="1" bestFit="1" customWidth="1"/>
    <col min="13844" max="13844" width="9" style="1"/>
    <col min="13845" max="13845" width="9.88671875" style="1" bestFit="1" customWidth="1"/>
    <col min="13846" max="13853" width="9" style="1"/>
    <col min="13854" max="13854" width="9.88671875" style="1" bestFit="1" customWidth="1"/>
    <col min="13855" max="13864" width="9" style="1"/>
    <col min="13865" max="13865" width="10.88671875" style="1" bestFit="1" customWidth="1"/>
    <col min="13866" max="14065" width="9" style="1"/>
    <col min="14066" max="14066" width="6.109375" style="1" customWidth="1"/>
    <col min="14067" max="14067" width="42" style="1" customWidth="1"/>
    <col min="14068" max="14068" width="9.88671875" style="1" bestFit="1" customWidth="1"/>
    <col min="14069" max="14069" width="9" style="1"/>
    <col min="14070" max="14070" width="9.88671875" style="1" bestFit="1" customWidth="1"/>
    <col min="14071" max="14073" width="9" style="1"/>
    <col min="14074" max="14074" width="9.88671875" style="1" bestFit="1" customWidth="1"/>
    <col min="14075" max="14079" width="9" style="1"/>
    <col min="14080" max="14080" width="9.88671875" style="1" bestFit="1" customWidth="1"/>
    <col min="14081" max="14097" width="9" style="1"/>
    <col min="14098" max="14099" width="9.88671875" style="1" bestFit="1" customWidth="1"/>
    <col min="14100" max="14100" width="9" style="1"/>
    <col min="14101" max="14101" width="9.88671875" style="1" bestFit="1" customWidth="1"/>
    <col min="14102" max="14109" width="9" style="1"/>
    <col min="14110" max="14110" width="9.88671875" style="1" bestFit="1" customWidth="1"/>
    <col min="14111" max="14120" width="9" style="1"/>
    <col min="14121" max="14121" width="10.88671875" style="1" bestFit="1" customWidth="1"/>
    <col min="14122" max="14321" width="9" style="1"/>
    <col min="14322" max="14322" width="6.109375" style="1" customWidth="1"/>
    <col min="14323" max="14323" width="42" style="1" customWidth="1"/>
    <col min="14324" max="14324" width="9.88671875" style="1" bestFit="1" customWidth="1"/>
    <col min="14325" max="14325" width="9" style="1"/>
    <col min="14326" max="14326" width="9.88671875" style="1" bestFit="1" customWidth="1"/>
    <col min="14327" max="14329" width="9" style="1"/>
    <col min="14330" max="14330" width="9.88671875" style="1" bestFit="1" customWidth="1"/>
    <col min="14331" max="14335" width="9" style="1"/>
    <col min="14336" max="14336" width="9.88671875" style="1" bestFit="1" customWidth="1"/>
    <col min="14337" max="14353" width="9" style="1"/>
    <col min="14354" max="14355" width="9.88671875" style="1" bestFit="1" customWidth="1"/>
    <col min="14356" max="14356" width="9" style="1"/>
    <col min="14357" max="14357" width="9.88671875" style="1" bestFit="1" customWidth="1"/>
    <col min="14358" max="14365" width="9" style="1"/>
    <col min="14366" max="14366" width="9.88671875" style="1" bestFit="1" customWidth="1"/>
    <col min="14367" max="14376" width="9" style="1"/>
    <col min="14377" max="14377" width="10.88671875" style="1" bestFit="1" customWidth="1"/>
    <col min="14378" max="14577" width="9" style="1"/>
    <col min="14578" max="14578" width="6.109375" style="1" customWidth="1"/>
    <col min="14579" max="14579" width="42" style="1" customWidth="1"/>
    <col min="14580" max="14580" width="9.88671875" style="1" bestFit="1" customWidth="1"/>
    <col min="14581" max="14581" width="9" style="1"/>
    <col min="14582" max="14582" width="9.88671875" style="1" bestFit="1" customWidth="1"/>
    <col min="14583" max="14585" width="9" style="1"/>
    <col min="14586" max="14586" width="9.88671875" style="1" bestFit="1" customWidth="1"/>
    <col min="14587" max="14591" width="9" style="1"/>
    <col min="14592" max="14592" width="9.88671875" style="1" bestFit="1" customWidth="1"/>
    <col min="14593" max="14609" width="9" style="1"/>
    <col min="14610" max="14611" width="9.88671875" style="1" bestFit="1" customWidth="1"/>
    <col min="14612" max="14612" width="9" style="1"/>
    <col min="14613" max="14613" width="9.88671875" style="1" bestFit="1" customWidth="1"/>
    <col min="14614" max="14621" width="9" style="1"/>
    <col min="14622" max="14622" width="9.88671875" style="1" bestFit="1" customWidth="1"/>
    <col min="14623" max="14632" width="9" style="1"/>
    <col min="14633" max="14633" width="10.88671875" style="1" bestFit="1" customWidth="1"/>
    <col min="14634" max="14833" width="9" style="1"/>
    <col min="14834" max="14834" width="6.109375" style="1" customWidth="1"/>
    <col min="14835" max="14835" width="42" style="1" customWidth="1"/>
    <col min="14836" max="14836" width="9.88671875" style="1" bestFit="1" customWidth="1"/>
    <col min="14837" max="14837" width="9" style="1"/>
    <col min="14838" max="14838" width="9.88671875" style="1" bestFit="1" customWidth="1"/>
    <col min="14839" max="14841" width="9" style="1"/>
    <col min="14842" max="14842" width="9.88671875" style="1" bestFit="1" customWidth="1"/>
    <col min="14843" max="14847" width="9" style="1"/>
    <col min="14848" max="14848" width="9.88671875" style="1" bestFit="1" customWidth="1"/>
    <col min="14849" max="14865" width="9" style="1"/>
    <col min="14866" max="14867" width="9.88671875" style="1" bestFit="1" customWidth="1"/>
    <col min="14868" max="14868" width="9" style="1"/>
    <col min="14869" max="14869" width="9.88671875" style="1" bestFit="1" customWidth="1"/>
    <col min="14870" max="14877" width="9" style="1"/>
    <col min="14878" max="14878" width="9.88671875" style="1" bestFit="1" customWidth="1"/>
    <col min="14879" max="14888" width="9" style="1"/>
    <col min="14889" max="14889" width="10.88671875" style="1" bestFit="1" customWidth="1"/>
    <col min="14890" max="15089" width="9" style="1"/>
    <col min="15090" max="15090" width="6.109375" style="1" customWidth="1"/>
    <col min="15091" max="15091" width="42" style="1" customWidth="1"/>
    <col min="15092" max="15092" width="9.88671875" style="1" bestFit="1" customWidth="1"/>
    <col min="15093" max="15093" width="9" style="1"/>
    <col min="15094" max="15094" width="9.88671875" style="1" bestFit="1" customWidth="1"/>
    <col min="15095" max="15097" width="9" style="1"/>
    <col min="15098" max="15098" width="9.88671875" style="1" bestFit="1" customWidth="1"/>
    <col min="15099" max="15103" width="9" style="1"/>
    <col min="15104" max="15104" width="9.88671875" style="1" bestFit="1" customWidth="1"/>
    <col min="15105" max="15121" width="9" style="1"/>
    <col min="15122" max="15123" width="9.88671875" style="1" bestFit="1" customWidth="1"/>
    <col min="15124" max="15124" width="9" style="1"/>
    <col min="15125" max="15125" width="9.88671875" style="1" bestFit="1" customWidth="1"/>
    <col min="15126" max="15133" width="9" style="1"/>
    <col min="15134" max="15134" width="9.88671875" style="1" bestFit="1" customWidth="1"/>
    <col min="15135" max="15144" width="9" style="1"/>
    <col min="15145" max="15145" width="10.88671875" style="1" bestFit="1" customWidth="1"/>
    <col min="15146" max="15345" width="9" style="1"/>
    <col min="15346" max="15346" width="6.109375" style="1" customWidth="1"/>
    <col min="15347" max="15347" width="42" style="1" customWidth="1"/>
    <col min="15348" max="15348" width="9.88671875" style="1" bestFit="1" customWidth="1"/>
    <col min="15349" max="15349" width="9" style="1"/>
    <col min="15350" max="15350" width="9.88671875" style="1" bestFit="1" customWidth="1"/>
    <col min="15351" max="15353" width="9" style="1"/>
    <col min="15354" max="15354" width="9.88671875" style="1" bestFit="1" customWidth="1"/>
    <col min="15355" max="15359" width="9" style="1"/>
    <col min="15360" max="15360" width="9.88671875" style="1" bestFit="1" customWidth="1"/>
    <col min="15361" max="15377" width="9" style="1"/>
    <col min="15378" max="15379" width="9.88671875" style="1" bestFit="1" customWidth="1"/>
    <col min="15380" max="15380" width="9" style="1"/>
    <col min="15381" max="15381" width="9.88671875" style="1" bestFit="1" customWidth="1"/>
    <col min="15382" max="15389" width="9" style="1"/>
    <col min="15390" max="15390" width="9.88671875" style="1" bestFit="1" customWidth="1"/>
    <col min="15391" max="15400" width="9" style="1"/>
    <col min="15401" max="15401" width="10.88671875" style="1" bestFit="1" customWidth="1"/>
    <col min="15402" max="15601" width="9" style="1"/>
    <col min="15602" max="15602" width="6.109375" style="1" customWidth="1"/>
    <col min="15603" max="15603" width="42" style="1" customWidth="1"/>
    <col min="15604" max="15604" width="9.88671875" style="1" bestFit="1" customWidth="1"/>
    <col min="15605" max="15605" width="9" style="1"/>
    <col min="15606" max="15606" width="9.88671875" style="1" bestFit="1" customWidth="1"/>
    <col min="15607" max="15609" width="9" style="1"/>
    <col min="15610" max="15610" width="9.88671875" style="1" bestFit="1" customWidth="1"/>
    <col min="15611" max="15615" width="9" style="1"/>
    <col min="15616" max="15616" width="9.88671875" style="1" bestFit="1" customWidth="1"/>
    <col min="15617" max="15633" width="9" style="1"/>
    <col min="15634" max="15635" width="9.88671875" style="1" bestFit="1" customWidth="1"/>
    <col min="15636" max="15636" width="9" style="1"/>
    <col min="15637" max="15637" width="9.88671875" style="1" bestFit="1" customWidth="1"/>
    <col min="15638" max="15645" width="9" style="1"/>
    <col min="15646" max="15646" width="9.88671875" style="1" bestFit="1" customWidth="1"/>
    <col min="15647" max="15656" width="9" style="1"/>
    <col min="15657" max="15657" width="10.88671875" style="1" bestFit="1" customWidth="1"/>
    <col min="15658" max="15857" width="9" style="1"/>
    <col min="15858" max="15858" width="6.109375" style="1" customWidth="1"/>
    <col min="15859" max="15859" width="42" style="1" customWidth="1"/>
    <col min="15860" max="15860" width="9.88671875" style="1" bestFit="1" customWidth="1"/>
    <col min="15861" max="15861" width="9" style="1"/>
    <col min="15862" max="15862" width="9.88671875" style="1" bestFit="1" customWidth="1"/>
    <col min="15863" max="15865" width="9" style="1"/>
    <col min="15866" max="15866" width="9.88671875" style="1" bestFit="1" customWidth="1"/>
    <col min="15867" max="15871" width="9" style="1"/>
    <col min="15872" max="15872" width="9.88671875" style="1" bestFit="1" customWidth="1"/>
    <col min="15873" max="15889" width="9" style="1"/>
    <col min="15890" max="15891" width="9.88671875" style="1" bestFit="1" customWidth="1"/>
    <col min="15892" max="15892" width="9" style="1"/>
    <col min="15893" max="15893" width="9.88671875" style="1" bestFit="1" customWidth="1"/>
    <col min="15894" max="15901" width="9" style="1"/>
    <col min="15902" max="15902" width="9.88671875" style="1" bestFit="1" customWidth="1"/>
    <col min="15903" max="15912" width="9" style="1"/>
    <col min="15913" max="15913" width="10.88671875" style="1" bestFit="1" customWidth="1"/>
    <col min="15914" max="16113" width="9" style="1"/>
    <col min="16114" max="16114" width="6.109375" style="1" customWidth="1"/>
    <col min="16115" max="16115" width="42" style="1" customWidth="1"/>
    <col min="16116" max="16116" width="9.88671875" style="1" bestFit="1" customWidth="1"/>
    <col min="16117" max="16117" width="9" style="1"/>
    <col min="16118" max="16118" width="9.88671875" style="1" bestFit="1" customWidth="1"/>
    <col min="16119" max="16121" width="9" style="1"/>
    <col min="16122" max="16122" width="9.88671875" style="1" bestFit="1" customWidth="1"/>
    <col min="16123" max="16127" width="9" style="1"/>
    <col min="16128" max="16128" width="9.88671875" style="1" bestFit="1" customWidth="1"/>
    <col min="16129" max="16145" width="9" style="1"/>
    <col min="16146" max="16147" width="9.88671875" style="1" bestFit="1" customWidth="1"/>
    <col min="16148" max="16148" width="9" style="1"/>
    <col min="16149" max="16149" width="9.88671875" style="1" bestFit="1" customWidth="1"/>
    <col min="16150" max="16157" width="9" style="1"/>
    <col min="16158" max="16158" width="9.88671875" style="1" bestFit="1" customWidth="1"/>
    <col min="16159" max="16168" width="9" style="1"/>
    <col min="16169" max="16169" width="10.88671875" style="1" bestFit="1" customWidth="1"/>
    <col min="16170" max="16380" width="9" style="1"/>
    <col min="16381" max="16384" width="9" style="1" customWidth="1"/>
  </cols>
  <sheetData>
    <row r="2" spans="1:71" s="2" customFormat="1" ht="18" x14ac:dyDescent="0.35">
      <c r="B2" s="113" t="s">
        <v>59</v>
      </c>
      <c r="C2" s="113"/>
      <c r="D2" s="113"/>
      <c r="E2" s="113"/>
      <c r="F2" s="113"/>
      <c r="G2" s="113"/>
      <c r="H2" s="113"/>
      <c r="I2" s="113"/>
      <c r="J2" s="113"/>
      <c r="K2" s="113"/>
      <c r="L2" s="113"/>
      <c r="M2" s="4"/>
      <c r="N2" s="4"/>
      <c r="O2" s="4"/>
      <c r="P2" s="4"/>
      <c r="R2" s="4"/>
      <c r="S2" s="5"/>
      <c r="T2" s="5"/>
      <c r="U2" s="5"/>
      <c r="V2" s="5"/>
      <c r="W2" s="4"/>
      <c r="X2" s="4"/>
      <c r="Y2" s="6"/>
      <c r="Z2" s="4"/>
      <c r="AA2" s="4"/>
      <c r="AB2" s="4"/>
      <c r="AC2" s="5"/>
      <c r="AD2" s="5"/>
      <c r="AE2" s="5"/>
      <c r="AF2" s="5"/>
      <c r="AG2" s="5"/>
      <c r="AH2" s="4"/>
      <c r="AI2" s="4"/>
      <c r="AJ2" s="4"/>
      <c r="AK2" s="4"/>
      <c r="AL2" s="7"/>
      <c r="AM2" s="7"/>
      <c r="AN2" s="7"/>
      <c r="AO2" s="7"/>
      <c r="AP2" s="7"/>
      <c r="AQ2" s="7"/>
      <c r="AR2" s="4"/>
      <c r="AS2" s="4"/>
      <c r="AT2" s="8"/>
      <c r="AU2" s="9"/>
      <c r="AV2" s="9"/>
      <c r="AW2" s="10"/>
      <c r="AX2" s="9"/>
      <c r="AY2" s="8"/>
      <c r="AZ2" s="8"/>
      <c r="BA2" s="8"/>
      <c r="BB2" s="8"/>
      <c r="BC2" s="8"/>
      <c r="BD2" s="8"/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  <c r="BS2" s="11"/>
    </row>
    <row r="3" spans="1:71" ht="16.2" x14ac:dyDescent="0.35">
      <c r="B3" s="114" t="s">
        <v>2</v>
      </c>
      <c r="C3" s="114"/>
      <c r="D3" s="114"/>
      <c r="E3" s="114"/>
      <c r="F3" s="114"/>
      <c r="G3" s="114"/>
      <c r="H3" s="114"/>
      <c r="I3" s="114"/>
      <c r="J3" s="114"/>
      <c r="K3" s="114"/>
      <c r="L3" s="114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</row>
    <row r="4" spans="1:71" ht="43.2" x14ac:dyDescent="0.35">
      <c r="B4" s="19"/>
      <c r="C4" s="19"/>
      <c r="D4" s="19"/>
      <c r="E4" s="19"/>
      <c r="F4" s="19"/>
      <c r="G4" s="19"/>
      <c r="H4" s="19"/>
      <c r="I4" s="19"/>
      <c r="J4" s="19"/>
      <c r="K4" s="19"/>
      <c r="L4" s="22"/>
      <c r="M4" s="111"/>
      <c r="N4" s="111"/>
      <c r="O4" s="111"/>
      <c r="P4" s="111"/>
      <c r="Q4" s="111"/>
      <c r="R4" s="111"/>
      <c r="S4" s="111"/>
      <c r="T4" s="111"/>
      <c r="U4" s="111"/>
      <c r="V4" s="111"/>
      <c r="W4" s="111"/>
      <c r="X4" s="111"/>
      <c r="Y4" s="111"/>
      <c r="Z4" s="111"/>
      <c r="AA4" s="111"/>
      <c r="AB4" s="111"/>
      <c r="AC4" s="111"/>
      <c r="AD4" s="111"/>
      <c r="AE4" s="111"/>
      <c r="AF4" s="111"/>
      <c r="AG4" s="111" t="s">
        <v>60</v>
      </c>
      <c r="AH4" s="111"/>
      <c r="AI4" s="111"/>
      <c r="AJ4" s="111"/>
      <c r="AK4" s="111"/>
      <c r="AL4" s="111"/>
      <c r="AM4" s="111"/>
      <c r="AN4" s="111"/>
      <c r="AO4" s="111"/>
      <c r="AP4" s="111"/>
      <c r="AQ4" s="111"/>
      <c r="AR4" s="111"/>
      <c r="AS4" s="111"/>
      <c r="AT4" s="111"/>
      <c r="AU4" s="111"/>
      <c r="AV4" s="111"/>
      <c r="AW4" s="111"/>
      <c r="AX4" s="111"/>
      <c r="AY4" s="111"/>
      <c r="AZ4" s="111"/>
      <c r="BA4" s="111"/>
      <c r="BB4" s="123"/>
      <c r="BC4" s="123"/>
      <c r="BD4" s="123"/>
      <c r="BE4" s="123"/>
      <c r="BF4" s="124" t="s">
        <v>111</v>
      </c>
      <c r="BG4" s="124" t="s">
        <v>112</v>
      </c>
      <c r="BH4" s="124" t="s">
        <v>113</v>
      </c>
      <c r="BI4" s="124" t="s">
        <v>114</v>
      </c>
      <c r="BJ4" s="124" t="s">
        <v>115</v>
      </c>
      <c r="BL4" s="124" t="s">
        <v>116</v>
      </c>
      <c r="BM4" s="123"/>
      <c r="BN4" s="123"/>
      <c r="BO4" s="123"/>
      <c r="BP4" s="123"/>
      <c r="BQ4" s="123"/>
      <c r="BR4" s="123"/>
      <c r="BS4" s="123"/>
    </row>
    <row r="5" spans="1:71" s="3" customFormat="1" ht="15" customHeight="1" x14ac:dyDescent="0.35">
      <c r="B5" s="39" t="s">
        <v>0</v>
      </c>
      <c r="C5" s="18">
        <v>1</v>
      </c>
      <c r="D5" s="18">
        <v>2</v>
      </c>
      <c r="E5" s="18">
        <v>3</v>
      </c>
      <c r="F5" s="18">
        <v>4</v>
      </c>
      <c r="G5" s="18">
        <v>5</v>
      </c>
      <c r="H5" s="18">
        <v>6</v>
      </c>
      <c r="I5" s="18">
        <v>7</v>
      </c>
      <c r="J5" s="18">
        <v>8</v>
      </c>
      <c r="K5" s="18">
        <v>9</v>
      </c>
      <c r="L5" s="40">
        <v>10</v>
      </c>
      <c r="M5" s="18">
        <v>11</v>
      </c>
      <c r="N5" s="18">
        <v>12</v>
      </c>
      <c r="O5" s="18">
        <v>13</v>
      </c>
      <c r="P5" s="18">
        <v>14</v>
      </c>
      <c r="Q5" s="18">
        <v>15</v>
      </c>
      <c r="R5" s="18">
        <v>16</v>
      </c>
      <c r="S5" s="18">
        <v>17</v>
      </c>
      <c r="T5" s="18">
        <v>18</v>
      </c>
      <c r="U5" s="18">
        <v>19</v>
      </c>
      <c r="V5" s="40">
        <v>20</v>
      </c>
      <c r="W5" s="18">
        <v>21</v>
      </c>
      <c r="X5" s="18">
        <v>22</v>
      </c>
      <c r="Y5" s="18">
        <v>23</v>
      </c>
      <c r="Z5" s="18">
        <v>24</v>
      </c>
      <c r="AA5" s="18">
        <v>25</v>
      </c>
      <c r="AB5" s="18">
        <v>26</v>
      </c>
      <c r="AC5" s="18">
        <v>27</v>
      </c>
      <c r="AD5" s="18">
        <v>28</v>
      </c>
      <c r="AE5" s="18">
        <v>29</v>
      </c>
      <c r="AF5" s="40">
        <v>30</v>
      </c>
      <c r="AG5" s="39" t="s">
        <v>0</v>
      </c>
      <c r="AH5" s="18">
        <v>31</v>
      </c>
      <c r="AI5" s="18">
        <v>32</v>
      </c>
      <c r="AJ5" s="18">
        <v>33</v>
      </c>
      <c r="AK5" s="18">
        <v>34</v>
      </c>
      <c r="AL5" s="18">
        <v>35</v>
      </c>
      <c r="AM5" s="18">
        <v>36</v>
      </c>
      <c r="AN5" s="18">
        <v>37</v>
      </c>
      <c r="AO5" s="18">
        <v>38</v>
      </c>
      <c r="AP5" s="18">
        <v>39</v>
      </c>
      <c r="AQ5" s="40">
        <v>40</v>
      </c>
      <c r="AR5" s="18">
        <v>41</v>
      </c>
      <c r="AS5" s="18">
        <v>42</v>
      </c>
      <c r="AT5" s="18">
        <v>43</v>
      </c>
      <c r="AU5" s="18">
        <v>44</v>
      </c>
      <c r="AV5" s="18">
        <v>45</v>
      </c>
      <c r="AW5" s="18">
        <v>46</v>
      </c>
      <c r="AX5" s="18">
        <v>47</v>
      </c>
      <c r="AY5" s="18">
        <v>48</v>
      </c>
      <c r="AZ5" s="18">
        <v>49</v>
      </c>
      <c r="BA5" s="40">
        <v>50</v>
      </c>
      <c r="BB5" s="18">
        <v>51</v>
      </c>
      <c r="BC5" s="18">
        <v>52</v>
      </c>
      <c r="BD5" s="18">
        <v>53</v>
      </c>
      <c r="BE5" s="24">
        <v>180</v>
      </c>
      <c r="BF5" s="25">
        <v>301</v>
      </c>
      <c r="BG5" s="25">
        <v>302</v>
      </c>
      <c r="BH5" s="25">
        <v>303</v>
      </c>
      <c r="BI5" s="25">
        <v>304</v>
      </c>
      <c r="BJ5" s="46">
        <v>305</v>
      </c>
      <c r="BK5" s="25">
        <v>306</v>
      </c>
      <c r="BL5" s="25">
        <v>309</v>
      </c>
      <c r="BM5" s="25">
        <v>310</v>
      </c>
      <c r="BN5" s="31">
        <v>600</v>
      </c>
      <c r="BO5" s="31">
        <v>401</v>
      </c>
      <c r="BP5" s="31">
        <v>402</v>
      </c>
      <c r="BQ5" s="31">
        <v>409</v>
      </c>
      <c r="BR5" s="31">
        <v>509</v>
      </c>
      <c r="BS5" s="61">
        <v>700</v>
      </c>
    </row>
    <row r="6" spans="1:71" ht="14.4" x14ac:dyDescent="0.35">
      <c r="A6" s="109" t="s">
        <v>4</v>
      </c>
      <c r="B6" s="37">
        <v>1</v>
      </c>
      <c r="C6" s="15">
        <v>2042007.9660711954</v>
      </c>
      <c r="D6" s="15">
        <v>14535.792948743439</v>
      </c>
      <c r="E6" s="15">
        <v>0</v>
      </c>
      <c r="F6" s="15">
        <v>184507.33028910492</v>
      </c>
      <c r="G6" s="15">
        <v>0</v>
      </c>
      <c r="H6" s="15">
        <v>1039.2120893951308</v>
      </c>
      <c r="I6" s="15">
        <v>9935.8939037607488</v>
      </c>
      <c r="J6" s="15">
        <v>0</v>
      </c>
      <c r="K6" s="15">
        <v>0</v>
      </c>
      <c r="L6" s="41">
        <v>0</v>
      </c>
      <c r="M6" s="15">
        <v>0</v>
      </c>
      <c r="N6" s="15">
        <v>0</v>
      </c>
      <c r="O6" s="15">
        <v>5941478.7678214274</v>
      </c>
      <c r="P6" s="15">
        <v>0</v>
      </c>
      <c r="Q6" s="15">
        <v>0</v>
      </c>
      <c r="R6" s="15">
        <v>0</v>
      </c>
      <c r="S6" s="15">
        <v>0</v>
      </c>
      <c r="T6" s="15">
        <v>8402.0881626793434</v>
      </c>
      <c r="U6" s="15">
        <v>1056.2927721009128</v>
      </c>
      <c r="V6" s="41">
        <v>0</v>
      </c>
      <c r="W6" s="15">
        <v>0</v>
      </c>
      <c r="X6" s="15">
        <v>0</v>
      </c>
      <c r="Y6" s="15">
        <v>0</v>
      </c>
      <c r="Z6" s="15">
        <v>0</v>
      </c>
      <c r="AA6" s="15">
        <v>0</v>
      </c>
      <c r="AB6" s="15">
        <v>0</v>
      </c>
      <c r="AC6" s="15">
        <v>0.35971769943866949</v>
      </c>
      <c r="AD6" s="15">
        <v>0</v>
      </c>
      <c r="AE6" s="15">
        <v>0</v>
      </c>
      <c r="AF6" s="41">
        <v>0</v>
      </c>
      <c r="AG6" s="37">
        <v>1</v>
      </c>
      <c r="AH6" s="15">
        <v>0</v>
      </c>
      <c r="AI6" s="15">
        <v>0</v>
      </c>
      <c r="AJ6" s="15">
        <v>0</v>
      </c>
      <c r="AK6" s="15">
        <v>1703.3291611822456</v>
      </c>
      <c r="AL6" s="15">
        <v>0</v>
      </c>
      <c r="AM6" s="15">
        <v>0</v>
      </c>
      <c r="AN6" s="15">
        <v>0</v>
      </c>
      <c r="AO6" s="15">
        <v>0</v>
      </c>
      <c r="AP6" s="15">
        <v>0</v>
      </c>
      <c r="AQ6" s="41">
        <v>0</v>
      </c>
      <c r="AR6" s="15">
        <v>3729.7666783232353</v>
      </c>
      <c r="AS6" s="15">
        <v>41294.653016094722</v>
      </c>
      <c r="AT6" s="15">
        <v>0</v>
      </c>
      <c r="AU6" s="15">
        <v>0</v>
      </c>
      <c r="AV6" s="15">
        <v>0</v>
      </c>
      <c r="AW6" s="15">
        <v>0</v>
      </c>
      <c r="AX6" s="15">
        <v>0</v>
      </c>
      <c r="AY6" s="15">
        <v>0</v>
      </c>
      <c r="AZ6" s="15">
        <v>0</v>
      </c>
      <c r="BA6" s="41">
        <v>0</v>
      </c>
      <c r="BB6" s="15">
        <v>14073.468363501823</v>
      </c>
      <c r="BC6" s="15">
        <v>108044.22379173059</v>
      </c>
      <c r="BD6" s="15">
        <v>15914.549233421229</v>
      </c>
      <c r="BE6" s="29">
        <v>8387723.6940203616</v>
      </c>
      <c r="BF6" s="26">
        <v>7374762.1838023476</v>
      </c>
      <c r="BG6" s="26">
        <v>0</v>
      </c>
      <c r="BH6" s="26">
        <v>0</v>
      </c>
      <c r="BI6" s="26">
        <v>1301191.206233449</v>
      </c>
      <c r="BJ6" s="47">
        <v>0</v>
      </c>
      <c r="BK6" s="32">
        <v>9734829.0759438425</v>
      </c>
      <c r="BL6" s="33">
        <v>18410782.465979639</v>
      </c>
      <c r="BM6" s="33">
        <v>26798506.16</v>
      </c>
      <c r="BN6" s="33">
        <v>26798506.16</v>
      </c>
      <c r="BO6" s="34">
        <v>0</v>
      </c>
      <c r="BP6" s="34">
        <v>0</v>
      </c>
      <c r="BQ6" s="33">
        <v>0</v>
      </c>
      <c r="BR6" s="33">
        <v>0</v>
      </c>
      <c r="BS6" s="14">
        <v>26798506.16</v>
      </c>
    </row>
    <row r="7" spans="1:71" ht="14.4" x14ac:dyDescent="0.35">
      <c r="A7" s="109" t="s">
        <v>5</v>
      </c>
      <c r="B7" s="37">
        <v>2</v>
      </c>
      <c r="C7" s="15">
        <v>0</v>
      </c>
      <c r="D7" s="15">
        <v>981175.88852026302</v>
      </c>
      <c r="E7" s="15">
        <v>0</v>
      </c>
      <c r="F7" s="15">
        <v>14994.749911065568</v>
      </c>
      <c r="G7" s="15">
        <v>0</v>
      </c>
      <c r="H7" s="15">
        <v>0</v>
      </c>
      <c r="I7" s="15">
        <v>325.00727414848581</v>
      </c>
      <c r="J7" s="15">
        <v>0</v>
      </c>
      <c r="K7" s="15">
        <v>0</v>
      </c>
      <c r="L7" s="41">
        <v>0</v>
      </c>
      <c r="M7" s="15">
        <v>0</v>
      </c>
      <c r="N7" s="15">
        <v>0</v>
      </c>
      <c r="O7" s="15">
        <v>2396649.6135038594</v>
      </c>
      <c r="P7" s="15">
        <v>0</v>
      </c>
      <c r="Q7" s="15">
        <v>0</v>
      </c>
      <c r="R7" s="15">
        <v>0</v>
      </c>
      <c r="S7" s="15">
        <v>0</v>
      </c>
      <c r="T7" s="15">
        <v>0</v>
      </c>
      <c r="U7" s="15">
        <v>9870.4313346272738</v>
      </c>
      <c r="V7" s="41">
        <v>0</v>
      </c>
      <c r="W7" s="15">
        <v>0</v>
      </c>
      <c r="X7" s="15">
        <v>0</v>
      </c>
      <c r="Y7" s="15">
        <v>0</v>
      </c>
      <c r="Z7" s="15">
        <v>0</v>
      </c>
      <c r="AA7" s="15">
        <v>0</v>
      </c>
      <c r="AB7" s="15">
        <v>0</v>
      </c>
      <c r="AC7" s="15">
        <v>0</v>
      </c>
      <c r="AD7" s="15">
        <v>0</v>
      </c>
      <c r="AE7" s="15">
        <v>0</v>
      </c>
      <c r="AF7" s="41">
        <v>0</v>
      </c>
      <c r="AG7" s="37">
        <v>2</v>
      </c>
      <c r="AH7" s="15">
        <v>0</v>
      </c>
      <c r="AI7" s="15">
        <v>0</v>
      </c>
      <c r="AJ7" s="15">
        <v>0</v>
      </c>
      <c r="AK7" s="15">
        <v>20799.962369467401</v>
      </c>
      <c r="AL7" s="15">
        <v>0</v>
      </c>
      <c r="AM7" s="15">
        <v>0</v>
      </c>
      <c r="AN7" s="15">
        <v>0</v>
      </c>
      <c r="AO7" s="15">
        <v>0</v>
      </c>
      <c r="AP7" s="15">
        <v>0</v>
      </c>
      <c r="AQ7" s="41">
        <v>0</v>
      </c>
      <c r="AR7" s="15">
        <v>15909.620758872725</v>
      </c>
      <c r="AS7" s="15">
        <v>199350.61846928255</v>
      </c>
      <c r="AT7" s="15">
        <v>0</v>
      </c>
      <c r="AU7" s="15">
        <v>0</v>
      </c>
      <c r="AV7" s="15">
        <v>0</v>
      </c>
      <c r="AW7" s="15">
        <v>0</v>
      </c>
      <c r="AX7" s="15">
        <v>0</v>
      </c>
      <c r="AY7" s="15">
        <v>0</v>
      </c>
      <c r="AZ7" s="15">
        <v>0</v>
      </c>
      <c r="BA7" s="41">
        <v>0</v>
      </c>
      <c r="BB7" s="15">
        <v>311657.89061627944</v>
      </c>
      <c r="BC7" s="15">
        <v>239264.65040793482</v>
      </c>
      <c r="BD7" s="15">
        <v>45304.633162905964</v>
      </c>
      <c r="BE7" s="29">
        <v>4235303.0663287081</v>
      </c>
      <c r="BF7" s="26">
        <v>2658065.0414011823</v>
      </c>
      <c r="BG7" s="26">
        <v>0</v>
      </c>
      <c r="BH7" s="26">
        <v>0</v>
      </c>
      <c r="BI7" s="26">
        <v>23033.674362969079</v>
      </c>
      <c r="BJ7" s="47">
        <v>22978.271509824313</v>
      </c>
      <c r="BK7" s="26">
        <v>1292836.9563973178</v>
      </c>
      <c r="BL7" s="35">
        <v>3996913.9436712936</v>
      </c>
      <c r="BM7" s="35">
        <v>8232217.0100000016</v>
      </c>
      <c r="BN7" s="35">
        <v>8232217.0099999998</v>
      </c>
      <c r="BO7" s="36">
        <v>0</v>
      </c>
      <c r="BP7" s="36">
        <v>0</v>
      </c>
      <c r="BQ7" s="35">
        <v>0</v>
      </c>
      <c r="BR7" s="35">
        <v>0</v>
      </c>
      <c r="BS7" s="14">
        <v>8232217.0099999998</v>
      </c>
    </row>
    <row r="8" spans="1:71" ht="14.4" x14ac:dyDescent="0.35">
      <c r="A8" s="109" t="s">
        <v>6</v>
      </c>
      <c r="B8" s="37">
        <v>3</v>
      </c>
      <c r="C8" s="15">
        <v>0</v>
      </c>
      <c r="D8" s="15">
        <v>363.72998342131706</v>
      </c>
      <c r="E8" s="15">
        <v>1256566.7940511447</v>
      </c>
      <c r="F8" s="15">
        <v>119165.51982085413</v>
      </c>
      <c r="G8" s="15">
        <v>0</v>
      </c>
      <c r="H8" s="15">
        <v>2.4555235200035788</v>
      </c>
      <c r="I8" s="15">
        <v>11368.039231432682</v>
      </c>
      <c r="J8" s="15">
        <v>0</v>
      </c>
      <c r="K8" s="15">
        <v>0</v>
      </c>
      <c r="L8" s="41">
        <v>0</v>
      </c>
      <c r="M8" s="15">
        <v>0</v>
      </c>
      <c r="N8" s="15">
        <v>0</v>
      </c>
      <c r="O8" s="15">
        <v>1814932.7074359963</v>
      </c>
      <c r="P8" s="15">
        <v>0</v>
      </c>
      <c r="Q8" s="15">
        <v>5287.9967550421707</v>
      </c>
      <c r="R8" s="15">
        <v>0</v>
      </c>
      <c r="S8" s="15">
        <v>24952.86052778552</v>
      </c>
      <c r="T8" s="15">
        <v>1.4596459560085553</v>
      </c>
      <c r="U8" s="15">
        <v>229458.88212074613</v>
      </c>
      <c r="V8" s="41">
        <v>554697.78557744168</v>
      </c>
      <c r="W8" s="15">
        <v>0</v>
      </c>
      <c r="X8" s="15">
        <v>0</v>
      </c>
      <c r="Y8" s="15">
        <v>0</v>
      </c>
      <c r="Z8" s="15">
        <v>0</v>
      </c>
      <c r="AA8" s="15">
        <v>0</v>
      </c>
      <c r="AB8" s="15">
        <v>0</v>
      </c>
      <c r="AC8" s="15">
        <v>4191.2978632501163</v>
      </c>
      <c r="AD8" s="15">
        <v>0</v>
      </c>
      <c r="AE8" s="15">
        <v>0</v>
      </c>
      <c r="AF8" s="41">
        <v>0</v>
      </c>
      <c r="AG8" s="37">
        <v>3</v>
      </c>
      <c r="AH8" s="15">
        <v>0</v>
      </c>
      <c r="AI8" s="15">
        <v>0</v>
      </c>
      <c r="AJ8" s="15">
        <v>0</v>
      </c>
      <c r="AK8" s="15">
        <v>971.20522886338472</v>
      </c>
      <c r="AL8" s="15">
        <v>0</v>
      </c>
      <c r="AM8" s="15">
        <v>0</v>
      </c>
      <c r="AN8" s="15">
        <v>0</v>
      </c>
      <c r="AO8" s="15">
        <v>0</v>
      </c>
      <c r="AP8" s="15">
        <v>0</v>
      </c>
      <c r="AQ8" s="41">
        <v>0</v>
      </c>
      <c r="AR8" s="15">
        <v>462.67116532655268</v>
      </c>
      <c r="AS8" s="15">
        <v>8345.108043699569</v>
      </c>
      <c r="AT8" s="15">
        <v>0</v>
      </c>
      <c r="AU8" s="15">
        <v>0</v>
      </c>
      <c r="AV8" s="15">
        <v>0</v>
      </c>
      <c r="AW8" s="15">
        <v>0</v>
      </c>
      <c r="AX8" s="15">
        <v>0</v>
      </c>
      <c r="AY8" s="15">
        <v>0</v>
      </c>
      <c r="AZ8" s="15">
        <v>0</v>
      </c>
      <c r="BA8" s="41">
        <v>0</v>
      </c>
      <c r="BB8" s="15">
        <v>13255.61669279837</v>
      </c>
      <c r="BC8" s="15">
        <v>46567.992373164998</v>
      </c>
      <c r="BD8" s="15">
        <v>80022.036469039856</v>
      </c>
      <c r="BE8" s="29">
        <v>4170614.1585094831</v>
      </c>
      <c r="BF8" s="26">
        <v>1110181.4478961863</v>
      </c>
      <c r="BG8" s="26">
        <v>0</v>
      </c>
      <c r="BH8" s="26">
        <v>43278.9283182008</v>
      </c>
      <c r="BI8" s="26">
        <v>35203.953312980397</v>
      </c>
      <c r="BJ8" s="47">
        <v>3944567.0288397954</v>
      </c>
      <c r="BK8" s="26">
        <v>1447437.8231233545</v>
      </c>
      <c r="BL8" s="35">
        <v>6580669.1814905172</v>
      </c>
      <c r="BM8" s="35">
        <v>10751283.34</v>
      </c>
      <c r="BN8" s="35">
        <v>10751283.34</v>
      </c>
      <c r="BO8" s="36">
        <v>0</v>
      </c>
      <c r="BP8" s="36">
        <v>0</v>
      </c>
      <c r="BQ8" s="35">
        <v>0</v>
      </c>
      <c r="BR8" s="35">
        <v>0</v>
      </c>
      <c r="BS8" s="14">
        <v>10751283.34</v>
      </c>
    </row>
    <row r="9" spans="1:71" ht="14.4" x14ac:dyDescent="0.35">
      <c r="A9" s="109" t="s">
        <v>7</v>
      </c>
      <c r="B9" s="37">
        <v>4</v>
      </c>
      <c r="C9" s="15">
        <v>307506.98087033752</v>
      </c>
      <c r="D9" s="15">
        <v>96953.442020536633</v>
      </c>
      <c r="E9" s="15">
        <v>136206.23656296669</v>
      </c>
      <c r="F9" s="15">
        <v>870636.21603001747</v>
      </c>
      <c r="G9" s="15">
        <v>0</v>
      </c>
      <c r="H9" s="15">
        <v>4055.8956436742696</v>
      </c>
      <c r="I9" s="15">
        <v>6162.7386762166816</v>
      </c>
      <c r="J9" s="15">
        <v>0</v>
      </c>
      <c r="K9" s="15">
        <v>0</v>
      </c>
      <c r="L9" s="41">
        <v>0</v>
      </c>
      <c r="M9" s="15">
        <v>0</v>
      </c>
      <c r="N9" s="15">
        <v>0</v>
      </c>
      <c r="O9" s="15">
        <v>2592718.6268416233</v>
      </c>
      <c r="P9" s="15">
        <v>0</v>
      </c>
      <c r="Q9" s="15">
        <v>39.41085644214278</v>
      </c>
      <c r="R9" s="15">
        <v>0</v>
      </c>
      <c r="S9" s="15">
        <v>0</v>
      </c>
      <c r="T9" s="15">
        <v>0</v>
      </c>
      <c r="U9" s="15">
        <v>5770.2068325068976</v>
      </c>
      <c r="V9" s="41">
        <v>0</v>
      </c>
      <c r="W9" s="15">
        <v>0</v>
      </c>
      <c r="X9" s="15">
        <v>0</v>
      </c>
      <c r="Y9" s="15">
        <v>0</v>
      </c>
      <c r="Z9" s="15">
        <v>0</v>
      </c>
      <c r="AA9" s="15">
        <v>0</v>
      </c>
      <c r="AB9" s="15">
        <v>0</v>
      </c>
      <c r="AC9" s="15">
        <v>1014.7091677595118</v>
      </c>
      <c r="AD9" s="15">
        <v>0</v>
      </c>
      <c r="AE9" s="15">
        <v>0</v>
      </c>
      <c r="AF9" s="41">
        <v>0</v>
      </c>
      <c r="AG9" s="37">
        <v>4</v>
      </c>
      <c r="AH9" s="15">
        <v>0</v>
      </c>
      <c r="AI9" s="15">
        <v>0</v>
      </c>
      <c r="AJ9" s="15">
        <v>0</v>
      </c>
      <c r="AK9" s="15">
        <v>0</v>
      </c>
      <c r="AL9" s="15">
        <v>0</v>
      </c>
      <c r="AM9" s="15">
        <v>0</v>
      </c>
      <c r="AN9" s="15">
        <v>0</v>
      </c>
      <c r="AO9" s="15">
        <v>0</v>
      </c>
      <c r="AP9" s="15">
        <v>0</v>
      </c>
      <c r="AQ9" s="41">
        <v>0</v>
      </c>
      <c r="AR9" s="15">
        <v>29646.877814035903</v>
      </c>
      <c r="AS9" s="15">
        <v>340576.562435331</v>
      </c>
      <c r="AT9" s="15">
        <v>0</v>
      </c>
      <c r="AU9" s="15">
        <v>0</v>
      </c>
      <c r="AV9" s="15">
        <v>0</v>
      </c>
      <c r="AW9" s="15">
        <v>0</v>
      </c>
      <c r="AX9" s="15">
        <v>0</v>
      </c>
      <c r="AY9" s="15">
        <v>0</v>
      </c>
      <c r="AZ9" s="15">
        <v>0</v>
      </c>
      <c r="BA9" s="41">
        <v>0</v>
      </c>
      <c r="BB9" s="15">
        <v>52246.687315017465</v>
      </c>
      <c r="BC9" s="15">
        <v>40110.601245105667</v>
      </c>
      <c r="BD9" s="15">
        <v>8726.3659021097174</v>
      </c>
      <c r="BE9" s="29">
        <v>4492371.558213681</v>
      </c>
      <c r="BF9" s="26">
        <v>3115894.0681168553</v>
      </c>
      <c r="BG9" s="26">
        <v>0</v>
      </c>
      <c r="BH9" s="26">
        <v>20836.355455039517</v>
      </c>
      <c r="BI9" s="26">
        <v>23675.359452268694</v>
      </c>
      <c r="BJ9" s="47">
        <v>83.344195086572824</v>
      </c>
      <c r="BK9" s="26">
        <v>1544716.5945670689</v>
      </c>
      <c r="BL9" s="35">
        <v>4705205.7217863183</v>
      </c>
      <c r="BM9" s="35">
        <v>9197577.2799999993</v>
      </c>
      <c r="BN9" s="35">
        <v>9197577.2799999993</v>
      </c>
      <c r="BO9" s="36">
        <v>0</v>
      </c>
      <c r="BP9" s="36">
        <v>0</v>
      </c>
      <c r="BQ9" s="35">
        <v>0</v>
      </c>
      <c r="BR9" s="35">
        <v>0</v>
      </c>
      <c r="BS9" s="14">
        <v>9197577.2799999993</v>
      </c>
    </row>
    <row r="10" spans="1:71" ht="14.4" x14ac:dyDescent="0.35">
      <c r="A10" s="109" t="s">
        <v>8</v>
      </c>
      <c r="B10" s="37">
        <v>5</v>
      </c>
      <c r="C10" s="15">
        <v>226951.15082115014</v>
      </c>
      <c r="D10" s="15">
        <v>84431.919637010244</v>
      </c>
      <c r="E10" s="15">
        <v>190662.59883747043</v>
      </c>
      <c r="F10" s="15">
        <v>200637.94846596377</v>
      </c>
      <c r="G10" s="15">
        <v>48773.952645824465</v>
      </c>
      <c r="H10" s="15">
        <v>10546.178498149715</v>
      </c>
      <c r="I10" s="15">
        <v>1.4305213293204861</v>
      </c>
      <c r="J10" s="15">
        <v>0</v>
      </c>
      <c r="K10" s="15">
        <v>0</v>
      </c>
      <c r="L10" s="41">
        <v>0</v>
      </c>
      <c r="M10" s="15">
        <v>0</v>
      </c>
      <c r="N10" s="15">
        <v>0</v>
      </c>
      <c r="O10" s="15">
        <v>0</v>
      </c>
      <c r="P10" s="15">
        <v>0</v>
      </c>
      <c r="Q10" s="15">
        <v>0</v>
      </c>
      <c r="R10" s="15">
        <v>0</v>
      </c>
      <c r="S10" s="15">
        <v>0</v>
      </c>
      <c r="T10" s="15">
        <v>0</v>
      </c>
      <c r="U10" s="15">
        <v>0</v>
      </c>
      <c r="V10" s="41">
        <v>0</v>
      </c>
      <c r="W10" s="15">
        <v>0</v>
      </c>
      <c r="X10" s="15">
        <v>0</v>
      </c>
      <c r="Y10" s="15">
        <v>0</v>
      </c>
      <c r="Z10" s="15">
        <v>0</v>
      </c>
      <c r="AA10" s="15">
        <v>0</v>
      </c>
      <c r="AB10" s="15">
        <v>0</v>
      </c>
      <c r="AC10" s="15">
        <v>0</v>
      </c>
      <c r="AD10" s="15">
        <v>0</v>
      </c>
      <c r="AE10" s="15">
        <v>0</v>
      </c>
      <c r="AF10" s="41">
        <v>0</v>
      </c>
      <c r="AG10" s="37">
        <v>5</v>
      </c>
      <c r="AH10" s="15">
        <v>0</v>
      </c>
      <c r="AI10" s="15">
        <v>0</v>
      </c>
      <c r="AJ10" s="15">
        <v>0</v>
      </c>
      <c r="AK10" s="15">
        <v>0</v>
      </c>
      <c r="AL10" s="15">
        <v>0</v>
      </c>
      <c r="AM10" s="15">
        <v>0</v>
      </c>
      <c r="AN10" s="15">
        <v>0</v>
      </c>
      <c r="AO10" s="15">
        <v>0</v>
      </c>
      <c r="AP10" s="15">
        <v>0</v>
      </c>
      <c r="AQ10" s="41">
        <v>0</v>
      </c>
      <c r="AR10" s="15">
        <v>0</v>
      </c>
      <c r="AS10" s="15">
        <v>0</v>
      </c>
      <c r="AT10" s="15">
        <v>0</v>
      </c>
      <c r="AU10" s="15">
        <v>0</v>
      </c>
      <c r="AV10" s="15">
        <v>0</v>
      </c>
      <c r="AW10" s="15">
        <v>0</v>
      </c>
      <c r="AX10" s="15">
        <v>0</v>
      </c>
      <c r="AY10" s="15">
        <v>0</v>
      </c>
      <c r="AZ10" s="15">
        <v>0</v>
      </c>
      <c r="BA10" s="41">
        <v>0</v>
      </c>
      <c r="BB10" s="15">
        <v>0</v>
      </c>
      <c r="BC10" s="15">
        <v>0</v>
      </c>
      <c r="BD10" s="15">
        <v>0</v>
      </c>
      <c r="BE10" s="29">
        <v>762005.17942689802</v>
      </c>
      <c r="BF10" s="26">
        <v>0</v>
      </c>
      <c r="BG10" s="26">
        <v>0</v>
      </c>
      <c r="BH10" s="26">
        <v>0</v>
      </c>
      <c r="BI10" s="26">
        <v>3298.8187619020578</v>
      </c>
      <c r="BJ10" s="47">
        <v>0</v>
      </c>
      <c r="BK10" s="26">
        <v>104596.88181119999</v>
      </c>
      <c r="BL10" s="35">
        <v>107895.70057310205</v>
      </c>
      <c r="BM10" s="35">
        <v>869900.88000000012</v>
      </c>
      <c r="BN10" s="35">
        <v>869900.88</v>
      </c>
      <c r="BO10" s="36">
        <v>0</v>
      </c>
      <c r="BP10" s="36">
        <v>0</v>
      </c>
      <c r="BQ10" s="35">
        <v>0</v>
      </c>
      <c r="BR10" s="35">
        <v>0</v>
      </c>
      <c r="BS10" s="14">
        <v>869900.88</v>
      </c>
    </row>
    <row r="11" spans="1:71" ht="14.4" x14ac:dyDescent="0.35">
      <c r="A11" s="109" t="s">
        <v>9</v>
      </c>
      <c r="B11" s="37">
        <v>6</v>
      </c>
      <c r="C11" s="15">
        <v>3501.7569547479084</v>
      </c>
      <c r="D11" s="15">
        <v>305.4971931007147</v>
      </c>
      <c r="E11" s="15">
        <v>1398.6509552946241</v>
      </c>
      <c r="F11" s="15">
        <v>1534.3941176804087</v>
      </c>
      <c r="G11" s="15">
        <v>0</v>
      </c>
      <c r="H11" s="15">
        <v>3070.3882311901375</v>
      </c>
      <c r="I11" s="15">
        <v>995.01922993012067</v>
      </c>
      <c r="J11" s="15">
        <v>0</v>
      </c>
      <c r="K11" s="15">
        <v>0</v>
      </c>
      <c r="L11" s="41">
        <v>0</v>
      </c>
      <c r="M11" s="15">
        <v>0</v>
      </c>
      <c r="N11" s="15">
        <v>0</v>
      </c>
      <c r="O11" s="15">
        <v>1328.8146920181416</v>
      </c>
      <c r="P11" s="15">
        <v>0</v>
      </c>
      <c r="Q11" s="15">
        <v>0.79587169495602961</v>
      </c>
      <c r="R11" s="15">
        <v>0</v>
      </c>
      <c r="S11" s="15">
        <v>142430.95255787278</v>
      </c>
      <c r="T11" s="15">
        <v>1307.0733269959389</v>
      </c>
      <c r="U11" s="15">
        <v>1928.228300960898</v>
      </c>
      <c r="V11" s="41">
        <v>0</v>
      </c>
      <c r="W11" s="15">
        <v>0</v>
      </c>
      <c r="X11" s="15">
        <v>0</v>
      </c>
      <c r="Y11" s="15">
        <v>0</v>
      </c>
      <c r="Z11" s="15">
        <v>0</v>
      </c>
      <c r="AA11" s="15">
        <v>0</v>
      </c>
      <c r="AB11" s="15">
        <v>31678.255950513005</v>
      </c>
      <c r="AC11" s="15">
        <v>278.97644188975119</v>
      </c>
      <c r="AD11" s="15">
        <v>0</v>
      </c>
      <c r="AE11" s="15">
        <v>0</v>
      </c>
      <c r="AF11" s="41">
        <v>0</v>
      </c>
      <c r="AG11" s="37">
        <v>6</v>
      </c>
      <c r="AH11" s="15">
        <v>106060.48335229752</v>
      </c>
      <c r="AI11" s="15">
        <v>83149.493317769491</v>
      </c>
      <c r="AJ11" s="15">
        <v>31493.753837131513</v>
      </c>
      <c r="AK11" s="15">
        <v>0</v>
      </c>
      <c r="AL11" s="15">
        <v>0</v>
      </c>
      <c r="AM11" s="15">
        <v>0</v>
      </c>
      <c r="AN11" s="15">
        <v>0</v>
      </c>
      <c r="AO11" s="15">
        <v>0</v>
      </c>
      <c r="AP11" s="15">
        <v>0</v>
      </c>
      <c r="AQ11" s="41">
        <v>0</v>
      </c>
      <c r="AR11" s="15">
        <v>0</v>
      </c>
      <c r="AS11" s="15">
        <v>0</v>
      </c>
      <c r="AT11" s="15">
        <v>0</v>
      </c>
      <c r="AU11" s="15">
        <v>0</v>
      </c>
      <c r="AV11" s="15">
        <v>0</v>
      </c>
      <c r="AW11" s="15">
        <v>0</v>
      </c>
      <c r="AX11" s="15">
        <v>0</v>
      </c>
      <c r="AY11" s="15">
        <v>0</v>
      </c>
      <c r="AZ11" s="15">
        <v>0</v>
      </c>
      <c r="BA11" s="41">
        <v>0</v>
      </c>
      <c r="BB11" s="15">
        <v>70.889153476887614</v>
      </c>
      <c r="BC11" s="15">
        <v>0</v>
      </c>
      <c r="BD11" s="15">
        <v>0</v>
      </c>
      <c r="BE11" s="29">
        <v>410533.42348456476</v>
      </c>
      <c r="BF11" s="26">
        <v>79549.503487127586</v>
      </c>
      <c r="BG11" s="26">
        <v>0</v>
      </c>
      <c r="BH11" s="26">
        <v>0</v>
      </c>
      <c r="BI11" s="26">
        <v>18372.968725209277</v>
      </c>
      <c r="BJ11" s="47">
        <v>23913.128125260537</v>
      </c>
      <c r="BK11" s="26">
        <v>75673.06617783774</v>
      </c>
      <c r="BL11" s="35">
        <v>197508.66651543515</v>
      </c>
      <c r="BM11" s="35">
        <v>608042.08999999985</v>
      </c>
      <c r="BN11" s="35">
        <v>608042.09</v>
      </c>
      <c r="BO11" s="36">
        <v>0</v>
      </c>
      <c r="BP11" s="36">
        <v>0</v>
      </c>
      <c r="BQ11" s="35">
        <v>0</v>
      </c>
      <c r="BR11" s="35">
        <v>0</v>
      </c>
      <c r="BS11" s="14">
        <v>608042.09</v>
      </c>
    </row>
    <row r="12" spans="1:71" ht="14.4" x14ac:dyDescent="0.35">
      <c r="A12" s="109" t="s">
        <v>10</v>
      </c>
      <c r="B12" s="37">
        <v>7</v>
      </c>
      <c r="C12" s="15">
        <v>7313.4837884010012</v>
      </c>
      <c r="D12" s="15">
        <v>5461.589011941147</v>
      </c>
      <c r="E12" s="15">
        <v>990.20495258271262</v>
      </c>
      <c r="F12" s="15">
        <v>1067.2568841936327</v>
      </c>
      <c r="G12" s="15">
        <v>0</v>
      </c>
      <c r="H12" s="15">
        <v>466.37097680114101</v>
      </c>
      <c r="I12" s="15">
        <v>2115510.9754686048</v>
      </c>
      <c r="J12" s="15">
        <v>0</v>
      </c>
      <c r="K12" s="15">
        <v>0</v>
      </c>
      <c r="L12" s="41">
        <v>0</v>
      </c>
      <c r="M12" s="15">
        <v>0</v>
      </c>
      <c r="N12" s="15">
        <v>0</v>
      </c>
      <c r="O12" s="15">
        <v>2537765.1829664945</v>
      </c>
      <c r="P12" s="15">
        <v>0</v>
      </c>
      <c r="Q12" s="15">
        <v>0</v>
      </c>
      <c r="R12" s="15">
        <v>0</v>
      </c>
      <c r="S12" s="15">
        <v>0</v>
      </c>
      <c r="T12" s="15">
        <v>0</v>
      </c>
      <c r="U12" s="15">
        <v>1902.7310984098576</v>
      </c>
      <c r="V12" s="41">
        <v>0</v>
      </c>
      <c r="W12" s="15">
        <v>0</v>
      </c>
      <c r="X12" s="15">
        <v>0</v>
      </c>
      <c r="Y12" s="15">
        <v>0</v>
      </c>
      <c r="Z12" s="15">
        <v>0</v>
      </c>
      <c r="AA12" s="15">
        <v>0</v>
      </c>
      <c r="AB12" s="15">
        <v>0</v>
      </c>
      <c r="AC12" s="15">
        <v>10755.781062233478</v>
      </c>
      <c r="AD12" s="15">
        <v>0</v>
      </c>
      <c r="AE12" s="15">
        <v>0</v>
      </c>
      <c r="AF12" s="41">
        <v>0</v>
      </c>
      <c r="AG12" s="37">
        <v>7</v>
      </c>
      <c r="AH12" s="15">
        <v>0</v>
      </c>
      <c r="AI12" s="15">
        <v>0</v>
      </c>
      <c r="AJ12" s="15">
        <v>0</v>
      </c>
      <c r="AK12" s="15">
        <v>0</v>
      </c>
      <c r="AL12" s="15">
        <v>0</v>
      </c>
      <c r="AM12" s="15">
        <v>0</v>
      </c>
      <c r="AN12" s="15">
        <v>0</v>
      </c>
      <c r="AO12" s="15">
        <v>0</v>
      </c>
      <c r="AP12" s="15">
        <v>0</v>
      </c>
      <c r="AQ12" s="41">
        <v>0</v>
      </c>
      <c r="AR12" s="15">
        <v>14861.474730840118</v>
      </c>
      <c r="AS12" s="15">
        <v>172747.80528867786</v>
      </c>
      <c r="AT12" s="15">
        <v>0</v>
      </c>
      <c r="AU12" s="15">
        <v>0</v>
      </c>
      <c r="AV12" s="15">
        <v>0</v>
      </c>
      <c r="AW12" s="15">
        <v>0</v>
      </c>
      <c r="AX12" s="15">
        <v>0</v>
      </c>
      <c r="AY12" s="15">
        <v>0</v>
      </c>
      <c r="AZ12" s="15">
        <v>0</v>
      </c>
      <c r="BA12" s="41">
        <v>0</v>
      </c>
      <c r="BB12" s="15">
        <v>61027.230140298569</v>
      </c>
      <c r="BC12" s="15">
        <v>46851.561678767357</v>
      </c>
      <c r="BD12" s="15">
        <v>148.996359728453</v>
      </c>
      <c r="BE12" s="29">
        <v>4976870.6444079736</v>
      </c>
      <c r="BF12" s="26">
        <v>7127156.786433015</v>
      </c>
      <c r="BG12" s="26">
        <v>0</v>
      </c>
      <c r="BH12" s="26">
        <v>0</v>
      </c>
      <c r="BI12" s="26">
        <v>51755.346271446149</v>
      </c>
      <c r="BJ12" s="47">
        <v>1406382.6362269563</v>
      </c>
      <c r="BK12" s="26">
        <v>4146142.4066606085</v>
      </c>
      <c r="BL12" s="35">
        <v>12731437.175592026</v>
      </c>
      <c r="BM12" s="35">
        <v>17708307.82</v>
      </c>
      <c r="BN12" s="35">
        <v>17708307.82</v>
      </c>
      <c r="BO12" s="36">
        <v>0</v>
      </c>
      <c r="BP12" s="36">
        <v>0</v>
      </c>
      <c r="BQ12" s="35">
        <v>0</v>
      </c>
      <c r="BR12" s="35">
        <v>0</v>
      </c>
      <c r="BS12" s="14">
        <v>17708307.82</v>
      </c>
    </row>
    <row r="13" spans="1:71" ht="14.4" x14ac:dyDescent="0.35">
      <c r="A13" s="109" t="s">
        <v>11</v>
      </c>
      <c r="B13" s="37">
        <v>8</v>
      </c>
      <c r="C13" s="15">
        <v>0</v>
      </c>
      <c r="D13" s="15">
        <v>0</v>
      </c>
      <c r="E13" s="15">
        <v>0</v>
      </c>
      <c r="F13" s="15">
        <v>0</v>
      </c>
      <c r="G13" s="15">
        <v>0</v>
      </c>
      <c r="H13" s="15">
        <v>0</v>
      </c>
      <c r="I13" s="15">
        <v>0</v>
      </c>
      <c r="J13" s="15">
        <v>492523.30943279614</v>
      </c>
      <c r="K13" s="15">
        <v>0</v>
      </c>
      <c r="L13" s="41">
        <v>0</v>
      </c>
      <c r="M13" s="15">
        <v>0</v>
      </c>
      <c r="N13" s="15">
        <v>0</v>
      </c>
      <c r="O13" s="15">
        <v>0</v>
      </c>
      <c r="P13" s="15">
        <v>0</v>
      </c>
      <c r="Q13" s="15">
        <v>0</v>
      </c>
      <c r="R13" s="15">
        <v>0</v>
      </c>
      <c r="S13" s="15">
        <v>0</v>
      </c>
      <c r="T13" s="15">
        <v>0</v>
      </c>
      <c r="U13" s="15">
        <v>0</v>
      </c>
      <c r="V13" s="41">
        <v>0</v>
      </c>
      <c r="W13" s="15">
        <v>0</v>
      </c>
      <c r="X13" s="15">
        <v>0</v>
      </c>
      <c r="Y13" s="15">
        <v>0</v>
      </c>
      <c r="Z13" s="15">
        <v>0</v>
      </c>
      <c r="AA13" s="15">
        <v>0</v>
      </c>
      <c r="AB13" s="15">
        <v>0</v>
      </c>
      <c r="AC13" s="15">
        <v>0</v>
      </c>
      <c r="AD13" s="15">
        <v>484020.41778404644</v>
      </c>
      <c r="AE13" s="15">
        <v>0</v>
      </c>
      <c r="AF13" s="41">
        <v>0</v>
      </c>
      <c r="AG13" s="37">
        <v>8</v>
      </c>
      <c r="AH13" s="15">
        <v>0</v>
      </c>
      <c r="AI13" s="15">
        <v>0</v>
      </c>
      <c r="AJ13" s="15">
        <v>0</v>
      </c>
      <c r="AK13" s="15">
        <v>0</v>
      </c>
      <c r="AL13" s="15">
        <v>0</v>
      </c>
      <c r="AM13" s="15">
        <v>0</v>
      </c>
      <c r="AN13" s="15">
        <v>0</v>
      </c>
      <c r="AO13" s="15">
        <v>0</v>
      </c>
      <c r="AP13" s="15">
        <v>0</v>
      </c>
      <c r="AQ13" s="41">
        <v>0</v>
      </c>
      <c r="AR13" s="15">
        <v>0</v>
      </c>
      <c r="AS13" s="15">
        <v>0</v>
      </c>
      <c r="AT13" s="15">
        <v>0</v>
      </c>
      <c r="AU13" s="15">
        <v>0</v>
      </c>
      <c r="AV13" s="15">
        <v>0</v>
      </c>
      <c r="AW13" s="15">
        <v>0</v>
      </c>
      <c r="AX13" s="15">
        <v>0</v>
      </c>
      <c r="AY13" s="15">
        <v>0</v>
      </c>
      <c r="AZ13" s="15">
        <v>0</v>
      </c>
      <c r="BA13" s="41">
        <v>0</v>
      </c>
      <c r="BB13" s="15">
        <v>0</v>
      </c>
      <c r="BC13" s="15">
        <v>0</v>
      </c>
      <c r="BD13" s="15">
        <v>0</v>
      </c>
      <c r="BE13" s="29">
        <v>976543.72721684258</v>
      </c>
      <c r="BF13" s="26">
        <v>0</v>
      </c>
      <c r="BG13" s="26">
        <v>0</v>
      </c>
      <c r="BH13" s="26">
        <v>331661.74002257799</v>
      </c>
      <c r="BI13" s="26">
        <v>23455.829948039198</v>
      </c>
      <c r="BJ13" s="47">
        <v>4100555.1892125402</v>
      </c>
      <c r="BK13" s="26">
        <v>740756.79359999998</v>
      </c>
      <c r="BL13" s="35">
        <v>5196429.5527831577</v>
      </c>
      <c r="BM13" s="35">
        <v>6172973.2800000003</v>
      </c>
      <c r="BN13" s="35">
        <v>6172973.2800000003</v>
      </c>
      <c r="BO13" s="36">
        <v>0</v>
      </c>
      <c r="BP13" s="36">
        <v>0</v>
      </c>
      <c r="BQ13" s="35">
        <v>0</v>
      </c>
      <c r="BR13" s="35">
        <v>0</v>
      </c>
      <c r="BS13" s="14">
        <v>6172973.2800000003</v>
      </c>
    </row>
    <row r="14" spans="1:71" ht="14.4" x14ac:dyDescent="0.35">
      <c r="A14" s="109" t="s">
        <v>12</v>
      </c>
      <c r="B14" s="37">
        <v>9</v>
      </c>
      <c r="C14" s="15">
        <v>0</v>
      </c>
      <c r="D14" s="15">
        <v>0</v>
      </c>
      <c r="E14" s="15">
        <v>0</v>
      </c>
      <c r="F14" s="15">
        <v>0</v>
      </c>
      <c r="G14" s="15">
        <v>0</v>
      </c>
      <c r="H14" s="15">
        <v>0</v>
      </c>
      <c r="I14" s="15">
        <v>0</v>
      </c>
      <c r="J14" s="15">
        <v>0</v>
      </c>
      <c r="K14" s="15">
        <v>0</v>
      </c>
      <c r="L14" s="41">
        <v>0</v>
      </c>
      <c r="M14" s="15">
        <v>0</v>
      </c>
      <c r="N14" s="15">
        <v>0</v>
      </c>
      <c r="O14" s="15">
        <v>0</v>
      </c>
      <c r="P14" s="15">
        <v>0</v>
      </c>
      <c r="Q14" s="15">
        <v>0</v>
      </c>
      <c r="R14" s="15">
        <v>0</v>
      </c>
      <c r="S14" s="15">
        <v>0</v>
      </c>
      <c r="T14" s="15">
        <v>0</v>
      </c>
      <c r="U14" s="15">
        <v>0</v>
      </c>
      <c r="V14" s="41">
        <v>0</v>
      </c>
      <c r="W14" s="15">
        <v>0</v>
      </c>
      <c r="X14" s="15">
        <v>0</v>
      </c>
      <c r="Y14" s="15">
        <v>0</v>
      </c>
      <c r="Z14" s="15">
        <v>0</v>
      </c>
      <c r="AA14" s="15">
        <v>0</v>
      </c>
      <c r="AB14" s="15">
        <v>0</v>
      </c>
      <c r="AC14" s="15">
        <v>0</v>
      </c>
      <c r="AD14" s="15">
        <v>0</v>
      </c>
      <c r="AE14" s="15">
        <v>0</v>
      </c>
      <c r="AF14" s="41">
        <v>0</v>
      </c>
      <c r="AG14" s="37">
        <v>9</v>
      </c>
      <c r="AH14" s="15">
        <v>0</v>
      </c>
      <c r="AI14" s="15">
        <v>0</v>
      </c>
      <c r="AJ14" s="15">
        <v>0</v>
      </c>
      <c r="AK14" s="15">
        <v>0</v>
      </c>
      <c r="AL14" s="15">
        <v>0</v>
      </c>
      <c r="AM14" s="15">
        <v>0</v>
      </c>
      <c r="AN14" s="15">
        <v>0</v>
      </c>
      <c r="AO14" s="15">
        <v>0</v>
      </c>
      <c r="AP14" s="15">
        <v>0</v>
      </c>
      <c r="AQ14" s="41">
        <v>0</v>
      </c>
      <c r="AR14" s="15">
        <v>0</v>
      </c>
      <c r="AS14" s="15">
        <v>0</v>
      </c>
      <c r="AT14" s="15">
        <v>0</v>
      </c>
      <c r="AU14" s="15">
        <v>0</v>
      </c>
      <c r="AV14" s="15">
        <v>0</v>
      </c>
      <c r="AW14" s="15">
        <v>0</v>
      </c>
      <c r="AX14" s="15">
        <v>0</v>
      </c>
      <c r="AY14" s="15">
        <v>0</v>
      </c>
      <c r="AZ14" s="15">
        <v>0</v>
      </c>
      <c r="BA14" s="41">
        <v>0</v>
      </c>
      <c r="BB14" s="15">
        <v>0</v>
      </c>
      <c r="BC14" s="15">
        <v>0</v>
      </c>
      <c r="BD14" s="15">
        <v>0</v>
      </c>
      <c r="BE14" s="29">
        <v>0</v>
      </c>
      <c r="BF14" s="26">
        <v>0</v>
      </c>
      <c r="BG14" s="26">
        <v>0</v>
      </c>
      <c r="BH14" s="26">
        <v>0</v>
      </c>
      <c r="BI14" s="26">
        <v>0</v>
      </c>
      <c r="BJ14" s="47">
        <v>0</v>
      </c>
      <c r="BK14" s="26">
        <v>0</v>
      </c>
      <c r="BL14" s="35">
        <v>0</v>
      </c>
      <c r="BM14" s="35">
        <v>0</v>
      </c>
      <c r="BN14" s="35">
        <v>0</v>
      </c>
      <c r="BO14" s="36">
        <v>0</v>
      </c>
      <c r="BP14" s="36">
        <v>0</v>
      </c>
      <c r="BQ14" s="35">
        <v>0</v>
      </c>
      <c r="BR14" s="35">
        <v>0</v>
      </c>
      <c r="BS14" s="14">
        <v>0</v>
      </c>
    </row>
    <row r="15" spans="1:71" ht="14.4" x14ac:dyDescent="0.35">
      <c r="A15" s="109" t="s">
        <v>13</v>
      </c>
      <c r="B15" s="37">
        <v>10</v>
      </c>
      <c r="C15" s="15">
        <v>0</v>
      </c>
      <c r="D15" s="15">
        <v>0</v>
      </c>
      <c r="E15" s="15">
        <v>0</v>
      </c>
      <c r="F15" s="15">
        <v>0</v>
      </c>
      <c r="G15" s="15">
        <v>0</v>
      </c>
      <c r="H15" s="15">
        <v>0</v>
      </c>
      <c r="I15" s="15">
        <v>0</v>
      </c>
      <c r="J15" s="15">
        <v>0</v>
      </c>
      <c r="K15" s="15">
        <v>0</v>
      </c>
      <c r="L15" s="41">
        <v>0</v>
      </c>
      <c r="M15" s="15">
        <v>0</v>
      </c>
      <c r="N15" s="15">
        <v>0</v>
      </c>
      <c r="O15" s="15">
        <v>0</v>
      </c>
      <c r="P15" s="15">
        <v>0</v>
      </c>
      <c r="Q15" s="15">
        <v>0</v>
      </c>
      <c r="R15" s="15">
        <v>0</v>
      </c>
      <c r="S15" s="15">
        <v>0</v>
      </c>
      <c r="T15" s="15">
        <v>0</v>
      </c>
      <c r="U15" s="15">
        <v>0</v>
      </c>
      <c r="V15" s="41">
        <v>0</v>
      </c>
      <c r="W15" s="15">
        <v>0</v>
      </c>
      <c r="X15" s="15">
        <v>0</v>
      </c>
      <c r="Y15" s="15">
        <v>36141.47472496159</v>
      </c>
      <c r="Z15" s="15">
        <v>0</v>
      </c>
      <c r="AA15" s="15">
        <v>0</v>
      </c>
      <c r="AB15" s="15">
        <v>0</v>
      </c>
      <c r="AC15" s="15">
        <v>0</v>
      </c>
      <c r="AD15" s="15">
        <v>0</v>
      </c>
      <c r="AE15" s="15">
        <v>0</v>
      </c>
      <c r="AF15" s="41">
        <v>0</v>
      </c>
      <c r="AG15" s="37">
        <v>10</v>
      </c>
      <c r="AH15" s="15">
        <v>0</v>
      </c>
      <c r="AI15" s="15">
        <v>0</v>
      </c>
      <c r="AJ15" s="15">
        <v>0</v>
      </c>
      <c r="AK15" s="15">
        <v>0</v>
      </c>
      <c r="AL15" s="15">
        <v>0</v>
      </c>
      <c r="AM15" s="15">
        <v>0</v>
      </c>
      <c r="AN15" s="15">
        <v>0</v>
      </c>
      <c r="AO15" s="15">
        <v>0</v>
      </c>
      <c r="AP15" s="15">
        <v>0</v>
      </c>
      <c r="AQ15" s="41">
        <v>0</v>
      </c>
      <c r="AR15" s="15">
        <v>0</v>
      </c>
      <c r="AS15" s="15">
        <v>0</v>
      </c>
      <c r="AT15" s="15">
        <v>0</v>
      </c>
      <c r="AU15" s="15">
        <v>0</v>
      </c>
      <c r="AV15" s="15">
        <v>0</v>
      </c>
      <c r="AW15" s="15">
        <v>0</v>
      </c>
      <c r="AX15" s="15">
        <v>0</v>
      </c>
      <c r="AY15" s="15">
        <v>0</v>
      </c>
      <c r="AZ15" s="15">
        <v>0</v>
      </c>
      <c r="BA15" s="41">
        <v>0</v>
      </c>
      <c r="BB15" s="15">
        <v>0</v>
      </c>
      <c r="BC15" s="15">
        <v>0</v>
      </c>
      <c r="BD15" s="15">
        <v>0</v>
      </c>
      <c r="BE15" s="29">
        <v>36141.47472496159</v>
      </c>
      <c r="BF15" s="26">
        <v>0</v>
      </c>
      <c r="BG15" s="26">
        <v>0</v>
      </c>
      <c r="BH15" s="26">
        <v>11675.675808964163</v>
      </c>
      <c r="BI15" s="26">
        <v>167.10016391121962</v>
      </c>
      <c r="BJ15" s="47">
        <v>44214.776479500026</v>
      </c>
      <c r="BK15" s="26">
        <v>29912.572822663002</v>
      </c>
      <c r="BL15" s="35">
        <v>85970.125275038416</v>
      </c>
      <c r="BM15" s="35">
        <v>122111.6</v>
      </c>
      <c r="BN15" s="35">
        <v>122111.6</v>
      </c>
      <c r="BO15" s="36">
        <v>0</v>
      </c>
      <c r="BP15" s="36">
        <v>0</v>
      </c>
      <c r="BQ15" s="35">
        <v>0</v>
      </c>
      <c r="BR15" s="35">
        <v>0</v>
      </c>
      <c r="BS15" s="14">
        <v>122111.6</v>
      </c>
    </row>
    <row r="16" spans="1:71" ht="14.4" x14ac:dyDescent="0.35">
      <c r="A16" s="109" t="s">
        <v>14</v>
      </c>
      <c r="B16" s="37">
        <v>11</v>
      </c>
      <c r="C16" s="15">
        <v>0</v>
      </c>
      <c r="D16" s="15">
        <v>0</v>
      </c>
      <c r="E16" s="15">
        <v>0</v>
      </c>
      <c r="F16" s="15">
        <v>0</v>
      </c>
      <c r="G16" s="15">
        <v>0</v>
      </c>
      <c r="H16" s="15">
        <v>0</v>
      </c>
      <c r="I16" s="15">
        <v>0</v>
      </c>
      <c r="J16" s="15">
        <v>0</v>
      </c>
      <c r="K16" s="15">
        <v>0</v>
      </c>
      <c r="L16" s="41">
        <v>0</v>
      </c>
      <c r="M16" s="15">
        <v>1077.4321235973443</v>
      </c>
      <c r="N16" s="15">
        <v>0</v>
      </c>
      <c r="O16" s="15">
        <v>0</v>
      </c>
      <c r="P16" s="15">
        <v>0</v>
      </c>
      <c r="Q16" s="15">
        <v>0</v>
      </c>
      <c r="R16" s="15">
        <v>0</v>
      </c>
      <c r="S16" s="15">
        <v>0</v>
      </c>
      <c r="T16" s="15">
        <v>0</v>
      </c>
      <c r="U16" s="15">
        <v>0</v>
      </c>
      <c r="V16" s="41">
        <v>0</v>
      </c>
      <c r="W16" s="15">
        <v>123190.23999217812</v>
      </c>
      <c r="X16" s="15">
        <v>0</v>
      </c>
      <c r="Y16" s="15">
        <v>4048.133621789535</v>
      </c>
      <c r="Z16" s="15">
        <v>0</v>
      </c>
      <c r="AA16" s="15">
        <v>0</v>
      </c>
      <c r="AB16" s="15">
        <v>0</v>
      </c>
      <c r="AC16" s="15">
        <v>0</v>
      </c>
      <c r="AD16" s="15">
        <v>0</v>
      </c>
      <c r="AE16" s="15">
        <v>0</v>
      </c>
      <c r="AF16" s="41">
        <v>0</v>
      </c>
      <c r="AG16" s="37">
        <v>11</v>
      </c>
      <c r="AH16" s="15">
        <v>746434.63217166939</v>
      </c>
      <c r="AI16" s="15">
        <v>1193200.5391076605</v>
      </c>
      <c r="AJ16" s="15">
        <v>383177.31860274629</v>
      </c>
      <c r="AK16" s="15">
        <v>0</v>
      </c>
      <c r="AL16" s="15">
        <v>0</v>
      </c>
      <c r="AM16" s="15">
        <v>0</v>
      </c>
      <c r="AN16" s="15">
        <v>0</v>
      </c>
      <c r="AO16" s="15">
        <v>0</v>
      </c>
      <c r="AP16" s="15">
        <v>0</v>
      </c>
      <c r="AQ16" s="41">
        <v>0</v>
      </c>
      <c r="AR16" s="15">
        <v>0</v>
      </c>
      <c r="AS16" s="15">
        <v>0</v>
      </c>
      <c r="AT16" s="15">
        <v>0</v>
      </c>
      <c r="AU16" s="15">
        <v>0</v>
      </c>
      <c r="AV16" s="15">
        <v>0</v>
      </c>
      <c r="AW16" s="15">
        <v>0</v>
      </c>
      <c r="AX16" s="15">
        <v>0</v>
      </c>
      <c r="AY16" s="15">
        <v>0</v>
      </c>
      <c r="AZ16" s="15">
        <v>0</v>
      </c>
      <c r="BA16" s="41">
        <v>0</v>
      </c>
      <c r="BB16" s="15">
        <v>2301.7211390639677</v>
      </c>
      <c r="BC16" s="15">
        <v>4336.943610766707</v>
      </c>
      <c r="BD16" s="15">
        <v>0</v>
      </c>
      <c r="BE16" s="29">
        <v>2457766.9603694724</v>
      </c>
      <c r="BF16" s="26">
        <v>13356.93792895518</v>
      </c>
      <c r="BG16" s="26">
        <v>0</v>
      </c>
      <c r="BH16" s="26">
        <v>0</v>
      </c>
      <c r="BI16" s="26">
        <v>8687.5089953320348</v>
      </c>
      <c r="BJ16" s="47">
        <v>1176.9186436375112</v>
      </c>
      <c r="BK16" s="26">
        <v>346718.19406260335</v>
      </c>
      <c r="BL16" s="35">
        <v>369939.55963052809</v>
      </c>
      <c r="BM16" s="35">
        <v>2827706.5200000005</v>
      </c>
      <c r="BN16" s="35">
        <v>2827706.52</v>
      </c>
      <c r="BO16" s="36">
        <v>0</v>
      </c>
      <c r="BP16" s="36">
        <v>0</v>
      </c>
      <c r="BQ16" s="35">
        <v>0</v>
      </c>
      <c r="BR16" s="35">
        <v>0</v>
      </c>
      <c r="BS16" s="14">
        <v>2827706.52</v>
      </c>
    </row>
    <row r="17" spans="1:71" ht="14.4" x14ac:dyDescent="0.35">
      <c r="A17" s="109" t="s">
        <v>15</v>
      </c>
      <c r="B17" s="37">
        <v>12</v>
      </c>
      <c r="C17" s="15">
        <v>1478.363551259888</v>
      </c>
      <c r="D17" s="15">
        <v>1547.4860312891251</v>
      </c>
      <c r="E17" s="15">
        <v>2315.3896488943951</v>
      </c>
      <c r="F17" s="15">
        <v>1824.9990856003162</v>
      </c>
      <c r="G17" s="15">
        <v>352.72221130313869</v>
      </c>
      <c r="H17" s="15">
        <v>33.945722208864971</v>
      </c>
      <c r="I17" s="15">
        <v>4352.6457561870429</v>
      </c>
      <c r="J17" s="15">
        <v>359.14100288348334</v>
      </c>
      <c r="K17" s="15">
        <v>0</v>
      </c>
      <c r="L17" s="41">
        <v>0</v>
      </c>
      <c r="M17" s="15">
        <v>146.74274896396935</v>
      </c>
      <c r="N17" s="15">
        <v>17.164659671720948</v>
      </c>
      <c r="O17" s="15">
        <v>458.97657926128704</v>
      </c>
      <c r="P17" s="15">
        <v>0</v>
      </c>
      <c r="Q17" s="15">
        <v>7.6268269157641688</v>
      </c>
      <c r="R17" s="15">
        <v>0</v>
      </c>
      <c r="S17" s="15">
        <v>659.13713239196261</v>
      </c>
      <c r="T17" s="15">
        <v>15.918391483007936</v>
      </c>
      <c r="U17" s="15">
        <v>91.161502763137221</v>
      </c>
      <c r="V17" s="41">
        <v>490.19222487643509</v>
      </c>
      <c r="W17" s="15">
        <v>138.64393663328011</v>
      </c>
      <c r="X17" s="15">
        <v>0</v>
      </c>
      <c r="Y17" s="15">
        <v>32.307125217308496</v>
      </c>
      <c r="Z17" s="15">
        <v>80.302050209221079</v>
      </c>
      <c r="AA17" s="15">
        <v>0.57849189929641476</v>
      </c>
      <c r="AB17" s="15">
        <v>89.135908767965148</v>
      </c>
      <c r="AC17" s="15">
        <v>10.793535867984389</v>
      </c>
      <c r="AD17" s="15">
        <v>2994.0308994000966</v>
      </c>
      <c r="AE17" s="15">
        <v>0</v>
      </c>
      <c r="AF17" s="41">
        <v>21.339404749487684</v>
      </c>
      <c r="AG17" s="37">
        <v>12</v>
      </c>
      <c r="AH17" s="15">
        <v>2687.2555848299939</v>
      </c>
      <c r="AI17" s="15">
        <v>3941.3941378251511</v>
      </c>
      <c r="AJ17" s="15">
        <v>1484.1411811933881</v>
      </c>
      <c r="AK17" s="15">
        <v>2068.4168172107779</v>
      </c>
      <c r="AL17" s="15">
        <v>48.843432804268154</v>
      </c>
      <c r="AM17" s="15">
        <v>14339.123801402273</v>
      </c>
      <c r="AN17" s="15">
        <v>1072.1483658826157</v>
      </c>
      <c r="AO17" s="15">
        <v>1254.5268823536262</v>
      </c>
      <c r="AP17" s="15">
        <v>182.16048524265977</v>
      </c>
      <c r="AQ17" s="41">
        <v>46.696719265780828</v>
      </c>
      <c r="AR17" s="15">
        <v>92.388398094242646</v>
      </c>
      <c r="AS17" s="15">
        <v>1177.1711990103533</v>
      </c>
      <c r="AT17" s="15">
        <v>786.12093476063797</v>
      </c>
      <c r="AU17" s="15">
        <v>27.998926762051173</v>
      </c>
      <c r="AV17" s="15">
        <v>0.56942789610283395</v>
      </c>
      <c r="AW17" s="15">
        <v>0.62316234701167472</v>
      </c>
      <c r="AX17" s="15">
        <v>0</v>
      </c>
      <c r="AY17" s="15">
        <v>34.60527887164519</v>
      </c>
      <c r="AZ17" s="15">
        <v>40.127338887978347</v>
      </c>
      <c r="BA17" s="41">
        <v>201.90779389033486</v>
      </c>
      <c r="BB17" s="15">
        <v>108.82846066593466</v>
      </c>
      <c r="BC17" s="15">
        <v>92.539390625228449</v>
      </c>
      <c r="BD17" s="15">
        <v>472.84908709655491</v>
      </c>
      <c r="BE17" s="29">
        <v>47679.181235616779</v>
      </c>
      <c r="BF17" s="27">
        <v>9907.4973324618604</v>
      </c>
      <c r="BG17" s="26">
        <v>0</v>
      </c>
      <c r="BH17" s="26">
        <v>0</v>
      </c>
      <c r="BI17" s="26">
        <v>-5360.229729631651</v>
      </c>
      <c r="BJ17" s="47">
        <v>0</v>
      </c>
      <c r="BK17" s="26">
        <v>51124.761161553004</v>
      </c>
      <c r="BL17" s="35">
        <v>55672.028764383213</v>
      </c>
      <c r="BM17" s="35">
        <v>103351.20999999999</v>
      </c>
      <c r="BN17" s="35">
        <v>103351.21</v>
      </c>
      <c r="BO17" s="36">
        <v>0</v>
      </c>
      <c r="BP17" s="36">
        <v>0</v>
      </c>
      <c r="BQ17" s="35">
        <v>0</v>
      </c>
      <c r="BR17" s="35">
        <v>0</v>
      </c>
      <c r="BS17" s="14">
        <v>103351.21</v>
      </c>
    </row>
    <row r="18" spans="1:71" ht="14.4" x14ac:dyDescent="0.35">
      <c r="A18" s="109" t="s">
        <v>16</v>
      </c>
      <c r="B18" s="37">
        <v>13</v>
      </c>
      <c r="C18" s="15">
        <v>0</v>
      </c>
      <c r="D18" s="15">
        <v>0</v>
      </c>
      <c r="E18" s="15">
        <v>14029.493494879522</v>
      </c>
      <c r="F18" s="15">
        <v>157296.1904886757</v>
      </c>
      <c r="G18" s="15">
        <v>0</v>
      </c>
      <c r="H18" s="15">
        <v>95.147820033866438</v>
      </c>
      <c r="I18" s="15">
        <v>120192.13245716889</v>
      </c>
      <c r="J18" s="15">
        <v>0</v>
      </c>
      <c r="K18" s="15">
        <v>0</v>
      </c>
      <c r="L18" s="41">
        <v>0</v>
      </c>
      <c r="M18" s="15">
        <v>0</v>
      </c>
      <c r="N18" s="15">
        <v>42.244855289102411</v>
      </c>
      <c r="O18" s="15">
        <v>703936.36396719993</v>
      </c>
      <c r="P18" s="15">
        <v>0</v>
      </c>
      <c r="Q18" s="15">
        <v>515.33140415424919</v>
      </c>
      <c r="R18" s="15">
        <v>0</v>
      </c>
      <c r="S18" s="15">
        <v>29476.313870090911</v>
      </c>
      <c r="T18" s="15">
        <v>1547.2135541006883</v>
      </c>
      <c r="U18" s="15">
        <v>27076.816524914186</v>
      </c>
      <c r="V18" s="41">
        <v>89.165155750136904</v>
      </c>
      <c r="W18" s="15">
        <v>736.87709737396824</v>
      </c>
      <c r="X18" s="15">
        <v>0</v>
      </c>
      <c r="Y18" s="15">
        <v>0</v>
      </c>
      <c r="Z18" s="15">
        <v>75.785601961684961</v>
      </c>
      <c r="AA18" s="15">
        <v>0</v>
      </c>
      <c r="AB18" s="15">
        <v>3741.3905463750493</v>
      </c>
      <c r="AC18" s="15">
        <v>162.99620913926299</v>
      </c>
      <c r="AD18" s="15">
        <v>0</v>
      </c>
      <c r="AE18" s="15">
        <v>0</v>
      </c>
      <c r="AF18" s="41">
        <v>0</v>
      </c>
      <c r="AG18" s="37">
        <v>13</v>
      </c>
      <c r="AH18" s="15">
        <v>0</v>
      </c>
      <c r="AI18" s="15">
        <v>0</v>
      </c>
      <c r="AJ18" s="15">
        <v>0</v>
      </c>
      <c r="AK18" s="15">
        <v>99364.447783907497</v>
      </c>
      <c r="AL18" s="15">
        <v>2664.4879733374555</v>
      </c>
      <c r="AM18" s="15">
        <v>21361.113985317676</v>
      </c>
      <c r="AN18" s="15">
        <v>116780.90309340903</v>
      </c>
      <c r="AO18" s="15">
        <v>63673.025584278526</v>
      </c>
      <c r="AP18" s="15">
        <v>6719.2881251603694</v>
      </c>
      <c r="AQ18" s="41">
        <v>4505.0368376152346</v>
      </c>
      <c r="AR18" s="15">
        <v>25452.428055528315</v>
      </c>
      <c r="AS18" s="15">
        <v>210344.43672292409</v>
      </c>
      <c r="AT18" s="15">
        <v>54212.796283659787</v>
      </c>
      <c r="AU18" s="15">
        <v>1006.1986132446815</v>
      </c>
      <c r="AV18" s="15">
        <v>31.724784078525438</v>
      </c>
      <c r="AW18" s="15">
        <v>26.375661712841097</v>
      </c>
      <c r="AX18" s="15">
        <v>0</v>
      </c>
      <c r="AY18" s="15">
        <v>5088.0060470020881</v>
      </c>
      <c r="AZ18" s="15">
        <v>2441.3447919777018</v>
      </c>
      <c r="BA18" s="41">
        <v>3366.7627165103063</v>
      </c>
      <c r="BB18" s="15">
        <v>123328.60724964185</v>
      </c>
      <c r="BC18" s="15">
        <v>110106.06825539339</v>
      </c>
      <c r="BD18" s="15">
        <v>35989.604095621507</v>
      </c>
      <c r="BE18" s="29">
        <v>1945476.1197074279</v>
      </c>
      <c r="BF18" s="27">
        <v>18685560.508215193</v>
      </c>
      <c r="BG18" s="26">
        <v>0</v>
      </c>
      <c r="BH18" s="26">
        <v>0</v>
      </c>
      <c r="BI18" s="26">
        <v>711296.55840120139</v>
      </c>
      <c r="BJ18" s="47">
        <v>5309776.1897044554</v>
      </c>
      <c r="BK18" s="26">
        <v>21227018.293971725</v>
      </c>
      <c r="BL18" s="35">
        <v>45933651.550292574</v>
      </c>
      <c r="BM18" s="35">
        <v>47879127.670000002</v>
      </c>
      <c r="BN18" s="35">
        <v>47879127.670000002</v>
      </c>
      <c r="BO18" s="36">
        <v>0</v>
      </c>
      <c r="BP18" s="36">
        <v>0</v>
      </c>
      <c r="BQ18" s="35">
        <v>0</v>
      </c>
      <c r="BR18" s="35">
        <v>0</v>
      </c>
      <c r="BS18" s="14">
        <v>47879127.670000002</v>
      </c>
    </row>
    <row r="19" spans="1:71" ht="14.4" x14ac:dyDescent="0.35">
      <c r="A19" s="109" t="s">
        <v>17</v>
      </c>
      <c r="B19" s="37">
        <v>14</v>
      </c>
      <c r="C19" s="15">
        <v>0</v>
      </c>
      <c r="D19" s="15">
        <v>0</v>
      </c>
      <c r="E19" s="15">
        <v>0</v>
      </c>
      <c r="F19" s="15">
        <v>0</v>
      </c>
      <c r="G19" s="15">
        <v>0</v>
      </c>
      <c r="H19" s="15">
        <v>0</v>
      </c>
      <c r="I19" s="15">
        <v>0</v>
      </c>
      <c r="J19" s="15">
        <v>0</v>
      </c>
      <c r="K19" s="15">
        <v>0</v>
      </c>
      <c r="L19" s="41">
        <v>0</v>
      </c>
      <c r="M19" s="15">
        <v>0</v>
      </c>
      <c r="N19" s="15">
        <v>0</v>
      </c>
      <c r="O19" s="15">
        <v>0</v>
      </c>
      <c r="P19" s="15">
        <v>0</v>
      </c>
      <c r="Q19" s="15">
        <v>0</v>
      </c>
      <c r="R19" s="15">
        <v>0</v>
      </c>
      <c r="S19" s="15">
        <v>0</v>
      </c>
      <c r="T19" s="15">
        <v>0</v>
      </c>
      <c r="U19" s="15">
        <v>0</v>
      </c>
      <c r="V19" s="41">
        <v>0</v>
      </c>
      <c r="W19" s="15">
        <v>0</v>
      </c>
      <c r="X19" s="15">
        <v>0</v>
      </c>
      <c r="Y19" s="15">
        <v>0</v>
      </c>
      <c r="Z19" s="15">
        <v>0</v>
      </c>
      <c r="AA19" s="15">
        <v>0</v>
      </c>
      <c r="AB19" s="15">
        <v>0</v>
      </c>
      <c r="AC19" s="15">
        <v>0</v>
      </c>
      <c r="AD19" s="15">
        <v>0</v>
      </c>
      <c r="AE19" s="15">
        <v>0</v>
      </c>
      <c r="AF19" s="41">
        <v>0</v>
      </c>
      <c r="AG19" s="37">
        <v>14</v>
      </c>
      <c r="AH19" s="15">
        <v>0</v>
      </c>
      <c r="AI19" s="15">
        <v>0</v>
      </c>
      <c r="AJ19" s="15">
        <v>0</v>
      </c>
      <c r="AK19" s="15">
        <v>0</v>
      </c>
      <c r="AL19" s="15">
        <v>0</v>
      </c>
      <c r="AM19" s="15">
        <v>0</v>
      </c>
      <c r="AN19" s="15">
        <v>2.2351947496288229</v>
      </c>
      <c r="AO19" s="15">
        <v>0</v>
      </c>
      <c r="AP19" s="15">
        <v>0</v>
      </c>
      <c r="AQ19" s="41">
        <v>0</v>
      </c>
      <c r="AR19" s="15">
        <v>0.43592601037195033</v>
      </c>
      <c r="AS19" s="15">
        <v>7.4992839338629915</v>
      </c>
      <c r="AT19" s="15">
        <v>0</v>
      </c>
      <c r="AU19" s="15">
        <v>0</v>
      </c>
      <c r="AV19" s="15">
        <v>0</v>
      </c>
      <c r="AW19" s="15">
        <v>0</v>
      </c>
      <c r="AX19" s="15">
        <v>0</v>
      </c>
      <c r="AY19" s="15">
        <v>0</v>
      </c>
      <c r="AZ19" s="15">
        <v>0</v>
      </c>
      <c r="BA19" s="41">
        <v>0</v>
      </c>
      <c r="BB19" s="15">
        <v>0</v>
      </c>
      <c r="BC19" s="15">
        <v>0</v>
      </c>
      <c r="BD19" s="15">
        <v>8.1949811436452968E-2</v>
      </c>
      <c r="BE19" s="29">
        <v>10.252354505300218</v>
      </c>
      <c r="BF19" s="27">
        <v>538.3175285515</v>
      </c>
      <c r="BG19" s="26">
        <v>0</v>
      </c>
      <c r="BH19" s="26">
        <v>0</v>
      </c>
      <c r="BI19" s="26">
        <v>1.1694319982633404E-4</v>
      </c>
      <c r="BJ19" s="47">
        <v>0</v>
      </c>
      <c r="BK19" s="26">
        <v>0</v>
      </c>
      <c r="BL19" s="35">
        <v>538.31764549469983</v>
      </c>
      <c r="BM19" s="35">
        <v>548.57000000000005</v>
      </c>
      <c r="BN19" s="35">
        <v>548.57000000000005</v>
      </c>
      <c r="BO19" s="36">
        <v>0</v>
      </c>
      <c r="BP19" s="36">
        <v>0</v>
      </c>
      <c r="BQ19" s="35">
        <v>0</v>
      </c>
      <c r="BR19" s="35">
        <v>0</v>
      </c>
      <c r="BS19" s="14">
        <v>548.57000000000005</v>
      </c>
    </row>
    <row r="20" spans="1:71" ht="14.4" x14ac:dyDescent="0.35">
      <c r="A20" s="109" t="s">
        <v>18</v>
      </c>
      <c r="B20" s="37">
        <v>15</v>
      </c>
      <c r="C20" s="15">
        <v>0.36424228054312852</v>
      </c>
      <c r="D20" s="15">
        <v>0.9639194811025964</v>
      </c>
      <c r="E20" s="15">
        <v>1.9254189628657725</v>
      </c>
      <c r="F20" s="15">
        <v>7.8965119481883131E-2</v>
      </c>
      <c r="G20" s="15">
        <v>4.7909777196614767E-2</v>
      </c>
      <c r="H20" s="15">
        <v>0.3814024241268083</v>
      </c>
      <c r="I20" s="15">
        <v>5.6166616997511853E-2</v>
      </c>
      <c r="J20" s="15">
        <v>5.6726569905805241E-2</v>
      </c>
      <c r="K20" s="15">
        <v>0</v>
      </c>
      <c r="L20" s="41">
        <v>0</v>
      </c>
      <c r="M20" s="15">
        <v>1.041406971262596</v>
      </c>
      <c r="N20" s="15">
        <v>3.5546965706919564E-2</v>
      </c>
      <c r="O20" s="15">
        <v>6.3896347963512206</v>
      </c>
      <c r="P20" s="15">
        <v>0</v>
      </c>
      <c r="Q20" s="15">
        <v>17.141775432234709</v>
      </c>
      <c r="R20" s="15">
        <v>0</v>
      </c>
      <c r="S20" s="15">
        <v>8.833162398673478</v>
      </c>
      <c r="T20" s="15">
        <v>0.3571441111911835</v>
      </c>
      <c r="U20" s="15">
        <v>1.6423032729239653</v>
      </c>
      <c r="V20" s="41">
        <v>23.274989364486228</v>
      </c>
      <c r="W20" s="15">
        <v>0.62004579566695384</v>
      </c>
      <c r="X20" s="15">
        <v>0</v>
      </c>
      <c r="Y20" s="15">
        <v>0.10407206001445368</v>
      </c>
      <c r="Z20" s="15">
        <v>3.5595001714030041</v>
      </c>
      <c r="AA20" s="15">
        <v>0.67578336488298152</v>
      </c>
      <c r="AB20" s="15">
        <v>16.623485417384181</v>
      </c>
      <c r="AC20" s="15">
        <v>1.0409954884647006</v>
      </c>
      <c r="AD20" s="15">
        <v>7.5566570598230838</v>
      </c>
      <c r="AE20" s="15">
        <v>0</v>
      </c>
      <c r="AF20" s="41">
        <v>0.30591305836207539</v>
      </c>
      <c r="AG20" s="37">
        <v>15</v>
      </c>
      <c r="AH20" s="15">
        <v>71.389623268920715</v>
      </c>
      <c r="AI20" s="15">
        <v>80.541879752269281</v>
      </c>
      <c r="AJ20" s="15">
        <v>8.255557006958318</v>
      </c>
      <c r="AK20" s="15">
        <v>449.05790436814709</v>
      </c>
      <c r="AL20" s="15">
        <v>0.16737792613398883</v>
      </c>
      <c r="AM20" s="15">
        <v>248.7802283217037</v>
      </c>
      <c r="AN20" s="15">
        <v>1.5608860734697378</v>
      </c>
      <c r="AO20" s="15">
        <v>1.3447915207091332</v>
      </c>
      <c r="AP20" s="15">
        <v>0.78838691539088668</v>
      </c>
      <c r="AQ20" s="41">
        <v>5.8611216583661925</v>
      </c>
      <c r="AR20" s="15">
        <v>0.73645923329827634</v>
      </c>
      <c r="AS20" s="15">
        <v>7.2664377036749537</v>
      </c>
      <c r="AT20" s="15">
        <v>7.4372960831452151</v>
      </c>
      <c r="AU20" s="15">
        <v>0.21148167320964148</v>
      </c>
      <c r="AV20" s="15">
        <v>3.8348553240148651E-2</v>
      </c>
      <c r="AW20" s="15">
        <v>9.9957542337423017E-2</v>
      </c>
      <c r="AX20" s="15">
        <v>0</v>
      </c>
      <c r="AY20" s="15">
        <v>5.5764116019340664</v>
      </c>
      <c r="AZ20" s="15">
        <v>7.078983039349934</v>
      </c>
      <c r="BA20" s="41">
        <v>147.49258117999068</v>
      </c>
      <c r="BB20" s="15">
        <v>21.753383777907739</v>
      </c>
      <c r="BC20" s="15">
        <v>22.497601350568228</v>
      </c>
      <c r="BD20" s="15">
        <v>240.34341850562467</v>
      </c>
      <c r="BE20" s="29">
        <v>1421.3572840174018</v>
      </c>
      <c r="BF20" s="27">
        <v>93777.329592964161</v>
      </c>
      <c r="BG20" s="26">
        <v>0</v>
      </c>
      <c r="BH20" s="26">
        <v>15.024898771461391</v>
      </c>
      <c r="BI20" s="26">
        <v>-5422.3389156617395</v>
      </c>
      <c r="BJ20" s="47">
        <v>19607.487332454697</v>
      </c>
      <c r="BK20" s="26">
        <v>16449.849807454011</v>
      </c>
      <c r="BL20" s="35">
        <v>124427.35271598259</v>
      </c>
      <c r="BM20" s="35">
        <v>125848.70999999999</v>
      </c>
      <c r="BN20" s="35">
        <v>125848.70999999999</v>
      </c>
      <c r="BO20" s="36">
        <v>0</v>
      </c>
      <c r="BP20" s="36">
        <v>0</v>
      </c>
      <c r="BQ20" s="35">
        <v>0</v>
      </c>
      <c r="BR20" s="35">
        <v>0</v>
      </c>
      <c r="BS20" s="14">
        <v>125848.70999999999</v>
      </c>
    </row>
    <row r="21" spans="1:71" ht="14.4" x14ac:dyDescent="0.35">
      <c r="A21" s="109" t="s">
        <v>19</v>
      </c>
      <c r="B21" s="37">
        <v>16</v>
      </c>
      <c r="C21" s="15">
        <v>0</v>
      </c>
      <c r="D21" s="15">
        <v>0</v>
      </c>
      <c r="E21" s="15">
        <v>0</v>
      </c>
      <c r="F21" s="15">
        <v>0</v>
      </c>
      <c r="G21" s="15">
        <v>0</v>
      </c>
      <c r="H21" s="15">
        <v>0</v>
      </c>
      <c r="I21" s="15">
        <v>0</v>
      </c>
      <c r="J21" s="15">
        <v>0</v>
      </c>
      <c r="K21" s="15">
        <v>0</v>
      </c>
      <c r="L21" s="41">
        <v>0</v>
      </c>
      <c r="M21" s="15">
        <v>0</v>
      </c>
      <c r="N21" s="15">
        <v>0</v>
      </c>
      <c r="O21" s="15">
        <v>0</v>
      </c>
      <c r="P21" s="15">
        <v>0</v>
      </c>
      <c r="Q21" s="15">
        <v>0</v>
      </c>
      <c r="R21" s="15">
        <v>0</v>
      </c>
      <c r="S21" s="15">
        <v>0</v>
      </c>
      <c r="T21" s="15">
        <v>0</v>
      </c>
      <c r="U21" s="15">
        <v>0</v>
      </c>
      <c r="V21" s="41">
        <v>0</v>
      </c>
      <c r="W21" s="15">
        <v>0</v>
      </c>
      <c r="X21" s="15">
        <v>0</v>
      </c>
      <c r="Y21" s="15">
        <v>0</v>
      </c>
      <c r="Z21" s="15">
        <v>0</v>
      </c>
      <c r="AA21" s="15">
        <v>0</v>
      </c>
      <c r="AB21" s="15">
        <v>0</v>
      </c>
      <c r="AC21" s="15">
        <v>0</v>
      </c>
      <c r="AD21" s="15">
        <v>0</v>
      </c>
      <c r="AE21" s="15">
        <v>0</v>
      </c>
      <c r="AF21" s="41">
        <v>0</v>
      </c>
      <c r="AG21" s="37">
        <v>16</v>
      </c>
      <c r="AH21" s="15">
        <v>0</v>
      </c>
      <c r="AI21" s="15">
        <v>0</v>
      </c>
      <c r="AJ21" s="15">
        <v>0</v>
      </c>
      <c r="AK21" s="15">
        <v>0</v>
      </c>
      <c r="AL21" s="15">
        <v>0</v>
      </c>
      <c r="AM21" s="15">
        <v>0</v>
      </c>
      <c r="AN21" s="15">
        <v>0</v>
      </c>
      <c r="AO21" s="15">
        <v>0</v>
      </c>
      <c r="AP21" s="15">
        <v>0</v>
      </c>
      <c r="AQ21" s="41">
        <v>0</v>
      </c>
      <c r="AR21" s="15">
        <v>0</v>
      </c>
      <c r="AS21" s="15">
        <v>0</v>
      </c>
      <c r="AT21" s="15">
        <v>0</v>
      </c>
      <c r="AU21" s="15">
        <v>0</v>
      </c>
      <c r="AV21" s="15">
        <v>0</v>
      </c>
      <c r="AW21" s="15">
        <v>0</v>
      </c>
      <c r="AX21" s="15">
        <v>0</v>
      </c>
      <c r="AY21" s="15">
        <v>0</v>
      </c>
      <c r="AZ21" s="15">
        <v>0</v>
      </c>
      <c r="BA21" s="41">
        <v>0</v>
      </c>
      <c r="BB21" s="15">
        <v>0</v>
      </c>
      <c r="BC21" s="15">
        <v>0</v>
      </c>
      <c r="BD21" s="15">
        <v>0</v>
      </c>
      <c r="BE21" s="29">
        <v>0</v>
      </c>
      <c r="BF21" s="27">
        <v>0</v>
      </c>
      <c r="BG21" s="26">
        <v>0</v>
      </c>
      <c r="BH21" s="26">
        <v>0</v>
      </c>
      <c r="BI21" s="26">
        <v>0</v>
      </c>
      <c r="BJ21" s="47">
        <v>0</v>
      </c>
      <c r="BK21" s="26">
        <v>0</v>
      </c>
      <c r="BL21" s="35">
        <v>0</v>
      </c>
      <c r="BM21" s="35">
        <v>0</v>
      </c>
      <c r="BN21" s="35">
        <v>0</v>
      </c>
      <c r="BO21" s="36">
        <v>0</v>
      </c>
      <c r="BP21" s="36">
        <v>0</v>
      </c>
      <c r="BQ21" s="35">
        <v>0</v>
      </c>
      <c r="BR21" s="35">
        <v>0</v>
      </c>
      <c r="BS21" s="14">
        <v>0</v>
      </c>
    </row>
    <row r="22" spans="1:71" ht="20.399999999999999" x14ac:dyDescent="0.35">
      <c r="A22" s="109" t="s">
        <v>20</v>
      </c>
      <c r="B22" s="37">
        <v>17</v>
      </c>
      <c r="C22" s="15">
        <v>304.59311544463213</v>
      </c>
      <c r="D22" s="15">
        <v>397.38928392178656</v>
      </c>
      <c r="E22" s="15">
        <v>4377.7561495573018</v>
      </c>
      <c r="F22" s="15">
        <v>3.1779263489582683</v>
      </c>
      <c r="G22" s="15">
        <v>938.32867298347219</v>
      </c>
      <c r="H22" s="15">
        <v>23.191412931648227</v>
      </c>
      <c r="I22" s="15">
        <v>1046.4222480145509</v>
      </c>
      <c r="J22" s="15">
        <v>0.62429670242840118</v>
      </c>
      <c r="K22" s="15">
        <v>0</v>
      </c>
      <c r="L22" s="41">
        <v>0</v>
      </c>
      <c r="M22" s="15">
        <v>651.76083555379262</v>
      </c>
      <c r="N22" s="15">
        <v>97.799936572969045</v>
      </c>
      <c r="O22" s="15">
        <v>6907.3863409315627</v>
      </c>
      <c r="P22" s="15">
        <v>0</v>
      </c>
      <c r="Q22" s="15">
        <v>217.91184462350688</v>
      </c>
      <c r="R22" s="15">
        <v>0</v>
      </c>
      <c r="S22" s="15">
        <v>429027.52914653614</v>
      </c>
      <c r="T22" s="15">
        <v>335.5160455674993</v>
      </c>
      <c r="U22" s="15">
        <v>572.88947961114582</v>
      </c>
      <c r="V22" s="41">
        <v>1647.0551488212507</v>
      </c>
      <c r="W22" s="15">
        <v>1705.9244940492904</v>
      </c>
      <c r="X22" s="15">
        <v>0</v>
      </c>
      <c r="Y22" s="15">
        <v>40.093885113757977</v>
      </c>
      <c r="Z22" s="15">
        <v>3449.6152429541016</v>
      </c>
      <c r="AA22" s="15">
        <v>80.561674177186774</v>
      </c>
      <c r="AB22" s="15">
        <v>99204.252930471441</v>
      </c>
      <c r="AC22" s="15">
        <v>1474.6101328191098</v>
      </c>
      <c r="AD22" s="15">
        <v>58.487685664970243</v>
      </c>
      <c r="AE22" s="15">
        <v>0</v>
      </c>
      <c r="AF22" s="41">
        <v>4.6139644064371321</v>
      </c>
      <c r="AG22" s="37">
        <v>17</v>
      </c>
      <c r="AH22" s="15">
        <v>438250.35947281611</v>
      </c>
      <c r="AI22" s="15">
        <v>456694.4321447257</v>
      </c>
      <c r="AJ22" s="15">
        <v>161676.03309444667</v>
      </c>
      <c r="AK22" s="15">
        <v>54076.448746725277</v>
      </c>
      <c r="AL22" s="15">
        <v>71.641176381570034</v>
      </c>
      <c r="AM22" s="15">
        <v>1285.3298736324921</v>
      </c>
      <c r="AN22" s="15">
        <v>668.09116998776221</v>
      </c>
      <c r="AO22" s="15">
        <v>550.75173001106907</v>
      </c>
      <c r="AP22" s="15">
        <v>15.225401904116307</v>
      </c>
      <c r="AQ22" s="41">
        <v>243.95331580202071</v>
      </c>
      <c r="AR22" s="15">
        <v>2079.2680765274768</v>
      </c>
      <c r="AS22" s="15">
        <v>21447.485409398731</v>
      </c>
      <c r="AT22" s="15">
        <v>1317.0411786504076</v>
      </c>
      <c r="AU22" s="15">
        <v>154.66884820892261</v>
      </c>
      <c r="AV22" s="15">
        <v>44.252431892023296</v>
      </c>
      <c r="AW22" s="15">
        <v>37.503854304813579</v>
      </c>
      <c r="AX22" s="15">
        <v>0</v>
      </c>
      <c r="AY22" s="15">
        <v>260.31605703479028</v>
      </c>
      <c r="AZ22" s="15">
        <v>4037.1491368754646</v>
      </c>
      <c r="BA22" s="41">
        <v>5729.558325776854</v>
      </c>
      <c r="BB22" s="15">
        <v>3427.2501686288601</v>
      </c>
      <c r="BC22" s="15">
        <v>5444.8375286417104</v>
      </c>
      <c r="BD22" s="15">
        <v>16253.242774816101</v>
      </c>
      <c r="BE22" s="29">
        <v>1726332.3318109678</v>
      </c>
      <c r="BF22" s="28">
        <v>103615.63132034984</v>
      </c>
      <c r="BG22" s="26">
        <v>0</v>
      </c>
      <c r="BH22" s="26">
        <v>367.4233002046692</v>
      </c>
      <c r="BI22" s="26">
        <v>-118131.35246755452</v>
      </c>
      <c r="BJ22" s="47">
        <v>423035.57301202923</v>
      </c>
      <c r="BK22" s="26">
        <v>747811.80302400305</v>
      </c>
      <c r="BL22" s="35">
        <v>1156699.0781890322</v>
      </c>
      <c r="BM22" s="35">
        <v>2883031.41</v>
      </c>
      <c r="BN22" s="35">
        <v>2883031.41</v>
      </c>
      <c r="BO22" s="36">
        <v>0</v>
      </c>
      <c r="BP22" s="36">
        <v>0</v>
      </c>
      <c r="BQ22" s="35">
        <v>0</v>
      </c>
      <c r="BR22" s="35">
        <v>0</v>
      </c>
      <c r="BS22" s="14">
        <v>2883031.41</v>
      </c>
    </row>
    <row r="23" spans="1:71" ht="20.399999999999999" x14ac:dyDescent="0.35">
      <c r="A23" s="109" t="s">
        <v>21</v>
      </c>
      <c r="B23" s="37">
        <v>18</v>
      </c>
      <c r="C23" s="15">
        <v>0</v>
      </c>
      <c r="D23" s="15">
        <v>60.651631000592779</v>
      </c>
      <c r="E23" s="15">
        <v>141.61046073804087</v>
      </c>
      <c r="F23" s="15">
        <v>27.629542802584933</v>
      </c>
      <c r="G23" s="15">
        <v>9.9359326931951415</v>
      </c>
      <c r="H23" s="15">
        <v>152.40627798729989</v>
      </c>
      <c r="I23" s="15">
        <v>113.51388007854352</v>
      </c>
      <c r="J23" s="15">
        <v>63.28453800463209</v>
      </c>
      <c r="K23" s="15">
        <v>0</v>
      </c>
      <c r="L23" s="41">
        <v>0</v>
      </c>
      <c r="M23" s="15">
        <v>144.47868486310037</v>
      </c>
      <c r="N23" s="15">
        <v>40.278708052480049</v>
      </c>
      <c r="O23" s="15">
        <v>1791.2119495669165</v>
      </c>
      <c r="P23" s="15">
        <v>0</v>
      </c>
      <c r="Q23" s="15">
        <v>64.388749214908103</v>
      </c>
      <c r="R23" s="15">
        <v>0</v>
      </c>
      <c r="S23" s="15">
        <v>1094.1604919867975</v>
      </c>
      <c r="T23" s="15">
        <v>6102.3887915639743</v>
      </c>
      <c r="U23" s="15">
        <v>833.62766949677177</v>
      </c>
      <c r="V23" s="41">
        <v>1765.1542186859356</v>
      </c>
      <c r="W23" s="15">
        <v>702.58158709662848</v>
      </c>
      <c r="X23" s="15">
        <v>0</v>
      </c>
      <c r="Y23" s="15">
        <v>165.82124367010559</v>
      </c>
      <c r="Z23" s="15">
        <v>1242.7264903139369</v>
      </c>
      <c r="AA23" s="15">
        <v>9.0225552863543008</v>
      </c>
      <c r="AB23" s="15">
        <v>298.40803996640312</v>
      </c>
      <c r="AC23" s="15">
        <v>38.946263198950298</v>
      </c>
      <c r="AD23" s="15">
        <v>252.73115276362441</v>
      </c>
      <c r="AE23" s="15">
        <v>0</v>
      </c>
      <c r="AF23" s="41">
        <v>12.320491994664566</v>
      </c>
      <c r="AG23" s="37">
        <v>18</v>
      </c>
      <c r="AH23" s="15">
        <v>4087.1648360470485</v>
      </c>
      <c r="AI23" s="15">
        <v>4155.7611405413627</v>
      </c>
      <c r="AJ23" s="15">
        <v>2919.1385784418776</v>
      </c>
      <c r="AK23" s="15">
        <v>79952.503377620757</v>
      </c>
      <c r="AL23" s="15">
        <v>65.099349855304069</v>
      </c>
      <c r="AM23" s="15">
        <v>3670.5265156650999</v>
      </c>
      <c r="AN23" s="15">
        <v>607.08524073679598</v>
      </c>
      <c r="AO23" s="15">
        <v>1031.6820963870061</v>
      </c>
      <c r="AP23" s="15">
        <v>14.253071696720083</v>
      </c>
      <c r="AQ23" s="41">
        <v>18.824723839427634</v>
      </c>
      <c r="AR23" s="15">
        <v>225.85789950849195</v>
      </c>
      <c r="AS23" s="15">
        <v>2824.9025876084661</v>
      </c>
      <c r="AT23" s="15">
        <v>55524.720916941616</v>
      </c>
      <c r="AU23" s="15">
        <v>1081.0122705552333</v>
      </c>
      <c r="AV23" s="15">
        <v>93.075470024496767</v>
      </c>
      <c r="AW23" s="15">
        <v>262.58045779889125</v>
      </c>
      <c r="AX23" s="15">
        <v>0</v>
      </c>
      <c r="AY23" s="15">
        <v>1503.1977200215842</v>
      </c>
      <c r="AZ23" s="15">
        <v>734.04953154552425</v>
      </c>
      <c r="BA23" s="41">
        <v>9551.4291653757482</v>
      </c>
      <c r="BB23" s="15">
        <v>32226.006833923959</v>
      </c>
      <c r="BC23" s="15">
        <v>25601.098369091895</v>
      </c>
      <c r="BD23" s="15">
        <v>1885.7086561554222</v>
      </c>
      <c r="BE23" s="29">
        <v>243162.95816040912</v>
      </c>
      <c r="BF23" s="28">
        <v>17493.057482841923</v>
      </c>
      <c r="BG23" s="26">
        <v>0</v>
      </c>
      <c r="BH23" s="26">
        <v>0</v>
      </c>
      <c r="BI23" s="26">
        <v>206.31483386613633</v>
      </c>
      <c r="BJ23" s="47">
        <v>5677.2146186055234</v>
      </c>
      <c r="BK23" s="26">
        <v>3629.9449042772558</v>
      </c>
      <c r="BL23" s="35">
        <v>27006.53183959084</v>
      </c>
      <c r="BM23" s="35">
        <v>270169.49</v>
      </c>
      <c r="BN23" s="35">
        <v>270169.49</v>
      </c>
      <c r="BO23" s="36">
        <v>0</v>
      </c>
      <c r="BP23" s="36">
        <v>0</v>
      </c>
      <c r="BQ23" s="35">
        <v>0</v>
      </c>
      <c r="BR23" s="35">
        <v>0</v>
      </c>
      <c r="BS23" s="14">
        <v>270169.49</v>
      </c>
    </row>
    <row r="24" spans="1:71" ht="14.4" x14ac:dyDescent="0.35">
      <c r="A24" s="109" t="s">
        <v>22</v>
      </c>
      <c r="B24" s="37">
        <v>19</v>
      </c>
      <c r="C24" s="15">
        <v>507986.29316587385</v>
      </c>
      <c r="D24" s="15">
        <v>103757.3002720121</v>
      </c>
      <c r="E24" s="15">
        <v>185062.36826202951</v>
      </c>
      <c r="F24" s="15">
        <v>145729.92937426304</v>
      </c>
      <c r="G24" s="15">
        <v>920.20148317546409</v>
      </c>
      <c r="H24" s="15">
        <v>124.68474972870544</v>
      </c>
      <c r="I24" s="15">
        <v>4886.1654181243894</v>
      </c>
      <c r="J24" s="15">
        <v>9.2380698108562527</v>
      </c>
      <c r="K24" s="15">
        <v>0</v>
      </c>
      <c r="L24" s="41">
        <v>0</v>
      </c>
      <c r="M24" s="15">
        <v>8308.0025537333804</v>
      </c>
      <c r="N24" s="15">
        <v>3323.3727408736013</v>
      </c>
      <c r="O24" s="15">
        <v>67918.730299346193</v>
      </c>
      <c r="P24" s="15">
        <v>0</v>
      </c>
      <c r="Q24" s="15">
        <v>4156.3891467323429</v>
      </c>
      <c r="R24" s="15">
        <v>0</v>
      </c>
      <c r="S24" s="15">
        <v>49781.080019561166</v>
      </c>
      <c r="T24" s="15">
        <v>3803.1977593336983</v>
      </c>
      <c r="U24" s="15">
        <v>84254.424167113015</v>
      </c>
      <c r="V24" s="41">
        <v>116897.58538797552</v>
      </c>
      <c r="W24" s="15">
        <v>21208.368180183264</v>
      </c>
      <c r="X24" s="15">
        <v>0</v>
      </c>
      <c r="Y24" s="15">
        <v>4088.7322774239165</v>
      </c>
      <c r="Z24" s="15">
        <v>25113.853366527765</v>
      </c>
      <c r="AA24" s="15">
        <v>129.30500495797696</v>
      </c>
      <c r="AB24" s="15">
        <v>11331.683812626627</v>
      </c>
      <c r="AC24" s="15">
        <v>1288.3803013142794</v>
      </c>
      <c r="AD24" s="15">
        <v>30088.278029502151</v>
      </c>
      <c r="AE24" s="15">
        <v>0</v>
      </c>
      <c r="AF24" s="41">
        <v>3520.1203124462777</v>
      </c>
      <c r="AG24" s="37">
        <v>19</v>
      </c>
      <c r="AH24" s="15">
        <v>28189.015253313886</v>
      </c>
      <c r="AI24" s="15">
        <v>171062.11870258136</v>
      </c>
      <c r="AJ24" s="15">
        <v>17671.476653057041</v>
      </c>
      <c r="AK24" s="15">
        <v>127504.24309159744</v>
      </c>
      <c r="AL24" s="15">
        <v>443.26642501254554</v>
      </c>
      <c r="AM24" s="15">
        <v>16966.270139644141</v>
      </c>
      <c r="AN24" s="15">
        <v>4133.6895827286826</v>
      </c>
      <c r="AO24" s="15">
        <v>24338.751096488584</v>
      </c>
      <c r="AP24" s="15">
        <v>123.70875164980781</v>
      </c>
      <c r="AQ24" s="41">
        <v>97.682355951596136</v>
      </c>
      <c r="AR24" s="15">
        <v>1236.5854217077908</v>
      </c>
      <c r="AS24" s="15">
        <v>7381.6924643171333</v>
      </c>
      <c r="AT24" s="15">
        <v>108608.76011610508</v>
      </c>
      <c r="AU24" s="15">
        <v>1244.5861088172358</v>
      </c>
      <c r="AV24" s="15">
        <v>13.119168643540055</v>
      </c>
      <c r="AW24" s="15">
        <v>27.19831646109688</v>
      </c>
      <c r="AX24" s="15">
        <v>0</v>
      </c>
      <c r="AY24" s="15">
        <v>3760.1819113854835</v>
      </c>
      <c r="AZ24" s="15">
        <v>2908.1571691614731</v>
      </c>
      <c r="BA24" s="41">
        <v>131168.27779886004</v>
      </c>
      <c r="BB24" s="15">
        <v>45518.339048784415</v>
      </c>
      <c r="BC24" s="15">
        <v>89242.10084948517</v>
      </c>
      <c r="BD24" s="15">
        <v>102582.91333665959</v>
      </c>
      <c r="BE24" s="29">
        <v>2267909.8179170825</v>
      </c>
      <c r="BF24" s="27">
        <v>630980.43056888343</v>
      </c>
      <c r="BG24" s="26">
        <v>0</v>
      </c>
      <c r="BH24" s="26">
        <v>0</v>
      </c>
      <c r="BI24" s="26">
        <v>-103126.0424858553</v>
      </c>
      <c r="BJ24" s="47">
        <v>155260.35194558676</v>
      </c>
      <c r="BK24" s="26">
        <v>26462.952054302961</v>
      </c>
      <c r="BL24" s="35">
        <v>709577.69208291778</v>
      </c>
      <c r="BM24" s="35">
        <v>2977487.5100000002</v>
      </c>
      <c r="BN24" s="35">
        <v>2977487.51</v>
      </c>
      <c r="BO24" s="36">
        <v>0</v>
      </c>
      <c r="BP24" s="36">
        <v>0</v>
      </c>
      <c r="BQ24" s="35">
        <v>0</v>
      </c>
      <c r="BR24" s="35">
        <v>0</v>
      </c>
      <c r="BS24" s="14">
        <v>2977487.51</v>
      </c>
    </row>
    <row r="25" spans="1:71" ht="14.4" x14ac:dyDescent="0.35">
      <c r="A25" s="109" t="s">
        <v>23</v>
      </c>
      <c r="B25" s="37">
        <v>20</v>
      </c>
      <c r="C25" s="15">
        <v>34962.874162804619</v>
      </c>
      <c r="D25" s="15">
        <v>16857.906891753362</v>
      </c>
      <c r="E25" s="15">
        <v>72280.547993104934</v>
      </c>
      <c r="F25" s="15">
        <v>40344.945578837724</v>
      </c>
      <c r="G25" s="15">
        <v>100.69307185751522</v>
      </c>
      <c r="H25" s="15">
        <v>18.85872492309645</v>
      </c>
      <c r="I25" s="15">
        <v>1559.8239840020931</v>
      </c>
      <c r="J25" s="15">
        <v>55.248017535422889</v>
      </c>
      <c r="K25" s="15">
        <v>0</v>
      </c>
      <c r="L25" s="41">
        <v>0</v>
      </c>
      <c r="M25" s="15">
        <v>262.2546096872029</v>
      </c>
      <c r="N25" s="15">
        <v>36.502079510821439</v>
      </c>
      <c r="O25" s="15">
        <v>13142.284686961</v>
      </c>
      <c r="P25" s="15">
        <v>0</v>
      </c>
      <c r="Q25" s="15">
        <v>411.9385785726522</v>
      </c>
      <c r="R25" s="15">
        <v>0</v>
      </c>
      <c r="S25" s="15">
        <v>41301.684559015725</v>
      </c>
      <c r="T25" s="15">
        <v>434.46521953804239</v>
      </c>
      <c r="U25" s="15">
        <v>1679.0193657529005</v>
      </c>
      <c r="V25" s="41">
        <v>436273.07222112903</v>
      </c>
      <c r="W25" s="15">
        <v>636.70584770558924</v>
      </c>
      <c r="X25" s="15">
        <v>0</v>
      </c>
      <c r="Y25" s="15">
        <v>199.45965660408183</v>
      </c>
      <c r="Z25" s="15">
        <v>17151.746942962956</v>
      </c>
      <c r="AA25" s="15">
        <v>4814.6819914296593</v>
      </c>
      <c r="AB25" s="15">
        <v>1266.5425659433658</v>
      </c>
      <c r="AC25" s="15">
        <v>4757.2714263956223</v>
      </c>
      <c r="AD25" s="15">
        <v>168.36033273528537</v>
      </c>
      <c r="AE25" s="15">
        <v>0</v>
      </c>
      <c r="AF25" s="41">
        <v>852.06243010675917</v>
      </c>
      <c r="AG25" s="37">
        <v>20</v>
      </c>
      <c r="AH25" s="15">
        <v>314667.23951812036</v>
      </c>
      <c r="AI25" s="15">
        <v>671873.66509750893</v>
      </c>
      <c r="AJ25" s="15">
        <v>203684.31455049405</v>
      </c>
      <c r="AK25" s="15">
        <v>554056.52815104101</v>
      </c>
      <c r="AL25" s="15">
        <v>48.316462184414462</v>
      </c>
      <c r="AM25" s="15">
        <v>283555.61915084848</v>
      </c>
      <c r="AN25" s="15">
        <v>450.57609856276787</v>
      </c>
      <c r="AO25" s="15">
        <v>526.31790015860702</v>
      </c>
      <c r="AP25" s="15">
        <v>9338.6594709724413</v>
      </c>
      <c r="AQ25" s="41">
        <v>270.03522713019885</v>
      </c>
      <c r="AR25" s="15">
        <v>155.95695690167904</v>
      </c>
      <c r="AS25" s="15">
        <v>4989.6591393244889</v>
      </c>
      <c r="AT25" s="15">
        <v>75635.275269217615</v>
      </c>
      <c r="AU25" s="15">
        <v>3976.6158111712939</v>
      </c>
      <c r="AV25" s="15">
        <v>126.51249361900125</v>
      </c>
      <c r="AW25" s="15">
        <v>128.26122893337754</v>
      </c>
      <c r="AX25" s="15">
        <v>0</v>
      </c>
      <c r="AY25" s="15">
        <v>1816.9342954133294</v>
      </c>
      <c r="AZ25" s="15">
        <v>39674.827119825677</v>
      </c>
      <c r="BA25" s="41">
        <v>64231.034767742749</v>
      </c>
      <c r="BB25" s="15">
        <v>4696.1830822866732</v>
      </c>
      <c r="BC25" s="15">
        <v>66022.731772754851</v>
      </c>
      <c r="BD25" s="15">
        <v>120913.97684023131</v>
      </c>
      <c r="BE25" s="29">
        <v>3110408.1913433135</v>
      </c>
      <c r="BF25" s="27">
        <v>883027.69630754041</v>
      </c>
      <c r="BG25" s="26">
        <v>0</v>
      </c>
      <c r="BH25" s="26">
        <v>0</v>
      </c>
      <c r="BI25" s="26">
        <v>20738.407017459271</v>
      </c>
      <c r="BJ25" s="47">
        <v>654434.06309081393</v>
      </c>
      <c r="BK25" s="26">
        <v>1930780.1322408733</v>
      </c>
      <c r="BL25" s="35">
        <v>3488980.2986566871</v>
      </c>
      <c r="BM25" s="35">
        <v>6599388.4900000002</v>
      </c>
      <c r="BN25" s="35">
        <v>6599388.4900000002</v>
      </c>
      <c r="BO25" s="36">
        <v>0</v>
      </c>
      <c r="BP25" s="36">
        <v>0</v>
      </c>
      <c r="BQ25" s="35">
        <v>0</v>
      </c>
      <c r="BR25" s="35">
        <v>0</v>
      </c>
      <c r="BS25" s="14">
        <v>6599388.4900000002</v>
      </c>
    </row>
    <row r="26" spans="1:71" ht="14.4" x14ac:dyDescent="0.35">
      <c r="A26" s="109" t="s">
        <v>24</v>
      </c>
      <c r="B26" s="37">
        <v>21</v>
      </c>
      <c r="C26" s="15">
        <v>0</v>
      </c>
      <c r="D26" s="15">
        <v>0</v>
      </c>
      <c r="E26" s="15">
        <v>0</v>
      </c>
      <c r="F26" s="15">
        <v>0</v>
      </c>
      <c r="G26" s="15">
        <v>0</v>
      </c>
      <c r="H26" s="15">
        <v>0</v>
      </c>
      <c r="I26" s="15">
        <v>0</v>
      </c>
      <c r="J26" s="15">
        <v>0</v>
      </c>
      <c r="K26" s="15">
        <v>0</v>
      </c>
      <c r="L26" s="41">
        <v>0</v>
      </c>
      <c r="M26" s="15">
        <v>0</v>
      </c>
      <c r="N26" s="15">
        <v>998.91317088516621</v>
      </c>
      <c r="O26" s="15">
        <v>1166.533663652827</v>
      </c>
      <c r="P26" s="15">
        <v>0</v>
      </c>
      <c r="Q26" s="15">
        <v>4.9167860439455625E-2</v>
      </c>
      <c r="R26" s="15">
        <v>0</v>
      </c>
      <c r="S26" s="15">
        <v>1358.1452957331953</v>
      </c>
      <c r="T26" s="15">
        <v>0.61177402459382912</v>
      </c>
      <c r="U26" s="15">
        <v>270.99185750729202</v>
      </c>
      <c r="V26" s="41">
        <v>383.3034746832069</v>
      </c>
      <c r="W26" s="15">
        <v>17424.044486675491</v>
      </c>
      <c r="X26" s="15">
        <v>0</v>
      </c>
      <c r="Y26" s="15">
        <v>3407.2794101678933</v>
      </c>
      <c r="Z26" s="15">
        <v>1348.4232118667139</v>
      </c>
      <c r="AA26" s="15">
        <v>39.459453592233587</v>
      </c>
      <c r="AB26" s="15">
        <v>370.4040482703009</v>
      </c>
      <c r="AC26" s="15">
        <v>555.24916909004287</v>
      </c>
      <c r="AD26" s="15">
        <v>1.341956174535462</v>
      </c>
      <c r="AE26" s="15">
        <v>0</v>
      </c>
      <c r="AF26" s="41">
        <v>0</v>
      </c>
      <c r="AG26" s="37">
        <v>21</v>
      </c>
      <c r="AH26" s="15">
        <v>548233.82616682537</v>
      </c>
      <c r="AI26" s="15">
        <v>445931.97465356748</v>
      </c>
      <c r="AJ26" s="15">
        <v>204269.46864148194</v>
      </c>
      <c r="AK26" s="15">
        <v>2446.2613905572143</v>
      </c>
      <c r="AL26" s="15">
        <v>6.5783267382069779</v>
      </c>
      <c r="AM26" s="15">
        <v>277.16366427686296</v>
      </c>
      <c r="AN26" s="15">
        <v>61.346312680330165</v>
      </c>
      <c r="AO26" s="15">
        <v>0</v>
      </c>
      <c r="AP26" s="15">
        <v>2.3557061199376386</v>
      </c>
      <c r="AQ26" s="41">
        <v>0.14656208768458781</v>
      </c>
      <c r="AR26" s="15">
        <v>0</v>
      </c>
      <c r="AS26" s="15">
        <v>0</v>
      </c>
      <c r="AT26" s="15">
        <v>31.401320878832234</v>
      </c>
      <c r="AU26" s="15">
        <v>4.1537572341699169</v>
      </c>
      <c r="AV26" s="15">
        <v>0</v>
      </c>
      <c r="AW26" s="15">
        <v>0</v>
      </c>
      <c r="AX26" s="15">
        <v>0</v>
      </c>
      <c r="AY26" s="15">
        <v>171.20204527634988</v>
      </c>
      <c r="AZ26" s="15">
        <v>0</v>
      </c>
      <c r="BA26" s="41">
        <v>1452.1943672329187</v>
      </c>
      <c r="BB26" s="15">
        <v>211.1275013730758</v>
      </c>
      <c r="BC26" s="15">
        <v>1620.8589395134422</v>
      </c>
      <c r="BD26" s="15">
        <v>4221.7062016831505</v>
      </c>
      <c r="BE26" s="29">
        <v>1236266.5156977111</v>
      </c>
      <c r="BF26" s="27">
        <v>42566.009766493109</v>
      </c>
      <c r="BG26" s="26">
        <v>0</v>
      </c>
      <c r="BH26" s="26">
        <v>0</v>
      </c>
      <c r="BI26" s="26">
        <v>-71879.430139756209</v>
      </c>
      <c r="BJ26" s="47">
        <v>7873.1934182601763</v>
      </c>
      <c r="BK26" s="26">
        <v>602833.86125729233</v>
      </c>
      <c r="BL26" s="35">
        <v>581393.63430228946</v>
      </c>
      <c r="BM26" s="35">
        <v>1817660.1500000006</v>
      </c>
      <c r="BN26" s="35">
        <v>1817660.15</v>
      </c>
      <c r="BO26" s="36">
        <v>0</v>
      </c>
      <c r="BP26" s="36">
        <v>0</v>
      </c>
      <c r="BQ26" s="35">
        <v>0</v>
      </c>
      <c r="BR26" s="35">
        <v>0</v>
      </c>
      <c r="BS26" s="14">
        <v>1817660.15</v>
      </c>
    </row>
    <row r="27" spans="1:71" ht="14.4" x14ac:dyDescent="0.35">
      <c r="A27" s="109" t="s">
        <v>25</v>
      </c>
      <c r="B27" s="37">
        <v>22</v>
      </c>
      <c r="C27" s="15">
        <v>0</v>
      </c>
      <c r="D27" s="15">
        <v>0</v>
      </c>
      <c r="E27" s="15">
        <v>0</v>
      </c>
      <c r="F27" s="15">
        <v>0</v>
      </c>
      <c r="G27" s="15">
        <v>0</v>
      </c>
      <c r="H27" s="15">
        <v>0</v>
      </c>
      <c r="I27" s="15">
        <v>0</v>
      </c>
      <c r="J27" s="15">
        <v>0</v>
      </c>
      <c r="K27" s="15">
        <v>0</v>
      </c>
      <c r="L27" s="41">
        <v>0</v>
      </c>
      <c r="M27" s="15">
        <v>0</v>
      </c>
      <c r="N27" s="15">
        <v>0</v>
      </c>
      <c r="O27" s="15">
        <v>0</v>
      </c>
      <c r="P27" s="15">
        <v>0</v>
      </c>
      <c r="Q27" s="15">
        <v>0</v>
      </c>
      <c r="R27" s="15">
        <v>0</v>
      </c>
      <c r="S27" s="15">
        <v>0</v>
      </c>
      <c r="T27" s="15">
        <v>0</v>
      </c>
      <c r="U27" s="15">
        <v>0</v>
      </c>
      <c r="V27" s="41">
        <v>0</v>
      </c>
      <c r="W27" s="15">
        <v>0</v>
      </c>
      <c r="X27" s="15">
        <v>0</v>
      </c>
      <c r="Y27" s="15">
        <v>1063.4195030623978</v>
      </c>
      <c r="Z27" s="15">
        <v>1120.6145797422516</v>
      </c>
      <c r="AA27" s="15">
        <v>12.46265633162327</v>
      </c>
      <c r="AB27" s="15">
        <v>0</v>
      </c>
      <c r="AC27" s="15">
        <v>3.5659570704006751</v>
      </c>
      <c r="AD27" s="15">
        <v>318.93311887499237</v>
      </c>
      <c r="AE27" s="15">
        <v>0</v>
      </c>
      <c r="AF27" s="41">
        <v>0</v>
      </c>
      <c r="AG27" s="37">
        <v>22</v>
      </c>
      <c r="AH27" s="15">
        <v>11526.176597963067</v>
      </c>
      <c r="AI27" s="15">
        <v>22336.331567799643</v>
      </c>
      <c r="AJ27" s="15">
        <v>4826.7079703215813</v>
      </c>
      <c r="AK27" s="15">
        <v>0</v>
      </c>
      <c r="AL27" s="15">
        <v>0</v>
      </c>
      <c r="AM27" s="15">
        <v>0</v>
      </c>
      <c r="AN27" s="15">
        <v>0</v>
      </c>
      <c r="AO27" s="15">
        <v>0</v>
      </c>
      <c r="AP27" s="15">
        <v>0</v>
      </c>
      <c r="AQ27" s="41">
        <v>0</v>
      </c>
      <c r="AR27" s="15">
        <v>0</v>
      </c>
      <c r="AS27" s="15">
        <v>0</v>
      </c>
      <c r="AT27" s="15">
        <v>0</v>
      </c>
      <c r="AU27" s="15">
        <v>0</v>
      </c>
      <c r="AV27" s="15">
        <v>0</v>
      </c>
      <c r="AW27" s="15">
        <v>0</v>
      </c>
      <c r="AX27" s="15">
        <v>0</v>
      </c>
      <c r="AY27" s="15">
        <v>0</v>
      </c>
      <c r="AZ27" s="15">
        <v>0</v>
      </c>
      <c r="BA27" s="41">
        <v>0</v>
      </c>
      <c r="BB27" s="15">
        <v>0</v>
      </c>
      <c r="BC27" s="15">
        <v>0</v>
      </c>
      <c r="BD27" s="15">
        <v>0</v>
      </c>
      <c r="BE27" s="29">
        <v>41208.211951165955</v>
      </c>
      <c r="BF27" s="27">
        <v>0</v>
      </c>
      <c r="BG27" s="26">
        <v>0</v>
      </c>
      <c r="BH27" s="26">
        <v>0</v>
      </c>
      <c r="BI27" s="26">
        <v>1782.2480488340452</v>
      </c>
      <c r="BJ27" s="47">
        <v>0</v>
      </c>
      <c r="BK27" s="26">
        <v>0</v>
      </c>
      <c r="BL27" s="35">
        <v>1782.2480488340452</v>
      </c>
      <c r="BM27" s="35">
        <v>42990.46</v>
      </c>
      <c r="BN27" s="35">
        <v>42990.46</v>
      </c>
      <c r="BO27" s="36">
        <v>0</v>
      </c>
      <c r="BP27" s="36">
        <v>0</v>
      </c>
      <c r="BQ27" s="35">
        <v>0</v>
      </c>
      <c r="BR27" s="35">
        <v>0</v>
      </c>
      <c r="BS27" s="14">
        <v>42990.46</v>
      </c>
    </row>
    <row r="28" spans="1:71" ht="20.399999999999999" x14ac:dyDescent="0.35">
      <c r="A28" s="109" t="s">
        <v>26</v>
      </c>
      <c r="B28" s="37">
        <v>23</v>
      </c>
      <c r="C28" s="15">
        <v>181.99471391034496</v>
      </c>
      <c r="D28" s="15">
        <v>55.481893730832269</v>
      </c>
      <c r="E28" s="15">
        <v>990.56368626735866</v>
      </c>
      <c r="F28" s="15">
        <v>18.390191086934781</v>
      </c>
      <c r="G28" s="15">
        <v>1.0043061748502924</v>
      </c>
      <c r="H28" s="15">
        <v>159.44497518675453</v>
      </c>
      <c r="I28" s="15">
        <v>149.85380114991247</v>
      </c>
      <c r="J28" s="15">
        <v>116.27810990803528</v>
      </c>
      <c r="K28" s="15">
        <v>0</v>
      </c>
      <c r="L28" s="41">
        <v>0</v>
      </c>
      <c r="M28" s="15">
        <v>786.02435725813427</v>
      </c>
      <c r="N28" s="15">
        <v>90.429853458348887</v>
      </c>
      <c r="O28" s="15">
        <v>3320.5792230242491</v>
      </c>
      <c r="P28" s="15">
        <v>0</v>
      </c>
      <c r="Q28" s="15">
        <v>0.80463258093361933</v>
      </c>
      <c r="R28" s="15">
        <v>0</v>
      </c>
      <c r="S28" s="15">
        <v>157.69195223589557</v>
      </c>
      <c r="T28" s="15">
        <v>9.6120659821202956</v>
      </c>
      <c r="U28" s="15">
        <v>11.683160940816748</v>
      </c>
      <c r="V28" s="41">
        <v>31.186886907458216</v>
      </c>
      <c r="W28" s="15">
        <v>40.288320278079048</v>
      </c>
      <c r="X28" s="15">
        <v>0</v>
      </c>
      <c r="Y28" s="15">
        <v>277.22795290296006</v>
      </c>
      <c r="Z28" s="15">
        <v>2899.0967870988698</v>
      </c>
      <c r="AA28" s="15">
        <v>31.299158317869328</v>
      </c>
      <c r="AB28" s="15">
        <v>962.63884053742913</v>
      </c>
      <c r="AC28" s="15">
        <v>72.395481161392922</v>
      </c>
      <c r="AD28" s="15">
        <v>12.89137799324806</v>
      </c>
      <c r="AE28" s="15">
        <v>0</v>
      </c>
      <c r="AF28" s="41">
        <v>9.4645318087664307</v>
      </c>
      <c r="AG28" s="37">
        <v>23</v>
      </c>
      <c r="AH28" s="15">
        <v>85522.395036254427</v>
      </c>
      <c r="AI28" s="15">
        <v>132342.5722171657</v>
      </c>
      <c r="AJ28" s="15">
        <v>56242.485204665936</v>
      </c>
      <c r="AK28" s="15">
        <v>0</v>
      </c>
      <c r="AL28" s="15">
        <v>7.4422214677818195</v>
      </c>
      <c r="AM28" s="15">
        <v>0.41620510816561451</v>
      </c>
      <c r="AN28" s="15">
        <v>69.402579617571419</v>
      </c>
      <c r="AO28" s="15">
        <v>848.36110972748168</v>
      </c>
      <c r="AP28" s="15">
        <v>0</v>
      </c>
      <c r="AQ28" s="41">
        <v>1.4370906465233943E-2</v>
      </c>
      <c r="AR28" s="15">
        <v>16.278212386145317</v>
      </c>
      <c r="AS28" s="15">
        <v>0</v>
      </c>
      <c r="AT28" s="15">
        <v>5.4905172978772301</v>
      </c>
      <c r="AU28" s="15">
        <v>0</v>
      </c>
      <c r="AV28" s="15">
        <v>0</v>
      </c>
      <c r="AW28" s="15">
        <v>0</v>
      </c>
      <c r="AX28" s="15">
        <v>0</v>
      </c>
      <c r="AY28" s="15">
        <v>0.24656511917460847</v>
      </c>
      <c r="AZ28" s="15">
        <v>131.90471839327748</v>
      </c>
      <c r="BA28" s="41">
        <v>2295.8214796443804</v>
      </c>
      <c r="BB28" s="15">
        <v>2.527590821121056</v>
      </c>
      <c r="BC28" s="15">
        <v>19.404711139960703</v>
      </c>
      <c r="BD28" s="15">
        <v>601.59820194214205</v>
      </c>
      <c r="BE28" s="29">
        <v>288492.68720155925</v>
      </c>
      <c r="BF28" s="28">
        <v>17797.036682449605</v>
      </c>
      <c r="BG28" s="26">
        <v>0</v>
      </c>
      <c r="BH28" s="26">
        <v>3.0943205795363049</v>
      </c>
      <c r="BI28" s="26">
        <v>72.802725417442261</v>
      </c>
      <c r="BJ28" s="47">
        <v>844.04656741675558</v>
      </c>
      <c r="BK28" s="26">
        <v>20840.102502577509</v>
      </c>
      <c r="BL28" s="35">
        <v>39557.082798440853</v>
      </c>
      <c r="BM28" s="35">
        <v>328049.77000000014</v>
      </c>
      <c r="BN28" s="35">
        <v>328049.77</v>
      </c>
      <c r="BO28" s="36">
        <v>0</v>
      </c>
      <c r="BP28" s="36">
        <v>0</v>
      </c>
      <c r="BQ28" s="35">
        <v>0</v>
      </c>
      <c r="BR28" s="35">
        <v>0</v>
      </c>
      <c r="BS28" s="14">
        <v>328049.77</v>
      </c>
    </row>
    <row r="29" spans="1:71" ht="14.4" x14ac:dyDescent="0.35">
      <c r="A29" s="109" t="s">
        <v>27</v>
      </c>
      <c r="B29" s="37">
        <v>24</v>
      </c>
      <c r="C29" s="15">
        <v>0</v>
      </c>
      <c r="D29" s="15">
        <v>480.8226435748204</v>
      </c>
      <c r="E29" s="15">
        <v>3848.2268693149845</v>
      </c>
      <c r="F29" s="15">
        <v>7338.1894108874412</v>
      </c>
      <c r="G29" s="15">
        <v>256.1138607459842</v>
      </c>
      <c r="H29" s="15">
        <v>365.31693661243963</v>
      </c>
      <c r="I29" s="15">
        <v>2709.7479898103788</v>
      </c>
      <c r="J29" s="15">
        <v>639.27417695718054</v>
      </c>
      <c r="K29" s="15">
        <v>0</v>
      </c>
      <c r="L29" s="41">
        <v>0</v>
      </c>
      <c r="M29" s="15">
        <v>176.84815854786916</v>
      </c>
      <c r="N29" s="15">
        <v>620.86617784324358</v>
      </c>
      <c r="O29" s="15">
        <v>29248.628535399319</v>
      </c>
      <c r="P29" s="15">
        <v>0</v>
      </c>
      <c r="Q29" s="15">
        <v>222.0894044934951</v>
      </c>
      <c r="R29" s="15">
        <v>0</v>
      </c>
      <c r="S29" s="15">
        <v>16375.689490968572</v>
      </c>
      <c r="T29" s="15">
        <v>748.52956207094996</v>
      </c>
      <c r="U29" s="15">
        <v>3162.1384839852603</v>
      </c>
      <c r="V29" s="41">
        <v>235.88036495499927</v>
      </c>
      <c r="W29" s="15">
        <v>5878.4103568624196</v>
      </c>
      <c r="X29" s="15">
        <v>0</v>
      </c>
      <c r="Y29" s="15">
        <v>1460.4435967373156</v>
      </c>
      <c r="Z29" s="15">
        <v>64267.032425250713</v>
      </c>
      <c r="AA29" s="15">
        <v>2028.4796135060565</v>
      </c>
      <c r="AB29" s="15">
        <v>5071.2048186772608</v>
      </c>
      <c r="AC29" s="15">
        <v>1499.7972672363658</v>
      </c>
      <c r="AD29" s="15">
        <v>21656.28186349295</v>
      </c>
      <c r="AE29" s="15">
        <v>0</v>
      </c>
      <c r="AF29" s="41">
        <v>681.39862579663111</v>
      </c>
      <c r="AG29" s="37">
        <v>24</v>
      </c>
      <c r="AH29" s="15">
        <v>246419.75563523377</v>
      </c>
      <c r="AI29" s="15">
        <v>375976.32131183881</v>
      </c>
      <c r="AJ29" s="15">
        <v>132591.5971569641</v>
      </c>
      <c r="AK29" s="15">
        <v>13647.424199974213</v>
      </c>
      <c r="AL29" s="15">
        <v>273.92975549925359</v>
      </c>
      <c r="AM29" s="15">
        <v>94666.994911223359</v>
      </c>
      <c r="AN29" s="15">
        <v>2554.5372101544353</v>
      </c>
      <c r="AO29" s="15">
        <v>4017.0081651896685</v>
      </c>
      <c r="AP29" s="15">
        <v>676.35036218731898</v>
      </c>
      <c r="AQ29" s="41">
        <v>1404.387585792485</v>
      </c>
      <c r="AR29" s="15">
        <v>10.621168421035156</v>
      </c>
      <c r="AS29" s="15">
        <v>9.5498508706260505</v>
      </c>
      <c r="AT29" s="15">
        <v>56548.802209223097</v>
      </c>
      <c r="AU29" s="15">
        <v>3152.191832848172</v>
      </c>
      <c r="AV29" s="15">
        <v>0</v>
      </c>
      <c r="AW29" s="15">
        <v>0</v>
      </c>
      <c r="AX29" s="15">
        <v>0</v>
      </c>
      <c r="AY29" s="15">
        <v>28607.742971318425</v>
      </c>
      <c r="AZ29" s="15">
        <v>1892.1249298685536</v>
      </c>
      <c r="BA29" s="41">
        <v>40091.134996599685</v>
      </c>
      <c r="BB29" s="15">
        <v>9904.9309694710792</v>
      </c>
      <c r="BC29" s="15">
        <v>7604.1708459199699</v>
      </c>
      <c r="BD29" s="15">
        <v>36664.078802679403</v>
      </c>
      <c r="BE29" s="29">
        <v>1225685.0655050043</v>
      </c>
      <c r="BF29" s="27">
        <v>96420.075730654324</v>
      </c>
      <c r="BG29" s="26">
        <v>0</v>
      </c>
      <c r="BH29" s="26">
        <v>54641.107273901856</v>
      </c>
      <c r="BI29" s="26">
        <v>-18174.353481991668</v>
      </c>
      <c r="BJ29" s="47">
        <v>0</v>
      </c>
      <c r="BK29" s="26">
        <v>63217.654972431221</v>
      </c>
      <c r="BL29" s="35">
        <v>196104.4844949957</v>
      </c>
      <c r="BM29" s="35">
        <v>1421789.55</v>
      </c>
      <c r="BN29" s="35">
        <v>1421789.55</v>
      </c>
      <c r="BO29" s="36">
        <v>0</v>
      </c>
      <c r="BP29" s="36">
        <v>0</v>
      </c>
      <c r="BQ29" s="35">
        <v>0</v>
      </c>
      <c r="BR29" s="35">
        <v>0</v>
      </c>
      <c r="BS29" s="14">
        <v>1421789.55</v>
      </c>
    </row>
    <row r="30" spans="1:71" ht="14.4" x14ac:dyDescent="0.35">
      <c r="A30" s="109" t="s">
        <v>28</v>
      </c>
      <c r="B30" s="37">
        <v>25</v>
      </c>
      <c r="C30" s="15">
        <v>0</v>
      </c>
      <c r="D30" s="15">
        <v>0</v>
      </c>
      <c r="E30" s="15">
        <v>0</v>
      </c>
      <c r="F30" s="15">
        <v>0</v>
      </c>
      <c r="G30" s="15">
        <v>0</v>
      </c>
      <c r="H30" s="15">
        <v>0</v>
      </c>
      <c r="I30" s="15">
        <v>0</v>
      </c>
      <c r="J30" s="15">
        <v>0</v>
      </c>
      <c r="K30" s="15">
        <v>0</v>
      </c>
      <c r="L30" s="41">
        <v>0</v>
      </c>
      <c r="M30" s="15">
        <v>0</v>
      </c>
      <c r="N30" s="15">
        <v>0</v>
      </c>
      <c r="O30" s="15">
        <v>0</v>
      </c>
      <c r="P30" s="15">
        <v>0</v>
      </c>
      <c r="Q30" s="15">
        <v>0</v>
      </c>
      <c r="R30" s="15">
        <v>0</v>
      </c>
      <c r="S30" s="15">
        <v>0</v>
      </c>
      <c r="T30" s="15">
        <v>0</v>
      </c>
      <c r="U30" s="15">
        <v>0</v>
      </c>
      <c r="V30" s="41">
        <v>0</v>
      </c>
      <c r="W30" s="15">
        <v>0</v>
      </c>
      <c r="X30" s="15">
        <v>0</v>
      </c>
      <c r="Y30" s="15">
        <v>0</v>
      </c>
      <c r="Z30" s="15">
        <v>0</v>
      </c>
      <c r="AA30" s="15">
        <v>901.01409734955814</v>
      </c>
      <c r="AB30" s="15">
        <v>0</v>
      </c>
      <c r="AC30" s="15">
        <v>0</v>
      </c>
      <c r="AD30" s="15">
        <v>0</v>
      </c>
      <c r="AE30" s="15">
        <v>0</v>
      </c>
      <c r="AF30" s="41">
        <v>0</v>
      </c>
      <c r="AG30" s="37">
        <v>25</v>
      </c>
      <c r="AH30" s="15">
        <v>0</v>
      </c>
      <c r="AI30" s="15">
        <v>0</v>
      </c>
      <c r="AJ30" s="15">
        <v>0</v>
      </c>
      <c r="AK30" s="15">
        <v>0</v>
      </c>
      <c r="AL30" s="15">
        <v>0</v>
      </c>
      <c r="AM30" s="15">
        <v>0</v>
      </c>
      <c r="AN30" s="15">
        <v>0</v>
      </c>
      <c r="AO30" s="15">
        <v>0</v>
      </c>
      <c r="AP30" s="15">
        <v>0</v>
      </c>
      <c r="AQ30" s="41">
        <v>0</v>
      </c>
      <c r="AR30" s="15">
        <v>0</v>
      </c>
      <c r="AS30" s="15">
        <v>0</v>
      </c>
      <c r="AT30" s="15">
        <v>0</v>
      </c>
      <c r="AU30" s="15">
        <v>0</v>
      </c>
      <c r="AV30" s="15">
        <v>0</v>
      </c>
      <c r="AW30" s="15">
        <v>0</v>
      </c>
      <c r="AX30" s="15">
        <v>0</v>
      </c>
      <c r="AY30" s="15">
        <v>0</v>
      </c>
      <c r="AZ30" s="15">
        <v>0</v>
      </c>
      <c r="BA30" s="41">
        <v>0</v>
      </c>
      <c r="BB30" s="15">
        <v>0</v>
      </c>
      <c r="BC30" s="15">
        <v>0</v>
      </c>
      <c r="BD30" s="15">
        <v>0</v>
      </c>
      <c r="BE30" s="29">
        <v>901.01409734955814</v>
      </c>
      <c r="BF30" s="27">
        <v>46058.440838899165</v>
      </c>
      <c r="BG30" s="26">
        <v>0</v>
      </c>
      <c r="BH30" s="26">
        <v>7765.9176708966261</v>
      </c>
      <c r="BI30" s="26">
        <v>1.9973928546528872</v>
      </c>
      <c r="BJ30" s="47">
        <v>0</v>
      </c>
      <c r="BK30" s="26">
        <v>0</v>
      </c>
      <c r="BL30" s="35">
        <v>53826.355902650444</v>
      </c>
      <c r="BM30" s="35">
        <v>54727.37</v>
      </c>
      <c r="BN30" s="35">
        <v>54727.37</v>
      </c>
      <c r="BO30" s="36">
        <v>0</v>
      </c>
      <c r="BP30" s="36">
        <v>0</v>
      </c>
      <c r="BQ30" s="35">
        <v>0</v>
      </c>
      <c r="BR30" s="35">
        <v>0</v>
      </c>
      <c r="BS30" s="14">
        <v>54727.37</v>
      </c>
    </row>
    <row r="31" spans="1:71" ht="14.4" x14ac:dyDescent="0.35">
      <c r="A31" s="109" t="s">
        <v>29</v>
      </c>
      <c r="B31" s="37">
        <v>26</v>
      </c>
      <c r="C31" s="15">
        <v>0</v>
      </c>
      <c r="D31" s="15">
        <v>0</v>
      </c>
      <c r="E31" s="15">
        <v>0</v>
      </c>
      <c r="F31" s="15">
        <v>0</v>
      </c>
      <c r="G31" s="15">
        <v>0</v>
      </c>
      <c r="H31" s="15">
        <v>0</v>
      </c>
      <c r="I31" s="15">
        <v>0</v>
      </c>
      <c r="J31" s="15">
        <v>0</v>
      </c>
      <c r="K31" s="15">
        <v>0</v>
      </c>
      <c r="L31" s="41">
        <v>0</v>
      </c>
      <c r="M31" s="15">
        <v>0</v>
      </c>
      <c r="N31" s="15">
        <v>0</v>
      </c>
      <c r="O31" s="15">
        <v>0</v>
      </c>
      <c r="P31" s="15">
        <v>0</v>
      </c>
      <c r="Q31" s="15">
        <v>0</v>
      </c>
      <c r="R31" s="15">
        <v>0</v>
      </c>
      <c r="S31" s="15">
        <v>0</v>
      </c>
      <c r="T31" s="15">
        <v>0</v>
      </c>
      <c r="U31" s="15">
        <v>0</v>
      </c>
      <c r="V31" s="41">
        <v>0</v>
      </c>
      <c r="W31" s="15">
        <v>0</v>
      </c>
      <c r="X31" s="15">
        <v>0</v>
      </c>
      <c r="Y31" s="15">
        <v>0</v>
      </c>
      <c r="Z31" s="15">
        <v>0</v>
      </c>
      <c r="AA31" s="15">
        <v>0</v>
      </c>
      <c r="AB31" s="15">
        <v>0</v>
      </c>
      <c r="AC31" s="15">
        <v>0</v>
      </c>
      <c r="AD31" s="15">
        <v>0</v>
      </c>
      <c r="AE31" s="15">
        <v>0</v>
      </c>
      <c r="AF31" s="41">
        <v>0</v>
      </c>
      <c r="AG31" s="37">
        <v>26</v>
      </c>
      <c r="AH31" s="15">
        <v>43589.576958848251</v>
      </c>
      <c r="AI31" s="15">
        <v>13376.753341860338</v>
      </c>
      <c r="AJ31" s="15">
        <v>0</v>
      </c>
      <c r="AK31" s="15">
        <v>0</v>
      </c>
      <c r="AL31" s="15">
        <v>0</v>
      </c>
      <c r="AM31" s="15">
        <v>0</v>
      </c>
      <c r="AN31" s="15">
        <v>0</v>
      </c>
      <c r="AO31" s="15">
        <v>0</v>
      </c>
      <c r="AP31" s="15">
        <v>0</v>
      </c>
      <c r="AQ31" s="41">
        <v>0</v>
      </c>
      <c r="AR31" s="15">
        <v>3709.922652786262</v>
      </c>
      <c r="AS31" s="15">
        <v>0</v>
      </c>
      <c r="AT31" s="15">
        <v>0</v>
      </c>
      <c r="AU31" s="15">
        <v>1046.4982776980219</v>
      </c>
      <c r="AV31" s="15">
        <v>0</v>
      </c>
      <c r="AW31" s="15">
        <v>0</v>
      </c>
      <c r="AX31" s="15">
        <v>0</v>
      </c>
      <c r="AY31" s="15">
        <v>117738.96341930285</v>
      </c>
      <c r="AZ31" s="15">
        <v>6154.0540701807931</v>
      </c>
      <c r="BA31" s="41">
        <v>40898.066512914003</v>
      </c>
      <c r="BB31" s="15">
        <v>2697.427768228009</v>
      </c>
      <c r="BC31" s="15">
        <v>5905.7790868166339</v>
      </c>
      <c r="BD31" s="15">
        <v>15237.32160923725</v>
      </c>
      <c r="BE31" s="29">
        <v>250354.36369787247</v>
      </c>
      <c r="BF31" s="27">
        <v>187294.28949782543</v>
      </c>
      <c r="BG31" s="26">
        <v>0</v>
      </c>
      <c r="BH31" s="26">
        <v>3482.2640384295782</v>
      </c>
      <c r="BI31" s="26">
        <v>2633.5354559359025</v>
      </c>
      <c r="BJ31" s="47">
        <v>768.91371480952103</v>
      </c>
      <c r="BK31" s="26">
        <v>394000.64359512721</v>
      </c>
      <c r="BL31" s="35">
        <v>588179.64630212763</v>
      </c>
      <c r="BM31" s="35">
        <v>838534.01000000013</v>
      </c>
      <c r="BN31" s="35">
        <v>838534.01</v>
      </c>
      <c r="BO31" s="36">
        <v>0</v>
      </c>
      <c r="BP31" s="36">
        <v>0</v>
      </c>
      <c r="BQ31" s="35">
        <v>0</v>
      </c>
      <c r="BR31" s="35">
        <v>0</v>
      </c>
      <c r="BS31" s="14">
        <v>838534.01</v>
      </c>
    </row>
    <row r="32" spans="1:71" ht="20.399999999999999" x14ac:dyDescent="0.35">
      <c r="A32" s="109" t="s">
        <v>30</v>
      </c>
      <c r="B32" s="37">
        <v>27</v>
      </c>
      <c r="C32" s="15">
        <v>446.78418883502599</v>
      </c>
      <c r="D32" s="15">
        <v>174.45797699221333</v>
      </c>
      <c r="E32" s="15">
        <v>198.86450501320678</v>
      </c>
      <c r="F32" s="15">
        <v>752.63372916302876</v>
      </c>
      <c r="G32" s="15">
        <v>409.63463943812877</v>
      </c>
      <c r="H32" s="15">
        <v>9.5026271139516147</v>
      </c>
      <c r="I32" s="15">
        <v>292.09384583910179</v>
      </c>
      <c r="J32" s="15">
        <v>48.051704031432195</v>
      </c>
      <c r="K32" s="15">
        <v>0</v>
      </c>
      <c r="L32" s="41">
        <v>0</v>
      </c>
      <c r="M32" s="15">
        <v>1717.8376134290361</v>
      </c>
      <c r="N32" s="15">
        <v>77.908962622857359</v>
      </c>
      <c r="O32" s="15">
        <v>1316.3170014910615</v>
      </c>
      <c r="P32" s="15">
        <v>0</v>
      </c>
      <c r="Q32" s="15">
        <v>14.67556110415042</v>
      </c>
      <c r="R32" s="15">
        <v>0</v>
      </c>
      <c r="S32" s="15">
        <v>1279.1204149869309</v>
      </c>
      <c r="T32" s="15">
        <v>24.406536979312818</v>
      </c>
      <c r="U32" s="15">
        <v>255.04556931779456</v>
      </c>
      <c r="V32" s="41">
        <v>1388.3995972262915</v>
      </c>
      <c r="W32" s="15">
        <v>121.57195202030006</v>
      </c>
      <c r="X32" s="15">
        <v>0</v>
      </c>
      <c r="Y32" s="15">
        <v>19.284886601678721</v>
      </c>
      <c r="Z32" s="15">
        <v>754.89742502787487</v>
      </c>
      <c r="AA32" s="15">
        <v>259.83927453247225</v>
      </c>
      <c r="AB32" s="15">
        <v>66.964318293812497</v>
      </c>
      <c r="AC32" s="15">
        <v>342.10701006823507</v>
      </c>
      <c r="AD32" s="15">
        <v>135.09644602724322</v>
      </c>
      <c r="AE32" s="15">
        <v>0</v>
      </c>
      <c r="AF32" s="41">
        <v>5.5238941741100929</v>
      </c>
      <c r="AG32" s="37">
        <v>27</v>
      </c>
      <c r="AH32" s="15">
        <v>334.26568002461778</v>
      </c>
      <c r="AI32" s="15">
        <v>1853.5027470100476</v>
      </c>
      <c r="AJ32" s="15">
        <v>644.76823287454522</v>
      </c>
      <c r="AK32" s="15">
        <v>9309.4964330450985</v>
      </c>
      <c r="AL32" s="15">
        <v>881.71450551733233</v>
      </c>
      <c r="AM32" s="15">
        <v>47924.069753502175</v>
      </c>
      <c r="AN32" s="15">
        <v>8238.6585370126777</v>
      </c>
      <c r="AO32" s="15">
        <v>8299.111188509265</v>
      </c>
      <c r="AP32" s="15">
        <v>1130.5939665865751</v>
      </c>
      <c r="AQ32" s="41">
        <v>291.89234678992312</v>
      </c>
      <c r="AR32" s="15">
        <v>3.0658402814272989</v>
      </c>
      <c r="AS32" s="15">
        <v>26.227410997764295</v>
      </c>
      <c r="AT32" s="15">
        <v>2696.8289640784683</v>
      </c>
      <c r="AU32" s="15">
        <v>518.46051620062997</v>
      </c>
      <c r="AV32" s="15">
        <v>19.682201273100926</v>
      </c>
      <c r="AW32" s="15">
        <v>0.23740266607142679</v>
      </c>
      <c r="AX32" s="15">
        <v>0</v>
      </c>
      <c r="AY32" s="15">
        <v>1048.7864366770855</v>
      </c>
      <c r="AZ32" s="15">
        <v>109.28341321288033</v>
      </c>
      <c r="BA32" s="41">
        <v>3066.1500593716664</v>
      </c>
      <c r="BB32" s="15">
        <v>1737.9291342550166</v>
      </c>
      <c r="BC32" s="15">
        <v>306.69710537036212</v>
      </c>
      <c r="BD32" s="15">
        <v>1076.357100717416</v>
      </c>
      <c r="BE32" s="29">
        <v>99628.798656303377</v>
      </c>
      <c r="BF32" s="26">
        <v>563.65415649396516</v>
      </c>
      <c r="BG32" s="26">
        <v>0</v>
      </c>
      <c r="BH32" s="26">
        <v>0</v>
      </c>
      <c r="BI32" s="26">
        <v>16.588350276306048</v>
      </c>
      <c r="BJ32" s="47">
        <v>0</v>
      </c>
      <c r="BK32" s="26">
        <v>19035.858836926302</v>
      </c>
      <c r="BL32" s="35">
        <v>19616.101343696573</v>
      </c>
      <c r="BM32" s="35">
        <v>119244.89999999995</v>
      </c>
      <c r="BN32" s="35">
        <v>119244.9</v>
      </c>
      <c r="BO32" s="36">
        <v>0</v>
      </c>
      <c r="BP32" s="36">
        <v>0</v>
      </c>
      <c r="BQ32" s="35">
        <v>0</v>
      </c>
      <c r="BR32" s="35">
        <v>0</v>
      </c>
      <c r="BS32" s="14">
        <v>119244.9</v>
      </c>
    </row>
    <row r="33" spans="1:71" ht="14.4" x14ac:dyDescent="0.35">
      <c r="A33" s="109" t="s">
        <v>31</v>
      </c>
      <c r="B33" s="37">
        <v>28</v>
      </c>
      <c r="C33" s="15">
        <v>78.924167505459394</v>
      </c>
      <c r="D33" s="15">
        <v>74.618231319309984</v>
      </c>
      <c r="E33" s="15">
        <v>652.80854394536721</v>
      </c>
      <c r="F33" s="15">
        <v>3802.8263233266716</v>
      </c>
      <c r="G33" s="15">
        <v>304.05668542984262</v>
      </c>
      <c r="H33" s="15">
        <v>68.591098312177607</v>
      </c>
      <c r="I33" s="15">
        <v>2167.4545442509252</v>
      </c>
      <c r="J33" s="15">
        <v>62.856736904199963</v>
      </c>
      <c r="K33" s="15">
        <v>0</v>
      </c>
      <c r="L33" s="41">
        <v>0</v>
      </c>
      <c r="M33" s="15">
        <v>853.91462257777971</v>
      </c>
      <c r="N33" s="15">
        <v>2359.321537985857</v>
      </c>
      <c r="O33" s="15">
        <v>32925.246303691281</v>
      </c>
      <c r="P33" s="15">
        <v>0</v>
      </c>
      <c r="Q33" s="15">
        <v>3179.6741924085009</v>
      </c>
      <c r="R33" s="15">
        <v>0</v>
      </c>
      <c r="S33" s="15">
        <v>14784.098628630127</v>
      </c>
      <c r="T33" s="15">
        <v>3324.4379061558434</v>
      </c>
      <c r="U33" s="15">
        <v>14563.35599310663</v>
      </c>
      <c r="V33" s="41">
        <v>45734.615058608819</v>
      </c>
      <c r="W33" s="15">
        <v>12356.84835566083</v>
      </c>
      <c r="X33" s="15">
        <v>0</v>
      </c>
      <c r="Y33" s="15">
        <v>6847.9844959237043</v>
      </c>
      <c r="Z33" s="15">
        <v>20895.695889802497</v>
      </c>
      <c r="AA33" s="15">
        <v>715.81559363551037</v>
      </c>
      <c r="AB33" s="15">
        <v>11816.054757166075</v>
      </c>
      <c r="AC33" s="15">
        <v>1774.4896795194954</v>
      </c>
      <c r="AD33" s="15">
        <v>132456.22157929628</v>
      </c>
      <c r="AE33" s="15">
        <v>0</v>
      </c>
      <c r="AF33" s="41">
        <v>28003.168179146003</v>
      </c>
      <c r="AG33" s="37">
        <v>28</v>
      </c>
      <c r="AH33" s="15">
        <v>29597.571073833617</v>
      </c>
      <c r="AI33" s="15">
        <v>53712.149997656059</v>
      </c>
      <c r="AJ33" s="15">
        <v>41613.00279200104</v>
      </c>
      <c r="AK33" s="15">
        <v>103043.6351638575</v>
      </c>
      <c r="AL33" s="15">
        <v>10949.774641519929</v>
      </c>
      <c r="AM33" s="15">
        <v>34875.397226885005</v>
      </c>
      <c r="AN33" s="15">
        <v>42328.42786328942</v>
      </c>
      <c r="AO33" s="15">
        <v>36199.413519711918</v>
      </c>
      <c r="AP33" s="15">
        <v>829.3463725866086</v>
      </c>
      <c r="AQ33" s="41">
        <v>13371.909753451429</v>
      </c>
      <c r="AR33" s="15">
        <v>30405.345194675388</v>
      </c>
      <c r="AS33" s="15">
        <v>56946.215262653292</v>
      </c>
      <c r="AT33" s="15">
        <v>34597.826306163057</v>
      </c>
      <c r="AU33" s="15">
        <v>6992.5926453061229</v>
      </c>
      <c r="AV33" s="15">
        <v>402.38196528857355</v>
      </c>
      <c r="AW33" s="15">
        <v>578.40062296874271</v>
      </c>
      <c r="AX33" s="15">
        <v>0</v>
      </c>
      <c r="AY33" s="15">
        <v>17876.565990799892</v>
      </c>
      <c r="AZ33" s="15">
        <v>7734.3819873804941</v>
      </c>
      <c r="BA33" s="41">
        <v>101676.1900473987</v>
      </c>
      <c r="BB33" s="15">
        <v>20881.458977178227</v>
      </c>
      <c r="BC33" s="15">
        <v>20330.086620803322</v>
      </c>
      <c r="BD33" s="15">
        <v>32878.203399409955</v>
      </c>
      <c r="BE33" s="29">
        <v>1037623.3565291275</v>
      </c>
      <c r="BF33" s="26">
        <v>880155.20347087237</v>
      </c>
      <c r="BG33" s="26">
        <v>0</v>
      </c>
      <c r="BH33" s="26">
        <v>0</v>
      </c>
      <c r="BI33" s="26">
        <v>0</v>
      </c>
      <c r="BJ33" s="47">
        <v>0</v>
      </c>
      <c r="BK33" s="26">
        <v>0</v>
      </c>
      <c r="BL33" s="35">
        <v>880155.20347087237</v>
      </c>
      <c r="BM33" s="35">
        <v>1917778.5599999998</v>
      </c>
      <c r="BN33" s="35">
        <v>1917778.56</v>
      </c>
      <c r="BO33" s="36">
        <v>0</v>
      </c>
      <c r="BP33" s="36">
        <v>0</v>
      </c>
      <c r="BQ33" s="35">
        <v>0</v>
      </c>
      <c r="BR33" s="35">
        <v>0</v>
      </c>
      <c r="BS33" s="14">
        <v>1917778.56</v>
      </c>
    </row>
    <row r="34" spans="1:71" ht="14.4" x14ac:dyDescent="0.35">
      <c r="A34" s="109" t="s">
        <v>32</v>
      </c>
      <c r="B34" s="37">
        <v>29</v>
      </c>
      <c r="C34" s="15">
        <v>0</v>
      </c>
      <c r="D34" s="15">
        <v>0</v>
      </c>
      <c r="E34" s="15">
        <v>0</v>
      </c>
      <c r="F34" s="15">
        <v>0</v>
      </c>
      <c r="G34" s="15">
        <v>0</v>
      </c>
      <c r="H34" s="15">
        <v>0</v>
      </c>
      <c r="I34" s="15">
        <v>0</v>
      </c>
      <c r="J34" s="15">
        <v>0</v>
      </c>
      <c r="K34" s="15">
        <v>0</v>
      </c>
      <c r="L34" s="41">
        <v>0</v>
      </c>
      <c r="M34" s="15">
        <v>0</v>
      </c>
      <c r="N34" s="15">
        <v>0</v>
      </c>
      <c r="O34" s="15">
        <v>9394.2414399999998</v>
      </c>
      <c r="P34" s="15">
        <v>0</v>
      </c>
      <c r="Q34" s="15">
        <v>0</v>
      </c>
      <c r="R34" s="15">
        <v>0</v>
      </c>
      <c r="S34" s="15">
        <v>0</v>
      </c>
      <c r="T34" s="15">
        <v>0</v>
      </c>
      <c r="U34" s="15">
        <v>0</v>
      </c>
      <c r="V34" s="41">
        <v>0</v>
      </c>
      <c r="W34" s="15">
        <v>0</v>
      </c>
      <c r="X34" s="15">
        <v>0</v>
      </c>
      <c r="Y34" s="15">
        <v>0</v>
      </c>
      <c r="Z34" s="15">
        <v>0</v>
      </c>
      <c r="AA34" s="15">
        <v>0</v>
      </c>
      <c r="AB34" s="15">
        <v>0</v>
      </c>
      <c r="AC34" s="15">
        <v>0</v>
      </c>
      <c r="AD34" s="15">
        <v>0</v>
      </c>
      <c r="AE34" s="15">
        <v>0</v>
      </c>
      <c r="AF34" s="41">
        <v>0</v>
      </c>
      <c r="AG34" s="37">
        <v>29</v>
      </c>
      <c r="AH34" s="15">
        <v>0</v>
      </c>
      <c r="AI34" s="15">
        <v>0</v>
      </c>
      <c r="AJ34" s="15">
        <v>0</v>
      </c>
      <c r="AK34" s="15">
        <v>0</v>
      </c>
      <c r="AL34" s="15">
        <v>0</v>
      </c>
      <c r="AM34" s="15">
        <v>0</v>
      </c>
      <c r="AN34" s="15">
        <v>0</v>
      </c>
      <c r="AO34" s="15">
        <v>0</v>
      </c>
      <c r="AP34" s="15">
        <v>0</v>
      </c>
      <c r="AQ34" s="41">
        <v>0</v>
      </c>
      <c r="AR34" s="15">
        <v>0</v>
      </c>
      <c r="AS34" s="15">
        <v>0</v>
      </c>
      <c r="AT34" s="15">
        <v>0</v>
      </c>
      <c r="AU34" s="15">
        <v>0</v>
      </c>
      <c r="AV34" s="15">
        <v>0</v>
      </c>
      <c r="AW34" s="15">
        <v>0</v>
      </c>
      <c r="AX34" s="15">
        <v>0</v>
      </c>
      <c r="AY34" s="15">
        <v>0</v>
      </c>
      <c r="AZ34" s="15">
        <v>0</v>
      </c>
      <c r="BA34" s="41">
        <v>0</v>
      </c>
      <c r="BB34" s="15">
        <v>0</v>
      </c>
      <c r="BC34" s="15">
        <v>0</v>
      </c>
      <c r="BD34" s="15">
        <v>0</v>
      </c>
      <c r="BE34" s="29">
        <v>9394.2414399999998</v>
      </c>
      <c r="BF34" s="26">
        <v>997.61856000000012</v>
      </c>
      <c r="BG34" s="26">
        <v>0</v>
      </c>
      <c r="BH34" s="26">
        <v>0</v>
      </c>
      <c r="BI34" s="26">
        <v>0</v>
      </c>
      <c r="BJ34" s="47">
        <v>0</v>
      </c>
      <c r="BK34" s="26">
        <v>0</v>
      </c>
      <c r="BL34" s="35">
        <v>997.61856000000012</v>
      </c>
      <c r="BM34" s="35">
        <v>10391.86</v>
      </c>
      <c r="BN34" s="35">
        <v>10391.86</v>
      </c>
      <c r="BO34" s="36">
        <v>0</v>
      </c>
      <c r="BP34" s="36">
        <v>0</v>
      </c>
      <c r="BQ34" s="35">
        <v>0</v>
      </c>
      <c r="BR34" s="35">
        <v>0</v>
      </c>
      <c r="BS34" s="14">
        <v>10391.86</v>
      </c>
    </row>
    <row r="35" spans="1:71" ht="14.4" x14ac:dyDescent="0.35">
      <c r="A35" s="109" t="s">
        <v>33</v>
      </c>
      <c r="B35" s="37">
        <v>30</v>
      </c>
      <c r="C35" s="15">
        <v>147406.3160388229</v>
      </c>
      <c r="D35" s="15">
        <v>19111.773065531732</v>
      </c>
      <c r="E35" s="15">
        <v>148.2623928268375</v>
      </c>
      <c r="F35" s="15">
        <v>607.88232369837249</v>
      </c>
      <c r="G35" s="15">
        <v>13.57337624291196</v>
      </c>
      <c r="H35" s="15">
        <v>0</v>
      </c>
      <c r="I35" s="15">
        <v>2461.8801886701085</v>
      </c>
      <c r="J35" s="15">
        <v>0</v>
      </c>
      <c r="K35" s="15">
        <v>0</v>
      </c>
      <c r="L35" s="41">
        <v>0</v>
      </c>
      <c r="M35" s="15">
        <v>9.1924521824601637</v>
      </c>
      <c r="N35" s="15">
        <v>30.557753609507738</v>
      </c>
      <c r="O35" s="15">
        <v>12734.7246303786</v>
      </c>
      <c r="P35" s="15">
        <v>0</v>
      </c>
      <c r="Q35" s="15">
        <v>21.632757213285078</v>
      </c>
      <c r="R35" s="15">
        <v>0</v>
      </c>
      <c r="S35" s="15">
        <v>573.92935656800444</v>
      </c>
      <c r="T35" s="15">
        <v>31.451839404682367</v>
      </c>
      <c r="U35" s="15">
        <v>105.76436797951115</v>
      </c>
      <c r="V35" s="41">
        <v>1442.8470900005043</v>
      </c>
      <c r="W35" s="15">
        <v>533.01895882814154</v>
      </c>
      <c r="X35" s="15">
        <v>0</v>
      </c>
      <c r="Y35" s="15">
        <v>5.0086312457215731</v>
      </c>
      <c r="Z35" s="15">
        <v>344.9494723701041</v>
      </c>
      <c r="AA35" s="15">
        <v>33.329482360630287</v>
      </c>
      <c r="AB35" s="15">
        <v>125.22121617581021</v>
      </c>
      <c r="AC35" s="15">
        <v>30.541752237313972</v>
      </c>
      <c r="AD35" s="15">
        <v>979.56446608033173</v>
      </c>
      <c r="AE35" s="15">
        <v>0</v>
      </c>
      <c r="AF35" s="41">
        <v>719.52090519289391</v>
      </c>
      <c r="AG35" s="37">
        <v>30</v>
      </c>
      <c r="AH35" s="15">
        <v>2587.4269622488446</v>
      </c>
      <c r="AI35" s="15">
        <v>11843.958320440724</v>
      </c>
      <c r="AJ35" s="15">
        <v>2539.5158079452908</v>
      </c>
      <c r="AK35" s="15">
        <v>620.47550341165527</v>
      </c>
      <c r="AL35" s="15">
        <v>7.1512895504558109</v>
      </c>
      <c r="AM35" s="15">
        <v>0</v>
      </c>
      <c r="AN35" s="15">
        <v>62.24352252522111</v>
      </c>
      <c r="AO35" s="15">
        <v>104.58624226233134</v>
      </c>
      <c r="AP35" s="15">
        <v>7.5847046437631596</v>
      </c>
      <c r="AQ35" s="41">
        <v>64.245056627636828</v>
      </c>
      <c r="AR35" s="15">
        <v>1215.6732341761892</v>
      </c>
      <c r="AS35" s="15">
        <v>18030.437608710588</v>
      </c>
      <c r="AT35" s="15">
        <v>3139.0654242489009</v>
      </c>
      <c r="AU35" s="15">
        <v>723.87912468818297</v>
      </c>
      <c r="AV35" s="15">
        <v>0</v>
      </c>
      <c r="AW35" s="15">
        <v>0</v>
      </c>
      <c r="AX35" s="15">
        <v>0</v>
      </c>
      <c r="AY35" s="15">
        <v>2737.5805204074832</v>
      </c>
      <c r="AZ35" s="15">
        <v>2239.5365799308638</v>
      </c>
      <c r="BA35" s="41">
        <v>6748.5297534268593</v>
      </c>
      <c r="BB35" s="15">
        <v>8532.9414174586491</v>
      </c>
      <c r="BC35" s="15">
        <v>7737.1121054598489</v>
      </c>
      <c r="BD35" s="15">
        <v>9740.4442001538064</v>
      </c>
      <c r="BE35" s="29">
        <v>266153.32989593752</v>
      </c>
      <c r="BF35" s="26">
        <v>43447.780104062265</v>
      </c>
      <c r="BG35" s="26">
        <v>0</v>
      </c>
      <c r="BH35" s="26">
        <v>0</v>
      </c>
      <c r="BI35" s="26">
        <v>0</v>
      </c>
      <c r="BJ35" s="47">
        <v>0</v>
      </c>
      <c r="BK35" s="26">
        <v>0</v>
      </c>
      <c r="BL35" s="35">
        <v>43447.780104062265</v>
      </c>
      <c r="BM35" s="35">
        <v>309601.10999999981</v>
      </c>
      <c r="BN35" s="35">
        <v>309601.11</v>
      </c>
      <c r="BO35" s="36">
        <v>0</v>
      </c>
      <c r="BP35" s="36">
        <v>0</v>
      </c>
      <c r="BQ35" s="35">
        <v>0</v>
      </c>
      <c r="BR35" s="35">
        <v>0</v>
      </c>
      <c r="BS35" s="14">
        <v>309601.11</v>
      </c>
    </row>
    <row r="36" spans="1:71" ht="14.4" x14ac:dyDescent="0.35">
      <c r="A36" s="109" t="s">
        <v>34</v>
      </c>
      <c r="B36" s="37">
        <v>31</v>
      </c>
      <c r="C36" s="15">
        <v>0</v>
      </c>
      <c r="D36" s="15">
        <v>0</v>
      </c>
      <c r="E36" s="15">
        <v>0</v>
      </c>
      <c r="F36" s="15">
        <v>0</v>
      </c>
      <c r="G36" s="15">
        <v>0</v>
      </c>
      <c r="H36" s="15">
        <v>0</v>
      </c>
      <c r="I36" s="15">
        <v>0</v>
      </c>
      <c r="J36" s="15">
        <v>0</v>
      </c>
      <c r="K36" s="15">
        <v>0</v>
      </c>
      <c r="L36" s="41">
        <v>0</v>
      </c>
      <c r="M36" s="15">
        <v>0</v>
      </c>
      <c r="N36" s="15">
        <v>0</v>
      </c>
      <c r="O36" s="15">
        <v>0</v>
      </c>
      <c r="P36" s="15">
        <v>0</v>
      </c>
      <c r="Q36" s="15">
        <v>0</v>
      </c>
      <c r="R36" s="15">
        <v>0</v>
      </c>
      <c r="S36" s="15">
        <v>0</v>
      </c>
      <c r="T36" s="15">
        <v>0</v>
      </c>
      <c r="U36" s="15">
        <v>0</v>
      </c>
      <c r="V36" s="41">
        <v>0</v>
      </c>
      <c r="W36" s="15">
        <v>0</v>
      </c>
      <c r="X36" s="15">
        <v>0</v>
      </c>
      <c r="Y36" s="15">
        <v>0</v>
      </c>
      <c r="Z36" s="15">
        <v>0</v>
      </c>
      <c r="AA36" s="15">
        <v>0</v>
      </c>
      <c r="AB36" s="15">
        <v>0</v>
      </c>
      <c r="AC36" s="15">
        <v>0</v>
      </c>
      <c r="AD36" s="15">
        <v>0</v>
      </c>
      <c r="AE36" s="15">
        <v>0</v>
      </c>
      <c r="AF36" s="41">
        <v>0</v>
      </c>
      <c r="AG36" s="37">
        <v>31</v>
      </c>
      <c r="AH36" s="15">
        <v>183101.43442452888</v>
      </c>
      <c r="AI36" s="15">
        <v>0</v>
      </c>
      <c r="AJ36" s="15">
        <v>0</v>
      </c>
      <c r="AK36" s="15">
        <v>0</v>
      </c>
      <c r="AL36" s="15">
        <v>0</v>
      </c>
      <c r="AM36" s="15">
        <v>0</v>
      </c>
      <c r="AN36" s="15">
        <v>0</v>
      </c>
      <c r="AO36" s="15">
        <v>0</v>
      </c>
      <c r="AP36" s="15">
        <v>0</v>
      </c>
      <c r="AQ36" s="41">
        <v>0</v>
      </c>
      <c r="AR36" s="15">
        <v>0</v>
      </c>
      <c r="AS36" s="15">
        <v>0</v>
      </c>
      <c r="AT36" s="15">
        <v>0</v>
      </c>
      <c r="AU36" s="15">
        <v>0</v>
      </c>
      <c r="AV36" s="15">
        <v>0</v>
      </c>
      <c r="AW36" s="15">
        <v>0</v>
      </c>
      <c r="AX36" s="15">
        <v>0</v>
      </c>
      <c r="AY36" s="15">
        <v>139925.35004760133</v>
      </c>
      <c r="AZ36" s="15">
        <v>0</v>
      </c>
      <c r="BA36" s="41">
        <v>0</v>
      </c>
      <c r="BB36" s="15">
        <v>0</v>
      </c>
      <c r="BC36" s="15">
        <v>0</v>
      </c>
      <c r="BD36" s="15">
        <v>0</v>
      </c>
      <c r="BE36" s="29">
        <v>323026.78447213024</v>
      </c>
      <c r="BF36" s="26">
        <v>0</v>
      </c>
      <c r="BG36" s="26">
        <v>0</v>
      </c>
      <c r="BH36" s="26">
        <v>9962130.3055278696</v>
      </c>
      <c r="BI36" s="26">
        <v>0</v>
      </c>
      <c r="BJ36" s="47">
        <v>0</v>
      </c>
      <c r="BK36" s="26">
        <v>0</v>
      </c>
      <c r="BL36" s="35">
        <v>9962130.3055278696</v>
      </c>
      <c r="BM36" s="35">
        <v>10285157.09</v>
      </c>
      <c r="BN36" s="35">
        <v>10285157.09</v>
      </c>
      <c r="BO36" s="36">
        <v>0</v>
      </c>
      <c r="BP36" s="36">
        <v>0</v>
      </c>
      <c r="BQ36" s="35">
        <v>0</v>
      </c>
      <c r="BR36" s="35">
        <v>0</v>
      </c>
      <c r="BS36" s="14">
        <v>10285157.09</v>
      </c>
    </row>
    <row r="37" spans="1:71" ht="14.4" x14ac:dyDescent="0.35">
      <c r="A37" s="109" t="s">
        <v>35</v>
      </c>
      <c r="B37" s="37">
        <v>32</v>
      </c>
      <c r="C37" s="15">
        <v>0</v>
      </c>
      <c r="D37" s="15">
        <v>0</v>
      </c>
      <c r="E37" s="15">
        <v>0</v>
      </c>
      <c r="F37" s="15">
        <v>0</v>
      </c>
      <c r="G37" s="15">
        <v>0</v>
      </c>
      <c r="H37" s="15">
        <v>0</v>
      </c>
      <c r="I37" s="15">
        <v>0</v>
      </c>
      <c r="J37" s="15">
        <v>0</v>
      </c>
      <c r="K37" s="15">
        <v>0</v>
      </c>
      <c r="L37" s="41">
        <v>0</v>
      </c>
      <c r="M37" s="15">
        <v>0</v>
      </c>
      <c r="N37" s="15">
        <v>0</v>
      </c>
      <c r="O37" s="15">
        <v>0</v>
      </c>
      <c r="P37" s="15">
        <v>0</v>
      </c>
      <c r="Q37" s="15">
        <v>0</v>
      </c>
      <c r="R37" s="15">
        <v>0</v>
      </c>
      <c r="S37" s="15">
        <v>0</v>
      </c>
      <c r="T37" s="15">
        <v>0</v>
      </c>
      <c r="U37" s="15">
        <v>0</v>
      </c>
      <c r="V37" s="41">
        <v>0</v>
      </c>
      <c r="W37" s="15">
        <v>0</v>
      </c>
      <c r="X37" s="15">
        <v>0</v>
      </c>
      <c r="Y37" s="15">
        <v>0</v>
      </c>
      <c r="Z37" s="15">
        <v>0</v>
      </c>
      <c r="AA37" s="15">
        <v>0</v>
      </c>
      <c r="AB37" s="15">
        <v>0</v>
      </c>
      <c r="AC37" s="15">
        <v>0</v>
      </c>
      <c r="AD37" s="15">
        <v>0</v>
      </c>
      <c r="AE37" s="15">
        <v>0</v>
      </c>
      <c r="AF37" s="41">
        <v>0</v>
      </c>
      <c r="AG37" s="37">
        <v>32</v>
      </c>
      <c r="AH37" s="15">
        <v>0</v>
      </c>
      <c r="AI37" s="15">
        <v>300748.63342430344</v>
      </c>
      <c r="AJ37" s="15">
        <v>0</v>
      </c>
      <c r="AK37" s="15">
        <v>0</v>
      </c>
      <c r="AL37" s="15">
        <v>0</v>
      </c>
      <c r="AM37" s="15">
        <v>0</v>
      </c>
      <c r="AN37" s="15">
        <v>0</v>
      </c>
      <c r="AO37" s="15">
        <v>0</v>
      </c>
      <c r="AP37" s="15">
        <v>0</v>
      </c>
      <c r="AQ37" s="41">
        <v>0</v>
      </c>
      <c r="AR37" s="15">
        <v>0</v>
      </c>
      <c r="AS37" s="15">
        <v>0</v>
      </c>
      <c r="AT37" s="15">
        <v>0</v>
      </c>
      <c r="AU37" s="15">
        <v>0</v>
      </c>
      <c r="AV37" s="15">
        <v>0</v>
      </c>
      <c r="AW37" s="15">
        <v>0</v>
      </c>
      <c r="AX37" s="15">
        <v>0</v>
      </c>
      <c r="AY37" s="15">
        <v>90833.737938496371</v>
      </c>
      <c r="AZ37" s="15">
        <v>0</v>
      </c>
      <c r="BA37" s="41">
        <v>0</v>
      </c>
      <c r="BB37" s="15">
        <v>0</v>
      </c>
      <c r="BC37" s="15">
        <v>0</v>
      </c>
      <c r="BD37" s="15">
        <v>0</v>
      </c>
      <c r="BE37" s="29">
        <v>391582.37136279978</v>
      </c>
      <c r="BF37" s="26">
        <v>0</v>
      </c>
      <c r="BG37" s="26">
        <v>0</v>
      </c>
      <c r="BH37" s="26">
        <v>14786974.3686372</v>
      </c>
      <c r="BI37" s="26">
        <v>0</v>
      </c>
      <c r="BJ37" s="47">
        <v>0</v>
      </c>
      <c r="BK37" s="26">
        <v>0</v>
      </c>
      <c r="BL37" s="35">
        <v>14786974.3686372</v>
      </c>
      <c r="BM37" s="35">
        <v>15178556.74</v>
      </c>
      <c r="BN37" s="35">
        <v>15178556.74</v>
      </c>
      <c r="BO37" s="36">
        <v>0</v>
      </c>
      <c r="BP37" s="36">
        <v>0</v>
      </c>
      <c r="BQ37" s="35">
        <v>0</v>
      </c>
      <c r="BR37" s="35">
        <v>0</v>
      </c>
      <c r="BS37" s="14">
        <v>15178556.74</v>
      </c>
    </row>
    <row r="38" spans="1:71" ht="14.4" x14ac:dyDescent="0.35">
      <c r="A38" s="109" t="s">
        <v>36</v>
      </c>
      <c r="B38" s="37">
        <v>33</v>
      </c>
      <c r="C38" s="15">
        <v>0</v>
      </c>
      <c r="D38" s="15">
        <v>0</v>
      </c>
      <c r="E38" s="15">
        <v>0</v>
      </c>
      <c r="F38" s="15">
        <v>0</v>
      </c>
      <c r="G38" s="15">
        <v>0</v>
      </c>
      <c r="H38" s="15">
        <v>0</v>
      </c>
      <c r="I38" s="15">
        <v>0</v>
      </c>
      <c r="J38" s="15">
        <v>0</v>
      </c>
      <c r="K38" s="15">
        <v>0</v>
      </c>
      <c r="L38" s="41">
        <v>0</v>
      </c>
      <c r="M38" s="15">
        <v>0</v>
      </c>
      <c r="N38" s="15">
        <v>0</v>
      </c>
      <c r="O38" s="15">
        <v>0</v>
      </c>
      <c r="P38" s="15">
        <v>0</v>
      </c>
      <c r="Q38" s="15">
        <v>0</v>
      </c>
      <c r="R38" s="15">
        <v>0</v>
      </c>
      <c r="S38" s="15">
        <v>0</v>
      </c>
      <c r="T38" s="15">
        <v>0</v>
      </c>
      <c r="U38" s="15">
        <v>0</v>
      </c>
      <c r="V38" s="41">
        <v>0</v>
      </c>
      <c r="W38" s="15">
        <v>0</v>
      </c>
      <c r="X38" s="15">
        <v>0</v>
      </c>
      <c r="Y38" s="15">
        <v>0</v>
      </c>
      <c r="Z38" s="15">
        <v>0</v>
      </c>
      <c r="AA38" s="15">
        <v>0</v>
      </c>
      <c r="AB38" s="15">
        <v>0</v>
      </c>
      <c r="AC38" s="15">
        <v>0</v>
      </c>
      <c r="AD38" s="15">
        <v>0</v>
      </c>
      <c r="AE38" s="15">
        <v>0</v>
      </c>
      <c r="AF38" s="41">
        <v>0</v>
      </c>
      <c r="AG38" s="37">
        <v>33</v>
      </c>
      <c r="AH38" s="15">
        <v>0</v>
      </c>
      <c r="AI38" s="15">
        <v>0</v>
      </c>
      <c r="AJ38" s="15">
        <v>184019.53329580277</v>
      </c>
      <c r="AK38" s="15">
        <v>0</v>
      </c>
      <c r="AL38" s="15">
        <v>0</v>
      </c>
      <c r="AM38" s="15">
        <v>0</v>
      </c>
      <c r="AN38" s="15">
        <v>0</v>
      </c>
      <c r="AO38" s="15">
        <v>0</v>
      </c>
      <c r="AP38" s="15">
        <v>0</v>
      </c>
      <c r="AQ38" s="41">
        <v>0</v>
      </c>
      <c r="AR38" s="15">
        <v>0</v>
      </c>
      <c r="AS38" s="15">
        <v>0</v>
      </c>
      <c r="AT38" s="15">
        <v>0</v>
      </c>
      <c r="AU38" s="15">
        <v>0</v>
      </c>
      <c r="AV38" s="15">
        <v>0</v>
      </c>
      <c r="AW38" s="15">
        <v>0</v>
      </c>
      <c r="AX38" s="15">
        <v>0</v>
      </c>
      <c r="AY38" s="15">
        <v>66553.36536446774</v>
      </c>
      <c r="AZ38" s="15">
        <v>0</v>
      </c>
      <c r="BA38" s="41">
        <v>0</v>
      </c>
      <c r="BB38" s="15">
        <v>0</v>
      </c>
      <c r="BC38" s="15">
        <v>0</v>
      </c>
      <c r="BD38" s="15">
        <v>0</v>
      </c>
      <c r="BE38" s="29">
        <v>250572.8986602705</v>
      </c>
      <c r="BF38" s="26">
        <v>0</v>
      </c>
      <c r="BG38" s="26">
        <v>0</v>
      </c>
      <c r="BH38" s="26">
        <v>5577007.1413397295</v>
      </c>
      <c r="BI38" s="26">
        <v>0</v>
      </c>
      <c r="BJ38" s="47">
        <v>0</v>
      </c>
      <c r="BK38" s="26">
        <v>0</v>
      </c>
      <c r="BL38" s="35">
        <v>5577007.1413397295</v>
      </c>
      <c r="BM38" s="35">
        <v>5827580.04</v>
      </c>
      <c r="BN38" s="35">
        <v>5827580.04</v>
      </c>
      <c r="BO38" s="36">
        <v>0</v>
      </c>
      <c r="BP38" s="36">
        <v>0</v>
      </c>
      <c r="BQ38" s="35">
        <v>0</v>
      </c>
      <c r="BR38" s="35">
        <v>0</v>
      </c>
      <c r="BS38" s="14">
        <v>5827580.04</v>
      </c>
    </row>
    <row r="39" spans="1:71" ht="14.4" x14ac:dyDescent="0.35">
      <c r="A39" s="109" t="s">
        <v>37</v>
      </c>
      <c r="B39" s="37">
        <v>34</v>
      </c>
      <c r="C39" s="15">
        <v>672966.85141050001</v>
      </c>
      <c r="D39" s="15">
        <v>272435.81601430185</v>
      </c>
      <c r="E39" s="15">
        <v>423870.5819728832</v>
      </c>
      <c r="F39" s="15">
        <v>422502.33462846687</v>
      </c>
      <c r="G39" s="15">
        <v>26603.387572836917</v>
      </c>
      <c r="H39" s="15">
        <v>6882.3550050377571</v>
      </c>
      <c r="I39" s="15">
        <v>518427.74909463635</v>
      </c>
      <c r="J39" s="15">
        <v>53381.212586569462</v>
      </c>
      <c r="K39" s="15">
        <v>0</v>
      </c>
      <c r="L39" s="41">
        <v>20411.138898116835</v>
      </c>
      <c r="M39" s="15">
        <v>48020.177138447652</v>
      </c>
      <c r="N39" s="15">
        <v>5162.31741231045</v>
      </c>
      <c r="O39" s="15">
        <v>2301158.3300911086</v>
      </c>
      <c r="P39" s="15">
        <v>128.2153149301333</v>
      </c>
      <c r="Q39" s="15">
        <v>6427.3613604066441</v>
      </c>
      <c r="R39" s="15">
        <v>0</v>
      </c>
      <c r="S39" s="15">
        <v>185785.78407397229</v>
      </c>
      <c r="T39" s="15">
        <v>10517.366608679082</v>
      </c>
      <c r="U39" s="15">
        <v>99513.716725526174</v>
      </c>
      <c r="V39" s="41">
        <v>234283.03146895207</v>
      </c>
      <c r="W39" s="15">
        <v>46237.989736966112</v>
      </c>
      <c r="X39" s="15">
        <v>8798.2252561867335</v>
      </c>
      <c r="Y39" s="15">
        <v>9503.3924557334994</v>
      </c>
      <c r="Z39" s="15">
        <v>62021.555588383511</v>
      </c>
      <c r="AA39" s="15">
        <v>5077.7286682345139</v>
      </c>
      <c r="AB39" s="15">
        <v>42101.519397296652</v>
      </c>
      <c r="AC39" s="15">
        <v>8083.8676813341663</v>
      </c>
      <c r="AD39" s="15">
        <v>229961.88128975409</v>
      </c>
      <c r="AE39" s="15">
        <v>1246.3057646262575</v>
      </c>
      <c r="AF39" s="41">
        <v>10177.490810884565</v>
      </c>
      <c r="AG39" s="37">
        <v>34</v>
      </c>
      <c r="AH39" s="15">
        <v>746433.93241344742</v>
      </c>
      <c r="AI39" s="15">
        <v>1187506.463305379</v>
      </c>
      <c r="AJ39" s="15">
        <v>413803.91417700448</v>
      </c>
      <c r="AK39" s="15">
        <v>813500.03110683791</v>
      </c>
      <c r="AL39" s="15">
        <v>12521.977256260685</v>
      </c>
      <c r="AM39" s="15">
        <v>1169421.7444589983</v>
      </c>
      <c r="AN39" s="15">
        <v>165532.38836734809</v>
      </c>
      <c r="AO39" s="15">
        <v>168990.22343018992</v>
      </c>
      <c r="AP39" s="15">
        <v>36289.871826552131</v>
      </c>
      <c r="AQ39" s="41">
        <v>22426.910678936707</v>
      </c>
      <c r="AR39" s="15">
        <v>30635.610827164939</v>
      </c>
      <c r="AS39" s="15">
        <v>276941.96378104563</v>
      </c>
      <c r="AT39" s="15">
        <v>391024.16530781909</v>
      </c>
      <c r="AU39" s="15">
        <v>40983.387610221755</v>
      </c>
      <c r="AV39" s="15">
        <v>2502.7560761580303</v>
      </c>
      <c r="AW39" s="15">
        <v>5264.9239759212433</v>
      </c>
      <c r="AX39" s="15">
        <v>114.65490844592034</v>
      </c>
      <c r="AY39" s="15">
        <v>104927.56923893302</v>
      </c>
      <c r="AZ39" s="15">
        <v>32276.876972195365</v>
      </c>
      <c r="BA39" s="41">
        <v>286576.01854860963</v>
      </c>
      <c r="BB39" s="15">
        <v>241201.99455978742</v>
      </c>
      <c r="BC39" s="15">
        <v>269860.28301763372</v>
      </c>
      <c r="BD39" s="15">
        <v>199622.67025998706</v>
      </c>
      <c r="BE39" s="29">
        <v>12350048.01613196</v>
      </c>
      <c r="BF39" s="26">
        <v>9408117.4737555236</v>
      </c>
      <c r="BG39" s="26">
        <v>0</v>
      </c>
      <c r="BH39" s="26">
        <v>35339.508238765178</v>
      </c>
      <c r="BI39" s="26">
        <v>114196.27457522301</v>
      </c>
      <c r="BJ39" s="47">
        <v>2531672.0616235314</v>
      </c>
      <c r="BK39" s="26">
        <v>613802.81567499996</v>
      </c>
      <c r="BL39" s="35">
        <v>12703128.133868041</v>
      </c>
      <c r="BM39" s="35">
        <v>25053176.149999999</v>
      </c>
      <c r="BN39" s="35">
        <v>25053176.149999999</v>
      </c>
      <c r="BO39" s="36">
        <v>0</v>
      </c>
      <c r="BP39" s="36">
        <v>0</v>
      </c>
      <c r="BQ39" s="35">
        <v>0</v>
      </c>
      <c r="BR39" s="35">
        <v>0</v>
      </c>
      <c r="BS39" s="14">
        <v>25053176.149999999</v>
      </c>
    </row>
    <row r="40" spans="1:71" ht="14.4" x14ac:dyDescent="0.35">
      <c r="A40" s="109" t="s">
        <v>38</v>
      </c>
      <c r="B40" s="37">
        <v>35</v>
      </c>
      <c r="C40" s="15">
        <v>0</v>
      </c>
      <c r="D40" s="15">
        <v>0</v>
      </c>
      <c r="E40" s="15">
        <v>0</v>
      </c>
      <c r="F40" s="15">
        <v>0</v>
      </c>
      <c r="G40" s="15">
        <v>0</v>
      </c>
      <c r="H40" s="15">
        <v>0</v>
      </c>
      <c r="I40" s="15">
        <v>0</v>
      </c>
      <c r="J40" s="15">
        <v>0</v>
      </c>
      <c r="K40" s="15">
        <v>0</v>
      </c>
      <c r="L40" s="41">
        <v>0</v>
      </c>
      <c r="M40" s="15">
        <v>0</v>
      </c>
      <c r="N40" s="15">
        <v>314.53928510545848</v>
      </c>
      <c r="O40" s="15">
        <v>1245.8687506070296</v>
      </c>
      <c r="P40" s="15">
        <v>0</v>
      </c>
      <c r="Q40" s="15">
        <v>0</v>
      </c>
      <c r="R40" s="15">
        <v>0</v>
      </c>
      <c r="S40" s="15">
        <v>1360.4100078410884</v>
      </c>
      <c r="T40" s="15">
        <v>316.55736948227218</v>
      </c>
      <c r="U40" s="15">
        <v>0</v>
      </c>
      <c r="V40" s="41">
        <v>1910.2513519220779</v>
      </c>
      <c r="W40" s="15">
        <v>0</v>
      </c>
      <c r="X40" s="15">
        <v>0</v>
      </c>
      <c r="Y40" s="15">
        <v>455.70385374524608</v>
      </c>
      <c r="Z40" s="15">
        <v>1252.8448786155029</v>
      </c>
      <c r="AA40" s="15">
        <v>0</v>
      </c>
      <c r="AB40" s="15">
        <v>0</v>
      </c>
      <c r="AC40" s="15">
        <v>168.36572739076394</v>
      </c>
      <c r="AD40" s="15">
        <v>934.9815699778286</v>
      </c>
      <c r="AE40" s="15">
        <v>0</v>
      </c>
      <c r="AF40" s="41">
        <v>0</v>
      </c>
      <c r="AG40" s="37">
        <v>35</v>
      </c>
      <c r="AH40" s="15">
        <v>0</v>
      </c>
      <c r="AI40" s="15">
        <v>0</v>
      </c>
      <c r="AJ40" s="15">
        <v>0</v>
      </c>
      <c r="AK40" s="15">
        <v>28852.868341662837</v>
      </c>
      <c r="AL40" s="15">
        <v>793.6286921089411</v>
      </c>
      <c r="AM40" s="15">
        <v>0</v>
      </c>
      <c r="AN40" s="15">
        <v>0</v>
      </c>
      <c r="AO40" s="15">
        <v>0</v>
      </c>
      <c r="AP40" s="15">
        <v>0</v>
      </c>
      <c r="AQ40" s="41">
        <v>0</v>
      </c>
      <c r="AR40" s="15">
        <v>0</v>
      </c>
      <c r="AS40" s="15">
        <v>0</v>
      </c>
      <c r="AT40" s="15">
        <v>0</v>
      </c>
      <c r="AU40" s="15">
        <v>0</v>
      </c>
      <c r="AV40" s="15">
        <v>0</v>
      </c>
      <c r="AW40" s="15">
        <v>0</v>
      </c>
      <c r="AX40" s="15">
        <v>0</v>
      </c>
      <c r="AY40" s="15">
        <v>0</v>
      </c>
      <c r="AZ40" s="15">
        <v>0</v>
      </c>
      <c r="BA40" s="41">
        <v>15348.430262186232</v>
      </c>
      <c r="BB40" s="15">
        <v>0</v>
      </c>
      <c r="BC40" s="15">
        <v>0</v>
      </c>
      <c r="BD40" s="15">
        <v>0</v>
      </c>
      <c r="BE40" s="29">
        <v>52954.450090645274</v>
      </c>
      <c r="BF40" s="26">
        <v>136904.63678625185</v>
      </c>
      <c r="BG40" s="26">
        <v>0</v>
      </c>
      <c r="BH40" s="26">
        <v>0</v>
      </c>
      <c r="BI40" s="26">
        <v>0</v>
      </c>
      <c r="BJ40" s="47">
        <v>0</v>
      </c>
      <c r="BK40" s="26">
        <v>5603.3031231028763</v>
      </c>
      <c r="BL40" s="35">
        <v>142507.93990935473</v>
      </c>
      <c r="BM40" s="35">
        <v>195462.39</v>
      </c>
      <c r="BN40" s="35">
        <v>195462.39</v>
      </c>
      <c r="BO40" s="36">
        <v>0</v>
      </c>
      <c r="BP40" s="36">
        <v>0</v>
      </c>
      <c r="BQ40" s="35">
        <v>0</v>
      </c>
      <c r="BR40" s="35">
        <v>0</v>
      </c>
      <c r="BS40" s="14">
        <v>195462.39</v>
      </c>
    </row>
    <row r="41" spans="1:71" ht="14.4" x14ac:dyDescent="0.35">
      <c r="A41" s="109" t="s">
        <v>39</v>
      </c>
      <c r="B41" s="37">
        <v>36</v>
      </c>
      <c r="C41" s="15">
        <v>52485.408213607567</v>
      </c>
      <c r="D41" s="15">
        <v>6529.7720947539665</v>
      </c>
      <c r="E41" s="15">
        <v>41342.106811059864</v>
      </c>
      <c r="F41" s="15">
        <v>13552.088829609713</v>
      </c>
      <c r="G41" s="15">
        <v>1319.8941139067324</v>
      </c>
      <c r="H41" s="15">
        <v>4336.621538795177</v>
      </c>
      <c r="I41" s="15">
        <v>1339.9186937693139</v>
      </c>
      <c r="J41" s="15">
        <v>0</v>
      </c>
      <c r="K41" s="15">
        <v>0</v>
      </c>
      <c r="L41" s="41">
        <v>0</v>
      </c>
      <c r="M41" s="15">
        <v>139646.9440034618</v>
      </c>
      <c r="N41" s="15">
        <v>3744.439419673628</v>
      </c>
      <c r="O41" s="15">
        <v>68921.163767840713</v>
      </c>
      <c r="P41" s="15">
        <v>0</v>
      </c>
      <c r="Q41" s="15">
        <v>3591.0253380785957</v>
      </c>
      <c r="R41" s="15">
        <v>0</v>
      </c>
      <c r="S41" s="15">
        <v>172121.80415013537</v>
      </c>
      <c r="T41" s="15">
        <v>10995.729018483298</v>
      </c>
      <c r="U41" s="15">
        <v>26608.31781603834</v>
      </c>
      <c r="V41" s="41">
        <v>86424.272465268106</v>
      </c>
      <c r="W41" s="15">
        <v>37335.041802616382</v>
      </c>
      <c r="X41" s="15">
        <v>0</v>
      </c>
      <c r="Y41" s="15">
        <v>9969.2908322236672</v>
      </c>
      <c r="Z41" s="15">
        <v>47827.77392749241</v>
      </c>
      <c r="AA41" s="15">
        <v>735.85104915984118</v>
      </c>
      <c r="AB41" s="15">
        <v>40375.385944157868</v>
      </c>
      <c r="AC41" s="15">
        <v>3616.1048573467715</v>
      </c>
      <c r="AD41" s="15">
        <v>15971.576099107477</v>
      </c>
      <c r="AE41" s="15">
        <v>0</v>
      </c>
      <c r="AF41" s="41">
        <v>6962.9838739334546</v>
      </c>
      <c r="AG41" s="37">
        <v>36</v>
      </c>
      <c r="AH41" s="15">
        <v>228560.34312341525</v>
      </c>
      <c r="AI41" s="15">
        <v>330036.00027259666</v>
      </c>
      <c r="AJ41" s="15">
        <v>117074.76741929731</v>
      </c>
      <c r="AK41" s="15">
        <v>892348.3587781206</v>
      </c>
      <c r="AL41" s="15">
        <v>829.23486084509057</v>
      </c>
      <c r="AM41" s="15">
        <v>350495.0584700912</v>
      </c>
      <c r="AN41" s="15">
        <v>7733.0456639340637</v>
      </c>
      <c r="AO41" s="15">
        <v>3502.3779788411707</v>
      </c>
      <c r="AP41" s="15">
        <v>6.1873538155729673</v>
      </c>
      <c r="AQ41" s="41">
        <v>2267.5902895165382</v>
      </c>
      <c r="AR41" s="15">
        <v>35.618746429179467</v>
      </c>
      <c r="AS41" s="15">
        <v>719.52600913083745</v>
      </c>
      <c r="AT41" s="15">
        <v>87644.23212904793</v>
      </c>
      <c r="AU41" s="15">
        <v>27014.341072910942</v>
      </c>
      <c r="AV41" s="15">
        <v>1026.879695103107</v>
      </c>
      <c r="AW41" s="15">
        <v>1505.082526724877</v>
      </c>
      <c r="AX41" s="15">
        <v>0</v>
      </c>
      <c r="AY41" s="15">
        <v>42395.166265881948</v>
      </c>
      <c r="AZ41" s="15">
        <v>3136.3346502679778</v>
      </c>
      <c r="BA41" s="41">
        <v>257518.67073226039</v>
      </c>
      <c r="BB41" s="15">
        <v>49606.111609411426</v>
      </c>
      <c r="BC41" s="15">
        <v>48126.074980561571</v>
      </c>
      <c r="BD41" s="15">
        <v>61952.948046464269</v>
      </c>
      <c r="BE41" s="29">
        <v>3309287.465335188</v>
      </c>
      <c r="BF41" s="26">
        <v>5708155.0364549039</v>
      </c>
      <c r="BG41" s="26">
        <v>0</v>
      </c>
      <c r="BH41" s="26">
        <v>0</v>
      </c>
      <c r="BI41" s="26">
        <v>0</v>
      </c>
      <c r="BJ41" s="47">
        <v>134906.27360226534</v>
      </c>
      <c r="BK41" s="26">
        <v>358206.06460764381</v>
      </c>
      <c r="BL41" s="35">
        <v>6201267.3746648123</v>
      </c>
      <c r="BM41" s="35">
        <v>9510554.8399999999</v>
      </c>
      <c r="BN41" s="35">
        <v>9510554.8399999999</v>
      </c>
      <c r="BO41" s="36">
        <v>0</v>
      </c>
      <c r="BP41" s="36">
        <v>0</v>
      </c>
      <c r="BQ41" s="35">
        <v>0</v>
      </c>
      <c r="BR41" s="35">
        <v>0</v>
      </c>
      <c r="BS41" s="14">
        <v>9510554.8399999999</v>
      </c>
    </row>
    <row r="42" spans="1:71" ht="14.4" x14ac:dyDescent="0.35">
      <c r="A42" s="109" t="s">
        <v>40</v>
      </c>
      <c r="B42" s="37">
        <v>37</v>
      </c>
      <c r="C42" s="15">
        <v>3101.5232915060828</v>
      </c>
      <c r="D42" s="15">
        <v>680.89601429280049</v>
      </c>
      <c r="E42" s="15">
        <v>3319.9388792506265</v>
      </c>
      <c r="F42" s="15">
        <v>10126.652255457073</v>
      </c>
      <c r="G42" s="15">
        <v>110.09337752916875</v>
      </c>
      <c r="H42" s="15">
        <v>8288.8667885321029</v>
      </c>
      <c r="I42" s="15">
        <v>7965.4852345856416</v>
      </c>
      <c r="J42" s="15">
        <v>612.62037710474624</v>
      </c>
      <c r="K42" s="15">
        <v>0</v>
      </c>
      <c r="L42" s="41">
        <v>0</v>
      </c>
      <c r="M42" s="15">
        <v>54262.247025673707</v>
      </c>
      <c r="N42" s="15">
        <v>4089.5407256453382</v>
      </c>
      <c r="O42" s="15">
        <v>23994.718573778398</v>
      </c>
      <c r="P42" s="15">
        <v>0</v>
      </c>
      <c r="Q42" s="15">
        <v>4783.0109730775503</v>
      </c>
      <c r="R42" s="15">
        <v>0</v>
      </c>
      <c r="S42" s="15">
        <v>19827.145934128315</v>
      </c>
      <c r="T42" s="15">
        <v>6305.3152132659598</v>
      </c>
      <c r="U42" s="15">
        <v>22012.469562832815</v>
      </c>
      <c r="V42" s="41">
        <v>27861.337747655856</v>
      </c>
      <c r="W42" s="15">
        <v>1929.6255376943093</v>
      </c>
      <c r="X42" s="15">
        <v>0</v>
      </c>
      <c r="Y42" s="15">
        <v>11868.091494518252</v>
      </c>
      <c r="Z42" s="15">
        <v>13486.817606252614</v>
      </c>
      <c r="AA42" s="15">
        <v>1257.0122470225958</v>
      </c>
      <c r="AB42" s="15">
        <v>11953.412023104893</v>
      </c>
      <c r="AC42" s="15">
        <v>6124.7659800503288</v>
      </c>
      <c r="AD42" s="15">
        <v>5307.9793016285466</v>
      </c>
      <c r="AE42" s="15">
        <v>0</v>
      </c>
      <c r="AF42" s="41">
        <v>694.44624069754673</v>
      </c>
      <c r="AG42" s="37">
        <v>37</v>
      </c>
      <c r="AH42" s="15">
        <v>27712.05459959068</v>
      </c>
      <c r="AI42" s="15">
        <v>224091.56302041272</v>
      </c>
      <c r="AJ42" s="15">
        <v>53867.935238356455</v>
      </c>
      <c r="AK42" s="15">
        <v>268485.33957676467</v>
      </c>
      <c r="AL42" s="15">
        <v>1803.426823768998</v>
      </c>
      <c r="AM42" s="15">
        <v>40702.565697755876</v>
      </c>
      <c r="AN42" s="15">
        <v>16817.891574838755</v>
      </c>
      <c r="AO42" s="15">
        <v>0</v>
      </c>
      <c r="AP42" s="15">
        <v>0</v>
      </c>
      <c r="AQ42" s="41">
        <v>14149.868710858596</v>
      </c>
      <c r="AR42" s="15">
        <v>4.683228650885666</v>
      </c>
      <c r="AS42" s="15">
        <v>0</v>
      </c>
      <c r="AT42" s="15">
        <v>0</v>
      </c>
      <c r="AU42" s="15">
        <v>0</v>
      </c>
      <c r="AV42" s="15">
        <v>0</v>
      </c>
      <c r="AW42" s="15">
        <v>0</v>
      </c>
      <c r="AX42" s="15">
        <v>0</v>
      </c>
      <c r="AY42" s="15">
        <v>14660.875206741655</v>
      </c>
      <c r="AZ42" s="15">
        <v>0</v>
      </c>
      <c r="BA42" s="41">
        <v>29774.928843395544</v>
      </c>
      <c r="BB42" s="15">
        <v>22221.387761179933</v>
      </c>
      <c r="BC42" s="15">
        <v>17059.707885926924</v>
      </c>
      <c r="BD42" s="15">
        <v>19646.522902233126</v>
      </c>
      <c r="BE42" s="29">
        <v>1000962.7634757601</v>
      </c>
      <c r="BF42" s="26">
        <v>194483.98938839845</v>
      </c>
      <c r="BG42" s="26">
        <v>0</v>
      </c>
      <c r="BH42" s="26">
        <v>0</v>
      </c>
      <c r="BI42" s="26">
        <v>0</v>
      </c>
      <c r="BJ42" s="47">
        <v>115686.4582634675</v>
      </c>
      <c r="BK42" s="26">
        <v>10713.188872373885</v>
      </c>
      <c r="BL42" s="35">
        <v>320883.63652423985</v>
      </c>
      <c r="BM42" s="35">
        <v>1321846.3999999999</v>
      </c>
      <c r="BN42" s="35">
        <v>1321846.3999999999</v>
      </c>
      <c r="BO42" s="36">
        <v>0</v>
      </c>
      <c r="BP42" s="36">
        <v>0</v>
      </c>
      <c r="BQ42" s="35">
        <v>0</v>
      </c>
      <c r="BR42" s="35">
        <v>0</v>
      </c>
      <c r="BS42" s="14">
        <v>1321846.3999999999</v>
      </c>
    </row>
    <row r="43" spans="1:71" ht="14.4" x14ac:dyDescent="0.35">
      <c r="A43" s="109" t="s">
        <v>41</v>
      </c>
      <c r="B43" s="37">
        <v>38</v>
      </c>
      <c r="C43" s="15">
        <v>1754.6389096321197</v>
      </c>
      <c r="D43" s="15">
        <v>1152.0204930304951</v>
      </c>
      <c r="E43" s="15">
        <v>9651.9260374392034</v>
      </c>
      <c r="F43" s="15">
        <v>56315.879541366565</v>
      </c>
      <c r="G43" s="15">
        <v>0</v>
      </c>
      <c r="H43" s="15">
        <v>108.52042086957562</v>
      </c>
      <c r="I43" s="15">
        <v>11686.291114746909</v>
      </c>
      <c r="J43" s="15">
        <v>0</v>
      </c>
      <c r="K43" s="15">
        <v>0</v>
      </c>
      <c r="L43" s="41">
        <v>0</v>
      </c>
      <c r="M43" s="15">
        <v>0</v>
      </c>
      <c r="N43" s="15">
        <v>198.93188831353493</v>
      </c>
      <c r="O43" s="15">
        <v>99268.487927155482</v>
      </c>
      <c r="P43" s="15">
        <v>0</v>
      </c>
      <c r="Q43" s="15">
        <v>570.93200803093487</v>
      </c>
      <c r="R43" s="15">
        <v>0</v>
      </c>
      <c r="S43" s="15">
        <v>11208.891738539478</v>
      </c>
      <c r="T43" s="15">
        <v>0</v>
      </c>
      <c r="U43" s="15">
        <v>653.66695556008312</v>
      </c>
      <c r="V43" s="41">
        <v>44.306498267734632</v>
      </c>
      <c r="W43" s="15">
        <v>266.92071811498374</v>
      </c>
      <c r="X43" s="15">
        <v>0</v>
      </c>
      <c r="Y43" s="15">
        <v>326.06338944612588</v>
      </c>
      <c r="Z43" s="15">
        <v>5614.0784093821285</v>
      </c>
      <c r="AA43" s="15">
        <v>999.23123463287357</v>
      </c>
      <c r="AB43" s="15">
        <v>566.10684433397194</v>
      </c>
      <c r="AC43" s="15">
        <v>257.10480892606773</v>
      </c>
      <c r="AD43" s="15">
        <v>20.180360504828709</v>
      </c>
      <c r="AE43" s="15">
        <v>0</v>
      </c>
      <c r="AF43" s="41">
        <v>883.40531008982975</v>
      </c>
      <c r="AG43" s="37">
        <v>38</v>
      </c>
      <c r="AH43" s="15">
        <v>63223.513533826161</v>
      </c>
      <c r="AI43" s="15">
        <v>124691.25757614714</v>
      </c>
      <c r="AJ43" s="15">
        <v>24005.826640838572</v>
      </c>
      <c r="AK43" s="15">
        <v>8700.0610346211397</v>
      </c>
      <c r="AL43" s="15">
        <v>3.8795923732059361</v>
      </c>
      <c r="AM43" s="15">
        <v>7367.4864245534445</v>
      </c>
      <c r="AN43" s="15">
        <v>0</v>
      </c>
      <c r="AO43" s="15">
        <v>142980.50751550315</v>
      </c>
      <c r="AP43" s="15">
        <v>0</v>
      </c>
      <c r="AQ43" s="41">
        <v>2450.6088088553756</v>
      </c>
      <c r="AR43" s="15">
        <v>0</v>
      </c>
      <c r="AS43" s="15">
        <v>0</v>
      </c>
      <c r="AT43" s="15">
        <v>0</v>
      </c>
      <c r="AU43" s="15">
        <v>0</v>
      </c>
      <c r="AV43" s="15">
        <v>0</v>
      </c>
      <c r="AW43" s="15">
        <v>0</v>
      </c>
      <c r="AX43" s="15">
        <v>0</v>
      </c>
      <c r="AY43" s="15">
        <v>21475.826827533314</v>
      </c>
      <c r="AZ43" s="15">
        <v>0</v>
      </c>
      <c r="BA43" s="41">
        <v>30566.546513693971</v>
      </c>
      <c r="BB43" s="15">
        <v>28525.523358583581</v>
      </c>
      <c r="BC43" s="15">
        <v>21899.491652846307</v>
      </c>
      <c r="BD43" s="15">
        <v>32585.993809592168</v>
      </c>
      <c r="BE43" s="29">
        <v>710024.10789735068</v>
      </c>
      <c r="BF43" s="26">
        <v>676528.86271863594</v>
      </c>
      <c r="BG43" s="26">
        <v>0</v>
      </c>
      <c r="BH43" s="26">
        <v>0</v>
      </c>
      <c r="BI43" s="26">
        <v>0</v>
      </c>
      <c r="BJ43" s="47">
        <v>175485.81871079025</v>
      </c>
      <c r="BK43" s="26">
        <v>31351.140673223217</v>
      </c>
      <c r="BL43" s="35">
        <v>883365.82210264937</v>
      </c>
      <c r="BM43" s="35">
        <v>1593389.9300000002</v>
      </c>
      <c r="BN43" s="35">
        <v>1593389.9299999997</v>
      </c>
      <c r="BO43" s="36">
        <v>0</v>
      </c>
      <c r="BP43" s="36">
        <v>0</v>
      </c>
      <c r="BQ43" s="35">
        <v>0</v>
      </c>
      <c r="BR43" s="35">
        <v>0</v>
      </c>
      <c r="BS43" s="14">
        <v>1593389.9299999997</v>
      </c>
    </row>
    <row r="44" spans="1:71" ht="14.4" x14ac:dyDescent="0.35">
      <c r="A44" s="109" t="s">
        <v>42</v>
      </c>
      <c r="B44" s="37">
        <v>39</v>
      </c>
      <c r="C44" s="15">
        <v>109.87917542348474</v>
      </c>
      <c r="D44" s="15">
        <v>0</v>
      </c>
      <c r="E44" s="15">
        <v>4298.5638829657573</v>
      </c>
      <c r="F44" s="15">
        <v>0</v>
      </c>
      <c r="G44" s="15">
        <v>0</v>
      </c>
      <c r="H44" s="15">
        <v>0</v>
      </c>
      <c r="I44" s="15">
        <v>224.23487661597881</v>
      </c>
      <c r="J44" s="15">
        <v>446.80840258750391</v>
      </c>
      <c r="K44" s="15">
        <v>0</v>
      </c>
      <c r="L44" s="41">
        <v>0</v>
      </c>
      <c r="M44" s="15">
        <v>4165.4013398979259</v>
      </c>
      <c r="N44" s="15">
        <v>163.55475914188983</v>
      </c>
      <c r="O44" s="15">
        <v>4205.0883965480798</v>
      </c>
      <c r="P44" s="15">
        <v>0</v>
      </c>
      <c r="Q44" s="15">
        <v>133.34227027295989</v>
      </c>
      <c r="R44" s="15">
        <v>0</v>
      </c>
      <c r="S44" s="15">
        <v>3510.9892778523495</v>
      </c>
      <c r="T44" s="15">
        <v>170.32865894476981</v>
      </c>
      <c r="U44" s="15">
        <v>1883.0928367973147</v>
      </c>
      <c r="V44" s="41">
        <v>5195.029435382975</v>
      </c>
      <c r="W44" s="15">
        <v>2852.8859988606368</v>
      </c>
      <c r="X44" s="15">
        <v>0</v>
      </c>
      <c r="Y44" s="15">
        <v>657.74127180974085</v>
      </c>
      <c r="Z44" s="15">
        <v>2269.8225373093292</v>
      </c>
      <c r="AA44" s="15">
        <v>46.710324731594142</v>
      </c>
      <c r="AB44" s="15">
        <v>2283.9229905873726</v>
      </c>
      <c r="AC44" s="15">
        <v>395.38746466397072</v>
      </c>
      <c r="AD44" s="15">
        <v>2497.5738019163259</v>
      </c>
      <c r="AE44" s="15">
        <v>0</v>
      </c>
      <c r="AF44" s="41">
        <v>1895.2793686205953</v>
      </c>
      <c r="AG44" s="37">
        <v>39</v>
      </c>
      <c r="AH44" s="15">
        <v>9809.4897964561133</v>
      </c>
      <c r="AI44" s="15">
        <v>31399.525217453298</v>
      </c>
      <c r="AJ44" s="15">
        <v>15811.316255667567</v>
      </c>
      <c r="AK44" s="15">
        <v>90618.839851191049</v>
      </c>
      <c r="AL44" s="15">
        <v>1067.5191286985419</v>
      </c>
      <c r="AM44" s="15">
        <v>20691.87848106704</v>
      </c>
      <c r="AN44" s="15">
        <v>9955.1701925988873</v>
      </c>
      <c r="AO44" s="15">
        <v>8071.9658263354795</v>
      </c>
      <c r="AP44" s="15">
        <v>38338.476881249509</v>
      </c>
      <c r="AQ44" s="41">
        <v>2586.5705198838546</v>
      </c>
      <c r="AR44" s="15">
        <v>13.946157966257784</v>
      </c>
      <c r="AS44" s="15">
        <v>43.69881204798515</v>
      </c>
      <c r="AT44" s="15">
        <v>37177.89866340717</v>
      </c>
      <c r="AU44" s="15">
        <v>7552.9884392992763</v>
      </c>
      <c r="AV44" s="15">
        <v>1226.7046949703433</v>
      </c>
      <c r="AW44" s="15">
        <v>1327.4921508860602</v>
      </c>
      <c r="AX44" s="15">
        <v>0</v>
      </c>
      <c r="AY44" s="15">
        <v>39079.962297840408</v>
      </c>
      <c r="AZ44" s="15">
        <v>3827.7937945388298</v>
      </c>
      <c r="BA44" s="41">
        <v>42656.17834657737</v>
      </c>
      <c r="BB44" s="15">
        <v>12771.543556199929</v>
      </c>
      <c r="BC44" s="15">
        <v>18816.062038799904</v>
      </c>
      <c r="BD44" s="15">
        <v>12545.602020786355</v>
      </c>
      <c r="BE44" s="29">
        <v>442796.26019485184</v>
      </c>
      <c r="BF44" s="26">
        <v>18877.905560499836</v>
      </c>
      <c r="BG44" s="26">
        <v>0</v>
      </c>
      <c r="BH44" s="26">
        <v>0</v>
      </c>
      <c r="BI44" s="26">
        <v>0</v>
      </c>
      <c r="BJ44" s="47">
        <v>61143.482608776874</v>
      </c>
      <c r="BK44" s="26">
        <v>1521.8916358715226</v>
      </c>
      <c r="BL44" s="35">
        <v>81543.279805148224</v>
      </c>
      <c r="BM44" s="35">
        <v>524339.54</v>
      </c>
      <c r="BN44" s="35">
        <v>524339.54</v>
      </c>
      <c r="BO44" s="36">
        <v>0</v>
      </c>
      <c r="BP44" s="36">
        <v>0</v>
      </c>
      <c r="BQ44" s="35">
        <v>0</v>
      </c>
      <c r="BR44" s="35">
        <v>0</v>
      </c>
      <c r="BS44" s="14">
        <v>524339.54</v>
      </c>
    </row>
    <row r="45" spans="1:71" ht="20.399999999999999" x14ac:dyDescent="0.35">
      <c r="A45" s="109" t="s">
        <v>43</v>
      </c>
      <c r="B45" s="37">
        <v>40</v>
      </c>
      <c r="C45" s="15">
        <v>216.621147709817</v>
      </c>
      <c r="D45" s="15">
        <v>476.78661630459476</v>
      </c>
      <c r="E45" s="15">
        <v>1621.0446972394677</v>
      </c>
      <c r="F45" s="15">
        <v>694.52325342387826</v>
      </c>
      <c r="G45" s="15">
        <v>213.32979354417066</v>
      </c>
      <c r="H45" s="15">
        <v>646.21216049282509</v>
      </c>
      <c r="I45" s="15">
        <v>512.03632959396691</v>
      </c>
      <c r="J45" s="15">
        <v>26.523622835618397</v>
      </c>
      <c r="K45" s="15">
        <v>0</v>
      </c>
      <c r="L45" s="41">
        <v>0</v>
      </c>
      <c r="M45" s="15">
        <v>1054.6494200475772</v>
      </c>
      <c r="N45" s="15">
        <v>1705.2838364680558</v>
      </c>
      <c r="O45" s="15">
        <v>16640.555932518429</v>
      </c>
      <c r="P45" s="15">
        <v>0</v>
      </c>
      <c r="Q45" s="15">
        <v>978.35961896420997</v>
      </c>
      <c r="R45" s="15">
        <v>0</v>
      </c>
      <c r="S45" s="15">
        <v>6697.3179525585765</v>
      </c>
      <c r="T45" s="15">
        <v>841.17448047050038</v>
      </c>
      <c r="U45" s="15">
        <v>3001.0433512548457</v>
      </c>
      <c r="V45" s="41">
        <v>3910.2086465863326</v>
      </c>
      <c r="W45" s="15">
        <v>5951.4859381094366</v>
      </c>
      <c r="X45" s="15">
        <v>0</v>
      </c>
      <c r="Y45" s="15">
        <v>2981.1458102945248</v>
      </c>
      <c r="Z45" s="15">
        <v>7979.4598877536037</v>
      </c>
      <c r="AA45" s="15">
        <v>46.585315383141634</v>
      </c>
      <c r="AB45" s="15">
        <v>12662.111577412878</v>
      </c>
      <c r="AC45" s="15">
        <v>458.72720854859227</v>
      </c>
      <c r="AD45" s="15">
        <v>1221.1295904614183</v>
      </c>
      <c r="AE45" s="15">
        <v>0</v>
      </c>
      <c r="AF45" s="41">
        <v>3684.4909889534497</v>
      </c>
      <c r="AG45" s="37">
        <v>40</v>
      </c>
      <c r="AH45" s="15">
        <v>0</v>
      </c>
      <c r="AI45" s="15">
        <v>16335.516531111482</v>
      </c>
      <c r="AJ45" s="15">
        <v>456.14875416258258</v>
      </c>
      <c r="AK45" s="15">
        <v>13056.752547586106</v>
      </c>
      <c r="AL45" s="15">
        <v>2021.8153224555456</v>
      </c>
      <c r="AM45" s="15">
        <v>88105.109470859286</v>
      </c>
      <c r="AN45" s="15">
        <v>18854.477724991655</v>
      </c>
      <c r="AO45" s="15">
        <v>11532.405503176153</v>
      </c>
      <c r="AP45" s="15">
        <v>51953.144768109487</v>
      </c>
      <c r="AQ45" s="41">
        <v>42561.74800161965</v>
      </c>
      <c r="AR45" s="15">
        <v>3613.6895105472349</v>
      </c>
      <c r="AS45" s="15">
        <v>882.71033174396689</v>
      </c>
      <c r="AT45" s="15">
        <v>5364.5515683661069</v>
      </c>
      <c r="AU45" s="15">
        <v>0</v>
      </c>
      <c r="AV45" s="15">
        <v>0</v>
      </c>
      <c r="AW45" s="15">
        <v>0</v>
      </c>
      <c r="AX45" s="15">
        <v>0</v>
      </c>
      <c r="AY45" s="15">
        <v>2482.4175205772085</v>
      </c>
      <c r="AZ45" s="15">
        <v>975.64606117505491</v>
      </c>
      <c r="BA45" s="41">
        <v>14081.148604891601</v>
      </c>
      <c r="BB45" s="15">
        <v>1717.0217715402052</v>
      </c>
      <c r="BC45" s="15">
        <v>1318.1845423454874</v>
      </c>
      <c r="BD45" s="15">
        <v>33947.001474644843</v>
      </c>
      <c r="BE45" s="29">
        <v>383480.29718683357</v>
      </c>
      <c r="BF45" s="26">
        <v>46300.868256438858</v>
      </c>
      <c r="BG45" s="26">
        <v>0</v>
      </c>
      <c r="BH45" s="26">
        <v>0</v>
      </c>
      <c r="BI45" s="26">
        <v>0</v>
      </c>
      <c r="BJ45" s="47">
        <v>191097.86520813781</v>
      </c>
      <c r="BK45" s="26">
        <v>2328.2393485899329</v>
      </c>
      <c r="BL45" s="35">
        <v>239726.97281316659</v>
      </c>
      <c r="BM45" s="35">
        <v>623207.27000000014</v>
      </c>
      <c r="BN45" s="35">
        <v>623207.27</v>
      </c>
      <c r="BO45" s="36">
        <v>0</v>
      </c>
      <c r="BP45" s="36">
        <v>0</v>
      </c>
      <c r="BQ45" s="35">
        <v>0</v>
      </c>
      <c r="BR45" s="35">
        <v>0</v>
      </c>
      <c r="BS45" s="14">
        <v>623207.27</v>
      </c>
    </row>
    <row r="46" spans="1:71" ht="14.4" x14ac:dyDescent="0.35">
      <c r="A46" s="109" t="s">
        <v>44</v>
      </c>
      <c r="B46" s="37">
        <v>41</v>
      </c>
      <c r="C46" s="15">
        <v>181.61226932111612</v>
      </c>
      <c r="D46" s="15">
        <v>122.64563342392179</v>
      </c>
      <c r="E46" s="15">
        <v>3006.4616479521592</v>
      </c>
      <c r="F46" s="15">
        <v>221.01771217520894</v>
      </c>
      <c r="G46" s="15">
        <v>940.72514727412602</v>
      </c>
      <c r="H46" s="15">
        <v>421.12279801593462</v>
      </c>
      <c r="I46" s="15">
        <v>5046.9627552857601</v>
      </c>
      <c r="J46" s="15">
        <v>425.27364842988322</v>
      </c>
      <c r="K46" s="15">
        <v>0</v>
      </c>
      <c r="L46" s="41">
        <v>0</v>
      </c>
      <c r="M46" s="15">
        <v>4115.7966093066989</v>
      </c>
      <c r="N46" s="15">
        <v>480.91258215087691</v>
      </c>
      <c r="O46" s="15">
        <v>6359.9536484022365</v>
      </c>
      <c r="P46" s="15">
        <v>0</v>
      </c>
      <c r="Q46" s="15">
        <v>901.15850437452912</v>
      </c>
      <c r="R46" s="15">
        <v>0</v>
      </c>
      <c r="S46" s="15">
        <v>8222.6415505756959</v>
      </c>
      <c r="T46" s="15">
        <v>1535.3656997754774</v>
      </c>
      <c r="U46" s="15">
        <v>5601.3635874536549</v>
      </c>
      <c r="V46" s="41">
        <v>7152.6658085287418</v>
      </c>
      <c r="W46" s="15">
        <v>8388.5591559210097</v>
      </c>
      <c r="X46" s="15">
        <v>0</v>
      </c>
      <c r="Y46" s="15">
        <v>1734.5711549090001</v>
      </c>
      <c r="Z46" s="15">
        <v>6258.5221975908207</v>
      </c>
      <c r="AA46" s="15">
        <v>759.24731879153398</v>
      </c>
      <c r="AB46" s="15">
        <v>2078.1593738723045</v>
      </c>
      <c r="AC46" s="15">
        <v>514.01181121144737</v>
      </c>
      <c r="AD46" s="15">
        <v>6687.9945563981864</v>
      </c>
      <c r="AE46" s="15">
        <v>0</v>
      </c>
      <c r="AF46" s="41">
        <v>2159.834827823704</v>
      </c>
      <c r="AG46" s="37">
        <v>41</v>
      </c>
      <c r="AH46" s="15">
        <v>13619.369322952123</v>
      </c>
      <c r="AI46" s="15">
        <v>21132.907107992305</v>
      </c>
      <c r="AJ46" s="15">
        <v>9832.3518654581931</v>
      </c>
      <c r="AK46" s="15">
        <v>51185.632816682155</v>
      </c>
      <c r="AL46" s="15">
        <v>1773.4132791057557</v>
      </c>
      <c r="AM46" s="15">
        <v>11062.518128822952</v>
      </c>
      <c r="AN46" s="15">
        <v>16537.999686091032</v>
      </c>
      <c r="AO46" s="15">
        <v>10822.445144522157</v>
      </c>
      <c r="AP46" s="15">
        <v>9923.0813232818746</v>
      </c>
      <c r="AQ46" s="41">
        <v>1417.6385169219895</v>
      </c>
      <c r="AR46" s="15">
        <v>776.52535837126345</v>
      </c>
      <c r="AS46" s="15">
        <v>4232.9620151846038</v>
      </c>
      <c r="AT46" s="15">
        <v>3143.6939857520824</v>
      </c>
      <c r="AU46" s="15">
        <v>5444.0102448977732</v>
      </c>
      <c r="AV46" s="15">
        <v>1141.0893778482584</v>
      </c>
      <c r="AW46" s="15">
        <v>1906.6774029655573</v>
      </c>
      <c r="AX46" s="15">
        <v>0</v>
      </c>
      <c r="AY46" s="15">
        <v>5839.0350450647411</v>
      </c>
      <c r="AZ46" s="15">
        <v>6920.9567906695338</v>
      </c>
      <c r="BA46" s="41">
        <v>33732.229823945083</v>
      </c>
      <c r="BB46" s="15">
        <v>5681.731335070438</v>
      </c>
      <c r="BC46" s="15">
        <v>4705.6925705371696</v>
      </c>
      <c r="BD46" s="15">
        <v>6682.4917407942166</v>
      </c>
      <c r="BE46" s="29">
        <v>300831.03288189525</v>
      </c>
      <c r="BF46" s="26">
        <v>45913.866200591903</v>
      </c>
      <c r="BG46" s="26">
        <v>0</v>
      </c>
      <c r="BH46" s="26">
        <v>0</v>
      </c>
      <c r="BI46" s="26">
        <v>0</v>
      </c>
      <c r="BJ46" s="47">
        <v>14751.550000000003</v>
      </c>
      <c r="BK46" s="26">
        <v>34342.050917512803</v>
      </c>
      <c r="BL46" s="35">
        <v>95007.467118104716</v>
      </c>
      <c r="BM46" s="35">
        <v>395838.5</v>
      </c>
      <c r="BN46" s="35">
        <v>395838.5</v>
      </c>
      <c r="BO46" s="36">
        <v>0</v>
      </c>
      <c r="BP46" s="36">
        <v>0</v>
      </c>
      <c r="BQ46" s="35">
        <v>0</v>
      </c>
      <c r="BR46" s="35">
        <v>0</v>
      </c>
      <c r="BS46" s="14">
        <v>395838.5</v>
      </c>
    </row>
    <row r="47" spans="1:71" ht="14.4" x14ac:dyDescent="0.35">
      <c r="A47" s="109" t="s">
        <v>45</v>
      </c>
      <c r="B47" s="37">
        <v>42</v>
      </c>
      <c r="C47" s="15">
        <v>3207.6695423626875</v>
      </c>
      <c r="D47" s="15">
        <v>2656.7246674671783</v>
      </c>
      <c r="E47" s="15">
        <v>9611.4072424386031</v>
      </c>
      <c r="F47" s="15">
        <v>7451.9106647665394</v>
      </c>
      <c r="G47" s="15">
        <v>1033.8734759561912</v>
      </c>
      <c r="H47" s="15">
        <v>488.16914917821066</v>
      </c>
      <c r="I47" s="15">
        <v>8541.8582193456641</v>
      </c>
      <c r="J47" s="15">
        <v>1342.7819376872351</v>
      </c>
      <c r="K47" s="15">
        <v>0</v>
      </c>
      <c r="L47" s="41">
        <v>0</v>
      </c>
      <c r="M47" s="15">
        <v>15075.067519785161</v>
      </c>
      <c r="N47" s="15">
        <v>526.55959190873693</v>
      </c>
      <c r="O47" s="15">
        <v>33388.813108019647</v>
      </c>
      <c r="P47" s="15">
        <v>0</v>
      </c>
      <c r="Q47" s="15">
        <v>988.3267808783977</v>
      </c>
      <c r="R47" s="15">
        <v>0</v>
      </c>
      <c r="S47" s="15">
        <v>26507.880324405294</v>
      </c>
      <c r="T47" s="15">
        <v>229.74436054682309</v>
      </c>
      <c r="U47" s="15">
        <v>12151.356368345601</v>
      </c>
      <c r="V47" s="41">
        <v>22593.058075527329</v>
      </c>
      <c r="W47" s="15">
        <v>905.23161947952894</v>
      </c>
      <c r="X47" s="15">
        <v>0</v>
      </c>
      <c r="Y47" s="15">
        <v>1325.8618235170661</v>
      </c>
      <c r="Z47" s="15">
        <v>2995.0009097865254</v>
      </c>
      <c r="AA47" s="15">
        <v>444.76467443557209</v>
      </c>
      <c r="AB47" s="15">
        <v>9979.5723967218055</v>
      </c>
      <c r="AC47" s="15">
        <v>291.45476947874579</v>
      </c>
      <c r="AD47" s="15">
        <v>7638.8717999237579</v>
      </c>
      <c r="AE47" s="15">
        <v>0</v>
      </c>
      <c r="AF47" s="41">
        <v>1254.1269072045689</v>
      </c>
      <c r="AG47" s="37">
        <v>42</v>
      </c>
      <c r="AH47" s="15">
        <v>124262.37461018181</v>
      </c>
      <c r="AI47" s="15">
        <v>190490.24964778492</v>
      </c>
      <c r="AJ47" s="15">
        <v>8960.8542353474168</v>
      </c>
      <c r="AK47" s="15">
        <v>207418.29205251817</v>
      </c>
      <c r="AL47" s="15">
        <v>4228.704677657629</v>
      </c>
      <c r="AM47" s="15">
        <v>83539.931418924723</v>
      </c>
      <c r="AN47" s="15">
        <v>18797.107633936943</v>
      </c>
      <c r="AO47" s="15">
        <v>14829.287984854431</v>
      </c>
      <c r="AP47" s="15">
        <v>27149.52259013155</v>
      </c>
      <c r="AQ47" s="41">
        <v>1684.4661778040531</v>
      </c>
      <c r="AR47" s="15">
        <v>997.66372076787331</v>
      </c>
      <c r="AS47" s="15">
        <v>52827.462108847605</v>
      </c>
      <c r="AT47" s="15">
        <v>17981.884566904293</v>
      </c>
      <c r="AU47" s="15">
        <v>11495.721227984508</v>
      </c>
      <c r="AV47" s="15">
        <v>1011.7803949288456</v>
      </c>
      <c r="AW47" s="15">
        <v>1351.7419159199794</v>
      </c>
      <c r="AX47" s="15">
        <v>0</v>
      </c>
      <c r="AY47" s="15">
        <v>27839.702315548599</v>
      </c>
      <c r="AZ47" s="15">
        <v>4272.8960990446267</v>
      </c>
      <c r="BA47" s="41">
        <v>373304.98080713407</v>
      </c>
      <c r="BB47" s="15">
        <v>12005.621915037646</v>
      </c>
      <c r="BC47" s="15">
        <v>14818.72505707217</v>
      </c>
      <c r="BD47" s="15">
        <v>52269.064351530193</v>
      </c>
      <c r="BE47" s="29">
        <v>1422168.1214390288</v>
      </c>
      <c r="BF47" s="26">
        <v>2184032.7265609712</v>
      </c>
      <c r="BG47" s="26">
        <v>0</v>
      </c>
      <c r="BH47" s="26">
        <v>0</v>
      </c>
      <c r="BI47" s="26">
        <v>0</v>
      </c>
      <c r="BJ47" s="47">
        <v>63291.320000000007</v>
      </c>
      <c r="BK47" s="26">
        <v>216582.23199999999</v>
      </c>
      <c r="BL47" s="35">
        <v>2463906.2785609709</v>
      </c>
      <c r="BM47" s="35">
        <v>3886074.3999999994</v>
      </c>
      <c r="BN47" s="35">
        <v>3886074.4</v>
      </c>
      <c r="BO47" s="36">
        <v>0</v>
      </c>
      <c r="BP47" s="36">
        <v>0</v>
      </c>
      <c r="BQ47" s="35">
        <v>0</v>
      </c>
      <c r="BR47" s="35">
        <v>0</v>
      </c>
      <c r="BS47" s="14">
        <v>3886074.4</v>
      </c>
    </row>
    <row r="48" spans="1:71" ht="14.4" x14ac:dyDescent="0.35">
      <c r="A48" s="109" t="s">
        <v>46</v>
      </c>
      <c r="B48" s="37">
        <v>43</v>
      </c>
      <c r="C48" s="15">
        <v>834.76743231110811</v>
      </c>
      <c r="D48" s="15">
        <v>501.25435892756178</v>
      </c>
      <c r="E48" s="15">
        <v>1412.3133887022439</v>
      </c>
      <c r="F48" s="15">
        <v>230.52156679924741</v>
      </c>
      <c r="G48" s="15">
        <v>118.23366181537628</v>
      </c>
      <c r="H48" s="15">
        <v>523.09635555805448</v>
      </c>
      <c r="I48" s="15">
        <v>146.62974817835439</v>
      </c>
      <c r="J48" s="15">
        <v>146.2614922149892</v>
      </c>
      <c r="K48" s="15">
        <v>0</v>
      </c>
      <c r="L48" s="41">
        <v>0</v>
      </c>
      <c r="M48" s="15">
        <v>2544.0429391900107</v>
      </c>
      <c r="N48" s="15">
        <v>2591.1340650360321</v>
      </c>
      <c r="O48" s="15">
        <v>81058.420454968218</v>
      </c>
      <c r="P48" s="15">
        <v>0</v>
      </c>
      <c r="Q48" s="15">
        <v>1153.2100454010874</v>
      </c>
      <c r="R48" s="15">
        <v>0</v>
      </c>
      <c r="S48" s="15">
        <v>27030.133011748694</v>
      </c>
      <c r="T48" s="15">
        <v>2451.5848874656435</v>
      </c>
      <c r="U48" s="15">
        <v>22281.867955278783</v>
      </c>
      <c r="V48" s="41">
        <v>39231.673506280873</v>
      </c>
      <c r="W48" s="15">
        <v>7100.9899078390245</v>
      </c>
      <c r="X48" s="15">
        <v>0</v>
      </c>
      <c r="Y48" s="15">
        <v>2135.4927132117218</v>
      </c>
      <c r="Z48" s="15">
        <v>17092.714815292798</v>
      </c>
      <c r="AA48" s="15">
        <v>327.15968384455232</v>
      </c>
      <c r="AB48" s="15">
        <v>7371.8700968819403</v>
      </c>
      <c r="AC48" s="15">
        <v>1100.0479265584906</v>
      </c>
      <c r="AD48" s="15">
        <v>14237.638966361141</v>
      </c>
      <c r="AE48" s="15">
        <v>0</v>
      </c>
      <c r="AF48" s="41">
        <v>2111.1692053300394</v>
      </c>
      <c r="AG48" s="37">
        <v>43</v>
      </c>
      <c r="AH48" s="15">
        <v>264298.17189351097</v>
      </c>
      <c r="AI48" s="15">
        <v>428175.21560524375</v>
      </c>
      <c r="AJ48" s="15">
        <v>102945.44462091383</v>
      </c>
      <c r="AK48" s="15">
        <v>885882.59545085067</v>
      </c>
      <c r="AL48" s="15">
        <v>4899.2151367168635</v>
      </c>
      <c r="AM48" s="15">
        <v>360008.62064250081</v>
      </c>
      <c r="AN48" s="15">
        <v>45687.72510487336</v>
      </c>
      <c r="AO48" s="15">
        <v>29411.361326740942</v>
      </c>
      <c r="AP48" s="15">
        <v>9285.630139000119</v>
      </c>
      <c r="AQ48" s="41">
        <v>38571.438842521442</v>
      </c>
      <c r="AR48" s="15">
        <v>1861.3226653804845</v>
      </c>
      <c r="AS48" s="15">
        <v>6252.0176649215036</v>
      </c>
      <c r="AT48" s="15">
        <v>1385840.4503310043</v>
      </c>
      <c r="AU48" s="15">
        <v>49298.491333326143</v>
      </c>
      <c r="AV48" s="15">
        <v>2284.8334955677087</v>
      </c>
      <c r="AW48" s="15">
        <v>4103.4557280004465</v>
      </c>
      <c r="AX48" s="15">
        <v>0</v>
      </c>
      <c r="AY48" s="15">
        <v>45855.425331348364</v>
      </c>
      <c r="AZ48" s="15">
        <v>7337.3147814759286</v>
      </c>
      <c r="BA48" s="41">
        <v>459295.06162671355</v>
      </c>
      <c r="BB48" s="15">
        <v>279240.33705358126</v>
      </c>
      <c r="BC48" s="15">
        <v>232641.42536267184</v>
      </c>
      <c r="BD48" s="15">
        <v>46787.690217130847</v>
      </c>
      <c r="BE48" s="29">
        <v>4923695.4725391911</v>
      </c>
      <c r="BF48" s="26">
        <v>4820528.0654400429</v>
      </c>
      <c r="BG48" s="26">
        <v>0</v>
      </c>
      <c r="BH48" s="26">
        <v>0</v>
      </c>
      <c r="BI48" s="26">
        <v>0</v>
      </c>
      <c r="BJ48" s="47">
        <v>71981.375</v>
      </c>
      <c r="BK48" s="26">
        <v>257066.33702076599</v>
      </c>
      <c r="BL48" s="35">
        <v>5149575.7774608089</v>
      </c>
      <c r="BM48" s="35">
        <v>10073271.25</v>
      </c>
      <c r="BN48" s="35">
        <v>10073271.25</v>
      </c>
      <c r="BO48" s="36">
        <v>0</v>
      </c>
      <c r="BP48" s="36">
        <v>0</v>
      </c>
      <c r="BQ48" s="35">
        <v>0</v>
      </c>
      <c r="BR48" s="35">
        <v>0</v>
      </c>
      <c r="BS48" s="14">
        <v>10073271.25</v>
      </c>
    </row>
    <row r="49" spans="1:71" ht="14.4" x14ac:dyDescent="0.35">
      <c r="A49" s="110" t="s">
        <v>47</v>
      </c>
      <c r="B49" s="37">
        <v>44</v>
      </c>
      <c r="C49" s="15">
        <v>19242.262016334404</v>
      </c>
      <c r="D49" s="15">
        <v>803.4664310856781</v>
      </c>
      <c r="E49" s="15">
        <v>63891.715118232554</v>
      </c>
      <c r="F49" s="15">
        <v>16522.575066729492</v>
      </c>
      <c r="G49" s="15">
        <v>3783.6284073337929</v>
      </c>
      <c r="H49" s="15">
        <v>2879.0853756911611</v>
      </c>
      <c r="I49" s="15">
        <v>8136.105108664111</v>
      </c>
      <c r="J49" s="15">
        <v>5190.5644758297212</v>
      </c>
      <c r="K49" s="15">
        <v>0</v>
      </c>
      <c r="L49" s="41">
        <v>0</v>
      </c>
      <c r="M49" s="15">
        <v>10397.570961470077</v>
      </c>
      <c r="N49" s="15">
        <v>1387.0611139335942</v>
      </c>
      <c r="O49" s="15">
        <v>28732.663186613172</v>
      </c>
      <c r="P49" s="15">
        <v>0</v>
      </c>
      <c r="Q49" s="15">
        <v>1091.1723735679375</v>
      </c>
      <c r="R49" s="15">
        <v>0</v>
      </c>
      <c r="S49" s="15">
        <v>51284.577196659731</v>
      </c>
      <c r="T49" s="15">
        <v>1615.8184920557549</v>
      </c>
      <c r="U49" s="15">
        <v>18631.104674634782</v>
      </c>
      <c r="V49" s="41">
        <v>25654.917097081023</v>
      </c>
      <c r="W49" s="15">
        <v>24403.777412676893</v>
      </c>
      <c r="X49" s="15">
        <v>0</v>
      </c>
      <c r="Y49" s="15">
        <v>4322.5657326412502</v>
      </c>
      <c r="Z49" s="15">
        <v>13869.552790228605</v>
      </c>
      <c r="AA49" s="15">
        <v>1041.0794891464307</v>
      </c>
      <c r="AB49" s="15">
        <v>13986.732544118937</v>
      </c>
      <c r="AC49" s="15">
        <v>1298.9846579482769</v>
      </c>
      <c r="AD49" s="15">
        <v>27752.043525244328</v>
      </c>
      <c r="AE49" s="15">
        <v>0</v>
      </c>
      <c r="AF49" s="41">
        <v>1886.619868576362</v>
      </c>
      <c r="AG49" s="37">
        <v>44</v>
      </c>
      <c r="AH49" s="15">
        <v>111128.85633056454</v>
      </c>
      <c r="AI49" s="15">
        <v>158163.7557944016</v>
      </c>
      <c r="AJ49" s="15">
        <v>101564.83109791724</v>
      </c>
      <c r="AK49" s="15">
        <v>323017.3664138288</v>
      </c>
      <c r="AL49" s="15">
        <v>4576.4465983649707</v>
      </c>
      <c r="AM49" s="15">
        <v>219717.7594811832</v>
      </c>
      <c r="AN49" s="15">
        <v>42677.740884706101</v>
      </c>
      <c r="AO49" s="15">
        <v>16806.019907026388</v>
      </c>
      <c r="AP49" s="15">
        <v>22089.605597987913</v>
      </c>
      <c r="AQ49" s="41">
        <v>7136.9452952015645</v>
      </c>
      <c r="AR49" s="15">
        <v>5144.4907501913922</v>
      </c>
      <c r="AS49" s="15">
        <v>15802.843320951995</v>
      </c>
      <c r="AT49" s="15">
        <v>117705.83922850846</v>
      </c>
      <c r="AU49" s="15">
        <v>91814.44544146031</v>
      </c>
      <c r="AV49" s="15">
        <v>10815.34709079027</v>
      </c>
      <c r="AW49" s="15">
        <v>29658.312445549032</v>
      </c>
      <c r="AX49" s="15">
        <v>0</v>
      </c>
      <c r="AY49" s="15">
        <v>106336.96474913944</v>
      </c>
      <c r="AZ49" s="15">
        <v>11357.945424679303</v>
      </c>
      <c r="BA49" s="41">
        <v>48705.595074155433</v>
      </c>
      <c r="BB49" s="15">
        <v>14968.747879079569</v>
      </c>
      <c r="BC49" s="15">
        <v>11844.121206788963</v>
      </c>
      <c r="BD49" s="15">
        <v>8797.8956583090658</v>
      </c>
      <c r="BE49" s="29">
        <v>1827637.5187872839</v>
      </c>
      <c r="BF49" s="26">
        <v>766465.37752425135</v>
      </c>
      <c r="BG49" s="26">
        <v>0</v>
      </c>
      <c r="BH49" s="26">
        <v>0</v>
      </c>
      <c r="BI49" s="26">
        <v>0</v>
      </c>
      <c r="BJ49" s="47">
        <v>5814.2749999999951</v>
      </c>
      <c r="BK49" s="26">
        <v>52797.078688465073</v>
      </c>
      <c r="BL49" s="35">
        <v>825076.73121271643</v>
      </c>
      <c r="BM49" s="35">
        <v>2652714.2500000005</v>
      </c>
      <c r="BN49" s="35">
        <v>2652714.25</v>
      </c>
      <c r="BO49" s="36">
        <v>0</v>
      </c>
      <c r="BP49" s="36">
        <v>0</v>
      </c>
      <c r="BQ49" s="35">
        <v>0</v>
      </c>
      <c r="BR49" s="35">
        <v>0</v>
      </c>
      <c r="BS49" s="14">
        <v>2652714.25</v>
      </c>
    </row>
    <row r="50" spans="1:71" ht="14.4" x14ac:dyDescent="0.35">
      <c r="A50" s="110" t="s">
        <v>48</v>
      </c>
      <c r="B50" s="37">
        <v>45</v>
      </c>
      <c r="C50" s="15">
        <v>0</v>
      </c>
      <c r="D50" s="15">
        <v>0</v>
      </c>
      <c r="E50" s="15">
        <v>0</v>
      </c>
      <c r="F50" s="15">
        <v>0</v>
      </c>
      <c r="G50" s="15">
        <v>0</v>
      </c>
      <c r="H50" s="15">
        <v>0</v>
      </c>
      <c r="I50" s="15">
        <v>0</v>
      </c>
      <c r="J50" s="15">
        <v>1605.3404524415005</v>
      </c>
      <c r="K50" s="15">
        <v>0</v>
      </c>
      <c r="L50" s="41">
        <v>0</v>
      </c>
      <c r="M50" s="15">
        <v>0</v>
      </c>
      <c r="N50" s="15">
        <v>0</v>
      </c>
      <c r="O50" s="15">
        <v>0</v>
      </c>
      <c r="P50" s="15">
        <v>0</v>
      </c>
      <c r="Q50" s="15">
        <v>0</v>
      </c>
      <c r="R50" s="15">
        <v>0</v>
      </c>
      <c r="S50" s="15">
        <v>0</v>
      </c>
      <c r="T50" s="15">
        <v>0</v>
      </c>
      <c r="U50" s="15">
        <v>0</v>
      </c>
      <c r="V50" s="41">
        <v>0</v>
      </c>
      <c r="W50" s="15">
        <v>0</v>
      </c>
      <c r="X50" s="15">
        <v>0</v>
      </c>
      <c r="Y50" s="15">
        <v>0</v>
      </c>
      <c r="Z50" s="15">
        <v>0</v>
      </c>
      <c r="AA50" s="15">
        <v>0</v>
      </c>
      <c r="AB50" s="15">
        <v>0</v>
      </c>
      <c r="AC50" s="15">
        <v>0</v>
      </c>
      <c r="AD50" s="15">
        <v>540.18896474340477</v>
      </c>
      <c r="AE50" s="15">
        <v>0</v>
      </c>
      <c r="AF50" s="41">
        <v>0</v>
      </c>
      <c r="AG50" s="37">
        <v>45</v>
      </c>
      <c r="AH50" s="15">
        <v>0</v>
      </c>
      <c r="AI50" s="15">
        <v>0</v>
      </c>
      <c r="AJ50" s="15">
        <v>0</v>
      </c>
      <c r="AK50" s="15">
        <v>0</v>
      </c>
      <c r="AL50" s="15">
        <v>0</v>
      </c>
      <c r="AM50" s="15">
        <v>0</v>
      </c>
      <c r="AN50" s="15">
        <v>0</v>
      </c>
      <c r="AO50" s="15">
        <v>0</v>
      </c>
      <c r="AP50" s="15">
        <v>344.27578176410486</v>
      </c>
      <c r="AQ50" s="41">
        <v>0</v>
      </c>
      <c r="AR50" s="15">
        <v>0</v>
      </c>
      <c r="AS50" s="15">
        <v>0</v>
      </c>
      <c r="AT50" s="15">
        <v>0</v>
      </c>
      <c r="AU50" s="15">
        <v>0</v>
      </c>
      <c r="AV50" s="15">
        <v>1574.7307000406358</v>
      </c>
      <c r="AW50" s="15">
        <v>0</v>
      </c>
      <c r="AX50" s="15">
        <v>0</v>
      </c>
      <c r="AY50" s="15">
        <v>11668.923339059966</v>
      </c>
      <c r="AZ50" s="15">
        <v>0</v>
      </c>
      <c r="BA50" s="41">
        <v>6282.6604702917875</v>
      </c>
      <c r="BB50" s="15">
        <v>0</v>
      </c>
      <c r="BC50" s="15">
        <v>0</v>
      </c>
      <c r="BD50" s="15">
        <v>0</v>
      </c>
      <c r="BE50" s="29">
        <v>22016.119708341401</v>
      </c>
      <c r="BF50" s="26">
        <v>163822.69059165861</v>
      </c>
      <c r="BG50" s="26">
        <v>0</v>
      </c>
      <c r="BH50" s="26">
        <v>0</v>
      </c>
      <c r="BI50" s="26">
        <v>0</v>
      </c>
      <c r="BJ50" s="47">
        <v>0</v>
      </c>
      <c r="BK50" s="26">
        <v>1877.1596999999999</v>
      </c>
      <c r="BL50" s="35">
        <v>165699.8502916586</v>
      </c>
      <c r="BM50" s="35">
        <v>187715.97</v>
      </c>
      <c r="BN50" s="35">
        <v>187715.97</v>
      </c>
      <c r="BO50" s="36">
        <v>0</v>
      </c>
      <c r="BP50" s="36">
        <v>0</v>
      </c>
      <c r="BQ50" s="35">
        <v>0</v>
      </c>
      <c r="BR50" s="35">
        <v>0</v>
      </c>
      <c r="BS50" s="14">
        <v>187715.97</v>
      </c>
    </row>
    <row r="51" spans="1:71" ht="14.4" x14ac:dyDescent="0.35">
      <c r="A51" s="110" t="s">
        <v>49</v>
      </c>
      <c r="B51" s="37">
        <v>46</v>
      </c>
      <c r="C51" s="15">
        <v>0</v>
      </c>
      <c r="D51" s="15">
        <v>0</v>
      </c>
      <c r="E51" s="15">
        <v>0</v>
      </c>
      <c r="F51" s="15">
        <v>0</v>
      </c>
      <c r="G51" s="15">
        <v>0</v>
      </c>
      <c r="H51" s="15">
        <v>0</v>
      </c>
      <c r="I51" s="15">
        <v>0</v>
      </c>
      <c r="J51" s="15">
        <v>0</v>
      </c>
      <c r="K51" s="15">
        <v>0</v>
      </c>
      <c r="L51" s="41">
        <v>0</v>
      </c>
      <c r="M51" s="15">
        <v>0</v>
      </c>
      <c r="N51" s="15">
        <v>0</v>
      </c>
      <c r="O51" s="15">
        <v>0</v>
      </c>
      <c r="P51" s="15">
        <v>0</v>
      </c>
      <c r="Q51" s="15">
        <v>0</v>
      </c>
      <c r="R51" s="15">
        <v>0</v>
      </c>
      <c r="S51" s="15">
        <v>0</v>
      </c>
      <c r="T51" s="15">
        <v>0</v>
      </c>
      <c r="U51" s="15">
        <v>0</v>
      </c>
      <c r="V51" s="41">
        <v>0</v>
      </c>
      <c r="W51" s="15">
        <v>0</v>
      </c>
      <c r="X51" s="15">
        <v>0</v>
      </c>
      <c r="Y51" s="15">
        <v>0</v>
      </c>
      <c r="Z51" s="15">
        <v>0</v>
      </c>
      <c r="AA51" s="15">
        <v>0</v>
      </c>
      <c r="AB51" s="15">
        <v>0</v>
      </c>
      <c r="AC51" s="15">
        <v>0</v>
      </c>
      <c r="AD51" s="15">
        <v>0</v>
      </c>
      <c r="AE51" s="15">
        <v>0</v>
      </c>
      <c r="AF51" s="41">
        <v>0</v>
      </c>
      <c r="AG51" s="37">
        <v>46</v>
      </c>
      <c r="AH51" s="15">
        <v>8058.8455861596858</v>
      </c>
      <c r="AI51" s="15">
        <v>14046.348910698533</v>
      </c>
      <c r="AJ51" s="15">
        <v>438.07129815648403</v>
      </c>
      <c r="AK51" s="15">
        <v>1564.3314184493843</v>
      </c>
      <c r="AL51" s="15">
        <v>7.7100689013720656</v>
      </c>
      <c r="AM51" s="15">
        <v>0</v>
      </c>
      <c r="AN51" s="15">
        <v>0</v>
      </c>
      <c r="AO51" s="15">
        <v>0</v>
      </c>
      <c r="AP51" s="15">
        <v>0</v>
      </c>
      <c r="AQ51" s="41">
        <v>0</v>
      </c>
      <c r="AR51" s="15">
        <v>0</v>
      </c>
      <c r="AS51" s="15">
        <v>0</v>
      </c>
      <c r="AT51" s="15">
        <v>0</v>
      </c>
      <c r="AU51" s="15">
        <v>2903.9656580825804</v>
      </c>
      <c r="AV51" s="15">
        <v>52.401107977848163</v>
      </c>
      <c r="AW51" s="15">
        <v>2544.321315796376</v>
      </c>
      <c r="AX51" s="15">
        <v>0</v>
      </c>
      <c r="AY51" s="15">
        <v>2972.7201974665136</v>
      </c>
      <c r="AZ51" s="15">
        <v>230.64138018605453</v>
      </c>
      <c r="BA51" s="41">
        <v>1771.7618020865536</v>
      </c>
      <c r="BB51" s="15">
        <v>0</v>
      </c>
      <c r="BC51" s="15">
        <v>0</v>
      </c>
      <c r="BD51" s="15">
        <v>0</v>
      </c>
      <c r="BE51" s="29">
        <v>34591.118743961386</v>
      </c>
      <c r="BF51" s="26">
        <v>287666.82125603867</v>
      </c>
      <c r="BG51" s="26">
        <v>0</v>
      </c>
      <c r="BH51" s="26">
        <v>0</v>
      </c>
      <c r="BI51" s="26">
        <v>0</v>
      </c>
      <c r="BJ51" s="47">
        <v>576.19200000000001</v>
      </c>
      <c r="BK51" s="26">
        <v>4086.5080000000003</v>
      </c>
      <c r="BL51" s="35">
        <v>292329.52125603863</v>
      </c>
      <c r="BM51" s="35">
        <v>326920.64</v>
      </c>
      <c r="BN51" s="35">
        <v>326920.64</v>
      </c>
      <c r="BO51" s="36">
        <v>0</v>
      </c>
      <c r="BP51" s="36">
        <v>0</v>
      </c>
      <c r="BQ51" s="35">
        <v>0</v>
      </c>
      <c r="BR51" s="35">
        <v>0</v>
      </c>
      <c r="BS51" s="14">
        <v>326920.64</v>
      </c>
    </row>
    <row r="52" spans="1:71" ht="14.4" x14ac:dyDescent="0.35">
      <c r="A52" s="110" t="s">
        <v>50</v>
      </c>
      <c r="B52" s="37">
        <v>47</v>
      </c>
      <c r="C52" s="15">
        <v>25.904694321196875</v>
      </c>
      <c r="D52" s="15">
        <v>13.310537398345746</v>
      </c>
      <c r="E52" s="15">
        <v>15.798543338268049</v>
      </c>
      <c r="F52" s="15">
        <v>15.387660134886675</v>
      </c>
      <c r="G52" s="15">
        <v>2.8714336413552926</v>
      </c>
      <c r="H52" s="15">
        <v>0.89859512852881906</v>
      </c>
      <c r="I52" s="15">
        <v>144.66894333401339</v>
      </c>
      <c r="J52" s="15">
        <v>66.52072595165005</v>
      </c>
      <c r="K52" s="15">
        <v>0</v>
      </c>
      <c r="L52" s="41">
        <v>0</v>
      </c>
      <c r="M52" s="15">
        <v>3.8893074163548444</v>
      </c>
      <c r="N52" s="15">
        <v>9.2823030122263075E-2</v>
      </c>
      <c r="O52" s="15">
        <v>19.885904664683711</v>
      </c>
      <c r="P52" s="15">
        <v>0</v>
      </c>
      <c r="Q52" s="15">
        <v>0.82457429042965857</v>
      </c>
      <c r="R52" s="15">
        <v>0</v>
      </c>
      <c r="S52" s="15">
        <v>59.957609414988021</v>
      </c>
      <c r="T52" s="15">
        <v>1.3648418353599396</v>
      </c>
      <c r="U52" s="15">
        <v>62.937671325312166</v>
      </c>
      <c r="V52" s="41">
        <v>3.0715250592342271</v>
      </c>
      <c r="W52" s="15">
        <v>9.2520703121782208</v>
      </c>
      <c r="X52" s="15">
        <v>0</v>
      </c>
      <c r="Y52" s="15">
        <v>3.7673626169939478</v>
      </c>
      <c r="Z52" s="15">
        <v>7.2072792567885564</v>
      </c>
      <c r="AA52" s="15">
        <v>0.61849275121283775</v>
      </c>
      <c r="AB52" s="15">
        <v>11.119434790041074</v>
      </c>
      <c r="AC52" s="15">
        <v>2.2279572250723634</v>
      </c>
      <c r="AD52" s="15">
        <v>2.3316550776368077</v>
      </c>
      <c r="AE52" s="15">
        <v>0</v>
      </c>
      <c r="AF52" s="41">
        <v>0</v>
      </c>
      <c r="AG52" s="37">
        <v>47</v>
      </c>
      <c r="AH52" s="15">
        <v>40.545739667337386</v>
      </c>
      <c r="AI52" s="15">
        <v>4.454359247526769</v>
      </c>
      <c r="AJ52" s="15">
        <v>9.5507898772650908</v>
      </c>
      <c r="AK52" s="15">
        <v>48.465580825238099</v>
      </c>
      <c r="AL52" s="15">
        <v>1.3447536659192258</v>
      </c>
      <c r="AM52" s="15">
        <v>0</v>
      </c>
      <c r="AN52" s="15">
        <v>0</v>
      </c>
      <c r="AO52" s="15">
        <v>0</v>
      </c>
      <c r="AP52" s="15">
        <v>1.5281298922161819</v>
      </c>
      <c r="AQ52" s="41">
        <v>0</v>
      </c>
      <c r="AR52" s="15">
        <v>0.87765869941830066</v>
      </c>
      <c r="AS52" s="15">
        <v>0</v>
      </c>
      <c r="AT52" s="15">
        <v>0</v>
      </c>
      <c r="AU52" s="15">
        <v>303.12801364830864</v>
      </c>
      <c r="AV52" s="15">
        <v>1.6248093921016953</v>
      </c>
      <c r="AW52" s="15">
        <v>39.939161561529623</v>
      </c>
      <c r="AX52" s="15">
        <v>0</v>
      </c>
      <c r="AY52" s="15">
        <v>83.328390608189878</v>
      </c>
      <c r="AZ52" s="15">
        <v>8.171185772037008</v>
      </c>
      <c r="BA52" s="41">
        <v>54.632816144575266</v>
      </c>
      <c r="BB52" s="15">
        <v>0</v>
      </c>
      <c r="BC52" s="15">
        <v>0</v>
      </c>
      <c r="BD52" s="15">
        <v>0</v>
      </c>
      <c r="BE52" s="29">
        <v>1071.5010313163168</v>
      </c>
      <c r="BF52" s="26">
        <v>11.998968683683387</v>
      </c>
      <c r="BG52" s="26">
        <v>0</v>
      </c>
      <c r="BH52" s="26">
        <v>0</v>
      </c>
      <c r="BI52" s="26">
        <v>0</v>
      </c>
      <c r="BJ52" s="47">
        <v>0</v>
      </c>
      <c r="BK52" s="26">
        <v>16.5</v>
      </c>
      <c r="BL52" s="35">
        <v>28.498968683683387</v>
      </c>
      <c r="BM52" s="35">
        <v>1100.0000000000002</v>
      </c>
      <c r="BN52" s="35">
        <v>1100</v>
      </c>
      <c r="BO52" s="36">
        <v>0</v>
      </c>
      <c r="BP52" s="36">
        <v>0</v>
      </c>
      <c r="BQ52" s="35">
        <v>0</v>
      </c>
      <c r="BR52" s="35">
        <v>0</v>
      </c>
      <c r="BS52" s="14">
        <v>1100</v>
      </c>
    </row>
    <row r="53" spans="1:71" ht="14.4" x14ac:dyDescent="0.35">
      <c r="A53" s="110" t="s">
        <v>51</v>
      </c>
      <c r="B53" s="37">
        <v>48</v>
      </c>
      <c r="C53" s="15">
        <v>12553.93166999164</v>
      </c>
      <c r="D53" s="15">
        <v>119.13076979750772</v>
      </c>
      <c r="E53" s="15">
        <v>5405.582423433344</v>
      </c>
      <c r="F53" s="15">
        <v>4181.4173611695232</v>
      </c>
      <c r="G53" s="15">
        <v>456.42709968432035</v>
      </c>
      <c r="H53" s="15">
        <v>225.81314059946783</v>
      </c>
      <c r="I53" s="15">
        <v>605.38432872982742</v>
      </c>
      <c r="J53" s="15">
        <v>2133.6209976424898</v>
      </c>
      <c r="K53" s="15">
        <v>0</v>
      </c>
      <c r="L53" s="41">
        <v>0</v>
      </c>
      <c r="M53" s="15">
        <v>13895.502315389851</v>
      </c>
      <c r="N53" s="15">
        <v>269.84219698703981</v>
      </c>
      <c r="O53" s="15">
        <v>21253.86386720715</v>
      </c>
      <c r="P53" s="15">
        <v>0</v>
      </c>
      <c r="Q53" s="15">
        <v>336.16469085156257</v>
      </c>
      <c r="R53" s="15">
        <v>0</v>
      </c>
      <c r="S53" s="15">
        <v>46522.703392508352</v>
      </c>
      <c r="T53" s="15">
        <v>40.616375802532126</v>
      </c>
      <c r="U53" s="15">
        <v>2403.3385915995068</v>
      </c>
      <c r="V53" s="41">
        <v>1220.5812927408356</v>
      </c>
      <c r="W53" s="15">
        <v>992.69385910380174</v>
      </c>
      <c r="X53" s="15">
        <v>0</v>
      </c>
      <c r="Y53" s="15">
        <v>527.14461443936739</v>
      </c>
      <c r="Z53" s="15">
        <v>17073.462338234211</v>
      </c>
      <c r="AA53" s="15">
        <v>1991.1549441877034</v>
      </c>
      <c r="AB53" s="15">
        <v>4890.3159341104829</v>
      </c>
      <c r="AC53" s="15">
        <v>1075.1732063947088</v>
      </c>
      <c r="AD53" s="15">
        <v>58922.660513501556</v>
      </c>
      <c r="AE53" s="15">
        <v>0</v>
      </c>
      <c r="AF53" s="41">
        <v>195.54147363926018</v>
      </c>
      <c r="AG53" s="37">
        <v>48</v>
      </c>
      <c r="AH53" s="15">
        <v>245569.86047292271</v>
      </c>
      <c r="AI53" s="15">
        <v>412608.88682836411</v>
      </c>
      <c r="AJ53" s="15">
        <v>147594.83911728335</v>
      </c>
      <c r="AK53" s="15">
        <v>1207951.7657480424</v>
      </c>
      <c r="AL53" s="15">
        <v>4010.9062177336514</v>
      </c>
      <c r="AM53" s="15">
        <v>286631.39409675164</v>
      </c>
      <c r="AN53" s="15">
        <v>37403.783174144199</v>
      </c>
      <c r="AO53" s="15">
        <v>24908.031738483871</v>
      </c>
      <c r="AP53" s="15">
        <v>16293.953367889082</v>
      </c>
      <c r="AQ53" s="41">
        <v>14301.509437964576</v>
      </c>
      <c r="AR53" s="15">
        <v>208.92242415566301</v>
      </c>
      <c r="AS53" s="15">
        <v>8252.7277157193785</v>
      </c>
      <c r="AT53" s="15">
        <v>301362.78636316612</v>
      </c>
      <c r="AU53" s="15">
        <v>51335.825907287421</v>
      </c>
      <c r="AV53" s="15">
        <v>1840.8743156361959</v>
      </c>
      <c r="AW53" s="15">
        <v>2582.9425020639383</v>
      </c>
      <c r="AX53" s="15">
        <v>0</v>
      </c>
      <c r="AY53" s="15">
        <v>80987.652249814244</v>
      </c>
      <c r="AZ53" s="15">
        <v>93966.525729950372</v>
      </c>
      <c r="BA53" s="41">
        <v>65667.930657807185</v>
      </c>
      <c r="BB53" s="15">
        <v>82883.760153389332</v>
      </c>
      <c r="BC53" s="15">
        <v>182703.52841824925</v>
      </c>
      <c r="BD53" s="15">
        <v>132673.32634405207</v>
      </c>
      <c r="BE53" s="29">
        <v>3599033.8003786188</v>
      </c>
      <c r="BF53" s="26">
        <v>2486259.2598713851</v>
      </c>
      <c r="BG53" s="26">
        <v>0</v>
      </c>
      <c r="BH53" s="26">
        <v>0</v>
      </c>
      <c r="BI53" s="26">
        <v>0</v>
      </c>
      <c r="BJ53" s="47">
        <v>62436.510000000017</v>
      </c>
      <c r="BK53" s="26">
        <v>160392.12974999999</v>
      </c>
      <c r="BL53" s="35">
        <v>2709087.8996213851</v>
      </c>
      <c r="BM53" s="35">
        <v>6308121.7000000039</v>
      </c>
      <c r="BN53" s="35">
        <v>6308121.7000000002</v>
      </c>
      <c r="BO53" s="36">
        <v>0</v>
      </c>
      <c r="BP53" s="36">
        <v>0</v>
      </c>
      <c r="BQ53" s="35">
        <v>0</v>
      </c>
      <c r="BR53" s="35">
        <v>0</v>
      </c>
      <c r="BS53" s="14">
        <v>6308121.7000000002</v>
      </c>
    </row>
    <row r="54" spans="1:71" ht="14.4" x14ac:dyDescent="0.35">
      <c r="A54" s="110" t="s">
        <v>52</v>
      </c>
      <c r="B54" s="37">
        <v>49</v>
      </c>
      <c r="C54" s="15">
        <v>3299.2407514928109</v>
      </c>
      <c r="D54" s="15">
        <v>5068.7668391108173</v>
      </c>
      <c r="E54" s="15">
        <v>11868.80198785738</v>
      </c>
      <c r="F54" s="15">
        <v>8528.4898416283977</v>
      </c>
      <c r="G54" s="15">
        <v>2616.8430641878699</v>
      </c>
      <c r="H54" s="15">
        <v>681.50832587552622</v>
      </c>
      <c r="I54" s="15">
        <v>1951.6818539551568</v>
      </c>
      <c r="J54" s="15">
        <v>708.60678012660969</v>
      </c>
      <c r="K54" s="15">
        <v>0</v>
      </c>
      <c r="L54" s="41">
        <v>0</v>
      </c>
      <c r="M54" s="15">
        <v>8698.4811631005214</v>
      </c>
      <c r="N54" s="15">
        <v>264.15072597317038</v>
      </c>
      <c r="O54" s="15">
        <v>11789.010083883022</v>
      </c>
      <c r="P54" s="15">
        <v>0</v>
      </c>
      <c r="Q54" s="15">
        <v>195.24667647931506</v>
      </c>
      <c r="R54" s="15">
        <v>0</v>
      </c>
      <c r="S54" s="15">
        <v>14728.16931981824</v>
      </c>
      <c r="T54" s="15">
        <v>595.5205739753975</v>
      </c>
      <c r="U54" s="15">
        <v>2581.7978609337633</v>
      </c>
      <c r="V54" s="41">
        <v>13678.051901249393</v>
      </c>
      <c r="W54" s="15">
        <v>4607.581654435151</v>
      </c>
      <c r="X54" s="15">
        <v>0</v>
      </c>
      <c r="Y54" s="15">
        <v>644.72124086480505</v>
      </c>
      <c r="Z54" s="15">
        <v>5402.3226489662711</v>
      </c>
      <c r="AA54" s="15">
        <v>702.15514110112315</v>
      </c>
      <c r="AB54" s="15">
        <v>2238.7125875188804</v>
      </c>
      <c r="AC54" s="15">
        <v>357.78674981780637</v>
      </c>
      <c r="AD54" s="15">
        <v>17713.441621350925</v>
      </c>
      <c r="AE54" s="15">
        <v>0</v>
      </c>
      <c r="AF54" s="41">
        <v>65.187088398810261</v>
      </c>
      <c r="AG54" s="37">
        <v>49</v>
      </c>
      <c r="AH54" s="15">
        <v>90366.838278007912</v>
      </c>
      <c r="AI54" s="15">
        <v>137238.95795983466</v>
      </c>
      <c r="AJ54" s="15">
        <v>52802.866590160658</v>
      </c>
      <c r="AK54" s="15">
        <v>118048.15843984991</v>
      </c>
      <c r="AL54" s="15">
        <v>739.52071953301288</v>
      </c>
      <c r="AM54" s="15">
        <v>43879.978887016245</v>
      </c>
      <c r="AN54" s="15">
        <v>8197.4432293589598</v>
      </c>
      <c r="AO54" s="15">
        <v>1689.2943665937357</v>
      </c>
      <c r="AP54" s="15">
        <v>3863.0923867582287</v>
      </c>
      <c r="AQ54" s="41">
        <v>2595.5276006133472</v>
      </c>
      <c r="AR54" s="15">
        <v>176.27308335488229</v>
      </c>
      <c r="AS54" s="15">
        <v>745.66766223323373</v>
      </c>
      <c r="AT54" s="15">
        <v>77115.729908792084</v>
      </c>
      <c r="AU54" s="15">
        <v>8464.9261669548305</v>
      </c>
      <c r="AV54" s="15">
        <v>293.96715517444602</v>
      </c>
      <c r="AW54" s="15">
        <v>481.34754514052077</v>
      </c>
      <c r="AX54" s="15">
        <v>0</v>
      </c>
      <c r="AY54" s="15">
        <v>15517.804525962021</v>
      </c>
      <c r="AZ54" s="15">
        <v>19813.802278559717</v>
      </c>
      <c r="BA54" s="41">
        <v>8082.3036262531805</v>
      </c>
      <c r="BB54" s="15">
        <v>539.89302437800711</v>
      </c>
      <c r="BC54" s="15">
        <v>16335.559362983558</v>
      </c>
      <c r="BD54" s="15">
        <v>19325.315133468415</v>
      </c>
      <c r="BE54" s="29">
        <v>745300.54441308265</v>
      </c>
      <c r="BF54" s="26">
        <v>68241.913961917031</v>
      </c>
      <c r="BG54" s="26">
        <v>0</v>
      </c>
      <c r="BH54" s="26">
        <v>0</v>
      </c>
      <c r="BI54" s="26">
        <v>0</v>
      </c>
      <c r="BJ54" s="47">
        <v>6019.2330000000075</v>
      </c>
      <c r="BK54" s="26">
        <v>10374.198624999999</v>
      </c>
      <c r="BL54" s="35">
        <v>84635.345586917043</v>
      </c>
      <c r="BM54" s="35">
        <v>829935.88999999966</v>
      </c>
      <c r="BN54" s="35">
        <v>829935.8899999999</v>
      </c>
      <c r="BO54" s="36">
        <v>0</v>
      </c>
      <c r="BP54" s="36">
        <v>0</v>
      </c>
      <c r="BQ54" s="35">
        <v>0</v>
      </c>
      <c r="BR54" s="35">
        <v>0</v>
      </c>
      <c r="BS54" s="14">
        <v>829935.8899999999</v>
      </c>
    </row>
    <row r="55" spans="1:71" ht="20.399999999999999" x14ac:dyDescent="0.35">
      <c r="A55" s="110" t="s">
        <v>53</v>
      </c>
      <c r="B55" s="37">
        <v>50</v>
      </c>
      <c r="C55" s="15">
        <v>0</v>
      </c>
      <c r="D55" s="15">
        <v>0</v>
      </c>
      <c r="E55" s="15">
        <v>0</v>
      </c>
      <c r="F55" s="15">
        <v>0</v>
      </c>
      <c r="G55" s="15">
        <v>0</v>
      </c>
      <c r="H55" s="15">
        <v>0</v>
      </c>
      <c r="I55" s="15">
        <v>0</v>
      </c>
      <c r="J55" s="15">
        <v>0</v>
      </c>
      <c r="K55" s="15">
        <v>0</v>
      </c>
      <c r="L55" s="41">
        <v>0</v>
      </c>
      <c r="M55" s="15">
        <v>0</v>
      </c>
      <c r="N55" s="15">
        <v>0</v>
      </c>
      <c r="O55" s="15">
        <v>0</v>
      </c>
      <c r="P55" s="15">
        <v>0</v>
      </c>
      <c r="Q55" s="15">
        <v>0</v>
      </c>
      <c r="R55" s="15">
        <v>0</v>
      </c>
      <c r="S55" s="15">
        <v>0</v>
      </c>
      <c r="T55" s="15">
        <v>0</v>
      </c>
      <c r="U55" s="15">
        <v>0</v>
      </c>
      <c r="V55" s="41">
        <v>0</v>
      </c>
      <c r="W55" s="15">
        <v>0</v>
      </c>
      <c r="X55" s="15">
        <v>0</v>
      </c>
      <c r="Y55" s="15">
        <v>0</v>
      </c>
      <c r="Z55" s="15">
        <v>0</v>
      </c>
      <c r="AA55" s="15">
        <v>0</v>
      </c>
      <c r="AB55" s="15">
        <v>0</v>
      </c>
      <c r="AC55" s="15">
        <v>0</v>
      </c>
      <c r="AD55" s="15">
        <v>0</v>
      </c>
      <c r="AE55" s="15">
        <v>0</v>
      </c>
      <c r="AF55" s="41">
        <v>0</v>
      </c>
      <c r="AG55" s="37">
        <v>50</v>
      </c>
      <c r="AH55" s="15">
        <v>0</v>
      </c>
      <c r="AI55" s="15">
        <v>0</v>
      </c>
      <c r="AJ55" s="15">
        <v>0</v>
      </c>
      <c r="AK55" s="15">
        <v>0</v>
      </c>
      <c r="AL55" s="15">
        <v>499.43730157703538</v>
      </c>
      <c r="AM55" s="15">
        <v>40235.476766901244</v>
      </c>
      <c r="AN55" s="15">
        <v>3847.1300947146597</v>
      </c>
      <c r="AO55" s="15">
        <v>1820.9922240439846</v>
      </c>
      <c r="AP55" s="15">
        <v>5568.8625180534937</v>
      </c>
      <c r="AQ55" s="41">
        <v>118.63635201544471</v>
      </c>
      <c r="AR55" s="15">
        <v>3385.7787852255228</v>
      </c>
      <c r="AS55" s="15">
        <v>18345.544047197942</v>
      </c>
      <c r="AT55" s="15">
        <v>52595.83035530807</v>
      </c>
      <c r="AU55" s="15">
        <v>46247.782873336197</v>
      </c>
      <c r="AV55" s="15">
        <v>1352.030594416025</v>
      </c>
      <c r="AW55" s="15">
        <v>1822.1813871768704</v>
      </c>
      <c r="AX55" s="15">
        <v>0</v>
      </c>
      <c r="AY55" s="15">
        <v>1718.0426619829193</v>
      </c>
      <c r="AZ55" s="15">
        <v>3748.9501829457649</v>
      </c>
      <c r="BA55" s="41">
        <v>9197.3732958314831</v>
      </c>
      <c r="BB55" s="15">
        <v>154468.81235035165</v>
      </c>
      <c r="BC55" s="15">
        <v>188369.59610252755</v>
      </c>
      <c r="BD55" s="15">
        <v>4560.533046607321</v>
      </c>
      <c r="BE55" s="29">
        <v>537902.9909402132</v>
      </c>
      <c r="BF55" s="26">
        <v>2034100.9944</v>
      </c>
      <c r="BG55" s="26">
        <v>6455959.430939788</v>
      </c>
      <c r="BH55" s="26">
        <v>0</v>
      </c>
      <c r="BI55" s="26">
        <v>0</v>
      </c>
      <c r="BJ55" s="47">
        <v>37403.064000000246</v>
      </c>
      <c r="BK55" s="26">
        <v>59310.399720000016</v>
      </c>
      <c r="BL55" s="35">
        <v>8586773.8890597876</v>
      </c>
      <c r="BM55" s="35">
        <v>9124676.8800000008</v>
      </c>
      <c r="BN55" s="35">
        <v>9124676.8800000008</v>
      </c>
      <c r="BO55" s="36">
        <v>0</v>
      </c>
      <c r="BP55" s="36">
        <v>0</v>
      </c>
      <c r="BQ55" s="35">
        <v>0</v>
      </c>
      <c r="BR55" s="35">
        <v>0</v>
      </c>
      <c r="BS55" s="14">
        <v>9124676.8800000008</v>
      </c>
    </row>
    <row r="56" spans="1:71" ht="14.4" x14ac:dyDescent="0.35">
      <c r="A56" s="110" t="s">
        <v>54</v>
      </c>
      <c r="B56" s="37">
        <v>51</v>
      </c>
      <c r="C56" s="15">
        <v>0</v>
      </c>
      <c r="D56" s="15">
        <v>0</v>
      </c>
      <c r="E56" s="15">
        <v>0</v>
      </c>
      <c r="F56" s="15">
        <v>0</v>
      </c>
      <c r="G56" s="15">
        <v>0</v>
      </c>
      <c r="H56" s="15">
        <v>0</v>
      </c>
      <c r="I56" s="15">
        <v>0</v>
      </c>
      <c r="J56" s="15">
        <v>0</v>
      </c>
      <c r="K56" s="15">
        <v>0</v>
      </c>
      <c r="L56" s="41">
        <v>0</v>
      </c>
      <c r="M56" s="15">
        <v>0</v>
      </c>
      <c r="N56" s="15">
        <v>0</v>
      </c>
      <c r="O56" s="15">
        <v>0</v>
      </c>
      <c r="P56" s="15">
        <v>0</v>
      </c>
      <c r="Q56" s="15">
        <v>0</v>
      </c>
      <c r="R56" s="15">
        <v>0</v>
      </c>
      <c r="S56" s="15">
        <v>0</v>
      </c>
      <c r="T56" s="15">
        <v>0</v>
      </c>
      <c r="U56" s="15">
        <v>0</v>
      </c>
      <c r="V56" s="41">
        <v>0</v>
      </c>
      <c r="W56" s="15">
        <v>0</v>
      </c>
      <c r="X56" s="15">
        <v>0</v>
      </c>
      <c r="Y56" s="15">
        <v>0</v>
      </c>
      <c r="Z56" s="15">
        <v>0</v>
      </c>
      <c r="AA56" s="15">
        <v>0</v>
      </c>
      <c r="AB56" s="15">
        <v>0</v>
      </c>
      <c r="AC56" s="15">
        <v>0</v>
      </c>
      <c r="AD56" s="15">
        <v>0</v>
      </c>
      <c r="AE56" s="15">
        <v>0</v>
      </c>
      <c r="AF56" s="41">
        <v>0</v>
      </c>
      <c r="AG56" s="37">
        <v>51</v>
      </c>
      <c r="AH56" s="15">
        <v>0</v>
      </c>
      <c r="AI56" s="15">
        <v>0</v>
      </c>
      <c r="AJ56" s="15">
        <v>0</v>
      </c>
      <c r="AK56" s="15">
        <v>0</v>
      </c>
      <c r="AL56" s="15">
        <v>0</v>
      </c>
      <c r="AM56" s="15">
        <v>0</v>
      </c>
      <c r="AN56" s="15">
        <v>0</v>
      </c>
      <c r="AO56" s="15">
        <v>0</v>
      </c>
      <c r="AP56" s="15">
        <v>0</v>
      </c>
      <c r="AQ56" s="41">
        <v>0</v>
      </c>
      <c r="AR56" s="15">
        <v>0</v>
      </c>
      <c r="AS56" s="15">
        <v>0</v>
      </c>
      <c r="AT56" s="15">
        <v>0</v>
      </c>
      <c r="AU56" s="15">
        <v>0</v>
      </c>
      <c r="AV56" s="15">
        <v>0</v>
      </c>
      <c r="AW56" s="15">
        <v>0</v>
      </c>
      <c r="AX56" s="15">
        <v>0</v>
      </c>
      <c r="AY56" s="15">
        <v>0</v>
      </c>
      <c r="AZ56" s="15">
        <v>0</v>
      </c>
      <c r="BA56" s="41">
        <v>16718.537214445565</v>
      </c>
      <c r="BB56" s="15">
        <v>185814.53519167806</v>
      </c>
      <c r="BC56" s="15">
        <v>167551.04192679623</v>
      </c>
      <c r="BD56" s="15">
        <v>5956.3237865502651</v>
      </c>
      <c r="BE56" s="29">
        <v>376040.43811947008</v>
      </c>
      <c r="BF56" s="26">
        <v>2099805.3603343959</v>
      </c>
      <c r="BG56" s="26">
        <v>3491684.0649127527</v>
      </c>
      <c r="BH56" s="26">
        <v>0</v>
      </c>
      <c r="BI56" s="26">
        <v>0</v>
      </c>
      <c r="BJ56" s="47">
        <v>0</v>
      </c>
      <c r="BK56" s="26">
        <v>55857.776633381196</v>
      </c>
      <c r="BL56" s="35">
        <v>5647347.2018805295</v>
      </c>
      <c r="BM56" s="35">
        <v>6023387.6399999997</v>
      </c>
      <c r="BN56" s="35">
        <v>6023387.6399999997</v>
      </c>
      <c r="BO56" s="36">
        <v>0</v>
      </c>
      <c r="BP56" s="36">
        <v>0</v>
      </c>
      <c r="BQ56" s="35">
        <v>0</v>
      </c>
      <c r="BR56" s="35">
        <v>0</v>
      </c>
      <c r="BS56" s="14">
        <v>6023387.6399999997</v>
      </c>
    </row>
    <row r="57" spans="1:71" ht="14.4" x14ac:dyDescent="0.35">
      <c r="A57" s="110" t="s">
        <v>55</v>
      </c>
      <c r="B57" s="37">
        <v>52</v>
      </c>
      <c r="C57" s="15">
        <v>0</v>
      </c>
      <c r="D57" s="15">
        <v>7.0043852959931892</v>
      </c>
      <c r="E57" s="15">
        <v>358.06114830812072</v>
      </c>
      <c r="F57" s="15">
        <v>652.88157587629337</v>
      </c>
      <c r="G57" s="15">
        <v>18.830721251211845</v>
      </c>
      <c r="H57" s="15">
        <v>9.4877434285885354</v>
      </c>
      <c r="I57" s="15">
        <v>141.02872082718008</v>
      </c>
      <c r="J57" s="15">
        <v>463.87432030754911</v>
      </c>
      <c r="K57" s="15">
        <v>0</v>
      </c>
      <c r="L57" s="41">
        <v>0</v>
      </c>
      <c r="M57" s="15">
        <v>1462.2089563572281</v>
      </c>
      <c r="N57" s="15">
        <v>184.56669639486893</v>
      </c>
      <c r="O57" s="15">
        <v>12531.871892981188</v>
      </c>
      <c r="P57" s="15">
        <v>0</v>
      </c>
      <c r="Q57" s="15">
        <v>344.17261407198521</v>
      </c>
      <c r="R57" s="15">
        <v>0</v>
      </c>
      <c r="S57" s="15">
        <v>1145.7945373153557</v>
      </c>
      <c r="T57" s="15">
        <v>1640.1858878860523</v>
      </c>
      <c r="U57" s="15">
        <v>7945.2247579025507</v>
      </c>
      <c r="V57" s="41">
        <v>4127.4811147576565</v>
      </c>
      <c r="W57" s="15">
        <v>3219.3972634210231</v>
      </c>
      <c r="X57" s="15">
        <v>0</v>
      </c>
      <c r="Y57" s="15">
        <v>270.59790808815728</v>
      </c>
      <c r="Z57" s="15">
        <v>1229.7651737806254</v>
      </c>
      <c r="AA57" s="15">
        <v>300.79325768987735</v>
      </c>
      <c r="AB57" s="15">
        <v>312.49008220323594</v>
      </c>
      <c r="AC57" s="15">
        <v>260.11118328746966</v>
      </c>
      <c r="AD57" s="15">
        <v>3498.5117028559575</v>
      </c>
      <c r="AE57" s="15">
        <v>0</v>
      </c>
      <c r="AF57" s="41">
        <v>26.40342990529766</v>
      </c>
      <c r="AG57" s="37">
        <v>52</v>
      </c>
      <c r="AH57" s="15">
        <v>116136.5410621004</v>
      </c>
      <c r="AI57" s="15">
        <v>159139.66856038832</v>
      </c>
      <c r="AJ57" s="15">
        <v>53576.372320503666</v>
      </c>
      <c r="AK57" s="15">
        <v>43960.04128904493</v>
      </c>
      <c r="AL57" s="15">
        <v>4630.2476377403664</v>
      </c>
      <c r="AM57" s="15">
        <v>0</v>
      </c>
      <c r="AN57" s="15">
        <v>43179.463513483475</v>
      </c>
      <c r="AO57" s="15">
        <v>50848.929465120586</v>
      </c>
      <c r="AP57" s="15">
        <v>2066.2067593314891</v>
      </c>
      <c r="AQ57" s="41">
        <v>1382.5911956708781</v>
      </c>
      <c r="AR57" s="15">
        <v>27.172158813350361</v>
      </c>
      <c r="AS57" s="15">
        <v>0</v>
      </c>
      <c r="AT57" s="15">
        <v>71223.540823506817</v>
      </c>
      <c r="AU57" s="15">
        <v>10229.938965968804</v>
      </c>
      <c r="AV57" s="15">
        <v>310.55207104532695</v>
      </c>
      <c r="AW57" s="15">
        <v>945.78812910789645</v>
      </c>
      <c r="AX57" s="15">
        <v>0</v>
      </c>
      <c r="AY57" s="15">
        <v>47831.491620557681</v>
      </c>
      <c r="AZ57" s="15">
        <v>2425.6491570074127</v>
      </c>
      <c r="BA57" s="41">
        <v>9749.2928201683462</v>
      </c>
      <c r="BB57" s="15">
        <v>76786.937816531703</v>
      </c>
      <c r="BC57" s="15">
        <v>96739.341823822804</v>
      </c>
      <c r="BD57" s="15">
        <v>7420.7038540205094</v>
      </c>
      <c r="BE57" s="29">
        <v>838761.21611812827</v>
      </c>
      <c r="BF57" s="26">
        <v>2109162.2106645503</v>
      </c>
      <c r="BG57" s="26">
        <v>1583994.7328692654</v>
      </c>
      <c r="BH57" s="26">
        <v>0</v>
      </c>
      <c r="BI57" s="26">
        <v>0</v>
      </c>
      <c r="BJ57" s="47">
        <v>22865.487999999801</v>
      </c>
      <c r="BK57" s="26">
        <v>88101.31234805673</v>
      </c>
      <c r="BL57" s="35">
        <v>3804123.7438818719</v>
      </c>
      <c r="BM57" s="35">
        <v>4642884.96</v>
      </c>
      <c r="BN57" s="35">
        <v>4642884.96</v>
      </c>
      <c r="BO57" s="36">
        <v>0</v>
      </c>
      <c r="BP57" s="36">
        <v>0</v>
      </c>
      <c r="BQ57" s="35">
        <v>0</v>
      </c>
      <c r="BR57" s="35">
        <v>0</v>
      </c>
      <c r="BS57" s="14">
        <v>4642884.96</v>
      </c>
    </row>
    <row r="58" spans="1:71" ht="14.4" x14ac:dyDescent="0.35">
      <c r="A58" s="110" t="s">
        <v>56</v>
      </c>
      <c r="B58" s="37">
        <v>53</v>
      </c>
      <c r="C58" s="15">
        <v>1689.2938611475836</v>
      </c>
      <c r="D58" s="15">
        <v>430.55143737554766</v>
      </c>
      <c r="E58" s="15">
        <v>3575.5451490020505</v>
      </c>
      <c r="F58" s="15">
        <v>1789.2095729287294</v>
      </c>
      <c r="G58" s="15">
        <v>70.766696997604726</v>
      </c>
      <c r="H58" s="15">
        <v>38.626646853580169</v>
      </c>
      <c r="I58" s="15">
        <v>114.83165911062252</v>
      </c>
      <c r="J58" s="15">
        <v>262.21961406891148</v>
      </c>
      <c r="K58" s="15">
        <v>0</v>
      </c>
      <c r="L58" s="41">
        <v>0</v>
      </c>
      <c r="M58" s="15">
        <v>6504.1331185682784</v>
      </c>
      <c r="N58" s="15">
        <v>282.24193187013884</v>
      </c>
      <c r="O58" s="15">
        <v>57473.870265316269</v>
      </c>
      <c r="P58" s="15">
        <v>0</v>
      </c>
      <c r="Q58" s="15">
        <v>92.047858071950515</v>
      </c>
      <c r="R58" s="15">
        <v>0</v>
      </c>
      <c r="S58" s="15">
        <v>11435.868967665867</v>
      </c>
      <c r="T58" s="15">
        <v>105.15414949365842</v>
      </c>
      <c r="U58" s="15">
        <v>2747.2887742986745</v>
      </c>
      <c r="V58" s="41">
        <v>2119.1035340527305</v>
      </c>
      <c r="W58" s="15">
        <v>4923.1465959676152</v>
      </c>
      <c r="X58" s="15">
        <v>0</v>
      </c>
      <c r="Y58" s="15">
        <v>70.496509653961539</v>
      </c>
      <c r="Z58" s="15">
        <v>3088.4045691787765</v>
      </c>
      <c r="AA58" s="15">
        <v>56.769208584670686</v>
      </c>
      <c r="AB58" s="15">
        <v>1305.3845864717534</v>
      </c>
      <c r="AC58" s="15">
        <v>281.58939016492258</v>
      </c>
      <c r="AD58" s="15">
        <v>534.59303345125102</v>
      </c>
      <c r="AE58" s="15">
        <v>0</v>
      </c>
      <c r="AF58" s="41">
        <v>14.917541576710232</v>
      </c>
      <c r="AG58" s="37">
        <v>53</v>
      </c>
      <c r="AH58" s="15">
        <v>22712.776363809222</v>
      </c>
      <c r="AI58" s="15">
        <v>25625.953431837061</v>
      </c>
      <c r="AJ58" s="15">
        <v>14022.618356862893</v>
      </c>
      <c r="AK58" s="15">
        <v>48466.720802820782</v>
      </c>
      <c r="AL58" s="15">
        <v>352.96096410263914</v>
      </c>
      <c r="AM58" s="15">
        <v>462145.10592098784</v>
      </c>
      <c r="AN58" s="15">
        <v>3291.5442679414718</v>
      </c>
      <c r="AO58" s="15">
        <v>5380.0800105286062</v>
      </c>
      <c r="AP58" s="15">
        <v>560.44125061334876</v>
      </c>
      <c r="AQ58" s="41">
        <v>1187.9768644870448</v>
      </c>
      <c r="AR58" s="15">
        <v>4.3451258226664855</v>
      </c>
      <c r="AS58" s="15">
        <v>78.533174864271729</v>
      </c>
      <c r="AT58" s="15">
        <v>68163.709126101923</v>
      </c>
      <c r="AU58" s="15">
        <v>8329.6569462764492</v>
      </c>
      <c r="AV58" s="15">
        <v>159.01280469564043</v>
      </c>
      <c r="AW58" s="15">
        <v>1016.1773396702152</v>
      </c>
      <c r="AX58" s="15">
        <v>0</v>
      </c>
      <c r="AY58" s="15">
        <v>20818.477969322244</v>
      </c>
      <c r="AZ58" s="15">
        <v>871.35354046316559</v>
      </c>
      <c r="BA58" s="41">
        <v>45067.697843729875</v>
      </c>
      <c r="BB58" s="15">
        <v>6764.2667060958038</v>
      </c>
      <c r="BC58" s="15">
        <v>8269.9609409829427</v>
      </c>
      <c r="BD58" s="15">
        <v>2354.0405153420347</v>
      </c>
      <c r="BE58" s="29">
        <v>844649.46493922989</v>
      </c>
      <c r="BF58" s="26">
        <v>800012.14346649474</v>
      </c>
      <c r="BG58" s="26">
        <v>1078291.4073937691</v>
      </c>
      <c r="BH58" s="26">
        <v>0</v>
      </c>
      <c r="BI58" s="26">
        <v>0</v>
      </c>
      <c r="BJ58" s="47">
        <v>0</v>
      </c>
      <c r="BK58" s="26">
        <v>28136.324200506078</v>
      </c>
      <c r="BL58" s="35">
        <v>1906439.87506077</v>
      </c>
      <c r="BM58" s="35">
        <v>2751089.34</v>
      </c>
      <c r="BN58" s="35">
        <v>2751089.34</v>
      </c>
      <c r="BO58" s="36">
        <v>0</v>
      </c>
      <c r="BP58" s="36">
        <v>0</v>
      </c>
      <c r="BQ58" s="35">
        <v>0</v>
      </c>
      <c r="BR58" s="35">
        <v>0</v>
      </c>
      <c r="BS58" s="14">
        <v>2751089.34</v>
      </c>
    </row>
    <row r="59" spans="1:71" ht="14.4" x14ac:dyDescent="0.35">
      <c r="A59" s="104" t="s">
        <v>77</v>
      </c>
      <c r="B59" s="37">
        <v>190</v>
      </c>
      <c r="C59" s="21">
        <v>4051797.4502382311</v>
      </c>
      <c r="D59" s="21">
        <v>1616744.8574481898</v>
      </c>
      <c r="E59" s="21">
        <v>2453122.1517150961</v>
      </c>
      <c r="F59" s="21">
        <v>2293075.1779892235</v>
      </c>
      <c r="G59" s="21">
        <v>89369.169361604989</v>
      </c>
      <c r="H59" s="21">
        <v>45762.356754249799</v>
      </c>
      <c r="I59" s="21">
        <v>2849215.7612667144</v>
      </c>
      <c r="J59" s="21">
        <v>560689.59224590147</v>
      </c>
      <c r="K59" s="21">
        <v>0</v>
      </c>
      <c r="L59" s="42">
        <v>20411.138898116835</v>
      </c>
      <c r="M59" s="21">
        <v>323981.64198547811</v>
      </c>
      <c r="N59" s="21">
        <v>29100.565037284316</v>
      </c>
      <c r="O59" s="21">
        <v>18937183.893368732</v>
      </c>
      <c r="P59" s="21">
        <v>128.2153149301333</v>
      </c>
      <c r="Q59" s="21">
        <v>35744.213211303817</v>
      </c>
      <c r="R59" s="21">
        <v>0</v>
      </c>
      <c r="S59" s="21">
        <v>1340711.2956519022</v>
      </c>
      <c r="T59" s="21">
        <v>63450.554344109478</v>
      </c>
      <c r="U59" s="21">
        <v>610943.92039489548</v>
      </c>
      <c r="V59" s="42">
        <v>1636508.5588657386</v>
      </c>
      <c r="W59" s="21">
        <v>333798.72288285923</v>
      </c>
      <c r="X59" s="21">
        <v>8798.2252561867335</v>
      </c>
      <c r="Y59" s="21">
        <v>104593.42325119535</v>
      </c>
      <c r="Z59" s="21">
        <v>346217.60454376449</v>
      </c>
      <c r="AA59" s="21">
        <v>22843.385880438549</v>
      </c>
      <c r="AB59" s="21">
        <v>318155.59705278504</v>
      </c>
      <c r="AC59" s="21">
        <v>52539.020813786818</v>
      </c>
      <c r="AD59" s="21">
        <v>1066593.7717013706</v>
      </c>
      <c r="AE59" s="21">
        <v>1246.3057646262575</v>
      </c>
      <c r="AF59" s="42">
        <v>65841.735588514581</v>
      </c>
      <c r="AG59" s="37">
        <v>190</v>
      </c>
      <c r="AH59" s="21">
        <v>4863293.4814747367</v>
      </c>
      <c r="AI59" s="21">
        <v>7402966.8672388997</v>
      </c>
      <c r="AJ59" s="21">
        <v>2545629.2199343829</v>
      </c>
      <c r="AK59" s="21">
        <v>6073119.0565725267</v>
      </c>
      <c r="AL59" s="21">
        <v>60229.801969404885</v>
      </c>
      <c r="AM59" s="21">
        <v>3703175.4338022415</v>
      </c>
      <c r="AN59" s="21">
        <v>615543.81677037221</v>
      </c>
      <c r="AO59" s="21">
        <v>632438.80272855936</v>
      </c>
      <c r="AP59" s="21">
        <v>242774.1954800958</v>
      </c>
      <c r="AQ59" s="42">
        <v>175160.7132697893</v>
      </c>
      <c r="AR59" s="21">
        <v>176101.89484517762</v>
      </c>
      <c r="AS59" s="21">
        <v>1470632.9472744279</v>
      </c>
      <c r="AT59" s="21">
        <v>3009455.8790949932</v>
      </c>
      <c r="AU59" s="21">
        <v>381347.67811606312</v>
      </c>
      <c r="AV59" s="21">
        <v>26325.940675013389</v>
      </c>
      <c r="AW59" s="21">
        <v>55611.664191219723</v>
      </c>
      <c r="AX59" s="21">
        <v>114.65490844592034</v>
      </c>
      <c r="AY59" s="21">
        <v>1070453.74477418</v>
      </c>
      <c r="AZ59" s="21">
        <v>259274.87779921116</v>
      </c>
      <c r="BA59" s="42">
        <v>2164776.5300962459</v>
      </c>
      <c r="BB59" s="21">
        <v>1883127.0410488271</v>
      </c>
      <c r="BC59" s="21">
        <v>2126290.7531803832</v>
      </c>
      <c r="BD59" s="21">
        <v>1176003.1339634389</v>
      </c>
      <c r="BE59" s="21">
        <v>79392416.436035872</v>
      </c>
      <c r="BF59" s="30">
        <v>77274558.748383835</v>
      </c>
      <c r="BG59" s="30">
        <v>12609929.636115575</v>
      </c>
      <c r="BH59" s="30">
        <v>30835178.854851134</v>
      </c>
      <c r="BI59" s="30">
        <v>2017692.7459250677</v>
      </c>
      <c r="BJ59" s="48">
        <v>19616279.293653999</v>
      </c>
      <c r="BK59" s="30">
        <v>46559292.875034526</v>
      </c>
      <c r="BL59" s="30">
        <v>188912932.15396413</v>
      </c>
      <c r="BM59" s="30">
        <v>268305348.59000006</v>
      </c>
      <c r="BN59" s="30">
        <v>268305348.59000003</v>
      </c>
      <c r="BO59" s="30">
        <v>0</v>
      </c>
      <c r="BP59" s="30">
        <v>0</v>
      </c>
      <c r="BQ59" s="30">
        <v>0</v>
      </c>
      <c r="BR59" s="30">
        <v>0</v>
      </c>
      <c r="BS59" s="48">
        <v>268305348.59000003</v>
      </c>
    </row>
    <row r="60" spans="1:71" ht="14.4" x14ac:dyDescent="0.35">
      <c r="A60" s="104"/>
      <c r="B60" s="37">
        <v>200</v>
      </c>
      <c r="C60" s="15">
        <v>2026380.6637748086</v>
      </c>
      <c r="D60" s="15">
        <v>808564.73148734064</v>
      </c>
      <c r="E60" s="15">
        <v>1226852.8610417955</v>
      </c>
      <c r="F60" s="15">
        <v>1146810.3374745818</v>
      </c>
      <c r="G60" s="15">
        <v>44695.21464482633</v>
      </c>
      <c r="H60" s="15">
        <v>22886.621554580586</v>
      </c>
      <c r="I60" s="15">
        <v>1424946.7789032825</v>
      </c>
      <c r="J60" s="15">
        <v>280411.48708696524</v>
      </c>
      <c r="K60" s="15">
        <v>0</v>
      </c>
      <c r="L60" s="41">
        <v>10207.997240362216</v>
      </c>
      <c r="M60" s="15">
        <v>162029.3568094837</v>
      </c>
      <c r="N60" s="15">
        <v>14553.743869150308</v>
      </c>
      <c r="O60" s="15">
        <v>9470844.4187624846</v>
      </c>
      <c r="P60" s="15">
        <v>64.122907962755917</v>
      </c>
      <c r="Q60" s="15">
        <v>17876.358180945943</v>
      </c>
      <c r="R60" s="15">
        <v>0</v>
      </c>
      <c r="S60" s="15">
        <v>670515.1179885458</v>
      </c>
      <c r="T60" s="15">
        <v>31732.824262498165</v>
      </c>
      <c r="U60" s="15">
        <v>305544.62857058313</v>
      </c>
      <c r="V60" s="41">
        <v>818448.9330113664</v>
      </c>
      <c r="W60" s="15">
        <v>166939.06494633426</v>
      </c>
      <c r="X60" s="15">
        <v>4400.1591279909189</v>
      </c>
      <c r="Y60" s="15">
        <v>52309.152432912677</v>
      </c>
      <c r="Z60" s="15">
        <v>173149.98293263454</v>
      </c>
      <c r="AA60" s="15">
        <v>11424.410034060973</v>
      </c>
      <c r="AB60" s="15">
        <v>159115.64136809413</v>
      </c>
      <c r="AC60" s="15">
        <v>26275.759630799843</v>
      </c>
      <c r="AD60" s="15">
        <v>533423.75130439503</v>
      </c>
      <c r="AE60" s="15">
        <v>623.30112344324573</v>
      </c>
      <c r="AF60" s="41">
        <v>32928.699302982313</v>
      </c>
      <c r="AG60" s="37">
        <v>200</v>
      </c>
      <c r="AH60" s="15">
        <v>2432225.2025017682</v>
      </c>
      <c r="AI60" s="15">
        <v>3702363.9754263982</v>
      </c>
      <c r="AJ60" s="15">
        <v>1273117.3984317859</v>
      </c>
      <c r="AK60" s="15">
        <v>3037281.8920644564</v>
      </c>
      <c r="AL60" s="15">
        <v>30122.064984989927</v>
      </c>
      <c r="AM60" s="15">
        <v>1852028.189037733</v>
      </c>
      <c r="AN60" s="15">
        <v>307845.12389806588</v>
      </c>
      <c r="AO60" s="15">
        <v>316294.62644138391</v>
      </c>
      <c r="AP60" s="15">
        <v>121415.97438179913</v>
      </c>
      <c r="AQ60" s="41">
        <v>87601.191028714835</v>
      </c>
      <c r="AR60" s="15">
        <v>88071.893760778839</v>
      </c>
      <c r="AS60" s="15">
        <v>735491.39721183584</v>
      </c>
      <c r="AT60" s="15">
        <v>1505085.897606536</v>
      </c>
      <c r="AU60" s="15">
        <v>190719.19824610907</v>
      </c>
      <c r="AV60" s="15">
        <v>13166.101661978937</v>
      </c>
      <c r="AW60" s="15">
        <v>27812.446794256703</v>
      </c>
      <c r="AX60" s="15">
        <v>57.341091785815053</v>
      </c>
      <c r="AY60" s="15">
        <v>535354.19691893097</v>
      </c>
      <c r="AZ60" s="15">
        <v>129668.2782064332</v>
      </c>
      <c r="BA60" s="41">
        <v>1082645.7531902019</v>
      </c>
      <c r="BB60" s="15">
        <v>941787.50799518172</v>
      </c>
      <c r="BC60" s="15">
        <v>1063398.2870323812</v>
      </c>
      <c r="BD60" s="15">
        <v>588141.44601203722</v>
      </c>
      <c r="BE60" s="49">
        <v>39705651.503700763</v>
      </c>
      <c r="BF60" s="15">
        <v>23950858.709116563</v>
      </c>
      <c r="BG60" s="15">
        <v>39850.055379193276</v>
      </c>
      <c r="BH60" s="15">
        <v>883710.00557560101</v>
      </c>
      <c r="BI60" s="15">
        <v>-804645.94690840179</v>
      </c>
      <c r="BJ60" s="41">
        <v>76428.384608674794</v>
      </c>
      <c r="BK60" s="15">
        <v>488048.76041024923</v>
      </c>
      <c r="BL60" s="15">
        <v>24634249.968181878</v>
      </c>
      <c r="BM60" s="15">
        <v>64339901.471882641</v>
      </c>
      <c r="BN60" s="15">
        <v>0</v>
      </c>
      <c r="BO60" s="15">
        <v>22165789.266858667</v>
      </c>
      <c r="BP60" s="15">
        <v>42174112.208856016</v>
      </c>
      <c r="BQ60" s="15">
        <v>64339901.475714713</v>
      </c>
      <c r="BR60" s="15">
        <v>-3.8320626481436193E-3</v>
      </c>
      <c r="BS60" s="41">
        <v>64339901.471882641</v>
      </c>
    </row>
    <row r="61" spans="1:71" ht="14.4" x14ac:dyDescent="0.35">
      <c r="A61" s="104" t="s">
        <v>78</v>
      </c>
      <c r="B61" s="37">
        <v>201</v>
      </c>
      <c r="C61" s="15">
        <v>2880169.5945919175</v>
      </c>
      <c r="D61" s="15">
        <v>1283222.829575893</v>
      </c>
      <c r="E61" s="15">
        <v>1926046.8454480083</v>
      </c>
      <c r="F61" s="15">
        <v>1826854.1612559254</v>
      </c>
      <c r="G61" s="15">
        <v>216347.1199491515</v>
      </c>
      <c r="H61" s="15">
        <v>117983.60274227386</v>
      </c>
      <c r="I61" s="15">
        <v>2665707.9681837675</v>
      </c>
      <c r="J61" s="15">
        <v>460792.44079232868</v>
      </c>
      <c r="K61" s="15">
        <v>0</v>
      </c>
      <c r="L61" s="41">
        <v>16627.432010830726</v>
      </c>
      <c r="M61" s="15">
        <v>753535.19703467959</v>
      </c>
      <c r="N61" s="15">
        <v>11108.537799727075</v>
      </c>
      <c r="O61" s="15">
        <v>6102738.005961597</v>
      </c>
      <c r="P61" s="15">
        <v>42.616495654985705</v>
      </c>
      <c r="Q61" s="15">
        <v>22847.061893785343</v>
      </c>
      <c r="R61" s="15">
        <v>0</v>
      </c>
      <c r="S61" s="15">
        <v>243415.68130732217</v>
      </c>
      <c r="T61" s="15">
        <v>51583.590120401044</v>
      </c>
      <c r="U61" s="15">
        <v>647338.69895332423</v>
      </c>
      <c r="V61" s="41">
        <v>1221722.4711082845</v>
      </c>
      <c r="W61" s="15">
        <v>423878.26369522366</v>
      </c>
      <c r="X61" s="15">
        <v>7120.7171134113096</v>
      </c>
      <c r="Y61" s="15">
        <v>58699.57165902845</v>
      </c>
      <c r="Z61" s="15">
        <v>264501.68775144726</v>
      </c>
      <c r="AA61" s="15">
        <v>7864.6464929306712</v>
      </c>
      <c r="AB61" s="15">
        <v>131980.59514674105</v>
      </c>
      <c r="AC61" s="15">
        <v>15186.228638661201</v>
      </c>
      <c r="AD61" s="15">
        <v>50882.130714736581</v>
      </c>
      <c r="AE61" s="15">
        <v>2110.3831697704377</v>
      </c>
      <c r="AF61" s="41">
        <v>122739.03457987269</v>
      </c>
      <c r="AG61" s="37">
        <v>201</v>
      </c>
      <c r="AH61" s="15">
        <v>1065052.7617468513</v>
      </c>
      <c r="AI61" s="15">
        <v>1451078.6157898689</v>
      </c>
      <c r="AJ61" s="15">
        <v>715642.97245512856</v>
      </c>
      <c r="AK61" s="15">
        <v>4479118.0347000966</v>
      </c>
      <c r="AL61" s="15">
        <v>64768.009168295146</v>
      </c>
      <c r="AM61" s="15">
        <v>1588566.5280440168</v>
      </c>
      <c r="AN61" s="15">
        <v>143078.99378593807</v>
      </c>
      <c r="AO61" s="15">
        <v>231484.60313598486</v>
      </c>
      <c r="AP61" s="15">
        <v>74741.581408376485</v>
      </c>
      <c r="AQ61" s="41">
        <v>135128.63725129675</v>
      </c>
      <c r="AR61" s="15">
        <v>45278.473668482751</v>
      </c>
      <c r="AS61" s="15">
        <v>577720.68195678934</v>
      </c>
      <c r="AT61" s="15">
        <v>1230707.5534054285</v>
      </c>
      <c r="AU61" s="15">
        <v>623894.5690112689</v>
      </c>
      <c r="AV61" s="15">
        <v>44445.915794041655</v>
      </c>
      <c r="AW61" s="15">
        <v>73013.783611259263</v>
      </c>
      <c r="AX61" s="15">
        <v>541.54520547945208</v>
      </c>
      <c r="AY61" s="15">
        <v>820789.14764211001</v>
      </c>
      <c r="AZ61" s="15">
        <v>148474.7529844323</v>
      </c>
      <c r="BA61" s="41">
        <v>5178791.8601745926</v>
      </c>
      <c r="BB61" s="15">
        <v>1784955.5082896021</v>
      </c>
      <c r="BC61" s="15">
        <v>1096830.3247919946</v>
      </c>
      <c r="BD61" s="15">
        <v>467909.06991636293</v>
      </c>
      <c r="BE61" s="29">
        <v>43575061.038124405</v>
      </c>
      <c r="BF61" s="50"/>
      <c r="BG61" s="50"/>
      <c r="BH61" s="50"/>
      <c r="BI61" s="50"/>
      <c r="BJ61" s="51"/>
      <c r="BK61" s="50"/>
      <c r="BL61" s="50"/>
      <c r="BM61" s="50"/>
      <c r="BN61" s="50"/>
      <c r="BO61" s="50"/>
      <c r="BP61" s="50"/>
      <c r="BQ61" s="50"/>
      <c r="BR61" s="50"/>
      <c r="BS61" s="51"/>
    </row>
    <row r="62" spans="1:71" ht="14.4" x14ac:dyDescent="0.35">
      <c r="A62" s="104" t="s">
        <v>79</v>
      </c>
      <c r="B62" s="37">
        <v>202</v>
      </c>
      <c r="C62" s="15">
        <v>16868839.034012884</v>
      </c>
      <c r="D62" s="15">
        <v>3850000</v>
      </c>
      <c r="E62" s="15">
        <v>4443638.1839450384</v>
      </c>
      <c r="F62" s="15">
        <v>3650516.8405623487</v>
      </c>
      <c r="G62" s="15">
        <v>485904.13705275801</v>
      </c>
      <c r="H62" s="15">
        <v>377126.81567288656</v>
      </c>
      <c r="I62" s="15">
        <v>10219540.211067561</v>
      </c>
      <c r="J62" s="15">
        <v>4438466.2592466064</v>
      </c>
      <c r="K62" s="15">
        <v>0</v>
      </c>
      <c r="L62" s="41">
        <v>63859.731726889164</v>
      </c>
      <c r="M62" s="15">
        <v>1277693.2141318801</v>
      </c>
      <c r="N62" s="15">
        <v>42392.04877450387</v>
      </c>
      <c r="O62" s="15">
        <v>10962669.339233065</v>
      </c>
      <c r="P62" s="15">
        <v>66.194643901807368</v>
      </c>
      <c r="Q62" s="15">
        <v>40000.441196555446</v>
      </c>
      <c r="R62" s="15">
        <v>0</v>
      </c>
      <c r="S62" s="15">
        <v>511985.51197330508</v>
      </c>
      <c r="T62" s="15">
        <v>97707.186769959721</v>
      </c>
      <c r="U62" s="15">
        <v>938989.08638102177</v>
      </c>
      <c r="V62" s="41">
        <v>2314128.6867976882</v>
      </c>
      <c r="W62" s="15">
        <v>696603.79303142719</v>
      </c>
      <c r="X62" s="15">
        <v>16773.913612522992</v>
      </c>
      <c r="Y62" s="15">
        <v>69837.761480457484</v>
      </c>
      <c r="Z62" s="15">
        <v>449234.46004213725</v>
      </c>
      <c r="AA62" s="15">
        <v>9289.9094565601317</v>
      </c>
      <c r="AB62" s="15">
        <v>175890.98815941901</v>
      </c>
      <c r="AC62" s="15">
        <v>18969.215221588118</v>
      </c>
      <c r="AD62" s="15">
        <v>198213.00892144607</v>
      </c>
      <c r="AE62" s="15">
        <v>4818.475760260445</v>
      </c>
      <c r="AF62" s="41">
        <v>59834.327334222726</v>
      </c>
      <c r="AG62" s="37">
        <v>202</v>
      </c>
      <c r="AH62" s="15">
        <v>1561198.0876462967</v>
      </c>
      <c r="AI62" s="15">
        <v>2127050.6413972746</v>
      </c>
      <c r="AJ62" s="15">
        <v>1049018.8656963606</v>
      </c>
      <c r="AK62" s="15">
        <v>9643655.6103854179</v>
      </c>
      <c r="AL62" s="15">
        <v>2977.0354261587354</v>
      </c>
      <c r="AM62" s="15">
        <v>702832.45952748449</v>
      </c>
      <c r="AN62" s="15">
        <v>125344.48643023382</v>
      </c>
      <c r="AO62" s="15">
        <v>202792.30325030541</v>
      </c>
      <c r="AP62" s="15">
        <v>24364.986893793648</v>
      </c>
      <c r="AQ62" s="41">
        <v>135291.57442305339</v>
      </c>
      <c r="AR62" s="15">
        <v>65383.581367406165</v>
      </c>
      <c r="AS62" s="15">
        <v>834247.36206707195</v>
      </c>
      <c r="AT62" s="15">
        <v>3120091.4737921208</v>
      </c>
      <c r="AU62" s="15">
        <v>1330675.4436700493</v>
      </c>
      <c r="AV62" s="15">
        <v>94796.607722177141</v>
      </c>
      <c r="AW62" s="15">
        <v>155727.67215286742</v>
      </c>
      <c r="AX62" s="15">
        <v>265.75457822638793</v>
      </c>
      <c r="AY62" s="15">
        <v>3277689.1403687051</v>
      </c>
      <c r="AZ62" s="15">
        <v>270942.84198453109</v>
      </c>
      <c r="BA62" s="41">
        <v>0</v>
      </c>
      <c r="BB62" s="15">
        <v>999410.57261376327</v>
      </c>
      <c r="BC62" s="15">
        <v>187468.11740307111</v>
      </c>
      <c r="BD62" s="15">
        <v>366977.63525446865</v>
      </c>
      <c r="BE62" s="29">
        <v>88561191.030259714</v>
      </c>
      <c r="BF62" s="15"/>
      <c r="BG62" s="15"/>
      <c r="BH62" s="15"/>
      <c r="BI62" s="15"/>
      <c r="BJ62" s="41"/>
      <c r="BK62" s="15"/>
      <c r="BL62" s="15"/>
      <c r="BM62" s="15"/>
      <c r="BN62" s="15"/>
      <c r="BO62" s="15"/>
      <c r="BP62" s="15"/>
      <c r="BQ62" s="15"/>
      <c r="BR62" s="15"/>
      <c r="BS62" s="41"/>
    </row>
    <row r="63" spans="1:71" ht="14.4" x14ac:dyDescent="0.35">
      <c r="A63" s="104" t="s">
        <v>80</v>
      </c>
      <c r="B63" s="37">
        <v>203</v>
      </c>
      <c r="C63" s="15">
        <v>701087.10166029609</v>
      </c>
      <c r="D63" s="15">
        <v>433222.829575893</v>
      </c>
      <c r="E63" s="15">
        <v>467363.01200833096</v>
      </c>
      <c r="F63" s="15">
        <v>149905.55391533245</v>
      </c>
      <c r="G63" s="15">
        <v>17015.533945207731</v>
      </c>
      <c r="H63" s="15">
        <v>23141.963004505629</v>
      </c>
      <c r="I63" s="15">
        <v>371960.25659715681</v>
      </c>
      <c r="J63" s="15">
        <v>191037.03534466209</v>
      </c>
      <c r="K63" s="15">
        <v>0</v>
      </c>
      <c r="L63" s="41">
        <v>6547.1377835834355</v>
      </c>
      <c r="M63" s="15">
        <v>214223.74500647027</v>
      </c>
      <c r="N63" s="15">
        <v>5755.556236325493</v>
      </c>
      <c r="O63" s="15">
        <v>1614595.8873658683</v>
      </c>
      <c r="P63" s="15">
        <v>16.386946945187962</v>
      </c>
      <c r="Q63" s="15">
        <v>7346.4072727931316</v>
      </c>
      <c r="R63" s="15">
        <v>0</v>
      </c>
      <c r="S63" s="15">
        <v>88679.608565443457</v>
      </c>
      <c r="T63" s="15">
        <v>20455.671377243387</v>
      </c>
      <c r="U63" s="15">
        <v>328480.02446197555</v>
      </c>
      <c r="V63" s="41">
        <v>484478.75234843185</v>
      </c>
      <c r="W63" s="15">
        <v>156485.32090255176</v>
      </c>
      <c r="X63" s="15">
        <v>3942.140979348289</v>
      </c>
      <c r="Y63" s="15">
        <v>30820.699956371584</v>
      </c>
      <c r="Z63" s="15">
        <v>145820.90077826293</v>
      </c>
      <c r="AA63" s="15">
        <v>2517.8277447117284</v>
      </c>
      <c r="AB63" s="15">
        <v>28407.438967961414</v>
      </c>
      <c r="AC63" s="15">
        <v>4147.8723902948495</v>
      </c>
      <c r="AD63" s="15">
        <v>54661.281271273314</v>
      </c>
      <c r="AE63" s="15">
        <v>1126.614597830707</v>
      </c>
      <c r="AF63" s="41">
        <v>22493.905398234092</v>
      </c>
      <c r="AG63" s="37">
        <v>203</v>
      </c>
      <c r="AH63" s="15">
        <v>267465.82453985966</v>
      </c>
      <c r="AI63" s="15">
        <v>364408.17993638979</v>
      </c>
      <c r="AJ63" s="15">
        <v>179718.83138439539</v>
      </c>
      <c r="AK63" s="15">
        <v>1193298.5979424154</v>
      </c>
      <c r="AL63" s="15">
        <v>34549.393210398732</v>
      </c>
      <c r="AM63" s="15">
        <v>1517550.8304354465</v>
      </c>
      <c r="AN63" s="15">
        <v>118996.064472652</v>
      </c>
      <c r="AO63" s="15">
        <v>192521.3200786651</v>
      </c>
      <c r="AP63" s="15">
        <v>54760.908876512505</v>
      </c>
      <c r="AQ63" s="41">
        <v>82922.830061534318</v>
      </c>
      <c r="AR63" s="15">
        <v>14791.048067119611</v>
      </c>
      <c r="AS63" s="15">
        <v>188723.11020810812</v>
      </c>
      <c r="AT63" s="15">
        <v>1135258.6727358252</v>
      </c>
      <c r="AU63" s="15">
        <v>96422.098695047782</v>
      </c>
      <c r="AV63" s="15">
        <v>6869.0587995925653</v>
      </c>
      <c r="AW63" s="15">
        <v>11284.185821044617</v>
      </c>
      <c r="AX63" s="15">
        <v>52.99033886085077</v>
      </c>
      <c r="AY63" s="15">
        <v>443060.19117853686</v>
      </c>
      <c r="AZ63" s="15">
        <v>8285.1765338689129</v>
      </c>
      <c r="BA63" s="41">
        <v>698462.51982540765</v>
      </c>
      <c r="BB63" s="15">
        <v>376192.5401456228</v>
      </c>
      <c r="BC63" s="15">
        <v>153433.5985241509</v>
      </c>
      <c r="BD63" s="15">
        <v>138135.66972976728</v>
      </c>
      <c r="BE63" s="29">
        <v>12852900.107944528</v>
      </c>
      <c r="BF63" s="52"/>
      <c r="BG63" s="52"/>
      <c r="BH63" s="52"/>
      <c r="BI63" s="52"/>
      <c r="BJ63" s="53"/>
      <c r="BK63" s="52"/>
      <c r="BL63" s="52"/>
      <c r="BM63" s="54"/>
      <c r="BN63" s="54"/>
      <c r="BO63" s="54"/>
      <c r="BP63" s="54"/>
      <c r="BQ63" s="54"/>
      <c r="BR63" s="54"/>
      <c r="BS63" s="55"/>
    </row>
    <row r="64" spans="1:71" ht="14.4" x14ac:dyDescent="0.35">
      <c r="A64" s="104" t="s">
        <v>81</v>
      </c>
      <c r="B64" s="37">
        <v>204</v>
      </c>
      <c r="C64" s="15">
        <v>270231.89973490132</v>
      </c>
      <c r="D64" s="15">
        <v>240461.69084821409</v>
      </c>
      <c r="E64" s="15">
        <v>234260.10859862249</v>
      </c>
      <c r="F64" s="15">
        <v>130415.24426639274</v>
      </c>
      <c r="G64" s="15">
        <v>16570.129052882803</v>
      </c>
      <c r="H64" s="15">
        <v>21140.958580333874</v>
      </c>
      <c r="I64" s="15">
        <v>176937.23415151425</v>
      </c>
      <c r="J64" s="15">
        <v>241576.58461640275</v>
      </c>
      <c r="K64" s="15">
        <v>0</v>
      </c>
      <c r="L64" s="41">
        <v>4458.5484786966763</v>
      </c>
      <c r="M64" s="15">
        <v>96243.143826970263</v>
      </c>
      <c r="N64" s="15">
        <v>440.95718944356014</v>
      </c>
      <c r="O64" s="15">
        <v>791095.66743946634</v>
      </c>
      <c r="P64" s="15">
        <v>231.03191349801904</v>
      </c>
      <c r="Q64" s="15">
        <v>2034.1996368660734</v>
      </c>
      <c r="R64" s="15">
        <v>0</v>
      </c>
      <c r="S64" s="15">
        <v>27724.628153929334</v>
      </c>
      <c r="T64" s="15">
        <v>5239.8117323958486</v>
      </c>
      <c r="U64" s="15">
        <v>146191.23020367866</v>
      </c>
      <c r="V64" s="41">
        <v>124101.39974559544</v>
      </c>
      <c r="W64" s="15">
        <v>39955.482370797617</v>
      </c>
      <c r="X64" s="15">
        <v>1955.2182947174122</v>
      </c>
      <c r="Y64" s="15">
        <v>11788.756904142501</v>
      </c>
      <c r="Z64" s="15">
        <v>42864.521428152526</v>
      </c>
      <c r="AA64" s="15">
        <v>787.24630579747225</v>
      </c>
      <c r="AB64" s="15">
        <v>24983.657725878496</v>
      </c>
      <c r="AC64" s="15">
        <v>2127.1637494558331</v>
      </c>
      <c r="AD64" s="15">
        <v>14004.619092544015</v>
      </c>
      <c r="AE64" s="15">
        <v>466.75647213841023</v>
      </c>
      <c r="AF64" s="41">
        <v>5763.1026876704927</v>
      </c>
      <c r="AG64" s="37">
        <v>204</v>
      </c>
      <c r="AH64" s="15">
        <v>95922.096066992832</v>
      </c>
      <c r="AI64" s="15">
        <v>130688.83287646784</v>
      </c>
      <c r="AJ64" s="15">
        <v>64453.120464115906</v>
      </c>
      <c r="AK64" s="15">
        <v>626703.40697207244</v>
      </c>
      <c r="AL64" s="15">
        <v>2816.5221951474177</v>
      </c>
      <c r="AM64" s="15">
        <v>146401.59199305245</v>
      </c>
      <c r="AN64" s="15">
        <v>11038.035311176161</v>
      </c>
      <c r="AO64" s="15">
        <v>17858.213535044597</v>
      </c>
      <c r="AP64" s="15">
        <v>6281.4928213173498</v>
      </c>
      <c r="AQ64" s="41">
        <v>7102.308264115557</v>
      </c>
      <c r="AR64" s="15">
        <v>6211.8568969914695</v>
      </c>
      <c r="AS64" s="15">
        <v>79258.815768030559</v>
      </c>
      <c r="AT64" s="15">
        <v>72671.550066625656</v>
      </c>
      <c r="AU64" s="15">
        <v>29655.018623633758</v>
      </c>
      <c r="AV64" s="15">
        <v>2112.6076841886347</v>
      </c>
      <c r="AW64" s="15">
        <v>3470.4984148287235</v>
      </c>
      <c r="AX64" s="15">
        <v>67.709877433309302</v>
      </c>
      <c r="AY64" s="15">
        <v>160774.7908106485</v>
      </c>
      <c r="AZ64" s="15">
        <v>13290.08849716769</v>
      </c>
      <c r="BA64" s="41">
        <v>0</v>
      </c>
      <c r="BB64" s="15">
        <v>37914.378951012164</v>
      </c>
      <c r="BC64" s="15">
        <v>15463.729280783307</v>
      </c>
      <c r="BD64" s="15">
        <v>13921.935099401242</v>
      </c>
      <c r="BE64" s="29">
        <v>4218129.593671347</v>
      </c>
      <c r="BF64" s="54"/>
      <c r="BG64" s="54"/>
      <c r="BH64" s="54"/>
      <c r="BI64" s="54"/>
      <c r="BJ64" s="55"/>
      <c r="BK64" s="54"/>
      <c r="BL64" s="54"/>
      <c r="BM64" s="54"/>
      <c r="BN64" s="54"/>
      <c r="BO64" s="54"/>
      <c r="BP64" s="54"/>
      <c r="BQ64" s="54"/>
      <c r="BR64" s="54"/>
      <c r="BS64" s="55"/>
    </row>
    <row r="65" spans="1:71" ht="14.4" x14ac:dyDescent="0.35">
      <c r="A65" s="104" t="s">
        <v>82</v>
      </c>
      <c r="B65" s="37">
        <v>205</v>
      </c>
      <c r="C65" s="15">
        <v>0</v>
      </c>
      <c r="D65" s="15">
        <v>0</v>
      </c>
      <c r="E65" s="15">
        <v>0</v>
      </c>
      <c r="F65" s="15">
        <v>0</v>
      </c>
      <c r="G65" s="15">
        <v>0</v>
      </c>
      <c r="H65" s="15">
        <v>0</v>
      </c>
      <c r="I65" s="15">
        <v>0</v>
      </c>
      <c r="J65" s="15">
        <v>0</v>
      </c>
      <c r="K65" s="15">
        <v>0</v>
      </c>
      <c r="L65" s="41">
        <v>0</v>
      </c>
      <c r="M65" s="15">
        <v>0</v>
      </c>
      <c r="N65" s="15">
        <v>0</v>
      </c>
      <c r="O65" s="15">
        <v>0</v>
      </c>
      <c r="P65" s="15">
        <v>0</v>
      </c>
      <c r="Q65" s="15">
        <v>0</v>
      </c>
      <c r="R65" s="15">
        <v>0</v>
      </c>
      <c r="S65" s="15">
        <v>0</v>
      </c>
      <c r="T65" s="15">
        <v>0</v>
      </c>
      <c r="U65" s="15">
        <v>0</v>
      </c>
      <c r="V65" s="41">
        <v>0</v>
      </c>
      <c r="W65" s="15">
        <v>0</v>
      </c>
      <c r="X65" s="15">
        <v>0</v>
      </c>
      <c r="Y65" s="15">
        <v>0</v>
      </c>
      <c r="Z65" s="15">
        <v>0</v>
      </c>
      <c r="AA65" s="15">
        <v>0</v>
      </c>
      <c r="AB65" s="15">
        <v>0</v>
      </c>
      <c r="AC65" s="15">
        <v>0</v>
      </c>
      <c r="AD65" s="15">
        <v>0</v>
      </c>
      <c r="AE65" s="15">
        <v>0</v>
      </c>
      <c r="AF65" s="41">
        <v>0</v>
      </c>
      <c r="AG65" s="37">
        <v>205</v>
      </c>
      <c r="AH65" s="15">
        <v>0</v>
      </c>
      <c r="AI65" s="15">
        <v>0</v>
      </c>
      <c r="AJ65" s="15">
        <v>0</v>
      </c>
      <c r="AK65" s="15">
        <v>0</v>
      </c>
      <c r="AL65" s="15">
        <v>0</v>
      </c>
      <c r="AM65" s="15">
        <v>0</v>
      </c>
      <c r="AN65" s="15">
        <v>0</v>
      </c>
      <c r="AO65" s="15">
        <v>0</v>
      </c>
      <c r="AP65" s="15">
        <v>0</v>
      </c>
      <c r="AQ65" s="41">
        <v>0</v>
      </c>
      <c r="AR65" s="15">
        <v>0</v>
      </c>
      <c r="AS65" s="15">
        <v>0</v>
      </c>
      <c r="AT65" s="15">
        <v>0</v>
      </c>
      <c r="AU65" s="15">
        <v>0</v>
      </c>
      <c r="AV65" s="15">
        <v>0</v>
      </c>
      <c r="AW65" s="15">
        <v>0</v>
      </c>
      <c r="AX65" s="15">
        <v>0</v>
      </c>
      <c r="AY65" s="15">
        <v>0</v>
      </c>
      <c r="AZ65" s="15">
        <v>0</v>
      </c>
      <c r="BA65" s="41">
        <v>0</v>
      </c>
      <c r="BB65" s="15">
        <v>0</v>
      </c>
      <c r="BC65" s="15">
        <v>0</v>
      </c>
      <c r="BD65" s="15">
        <v>0</v>
      </c>
      <c r="BE65" s="29">
        <v>0</v>
      </c>
      <c r="BF65" s="54"/>
      <c r="BG65" s="54"/>
      <c r="BH65" s="54"/>
      <c r="BI65" s="54"/>
      <c r="BJ65" s="55"/>
      <c r="BK65" s="62"/>
      <c r="BL65" s="62"/>
      <c r="BM65" s="54"/>
      <c r="BN65" s="54"/>
      <c r="BO65" s="54"/>
      <c r="BP65" s="54"/>
      <c r="BQ65" s="54"/>
      <c r="BR65" s="54"/>
      <c r="BS65" s="55"/>
    </row>
    <row r="66" spans="1:71" ht="14.4" x14ac:dyDescent="0.35">
      <c r="A66" s="104" t="s">
        <v>83</v>
      </c>
      <c r="B66" s="37">
        <v>209</v>
      </c>
      <c r="C66" s="16">
        <v>20720327.629999999</v>
      </c>
      <c r="D66" s="16">
        <v>5806907.3499999996</v>
      </c>
      <c r="E66" s="16">
        <v>7071308.1500000004</v>
      </c>
      <c r="F66" s="16">
        <v>5757691.7999999989</v>
      </c>
      <c r="G66" s="16">
        <v>735836.92</v>
      </c>
      <c r="H66" s="16">
        <v>539393.33999999985</v>
      </c>
      <c r="I66" s="16">
        <v>13434145.67</v>
      </c>
      <c r="J66" s="16">
        <v>5331872.32</v>
      </c>
      <c r="K66" s="16">
        <v>0</v>
      </c>
      <c r="L66" s="43">
        <v>91492.85</v>
      </c>
      <c r="M66" s="16">
        <v>2341695.3000000003</v>
      </c>
      <c r="N66" s="16">
        <v>59697.1</v>
      </c>
      <c r="O66" s="16">
        <v>19471098.899999999</v>
      </c>
      <c r="P66" s="16">
        <v>356.23000000000008</v>
      </c>
      <c r="Q66" s="16">
        <v>72228.11</v>
      </c>
      <c r="R66" s="16">
        <v>0</v>
      </c>
      <c r="S66" s="16">
        <v>871805.43</v>
      </c>
      <c r="T66" s="16">
        <v>174986.25999999998</v>
      </c>
      <c r="U66" s="16">
        <v>2060999.04</v>
      </c>
      <c r="V66" s="43">
        <v>4144431.31</v>
      </c>
      <c r="W66" s="16">
        <v>1316922.8600000001</v>
      </c>
      <c r="X66" s="16">
        <v>29791.99</v>
      </c>
      <c r="Y66" s="16">
        <v>171146.79000000004</v>
      </c>
      <c r="Z66" s="16">
        <v>902421.57</v>
      </c>
      <c r="AA66" s="16">
        <v>20459.63</v>
      </c>
      <c r="AB66" s="16">
        <v>361262.67999999993</v>
      </c>
      <c r="AC66" s="16">
        <v>40430.479999999996</v>
      </c>
      <c r="AD66" s="16">
        <v>317761.03999999998</v>
      </c>
      <c r="AE66" s="16">
        <v>8522.23</v>
      </c>
      <c r="AF66" s="43">
        <v>210830.37</v>
      </c>
      <c r="AG66" s="37">
        <v>209</v>
      </c>
      <c r="AH66" s="16">
        <v>2989638.7700000005</v>
      </c>
      <c r="AI66" s="16">
        <v>4073226.2700000014</v>
      </c>
      <c r="AJ66" s="16">
        <v>2008833.7900000005</v>
      </c>
      <c r="AK66" s="16">
        <v>15942775.650000002</v>
      </c>
      <c r="AL66" s="16">
        <v>105110.96000000004</v>
      </c>
      <c r="AM66" s="16">
        <v>3955351.41</v>
      </c>
      <c r="AN66" s="16">
        <v>398457.58</v>
      </c>
      <c r="AO66" s="16">
        <v>644656.43999999994</v>
      </c>
      <c r="AP66" s="16">
        <v>160148.96999999997</v>
      </c>
      <c r="AQ66" s="43">
        <v>360445.35</v>
      </c>
      <c r="AR66" s="16">
        <v>131664.95999999999</v>
      </c>
      <c r="AS66" s="16">
        <v>1679949.9699999997</v>
      </c>
      <c r="AT66" s="16">
        <v>5558729.25</v>
      </c>
      <c r="AU66" s="16">
        <v>2080647.13</v>
      </c>
      <c r="AV66" s="16">
        <v>148224.19</v>
      </c>
      <c r="AW66" s="16">
        <v>243496.14</v>
      </c>
      <c r="AX66" s="16">
        <v>928.00000000000011</v>
      </c>
      <c r="AY66" s="16">
        <v>4702313.2700000005</v>
      </c>
      <c r="AZ66" s="16">
        <v>440992.86</v>
      </c>
      <c r="BA66" s="43">
        <v>5877254.3799999999</v>
      </c>
      <c r="BB66" s="16">
        <v>3198473</v>
      </c>
      <c r="BC66" s="16">
        <v>1453195.77</v>
      </c>
      <c r="BD66" s="16">
        <v>986944.31000000017</v>
      </c>
      <c r="BE66" s="49">
        <v>149207281.77000004</v>
      </c>
      <c r="BF66" s="56"/>
      <c r="BG66" s="56"/>
      <c r="BH66" s="56"/>
      <c r="BI66" s="54"/>
      <c r="BJ66" s="55"/>
      <c r="BK66" s="54"/>
      <c r="BL66" s="54"/>
      <c r="BM66" s="54"/>
      <c r="BN66" s="54"/>
      <c r="BO66" s="54"/>
      <c r="BP66" s="54"/>
      <c r="BQ66" s="54"/>
      <c r="BR66" s="54"/>
      <c r="BS66" s="55"/>
    </row>
    <row r="67" spans="1:71" ht="14.4" x14ac:dyDescent="0.35">
      <c r="A67" s="104" t="s">
        <v>84</v>
      </c>
      <c r="B67" s="38">
        <v>210</v>
      </c>
      <c r="C67" s="44">
        <v>26798505.744013038</v>
      </c>
      <c r="D67" s="44">
        <v>8232216.9389355294</v>
      </c>
      <c r="E67" s="44">
        <v>10751283.162756892</v>
      </c>
      <c r="F67" s="44">
        <v>9197577.3154638037</v>
      </c>
      <c r="G67" s="44">
        <v>869901.30400643137</v>
      </c>
      <c r="H67" s="44">
        <v>608042.31830883026</v>
      </c>
      <c r="I67" s="44">
        <v>17708308.210169997</v>
      </c>
      <c r="J67" s="44">
        <v>6172973.399332867</v>
      </c>
      <c r="K67" s="44">
        <v>0</v>
      </c>
      <c r="L67" s="45">
        <v>122111.98613847906</v>
      </c>
      <c r="M67" s="44">
        <v>2827706.298794962</v>
      </c>
      <c r="N67" s="44">
        <v>103351.40890643463</v>
      </c>
      <c r="O67" s="44">
        <v>47879127.212131217</v>
      </c>
      <c r="P67" s="44">
        <v>548.56822289288925</v>
      </c>
      <c r="Q67" s="44">
        <v>125848.68139224977</v>
      </c>
      <c r="R67" s="44">
        <v>0</v>
      </c>
      <c r="S67" s="44">
        <v>2883031.8436404481</v>
      </c>
      <c r="T67" s="44">
        <v>270169.63860660762</v>
      </c>
      <c r="U67" s="44">
        <v>2977487.5889654784</v>
      </c>
      <c r="V67" s="45">
        <v>6599388.8018771056</v>
      </c>
      <c r="W67" s="44">
        <v>1817660.6478291936</v>
      </c>
      <c r="X67" s="44">
        <v>42990.374384177652</v>
      </c>
      <c r="Y67" s="44">
        <v>328049.36568410805</v>
      </c>
      <c r="Z67" s="44">
        <v>1421789.1574763991</v>
      </c>
      <c r="AA67" s="44">
        <v>54727.42591449953</v>
      </c>
      <c r="AB67" s="44">
        <v>838533.91842087917</v>
      </c>
      <c r="AC67" s="44">
        <v>119245.26044458666</v>
      </c>
      <c r="AD67" s="44">
        <v>1917778.5630057657</v>
      </c>
      <c r="AE67" s="44">
        <v>10391.836888069503</v>
      </c>
      <c r="AF67" s="45">
        <v>309600.8048914969</v>
      </c>
      <c r="AG67" s="38">
        <v>210</v>
      </c>
      <c r="AH67" s="44">
        <v>10285157.453976505</v>
      </c>
      <c r="AI67" s="44">
        <v>15178557.112665299</v>
      </c>
      <c r="AJ67" s="44">
        <v>5827580.4083661698</v>
      </c>
      <c r="AK67" s="44">
        <v>25053176.598636985</v>
      </c>
      <c r="AL67" s="44">
        <v>195462.82695439487</v>
      </c>
      <c r="AM67" s="44">
        <v>9510555.0328399744</v>
      </c>
      <c r="AN67" s="44">
        <v>1321846.5206684382</v>
      </c>
      <c r="AO67" s="44">
        <v>1593389.8691699433</v>
      </c>
      <c r="AP67" s="44">
        <v>524339.13986189489</v>
      </c>
      <c r="AQ67" s="45">
        <v>623207.25429850409</v>
      </c>
      <c r="AR67" s="44">
        <v>395838.74860595644</v>
      </c>
      <c r="AS67" s="44">
        <v>3886074.3144862633</v>
      </c>
      <c r="AT67" s="44">
        <v>10073271.026701529</v>
      </c>
      <c r="AU67" s="44">
        <v>2652714.0063621718</v>
      </c>
      <c r="AV67" s="44">
        <v>187716.23233699234</v>
      </c>
      <c r="AW67" s="44">
        <v>326920.25098547642</v>
      </c>
      <c r="AX67" s="44">
        <v>1099.9960002317355</v>
      </c>
      <c r="AY67" s="44">
        <v>6308121.2116931118</v>
      </c>
      <c r="AZ67" s="44">
        <v>829936.01600564434</v>
      </c>
      <c r="BA67" s="45">
        <v>9124676.6632864475</v>
      </c>
      <c r="BB67" s="44">
        <v>6023387.5490440093</v>
      </c>
      <c r="BC67" s="44">
        <v>4642884.8102127649</v>
      </c>
      <c r="BD67" s="44">
        <v>2751088.8899754761</v>
      </c>
      <c r="BE67" s="57">
        <v>268305349.70973668</v>
      </c>
      <c r="BF67" s="58"/>
      <c r="BG67" s="58"/>
      <c r="BH67" s="58"/>
      <c r="BI67" s="59"/>
      <c r="BJ67" s="60"/>
      <c r="BK67" s="59"/>
      <c r="BL67" s="63"/>
      <c r="BM67" s="59"/>
      <c r="BN67" s="59"/>
      <c r="BO67" s="59"/>
      <c r="BP67" s="59"/>
      <c r="BQ67" s="59"/>
      <c r="BR67" s="59"/>
      <c r="BS67" s="60"/>
    </row>
  </sheetData>
  <mergeCells count="6">
    <mergeCell ref="B2:L2"/>
    <mergeCell ref="B3:L3"/>
    <mergeCell ref="M4:V4"/>
    <mergeCell ref="W4:AF4"/>
    <mergeCell ref="AG4:AQ4"/>
    <mergeCell ref="AR4:BA4"/>
  </mergeCells>
  <printOptions horizontalCentered="1"/>
  <pageMargins left="0.98425196850393704" right="0.78740157480314965" top="0.59055118110236227" bottom="0.19685039370078741" header="0.51181102362204722" footer="0.51181102362204722"/>
  <pageSetup paperSize="13" scale="56" orientation="portrait" r:id="rId1"/>
  <colBreaks count="1" manualBreakCount="1">
    <brk id="32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G58"/>
  <sheetViews>
    <sheetView view="pageBreakPreview" zoomScale="70" zoomScaleNormal="90" zoomScaleSheetLayoutView="70" workbookViewId="0">
      <selection activeCell="A2" sqref="A2:K2"/>
    </sheetView>
  </sheetViews>
  <sheetFormatPr defaultRowHeight="13.8" x14ac:dyDescent="0.3"/>
  <cols>
    <col min="1" max="1" width="7.109375" style="17" customWidth="1"/>
    <col min="2" max="2" width="10.44140625" style="1" customWidth="1"/>
    <col min="3" max="11" width="10.44140625" style="69" customWidth="1"/>
    <col min="12" max="12" width="7.109375" style="1" customWidth="1"/>
    <col min="13" max="22" width="10.44140625" style="1" customWidth="1"/>
    <col min="23" max="23" width="7.109375" style="1" customWidth="1"/>
    <col min="24" max="33" width="10.44140625" style="1" customWidth="1"/>
    <col min="34" max="34" width="7.109375" style="1" customWidth="1"/>
    <col min="35" max="44" width="10.44140625" style="1" customWidth="1"/>
    <col min="45" max="45" width="7.109375" style="1" customWidth="1"/>
    <col min="46" max="55" width="10.44140625" style="1" customWidth="1"/>
    <col min="56" max="56" width="7.109375" style="1" customWidth="1"/>
    <col min="57" max="59" width="10.44140625" style="1" customWidth="1"/>
    <col min="60" max="213" width="9" style="1"/>
    <col min="214" max="214" width="6.109375" style="1" customWidth="1"/>
    <col min="215" max="215" width="42" style="1" customWidth="1"/>
    <col min="216" max="216" width="9.88671875" style="1" bestFit="1" customWidth="1"/>
    <col min="217" max="217" width="9" style="1"/>
    <col min="218" max="218" width="9.88671875" style="1" bestFit="1" customWidth="1"/>
    <col min="219" max="221" width="9" style="1"/>
    <col min="222" max="222" width="9.88671875" style="1" bestFit="1" customWidth="1"/>
    <col min="223" max="227" width="9" style="1"/>
    <col min="228" max="228" width="9.88671875" style="1" bestFit="1" customWidth="1"/>
    <col min="229" max="245" width="9" style="1"/>
    <col min="246" max="247" width="9.88671875" style="1" bestFit="1" customWidth="1"/>
    <col min="248" max="248" width="9" style="1"/>
    <col min="249" max="249" width="9.88671875" style="1" bestFit="1" customWidth="1"/>
    <col min="250" max="257" width="9" style="1"/>
    <col min="258" max="258" width="9.88671875" style="1" bestFit="1" customWidth="1"/>
    <col min="259" max="268" width="9" style="1"/>
    <col min="269" max="269" width="10.88671875" style="1" bestFit="1" customWidth="1"/>
    <col min="270" max="469" width="9" style="1"/>
    <col min="470" max="470" width="6.109375" style="1" customWidth="1"/>
    <col min="471" max="471" width="42" style="1" customWidth="1"/>
    <col min="472" max="472" width="9.88671875" style="1" bestFit="1" customWidth="1"/>
    <col min="473" max="473" width="9" style="1"/>
    <col min="474" max="474" width="9.88671875" style="1" bestFit="1" customWidth="1"/>
    <col min="475" max="477" width="9" style="1"/>
    <col min="478" max="478" width="9.88671875" style="1" bestFit="1" customWidth="1"/>
    <col min="479" max="483" width="9" style="1"/>
    <col min="484" max="484" width="9.88671875" style="1" bestFit="1" customWidth="1"/>
    <col min="485" max="501" width="9" style="1"/>
    <col min="502" max="503" width="9.88671875" style="1" bestFit="1" customWidth="1"/>
    <col min="504" max="504" width="9" style="1"/>
    <col min="505" max="505" width="9.88671875" style="1" bestFit="1" customWidth="1"/>
    <col min="506" max="513" width="9" style="1"/>
    <col min="514" max="514" width="9.88671875" style="1" bestFit="1" customWidth="1"/>
    <col min="515" max="524" width="9" style="1"/>
    <col min="525" max="525" width="10.88671875" style="1" bestFit="1" customWidth="1"/>
    <col min="526" max="725" width="9" style="1"/>
    <col min="726" max="726" width="6.109375" style="1" customWidth="1"/>
    <col min="727" max="727" width="42" style="1" customWidth="1"/>
    <col min="728" max="728" width="9.88671875" style="1" bestFit="1" customWidth="1"/>
    <col min="729" max="729" width="9" style="1"/>
    <col min="730" max="730" width="9.88671875" style="1" bestFit="1" customWidth="1"/>
    <col min="731" max="733" width="9" style="1"/>
    <col min="734" max="734" width="9.88671875" style="1" bestFit="1" customWidth="1"/>
    <col min="735" max="739" width="9" style="1"/>
    <col min="740" max="740" width="9.88671875" style="1" bestFit="1" customWidth="1"/>
    <col min="741" max="757" width="9" style="1"/>
    <col min="758" max="759" width="9.88671875" style="1" bestFit="1" customWidth="1"/>
    <col min="760" max="760" width="9" style="1"/>
    <col min="761" max="761" width="9.88671875" style="1" bestFit="1" customWidth="1"/>
    <col min="762" max="769" width="9" style="1"/>
    <col min="770" max="770" width="9.88671875" style="1" bestFit="1" customWidth="1"/>
    <col min="771" max="780" width="9" style="1"/>
    <col min="781" max="781" width="10.88671875" style="1" bestFit="1" customWidth="1"/>
    <col min="782" max="981" width="9" style="1"/>
    <col min="982" max="982" width="6.109375" style="1" customWidth="1"/>
    <col min="983" max="983" width="42" style="1" customWidth="1"/>
    <col min="984" max="984" width="9.88671875" style="1" bestFit="1" customWidth="1"/>
    <col min="985" max="985" width="9" style="1"/>
    <col min="986" max="986" width="9.88671875" style="1" bestFit="1" customWidth="1"/>
    <col min="987" max="989" width="9" style="1"/>
    <col min="990" max="990" width="9.88671875" style="1" bestFit="1" customWidth="1"/>
    <col min="991" max="995" width="9" style="1"/>
    <col min="996" max="996" width="9.88671875" style="1" bestFit="1" customWidth="1"/>
    <col min="997" max="1013" width="9" style="1"/>
    <col min="1014" max="1015" width="9.88671875" style="1" bestFit="1" customWidth="1"/>
    <col min="1016" max="1016" width="9" style="1"/>
    <col min="1017" max="1017" width="9.88671875" style="1" bestFit="1" customWidth="1"/>
    <col min="1018" max="1025" width="9" style="1"/>
    <col min="1026" max="1026" width="9.88671875" style="1" bestFit="1" customWidth="1"/>
    <col min="1027" max="1036" width="9" style="1"/>
    <col min="1037" max="1037" width="10.88671875" style="1" bestFit="1" customWidth="1"/>
    <col min="1038" max="1237" width="9" style="1"/>
    <col min="1238" max="1238" width="6.109375" style="1" customWidth="1"/>
    <col min="1239" max="1239" width="42" style="1" customWidth="1"/>
    <col min="1240" max="1240" width="9.88671875" style="1" bestFit="1" customWidth="1"/>
    <col min="1241" max="1241" width="9" style="1"/>
    <col min="1242" max="1242" width="9.88671875" style="1" bestFit="1" customWidth="1"/>
    <col min="1243" max="1245" width="9" style="1"/>
    <col min="1246" max="1246" width="9.88671875" style="1" bestFit="1" customWidth="1"/>
    <col min="1247" max="1251" width="9" style="1"/>
    <col min="1252" max="1252" width="9.88671875" style="1" bestFit="1" customWidth="1"/>
    <col min="1253" max="1269" width="9" style="1"/>
    <col min="1270" max="1271" width="9.88671875" style="1" bestFit="1" customWidth="1"/>
    <col min="1272" max="1272" width="9" style="1"/>
    <col min="1273" max="1273" width="9.88671875" style="1" bestFit="1" customWidth="1"/>
    <col min="1274" max="1281" width="9" style="1"/>
    <col min="1282" max="1282" width="9.88671875" style="1" bestFit="1" customWidth="1"/>
    <col min="1283" max="1292" width="9" style="1"/>
    <col min="1293" max="1293" width="10.88671875" style="1" bestFit="1" customWidth="1"/>
    <col min="1294" max="1493" width="9" style="1"/>
    <col min="1494" max="1494" width="6.109375" style="1" customWidth="1"/>
    <col min="1495" max="1495" width="42" style="1" customWidth="1"/>
    <col min="1496" max="1496" width="9.88671875" style="1" bestFit="1" customWidth="1"/>
    <col min="1497" max="1497" width="9" style="1"/>
    <col min="1498" max="1498" width="9.88671875" style="1" bestFit="1" customWidth="1"/>
    <col min="1499" max="1501" width="9" style="1"/>
    <col min="1502" max="1502" width="9.88671875" style="1" bestFit="1" customWidth="1"/>
    <col min="1503" max="1507" width="9" style="1"/>
    <col min="1508" max="1508" width="9.88671875" style="1" bestFit="1" customWidth="1"/>
    <col min="1509" max="1525" width="9" style="1"/>
    <col min="1526" max="1527" width="9.88671875" style="1" bestFit="1" customWidth="1"/>
    <col min="1528" max="1528" width="9" style="1"/>
    <col min="1529" max="1529" width="9.88671875" style="1" bestFit="1" customWidth="1"/>
    <col min="1530" max="1537" width="9" style="1"/>
    <col min="1538" max="1538" width="9.88671875" style="1" bestFit="1" customWidth="1"/>
    <col min="1539" max="1548" width="9" style="1"/>
    <col min="1549" max="1549" width="10.88671875" style="1" bestFit="1" customWidth="1"/>
    <col min="1550" max="1749" width="9" style="1"/>
    <col min="1750" max="1750" width="6.109375" style="1" customWidth="1"/>
    <col min="1751" max="1751" width="42" style="1" customWidth="1"/>
    <col min="1752" max="1752" width="9.88671875" style="1" bestFit="1" customWidth="1"/>
    <col min="1753" max="1753" width="9" style="1"/>
    <col min="1754" max="1754" width="9.88671875" style="1" bestFit="1" customWidth="1"/>
    <col min="1755" max="1757" width="9" style="1"/>
    <col min="1758" max="1758" width="9.88671875" style="1" bestFit="1" customWidth="1"/>
    <col min="1759" max="1763" width="9" style="1"/>
    <col min="1764" max="1764" width="9.88671875" style="1" bestFit="1" customWidth="1"/>
    <col min="1765" max="1781" width="9" style="1"/>
    <col min="1782" max="1783" width="9.88671875" style="1" bestFit="1" customWidth="1"/>
    <col min="1784" max="1784" width="9" style="1"/>
    <col min="1785" max="1785" width="9.88671875" style="1" bestFit="1" customWidth="1"/>
    <col min="1786" max="1793" width="9" style="1"/>
    <col min="1794" max="1794" width="9.88671875" style="1" bestFit="1" customWidth="1"/>
    <col min="1795" max="1804" width="9" style="1"/>
    <col min="1805" max="1805" width="10.88671875" style="1" bestFit="1" customWidth="1"/>
    <col min="1806" max="2005" width="9" style="1"/>
    <col min="2006" max="2006" width="6.109375" style="1" customWidth="1"/>
    <col min="2007" max="2007" width="42" style="1" customWidth="1"/>
    <col min="2008" max="2008" width="9.88671875" style="1" bestFit="1" customWidth="1"/>
    <col min="2009" max="2009" width="9" style="1"/>
    <col min="2010" max="2010" width="9.88671875" style="1" bestFit="1" customWidth="1"/>
    <col min="2011" max="2013" width="9" style="1"/>
    <col min="2014" max="2014" width="9.88671875" style="1" bestFit="1" customWidth="1"/>
    <col min="2015" max="2019" width="9" style="1"/>
    <col min="2020" max="2020" width="9.88671875" style="1" bestFit="1" customWidth="1"/>
    <col min="2021" max="2037" width="9" style="1"/>
    <col min="2038" max="2039" width="9.88671875" style="1" bestFit="1" customWidth="1"/>
    <col min="2040" max="2040" width="9" style="1"/>
    <col min="2041" max="2041" width="9.88671875" style="1" bestFit="1" customWidth="1"/>
    <col min="2042" max="2049" width="9" style="1"/>
    <col min="2050" max="2050" width="9.88671875" style="1" bestFit="1" customWidth="1"/>
    <col min="2051" max="2060" width="9" style="1"/>
    <col min="2061" max="2061" width="10.88671875" style="1" bestFit="1" customWidth="1"/>
    <col min="2062" max="2261" width="9" style="1"/>
    <col min="2262" max="2262" width="6.109375" style="1" customWidth="1"/>
    <col min="2263" max="2263" width="42" style="1" customWidth="1"/>
    <col min="2264" max="2264" width="9.88671875" style="1" bestFit="1" customWidth="1"/>
    <col min="2265" max="2265" width="9" style="1"/>
    <col min="2266" max="2266" width="9.88671875" style="1" bestFit="1" customWidth="1"/>
    <col min="2267" max="2269" width="9" style="1"/>
    <col min="2270" max="2270" width="9.88671875" style="1" bestFit="1" customWidth="1"/>
    <col min="2271" max="2275" width="9" style="1"/>
    <col min="2276" max="2276" width="9.88671875" style="1" bestFit="1" customWidth="1"/>
    <col min="2277" max="2293" width="9" style="1"/>
    <col min="2294" max="2295" width="9.88671875" style="1" bestFit="1" customWidth="1"/>
    <col min="2296" max="2296" width="9" style="1"/>
    <col min="2297" max="2297" width="9.88671875" style="1" bestFit="1" customWidth="1"/>
    <col min="2298" max="2305" width="9" style="1"/>
    <col min="2306" max="2306" width="9.88671875" style="1" bestFit="1" customWidth="1"/>
    <col min="2307" max="2316" width="9" style="1"/>
    <col min="2317" max="2317" width="10.88671875" style="1" bestFit="1" customWidth="1"/>
    <col min="2318" max="2517" width="9" style="1"/>
    <col min="2518" max="2518" width="6.109375" style="1" customWidth="1"/>
    <col min="2519" max="2519" width="42" style="1" customWidth="1"/>
    <col min="2520" max="2520" width="9.88671875" style="1" bestFit="1" customWidth="1"/>
    <col min="2521" max="2521" width="9" style="1"/>
    <col min="2522" max="2522" width="9.88671875" style="1" bestFit="1" customWidth="1"/>
    <col min="2523" max="2525" width="9" style="1"/>
    <col min="2526" max="2526" width="9.88671875" style="1" bestFit="1" customWidth="1"/>
    <col min="2527" max="2531" width="9" style="1"/>
    <col min="2532" max="2532" width="9.88671875" style="1" bestFit="1" customWidth="1"/>
    <col min="2533" max="2549" width="9" style="1"/>
    <col min="2550" max="2551" width="9.88671875" style="1" bestFit="1" customWidth="1"/>
    <col min="2552" max="2552" width="9" style="1"/>
    <col min="2553" max="2553" width="9.88671875" style="1" bestFit="1" customWidth="1"/>
    <col min="2554" max="2561" width="9" style="1"/>
    <col min="2562" max="2562" width="9.88671875" style="1" bestFit="1" customWidth="1"/>
    <col min="2563" max="2572" width="9" style="1"/>
    <col min="2573" max="2573" width="10.88671875" style="1" bestFit="1" customWidth="1"/>
    <col min="2574" max="2773" width="9" style="1"/>
    <col min="2774" max="2774" width="6.109375" style="1" customWidth="1"/>
    <col min="2775" max="2775" width="42" style="1" customWidth="1"/>
    <col min="2776" max="2776" width="9.88671875" style="1" bestFit="1" customWidth="1"/>
    <col min="2777" max="2777" width="9" style="1"/>
    <col min="2778" max="2778" width="9.88671875" style="1" bestFit="1" customWidth="1"/>
    <col min="2779" max="2781" width="9" style="1"/>
    <col min="2782" max="2782" width="9.88671875" style="1" bestFit="1" customWidth="1"/>
    <col min="2783" max="2787" width="9" style="1"/>
    <col min="2788" max="2788" width="9.88671875" style="1" bestFit="1" customWidth="1"/>
    <col min="2789" max="2805" width="9" style="1"/>
    <col min="2806" max="2807" width="9.88671875" style="1" bestFit="1" customWidth="1"/>
    <col min="2808" max="2808" width="9" style="1"/>
    <col min="2809" max="2809" width="9.88671875" style="1" bestFit="1" customWidth="1"/>
    <col min="2810" max="2817" width="9" style="1"/>
    <col min="2818" max="2818" width="9.88671875" style="1" bestFit="1" customWidth="1"/>
    <col min="2819" max="2828" width="9" style="1"/>
    <col min="2829" max="2829" width="10.88671875" style="1" bestFit="1" customWidth="1"/>
    <col min="2830" max="3029" width="9" style="1"/>
    <col min="3030" max="3030" width="6.109375" style="1" customWidth="1"/>
    <col min="3031" max="3031" width="42" style="1" customWidth="1"/>
    <col min="3032" max="3032" width="9.88671875" style="1" bestFit="1" customWidth="1"/>
    <col min="3033" max="3033" width="9" style="1"/>
    <col min="3034" max="3034" width="9.88671875" style="1" bestFit="1" customWidth="1"/>
    <col min="3035" max="3037" width="9" style="1"/>
    <col min="3038" max="3038" width="9.88671875" style="1" bestFit="1" customWidth="1"/>
    <col min="3039" max="3043" width="9" style="1"/>
    <col min="3044" max="3044" width="9.88671875" style="1" bestFit="1" customWidth="1"/>
    <col min="3045" max="3061" width="9" style="1"/>
    <col min="3062" max="3063" width="9.88671875" style="1" bestFit="1" customWidth="1"/>
    <col min="3064" max="3064" width="9" style="1"/>
    <col min="3065" max="3065" width="9.88671875" style="1" bestFit="1" customWidth="1"/>
    <col min="3066" max="3073" width="9" style="1"/>
    <col min="3074" max="3074" width="9.88671875" style="1" bestFit="1" customWidth="1"/>
    <col min="3075" max="3084" width="9" style="1"/>
    <col min="3085" max="3085" width="10.88671875" style="1" bestFit="1" customWidth="1"/>
    <col min="3086" max="3285" width="9" style="1"/>
    <col min="3286" max="3286" width="6.109375" style="1" customWidth="1"/>
    <col min="3287" max="3287" width="42" style="1" customWidth="1"/>
    <col min="3288" max="3288" width="9.88671875" style="1" bestFit="1" customWidth="1"/>
    <col min="3289" max="3289" width="9" style="1"/>
    <col min="3290" max="3290" width="9.88671875" style="1" bestFit="1" customWidth="1"/>
    <col min="3291" max="3293" width="9" style="1"/>
    <col min="3294" max="3294" width="9.88671875" style="1" bestFit="1" customWidth="1"/>
    <col min="3295" max="3299" width="9" style="1"/>
    <col min="3300" max="3300" width="9.88671875" style="1" bestFit="1" customWidth="1"/>
    <col min="3301" max="3317" width="9" style="1"/>
    <col min="3318" max="3319" width="9.88671875" style="1" bestFit="1" customWidth="1"/>
    <col min="3320" max="3320" width="9" style="1"/>
    <col min="3321" max="3321" width="9.88671875" style="1" bestFit="1" customWidth="1"/>
    <col min="3322" max="3329" width="9" style="1"/>
    <col min="3330" max="3330" width="9.88671875" style="1" bestFit="1" customWidth="1"/>
    <col min="3331" max="3340" width="9" style="1"/>
    <col min="3341" max="3341" width="10.88671875" style="1" bestFit="1" customWidth="1"/>
    <col min="3342" max="3541" width="9" style="1"/>
    <col min="3542" max="3542" width="6.109375" style="1" customWidth="1"/>
    <col min="3543" max="3543" width="42" style="1" customWidth="1"/>
    <col min="3544" max="3544" width="9.88671875" style="1" bestFit="1" customWidth="1"/>
    <col min="3545" max="3545" width="9" style="1"/>
    <col min="3546" max="3546" width="9.88671875" style="1" bestFit="1" customWidth="1"/>
    <col min="3547" max="3549" width="9" style="1"/>
    <col min="3550" max="3550" width="9.88671875" style="1" bestFit="1" customWidth="1"/>
    <col min="3551" max="3555" width="9" style="1"/>
    <col min="3556" max="3556" width="9.88671875" style="1" bestFit="1" customWidth="1"/>
    <col min="3557" max="3573" width="9" style="1"/>
    <col min="3574" max="3575" width="9.88671875" style="1" bestFit="1" customWidth="1"/>
    <col min="3576" max="3576" width="9" style="1"/>
    <col min="3577" max="3577" width="9.88671875" style="1" bestFit="1" customWidth="1"/>
    <col min="3578" max="3585" width="9" style="1"/>
    <col min="3586" max="3586" width="9.88671875" style="1" bestFit="1" customWidth="1"/>
    <col min="3587" max="3596" width="9" style="1"/>
    <col min="3597" max="3597" width="10.88671875" style="1" bestFit="1" customWidth="1"/>
    <col min="3598" max="3797" width="9" style="1"/>
    <col min="3798" max="3798" width="6.109375" style="1" customWidth="1"/>
    <col min="3799" max="3799" width="42" style="1" customWidth="1"/>
    <col min="3800" max="3800" width="9.88671875" style="1" bestFit="1" customWidth="1"/>
    <col min="3801" max="3801" width="9" style="1"/>
    <col min="3802" max="3802" width="9.88671875" style="1" bestFit="1" customWidth="1"/>
    <col min="3803" max="3805" width="9" style="1"/>
    <col min="3806" max="3806" width="9.88671875" style="1" bestFit="1" customWidth="1"/>
    <col min="3807" max="3811" width="9" style="1"/>
    <col min="3812" max="3812" width="9.88671875" style="1" bestFit="1" customWidth="1"/>
    <col min="3813" max="3829" width="9" style="1"/>
    <col min="3830" max="3831" width="9.88671875" style="1" bestFit="1" customWidth="1"/>
    <col min="3832" max="3832" width="9" style="1"/>
    <col min="3833" max="3833" width="9.88671875" style="1" bestFit="1" customWidth="1"/>
    <col min="3834" max="3841" width="9" style="1"/>
    <col min="3842" max="3842" width="9.88671875" style="1" bestFit="1" customWidth="1"/>
    <col min="3843" max="3852" width="9" style="1"/>
    <col min="3853" max="3853" width="10.88671875" style="1" bestFit="1" customWidth="1"/>
    <col min="3854" max="4053" width="9" style="1"/>
    <col min="4054" max="4054" width="6.109375" style="1" customWidth="1"/>
    <col min="4055" max="4055" width="42" style="1" customWidth="1"/>
    <col min="4056" max="4056" width="9.88671875" style="1" bestFit="1" customWidth="1"/>
    <col min="4057" max="4057" width="9" style="1"/>
    <col min="4058" max="4058" width="9.88671875" style="1" bestFit="1" customWidth="1"/>
    <col min="4059" max="4061" width="9" style="1"/>
    <col min="4062" max="4062" width="9.88671875" style="1" bestFit="1" customWidth="1"/>
    <col min="4063" max="4067" width="9" style="1"/>
    <col min="4068" max="4068" width="9.88671875" style="1" bestFit="1" customWidth="1"/>
    <col min="4069" max="4085" width="9" style="1"/>
    <col min="4086" max="4087" width="9.88671875" style="1" bestFit="1" customWidth="1"/>
    <col min="4088" max="4088" width="9" style="1"/>
    <col min="4089" max="4089" width="9.88671875" style="1" bestFit="1" customWidth="1"/>
    <col min="4090" max="4097" width="9" style="1"/>
    <col min="4098" max="4098" width="9.88671875" style="1" bestFit="1" customWidth="1"/>
    <col min="4099" max="4108" width="9" style="1"/>
    <col min="4109" max="4109" width="10.88671875" style="1" bestFit="1" customWidth="1"/>
    <col min="4110" max="4309" width="9" style="1"/>
    <col min="4310" max="4310" width="6.109375" style="1" customWidth="1"/>
    <col min="4311" max="4311" width="42" style="1" customWidth="1"/>
    <col min="4312" max="4312" width="9.88671875" style="1" bestFit="1" customWidth="1"/>
    <col min="4313" max="4313" width="9" style="1"/>
    <col min="4314" max="4314" width="9.88671875" style="1" bestFit="1" customWidth="1"/>
    <col min="4315" max="4317" width="9" style="1"/>
    <col min="4318" max="4318" width="9.88671875" style="1" bestFit="1" customWidth="1"/>
    <col min="4319" max="4323" width="9" style="1"/>
    <col min="4324" max="4324" width="9.88671875" style="1" bestFit="1" customWidth="1"/>
    <col min="4325" max="4341" width="9" style="1"/>
    <col min="4342" max="4343" width="9.88671875" style="1" bestFit="1" customWidth="1"/>
    <col min="4344" max="4344" width="9" style="1"/>
    <col min="4345" max="4345" width="9.88671875" style="1" bestFit="1" customWidth="1"/>
    <col min="4346" max="4353" width="9" style="1"/>
    <col min="4354" max="4354" width="9.88671875" style="1" bestFit="1" customWidth="1"/>
    <col min="4355" max="4364" width="9" style="1"/>
    <col min="4365" max="4365" width="10.88671875" style="1" bestFit="1" customWidth="1"/>
    <col min="4366" max="4565" width="9" style="1"/>
    <col min="4566" max="4566" width="6.109375" style="1" customWidth="1"/>
    <col min="4567" max="4567" width="42" style="1" customWidth="1"/>
    <col min="4568" max="4568" width="9.88671875" style="1" bestFit="1" customWidth="1"/>
    <col min="4569" max="4569" width="9" style="1"/>
    <col min="4570" max="4570" width="9.88671875" style="1" bestFit="1" customWidth="1"/>
    <col min="4571" max="4573" width="9" style="1"/>
    <col min="4574" max="4574" width="9.88671875" style="1" bestFit="1" customWidth="1"/>
    <col min="4575" max="4579" width="9" style="1"/>
    <col min="4580" max="4580" width="9.88671875" style="1" bestFit="1" customWidth="1"/>
    <col min="4581" max="4597" width="9" style="1"/>
    <col min="4598" max="4599" width="9.88671875" style="1" bestFit="1" customWidth="1"/>
    <col min="4600" max="4600" width="9" style="1"/>
    <col min="4601" max="4601" width="9.88671875" style="1" bestFit="1" customWidth="1"/>
    <col min="4602" max="4609" width="9" style="1"/>
    <col min="4610" max="4610" width="9.88671875" style="1" bestFit="1" customWidth="1"/>
    <col min="4611" max="4620" width="9" style="1"/>
    <col min="4621" max="4621" width="10.88671875" style="1" bestFit="1" customWidth="1"/>
    <col min="4622" max="4821" width="9" style="1"/>
    <col min="4822" max="4822" width="6.109375" style="1" customWidth="1"/>
    <col min="4823" max="4823" width="42" style="1" customWidth="1"/>
    <col min="4824" max="4824" width="9.88671875" style="1" bestFit="1" customWidth="1"/>
    <col min="4825" max="4825" width="9" style="1"/>
    <col min="4826" max="4826" width="9.88671875" style="1" bestFit="1" customWidth="1"/>
    <col min="4827" max="4829" width="9" style="1"/>
    <col min="4830" max="4830" width="9.88671875" style="1" bestFit="1" customWidth="1"/>
    <col min="4831" max="4835" width="9" style="1"/>
    <col min="4836" max="4836" width="9.88671875" style="1" bestFit="1" customWidth="1"/>
    <col min="4837" max="4853" width="9" style="1"/>
    <col min="4854" max="4855" width="9.88671875" style="1" bestFit="1" customWidth="1"/>
    <col min="4856" max="4856" width="9" style="1"/>
    <col min="4857" max="4857" width="9.88671875" style="1" bestFit="1" customWidth="1"/>
    <col min="4858" max="4865" width="9" style="1"/>
    <col min="4866" max="4866" width="9.88671875" style="1" bestFit="1" customWidth="1"/>
    <col min="4867" max="4876" width="9" style="1"/>
    <col min="4877" max="4877" width="10.88671875" style="1" bestFit="1" customWidth="1"/>
    <col min="4878" max="5077" width="9" style="1"/>
    <col min="5078" max="5078" width="6.109375" style="1" customWidth="1"/>
    <col min="5079" max="5079" width="42" style="1" customWidth="1"/>
    <col min="5080" max="5080" width="9.88671875" style="1" bestFit="1" customWidth="1"/>
    <col min="5081" max="5081" width="9" style="1"/>
    <col min="5082" max="5082" width="9.88671875" style="1" bestFit="1" customWidth="1"/>
    <col min="5083" max="5085" width="9" style="1"/>
    <col min="5086" max="5086" width="9.88671875" style="1" bestFit="1" customWidth="1"/>
    <col min="5087" max="5091" width="9" style="1"/>
    <col min="5092" max="5092" width="9.88671875" style="1" bestFit="1" customWidth="1"/>
    <col min="5093" max="5109" width="9" style="1"/>
    <col min="5110" max="5111" width="9.88671875" style="1" bestFit="1" customWidth="1"/>
    <col min="5112" max="5112" width="9" style="1"/>
    <col min="5113" max="5113" width="9.88671875" style="1" bestFit="1" customWidth="1"/>
    <col min="5114" max="5121" width="9" style="1"/>
    <col min="5122" max="5122" width="9.88671875" style="1" bestFit="1" customWidth="1"/>
    <col min="5123" max="5132" width="9" style="1"/>
    <col min="5133" max="5133" width="10.88671875" style="1" bestFit="1" customWidth="1"/>
    <col min="5134" max="5333" width="9" style="1"/>
    <col min="5334" max="5334" width="6.109375" style="1" customWidth="1"/>
    <col min="5335" max="5335" width="42" style="1" customWidth="1"/>
    <col min="5336" max="5336" width="9.88671875" style="1" bestFit="1" customWidth="1"/>
    <col min="5337" max="5337" width="9" style="1"/>
    <col min="5338" max="5338" width="9.88671875" style="1" bestFit="1" customWidth="1"/>
    <col min="5339" max="5341" width="9" style="1"/>
    <col min="5342" max="5342" width="9.88671875" style="1" bestFit="1" customWidth="1"/>
    <col min="5343" max="5347" width="9" style="1"/>
    <col min="5348" max="5348" width="9.88671875" style="1" bestFit="1" customWidth="1"/>
    <col min="5349" max="5365" width="9" style="1"/>
    <col min="5366" max="5367" width="9.88671875" style="1" bestFit="1" customWidth="1"/>
    <col min="5368" max="5368" width="9" style="1"/>
    <col min="5369" max="5369" width="9.88671875" style="1" bestFit="1" customWidth="1"/>
    <col min="5370" max="5377" width="9" style="1"/>
    <col min="5378" max="5378" width="9.88671875" style="1" bestFit="1" customWidth="1"/>
    <col min="5379" max="5388" width="9" style="1"/>
    <col min="5389" max="5389" width="10.88671875" style="1" bestFit="1" customWidth="1"/>
    <col min="5390" max="5589" width="9" style="1"/>
    <col min="5590" max="5590" width="6.109375" style="1" customWidth="1"/>
    <col min="5591" max="5591" width="42" style="1" customWidth="1"/>
    <col min="5592" max="5592" width="9.88671875" style="1" bestFit="1" customWidth="1"/>
    <col min="5593" max="5593" width="9" style="1"/>
    <col min="5594" max="5594" width="9.88671875" style="1" bestFit="1" customWidth="1"/>
    <col min="5595" max="5597" width="9" style="1"/>
    <col min="5598" max="5598" width="9.88671875" style="1" bestFit="1" customWidth="1"/>
    <col min="5599" max="5603" width="9" style="1"/>
    <col min="5604" max="5604" width="9.88671875" style="1" bestFit="1" customWidth="1"/>
    <col min="5605" max="5621" width="9" style="1"/>
    <col min="5622" max="5623" width="9.88671875" style="1" bestFit="1" customWidth="1"/>
    <col min="5624" max="5624" width="9" style="1"/>
    <col min="5625" max="5625" width="9.88671875" style="1" bestFit="1" customWidth="1"/>
    <col min="5626" max="5633" width="9" style="1"/>
    <col min="5634" max="5634" width="9.88671875" style="1" bestFit="1" customWidth="1"/>
    <col min="5635" max="5644" width="9" style="1"/>
    <col min="5645" max="5645" width="10.88671875" style="1" bestFit="1" customWidth="1"/>
    <col min="5646" max="5845" width="9" style="1"/>
    <col min="5846" max="5846" width="6.109375" style="1" customWidth="1"/>
    <col min="5847" max="5847" width="42" style="1" customWidth="1"/>
    <col min="5848" max="5848" width="9.88671875" style="1" bestFit="1" customWidth="1"/>
    <col min="5849" max="5849" width="9" style="1"/>
    <col min="5850" max="5850" width="9.88671875" style="1" bestFit="1" customWidth="1"/>
    <col min="5851" max="5853" width="9" style="1"/>
    <col min="5854" max="5854" width="9.88671875" style="1" bestFit="1" customWidth="1"/>
    <col min="5855" max="5859" width="9" style="1"/>
    <col min="5860" max="5860" width="9.88671875" style="1" bestFit="1" customWidth="1"/>
    <col min="5861" max="5877" width="9" style="1"/>
    <col min="5878" max="5879" width="9.88671875" style="1" bestFit="1" customWidth="1"/>
    <col min="5880" max="5880" width="9" style="1"/>
    <col min="5881" max="5881" width="9.88671875" style="1" bestFit="1" customWidth="1"/>
    <col min="5882" max="5889" width="9" style="1"/>
    <col min="5890" max="5890" width="9.88671875" style="1" bestFit="1" customWidth="1"/>
    <col min="5891" max="5900" width="9" style="1"/>
    <col min="5901" max="5901" width="10.88671875" style="1" bestFit="1" customWidth="1"/>
    <col min="5902" max="6101" width="9" style="1"/>
    <col min="6102" max="6102" width="6.109375" style="1" customWidth="1"/>
    <col min="6103" max="6103" width="42" style="1" customWidth="1"/>
    <col min="6104" max="6104" width="9.88671875" style="1" bestFit="1" customWidth="1"/>
    <col min="6105" max="6105" width="9" style="1"/>
    <col min="6106" max="6106" width="9.88671875" style="1" bestFit="1" customWidth="1"/>
    <col min="6107" max="6109" width="9" style="1"/>
    <col min="6110" max="6110" width="9.88671875" style="1" bestFit="1" customWidth="1"/>
    <col min="6111" max="6115" width="9" style="1"/>
    <col min="6116" max="6116" width="9.88671875" style="1" bestFit="1" customWidth="1"/>
    <col min="6117" max="6133" width="9" style="1"/>
    <col min="6134" max="6135" width="9.88671875" style="1" bestFit="1" customWidth="1"/>
    <col min="6136" max="6136" width="9" style="1"/>
    <col min="6137" max="6137" width="9.88671875" style="1" bestFit="1" customWidth="1"/>
    <col min="6138" max="6145" width="9" style="1"/>
    <col min="6146" max="6146" width="9.88671875" style="1" bestFit="1" customWidth="1"/>
    <col min="6147" max="6156" width="9" style="1"/>
    <col min="6157" max="6157" width="10.88671875" style="1" bestFit="1" customWidth="1"/>
    <col min="6158" max="6357" width="9" style="1"/>
    <col min="6358" max="6358" width="6.109375" style="1" customWidth="1"/>
    <col min="6359" max="6359" width="42" style="1" customWidth="1"/>
    <col min="6360" max="6360" width="9.88671875" style="1" bestFit="1" customWidth="1"/>
    <col min="6361" max="6361" width="9" style="1"/>
    <col min="6362" max="6362" width="9.88671875" style="1" bestFit="1" customWidth="1"/>
    <col min="6363" max="6365" width="9" style="1"/>
    <col min="6366" max="6366" width="9.88671875" style="1" bestFit="1" customWidth="1"/>
    <col min="6367" max="6371" width="9" style="1"/>
    <col min="6372" max="6372" width="9.88671875" style="1" bestFit="1" customWidth="1"/>
    <col min="6373" max="6389" width="9" style="1"/>
    <col min="6390" max="6391" width="9.88671875" style="1" bestFit="1" customWidth="1"/>
    <col min="6392" max="6392" width="9" style="1"/>
    <col min="6393" max="6393" width="9.88671875" style="1" bestFit="1" customWidth="1"/>
    <col min="6394" max="6401" width="9" style="1"/>
    <col min="6402" max="6402" width="9.88671875" style="1" bestFit="1" customWidth="1"/>
    <col min="6403" max="6412" width="9" style="1"/>
    <col min="6413" max="6413" width="10.88671875" style="1" bestFit="1" customWidth="1"/>
    <col min="6414" max="6613" width="9" style="1"/>
    <col min="6614" max="6614" width="6.109375" style="1" customWidth="1"/>
    <col min="6615" max="6615" width="42" style="1" customWidth="1"/>
    <col min="6616" max="6616" width="9.88671875" style="1" bestFit="1" customWidth="1"/>
    <col min="6617" max="6617" width="9" style="1"/>
    <col min="6618" max="6618" width="9.88671875" style="1" bestFit="1" customWidth="1"/>
    <col min="6619" max="6621" width="9" style="1"/>
    <col min="6622" max="6622" width="9.88671875" style="1" bestFit="1" customWidth="1"/>
    <col min="6623" max="6627" width="9" style="1"/>
    <col min="6628" max="6628" width="9.88671875" style="1" bestFit="1" customWidth="1"/>
    <col min="6629" max="6645" width="9" style="1"/>
    <col min="6646" max="6647" width="9.88671875" style="1" bestFit="1" customWidth="1"/>
    <col min="6648" max="6648" width="9" style="1"/>
    <col min="6649" max="6649" width="9.88671875" style="1" bestFit="1" customWidth="1"/>
    <col min="6650" max="6657" width="9" style="1"/>
    <col min="6658" max="6658" width="9.88671875" style="1" bestFit="1" customWidth="1"/>
    <col min="6659" max="6668" width="9" style="1"/>
    <col min="6669" max="6669" width="10.88671875" style="1" bestFit="1" customWidth="1"/>
    <col min="6670" max="6869" width="9" style="1"/>
    <col min="6870" max="6870" width="6.109375" style="1" customWidth="1"/>
    <col min="6871" max="6871" width="42" style="1" customWidth="1"/>
    <col min="6872" max="6872" width="9.88671875" style="1" bestFit="1" customWidth="1"/>
    <col min="6873" max="6873" width="9" style="1"/>
    <col min="6874" max="6874" width="9.88671875" style="1" bestFit="1" customWidth="1"/>
    <col min="6875" max="6877" width="9" style="1"/>
    <col min="6878" max="6878" width="9.88671875" style="1" bestFit="1" customWidth="1"/>
    <col min="6879" max="6883" width="9" style="1"/>
    <col min="6884" max="6884" width="9.88671875" style="1" bestFit="1" customWidth="1"/>
    <col min="6885" max="6901" width="9" style="1"/>
    <col min="6902" max="6903" width="9.88671875" style="1" bestFit="1" customWidth="1"/>
    <col min="6904" max="6904" width="9" style="1"/>
    <col min="6905" max="6905" width="9.88671875" style="1" bestFit="1" customWidth="1"/>
    <col min="6906" max="6913" width="9" style="1"/>
    <col min="6914" max="6914" width="9.88671875" style="1" bestFit="1" customWidth="1"/>
    <col min="6915" max="6924" width="9" style="1"/>
    <col min="6925" max="6925" width="10.88671875" style="1" bestFit="1" customWidth="1"/>
    <col min="6926" max="7125" width="9" style="1"/>
    <col min="7126" max="7126" width="6.109375" style="1" customWidth="1"/>
    <col min="7127" max="7127" width="42" style="1" customWidth="1"/>
    <col min="7128" max="7128" width="9.88671875" style="1" bestFit="1" customWidth="1"/>
    <col min="7129" max="7129" width="9" style="1"/>
    <col min="7130" max="7130" width="9.88671875" style="1" bestFit="1" customWidth="1"/>
    <col min="7131" max="7133" width="9" style="1"/>
    <col min="7134" max="7134" width="9.88671875" style="1" bestFit="1" customWidth="1"/>
    <col min="7135" max="7139" width="9" style="1"/>
    <col min="7140" max="7140" width="9.88671875" style="1" bestFit="1" customWidth="1"/>
    <col min="7141" max="7157" width="9" style="1"/>
    <col min="7158" max="7159" width="9.88671875" style="1" bestFit="1" customWidth="1"/>
    <col min="7160" max="7160" width="9" style="1"/>
    <col min="7161" max="7161" width="9.88671875" style="1" bestFit="1" customWidth="1"/>
    <col min="7162" max="7169" width="9" style="1"/>
    <col min="7170" max="7170" width="9.88671875" style="1" bestFit="1" customWidth="1"/>
    <col min="7171" max="7180" width="9" style="1"/>
    <col min="7181" max="7181" width="10.88671875" style="1" bestFit="1" customWidth="1"/>
    <col min="7182" max="7381" width="9" style="1"/>
    <col min="7382" max="7382" width="6.109375" style="1" customWidth="1"/>
    <col min="7383" max="7383" width="42" style="1" customWidth="1"/>
    <col min="7384" max="7384" width="9.88671875" style="1" bestFit="1" customWidth="1"/>
    <col min="7385" max="7385" width="9" style="1"/>
    <col min="7386" max="7386" width="9.88671875" style="1" bestFit="1" customWidth="1"/>
    <col min="7387" max="7389" width="9" style="1"/>
    <col min="7390" max="7390" width="9.88671875" style="1" bestFit="1" customWidth="1"/>
    <col min="7391" max="7395" width="9" style="1"/>
    <col min="7396" max="7396" width="9.88671875" style="1" bestFit="1" customWidth="1"/>
    <col min="7397" max="7413" width="9" style="1"/>
    <col min="7414" max="7415" width="9.88671875" style="1" bestFit="1" customWidth="1"/>
    <col min="7416" max="7416" width="9" style="1"/>
    <col min="7417" max="7417" width="9.88671875" style="1" bestFit="1" customWidth="1"/>
    <col min="7418" max="7425" width="9" style="1"/>
    <col min="7426" max="7426" width="9.88671875" style="1" bestFit="1" customWidth="1"/>
    <col min="7427" max="7436" width="9" style="1"/>
    <col min="7437" max="7437" width="10.88671875" style="1" bestFit="1" customWidth="1"/>
    <col min="7438" max="7637" width="9" style="1"/>
    <col min="7638" max="7638" width="6.109375" style="1" customWidth="1"/>
    <col min="7639" max="7639" width="42" style="1" customWidth="1"/>
    <col min="7640" max="7640" width="9.88671875" style="1" bestFit="1" customWidth="1"/>
    <col min="7641" max="7641" width="9" style="1"/>
    <col min="7642" max="7642" width="9.88671875" style="1" bestFit="1" customWidth="1"/>
    <col min="7643" max="7645" width="9" style="1"/>
    <col min="7646" max="7646" width="9.88671875" style="1" bestFit="1" customWidth="1"/>
    <col min="7647" max="7651" width="9" style="1"/>
    <col min="7652" max="7652" width="9.88671875" style="1" bestFit="1" customWidth="1"/>
    <col min="7653" max="7669" width="9" style="1"/>
    <col min="7670" max="7671" width="9.88671875" style="1" bestFit="1" customWidth="1"/>
    <col min="7672" max="7672" width="9" style="1"/>
    <col min="7673" max="7673" width="9.88671875" style="1" bestFit="1" customWidth="1"/>
    <col min="7674" max="7681" width="9" style="1"/>
    <col min="7682" max="7682" width="9.88671875" style="1" bestFit="1" customWidth="1"/>
    <col min="7683" max="7692" width="9" style="1"/>
    <col min="7693" max="7693" width="10.88671875" style="1" bestFit="1" customWidth="1"/>
    <col min="7694" max="7893" width="9" style="1"/>
    <col min="7894" max="7894" width="6.109375" style="1" customWidth="1"/>
    <col min="7895" max="7895" width="42" style="1" customWidth="1"/>
    <col min="7896" max="7896" width="9.88671875" style="1" bestFit="1" customWidth="1"/>
    <col min="7897" max="7897" width="9" style="1"/>
    <col min="7898" max="7898" width="9.88671875" style="1" bestFit="1" customWidth="1"/>
    <col min="7899" max="7901" width="9" style="1"/>
    <col min="7902" max="7902" width="9.88671875" style="1" bestFit="1" customWidth="1"/>
    <col min="7903" max="7907" width="9" style="1"/>
    <col min="7908" max="7908" width="9.88671875" style="1" bestFit="1" customWidth="1"/>
    <col min="7909" max="7925" width="9" style="1"/>
    <col min="7926" max="7927" width="9.88671875" style="1" bestFit="1" customWidth="1"/>
    <col min="7928" max="7928" width="9" style="1"/>
    <col min="7929" max="7929" width="9.88671875" style="1" bestFit="1" customWidth="1"/>
    <col min="7930" max="7937" width="9" style="1"/>
    <col min="7938" max="7938" width="9.88671875" style="1" bestFit="1" customWidth="1"/>
    <col min="7939" max="7948" width="9" style="1"/>
    <col min="7949" max="7949" width="10.88671875" style="1" bestFit="1" customWidth="1"/>
    <col min="7950" max="8149" width="9" style="1"/>
    <col min="8150" max="8150" width="6.109375" style="1" customWidth="1"/>
    <col min="8151" max="8151" width="42" style="1" customWidth="1"/>
    <col min="8152" max="8152" width="9.88671875" style="1" bestFit="1" customWidth="1"/>
    <col min="8153" max="8153" width="9" style="1"/>
    <col min="8154" max="8154" width="9.88671875" style="1" bestFit="1" customWidth="1"/>
    <col min="8155" max="8157" width="9" style="1"/>
    <col min="8158" max="8158" width="9.88671875" style="1" bestFit="1" customWidth="1"/>
    <col min="8159" max="8163" width="9" style="1"/>
    <col min="8164" max="8164" width="9.88671875" style="1" bestFit="1" customWidth="1"/>
    <col min="8165" max="8181" width="9" style="1"/>
    <col min="8182" max="8183" width="9.88671875" style="1" bestFit="1" customWidth="1"/>
    <col min="8184" max="8184" width="9" style="1"/>
    <col min="8185" max="8185" width="9.88671875" style="1" bestFit="1" customWidth="1"/>
    <col min="8186" max="8193" width="9" style="1"/>
    <col min="8194" max="8194" width="9.88671875" style="1" bestFit="1" customWidth="1"/>
    <col min="8195" max="8204" width="9" style="1"/>
    <col min="8205" max="8205" width="10.88671875" style="1" bestFit="1" customWidth="1"/>
    <col min="8206" max="8405" width="9" style="1"/>
    <col min="8406" max="8406" width="6.109375" style="1" customWidth="1"/>
    <col min="8407" max="8407" width="42" style="1" customWidth="1"/>
    <col min="8408" max="8408" width="9.88671875" style="1" bestFit="1" customWidth="1"/>
    <col min="8409" max="8409" width="9" style="1"/>
    <col min="8410" max="8410" width="9.88671875" style="1" bestFit="1" customWidth="1"/>
    <col min="8411" max="8413" width="9" style="1"/>
    <col min="8414" max="8414" width="9.88671875" style="1" bestFit="1" customWidth="1"/>
    <col min="8415" max="8419" width="9" style="1"/>
    <col min="8420" max="8420" width="9.88671875" style="1" bestFit="1" customWidth="1"/>
    <col min="8421" max="8437" width="9" style="1"/>
    <col min="8438" max="8439" width="9.88671875" style="1" bestFit="1" customWidth="1"/>
    <col min="8440" max="8440" width="9" style="1"/>
    <col min="8441" max="8441" width="9.88671875" style="1" bestFit="1" customWidth="1"/>
    <col min="8442" max="8449" width="9" style="1"/>
    <col min="8450" max="8450" width="9.88671875" style="1" bestFit="1" customWidth="1"/>
    <col min="8451" max="8460" width="9" style="1"/>
    <col min="8461" max="8461" width="10.88671875" style="1" bestFit="1" customWidth="1"/>
    <col min="8462" max="8661" width="9" style="1"/>
    <col min="8662" max="8662" width="6.109375" style="1" customWidth="1"/>
    <col min="8663" max="8663" width="42" style="1" customWidth="1"/>
    <col min="8664" max="8664" width="9.88671875" style="1" bestFit="1" customWidth="1"/>
    <col min="8665" max="8665" width="9" style="1"/>
    <col min="8666" max="8666" width="9.88671875" style="1" bestFit="1" customWidth="1"/>
    <col min="8667" max="8669" width="9" style="1"/>
    <col min="8670" max="8670" width="9.88671875" style="1" bestFit="1" customWidth="1"/>
    <col min="8671" max="8675" width="9" style="1"/>
    <col min="8676" max="8676" width="9.88671875" style="1" bestFit="1" customWidth="1"/>
    <col min="8677" max="8693" width="9" style="1"/>
    <col min="8694" max="8695" width="9.88671875" style="1" bestFit="1" customWidth="1"/>
    <col min="8696" max="8696" width="9" style="1"/>
    <col min="8697" max="8697" width="9.88671875" style="1" bestFit="1" customWidth="1"/>
    <col min="8698" max="8705" width="9" style="1"/>
    <col min="8706" max="8706" width="9.88671875" style="1" bestFit="1" customWidth="1"/>
    <col min="8707" max="8716" width="9" style="1"/>
    <col min="8717" max="8717" width="10.88671875" style="1" bestFit="1" customWidth="1"/>
    <col min="8718" max="8917" width="9" style="1"/>
    <col min="8918" max="8918" width="6.109375" style="1" customWidth="1"/>
    <col min="8919" max="8919" width="42" style="1" customWidth="1"/>
    <col min="8920" max="8920" width="9.88671875" style="1" bestFit="1" customWidth="1"/>
    <col min="8921" max="8921" width="9" style="1"/>
    <col min="8922" max="8922" width="9.88671875" style="1" bestFit="1" customWidth="1"/>
    <col min="8923" max="8925" width="9" style="1"/>
    <col min="8926" max="8926" width="9.88671875" style="1" bestFit="1" customWidth="1"/>
    <col min="8927" max="8931" width="9" style="1"/>
    <col min="8932" max="8932" width="9.88671875" style="1" bestFit="1" customWidth="1"/>
    <col min="8933" max="8949" width="9" style="1"/>
    <col min="8950" max="8951" width="9.88671875" style="1" bestFit="1" customWidth="1"/>
    <col min="8952" max="8952" width="9" style="1"/>
    <col min="8953" max="8953" width="9.88671875" style="1" bestFit="1" customWidth="1"/>
    <col min="8954" max="8961" width="9" style="1"/>
    <col min="8962" max="8962" width="9.88671875" style="1" bestFit="1" customWidth="1"/>
    <col min="8963" max="8972" width="9" style="1"/>
    <col min="8973" max="8973" width="10.88671875" style="1" bestFit="1" customWidth="1"/>
    <col min="8974" max="9173" width="9" style="1"/>
    <col min="9174" max="9174" width="6.109375" style="1" customWidth="1"/>
    <col min="9175" max="9175" width="42" style="1" customWidth="1"/>
    <col min="9176" max="9176" width="9.88671875" style="1" bestFit="1" customWidth="1"/>
    <col min="9177" max="9177" width="9" style="1"/>
    <col min="9178" max="9178" width="9.88671875" style="1" bestFit="1" customWidth="1"/>
    <col min="9179" max="9181" width="9" style="1"/>
    <col min="9182" max="9182" width="9.88671875" style="1" bestFit="1" customWidth="1"/>
    <col min="9183" max="9187" width="9" style="1"/>
    <col min="9188" max="9188" width="9.88671875" style="1" bestFit="1" customWidth="1"/>
    <col min="9189" max="9205" width="9" style="1"/>
    <col min="9206" max="9207" width="9.88671875" style="1" bestFit="1" customWidth="1"/>
    <col min="9208" max="9208" width="9" style="1"/>
    <col min="9209" max="9209" width="9.88671875" style="1" bestFit="1" customWidth="1"/>
    <col min="9210" max="9217" width="9" style="1"/>
    <col min="9218" max="9218" width="9.88671875" style="1" bestFit="1" customWidth="1"/>
    <col min="9219" max="9228" width="9" style="1"/>
    <col min="9229" max="9229" width="10.88671875" style="1" bestFit="1" customWidth="1"/>
    <col min="9230" max="9429" width="9" style="1"/>
    <col min="9430" max="9430" width="6.109375" style="1" customWidth="1"/>
    <col min="9431" max="9431" width="42" style="1" customWidth="1"/>
    <col min="9432" max="9432" width="9.88671875" style="1" bestFit="1" customWidth="1"/>
    <col min="9433" max="9433" width="9" style="1"/>
    <col min="9434" max="9434" width="9.88671875" style="1" bestFit="1" customWidth="1"/>
    <col min="9435" max="9437" width="9" style="1"/>
    <col min="9438" max="9438" width="9.88671875" style="1" bestFit="1" customWidth="1"/>
    <col min="9439" max="9443" width="9" style="1"/>
    <col min="9444" max="9444" width="9.88671875" style="1" bestFit="1" customWidth="1"/>
    <col min="9445" max="9461" width="9" style="1"/>
    <col min="9462" max="9463" width="9.88671875" style="1" bestFit="1" customWidth="1"/>
    <col min="9464" max="9464" width="9" style="1"/>
    <col min="9465" max="9465" width="9.88671875" style="1" bestFit="1" customWidth="1"/>
    <col min="9466" max="9473" width="9" style="1"/>
    <col min="9474" max="9474" width="9.88671875" style="1" bestFit="1" customWidth="1"/>
    <col min="9475" max="9484" width="9" style="1"/>
    <col min="9485" max="9485" width="10.88671875" style="1" bestFit="1" customWidth="1"/>
    <col min="9486" max="9685" width="9" style="1"/>
    <col min="9686" max="9686" width="6.109375" style="1" customWidth="1"/>
    <col min="9687" max="9687" width="42" style="1" customWidth="1"/>
    <col min="9688" max="9688" width="9.88671875" style="1" bestFit="1" customWidth="1"/>
    <col min="9689" max="9689" width="9" style="1"/>
    <col min="9690" max="9690" width="9.88671875" style="1" bestFit="1" customWidth="1"/>
    <col min="9691" max="9693" width="9" style="1"/>
    <col min="9694" max="9694" width="9.88671875" style="1" bestFit="1" customWidth="1"/>
    <col min="9695" max="9699" width="9" style="1"/>
    <col min="9700" max="9700" width="9.88671875" style="1" bestFit="1" customWidth="1"/>
    <col min="9701" max="9717" width="9" style="1"/>
    <col min="9718" max="9719" width="9.88671875" style="1" bestFit="1" customWidth="1"/>
    <col min="9720" max="9720" width="9" style="1"/>
    <col min="9721" max="9721" width="9.88671875" style="1" bestFit="1" customWidth="1"/>
    <col min="9722" max="9729" width="9" style="1"/>
    <col min="9730" max="9730" width="9.88671875" style="1" bestFit="1" customWidth="1"/>
    <col min="9731" max="9740" width="9" style="1"/>
    <col min="9741" max="9741" width="10.88671875" style="1" bestFit="1" customWidth="1"/>
    <col min="9742" max="9941" width="9" style="1"/>
    <col min="9942" max="9942" width="6.109375" style="1" customWidth="1"/>
    <col min="9943" max="9943" width="42" style="1" customWidth="1"/>
    <col min="9944" max="9944" width="9.88671875" style="1" bestFit="1" customWidth="1"/>
    <col min="9945" max="9945" width="9" style="1"/>
    <col min="9946" max="9946" width="9.88671875" style="1" bestFit="1" customWidth="1"/>
    <col min="9947" max="9949" width="9" style="1"/>
    <col min="9950" max="9950" width="9.88671875" style="1" bestFit="1" customWidth="1"/>
    <col min="9951" max="9955" width="9" style="1"/>
    <col min="9956" max="9956" width="9.88671875" style="1" bestFit="1" customWidth="1"/>
    <col min="9957" max="9973" width="9" style="1"/>
    <col min="9974" max="9975" width="9.88671875" style="1" bestFit="1" customWidth="1"/>
    <col min="9976" max="9976" width="9" style="1"/>
    <col min="9977" max="9977" width="9.88671875" style="1" bestFit="1" customWidth="1"/>
    <col min="9978" max="9985" width="9" style="1"/>
    <col min="9986" max="9986" width="9.88671875" style="1" bestFit="1" customWidth="1"/>
    <col min="9987" max="9996" width="9" style="1"/>
    <col min="9997" max="9997" width="10.88671875" style="1" bestFit="1" customWidth="1"/>
    <col min="9998" max="10197" width="9" style="1"/>
    <col min="10198" max="10198" width="6.109375" style="1" customWidth="1"/>
    <col min="10199" max="10199" width="42" style="1" customWidth="1"/>
    <col min="10200" max="10200" width="9.88671875" style="1" bestFit="1" customWidth="1"/>
    <col min="10201" max="10201" width="9" style="1"/>
    <col min="10202" max="10202" width="9.88671875" style="1" bestFit="1" customWidth="1"/>
    <col min="10203" max="10205" width="9" style="1"/>
    <col min="10206" max="10206" width="9.88671875" style="1" bestFit="1" customWidth="1"/>
    <col min="10207" max="10211" width="9" style="1"/>
    <col min="10212" max="10212" width="9.88671875" style="1" bestFit="1" customWidth="1"/>
    <col min="10213" max="10229" width="9" style="1"/>
    <col min="10230" max="10231" width="9.88671875" style="1" bestFit="1" customWidth="1"/>
    <col min="10232" max="10232" width="9" style="1"/>
    <col min="10233" max="10233" width="9.88671875" style="1" bestFit="1" customWidth="1"/>
    <col min="10234" max="10241" width="9" style="1"/>
    <col min="10242" max="10242" width="9.88671875" style="1" bestFit="1" customWidth="1"/>
    <col min="10243" max="10252" width="9" style="1"/>
    <col min="10253" max="10253" width="10.88671875" style="1" bestFit="1" customWidth="1"/>
    <col min="10254" max="10453" width="9" style="1"/>
    <col min="10454" max="10454" width="6.109375" style="1" customWidth="1"/>
    <col min="10455" max="10455" width="42" style="1" customWidth="1"/>
    <col min="10456" max="10456" width="9.88671875" style="1" bestFit="1" customWidth="1"/>
    <col min="10457" max="10457" width="9" style="1"/>
    <col min="10458" max="10458" width="9.88671875" style="1" bestFit="1" customWidth="1"/>
    <col min="10459" max="10461" width="9" style="1"/>
    <col min="10462" max="10462" width="9.88671875" style="1" bestFit="1" customWidth="1"/>
    <col min="10463" max="10467" width="9" style="1"/>
    <col min="10468" max="10468" width="9.88671875" style="1" bestFit="1" customWidth="1"/>
    <col min="10469" max="10485" width="9" style="1"/>
    <col min="10486" max="10487" width="9.88671875" style="1" bestFit="1" customWidth="1"/>
    <col min="10488" max="10488" width="9" style="1"/>
    <col min="10489" max="10489" width="9.88671875" style="1" bestFit="1" customWidth="1"/>
    <col min="10490" max="10497" width="9" style="1"/>
    <col min="10498" max="10498" width="9.88671875" style="1" bestFit="1" customWidth="1"/>
    <col min="10499" max="10508" width="9" style="1"/>
    <col min="10509" max="10509" width="10.88671875" style="1" bestFit="1" customWidth="1"/>
    <col min="10510" max="10709" width="9" style="1"/>
    <col min="10710" max="10710" width="6.109375" style="1" customWidth="1"/>
    <col min="10711" max="10711" width="42" style="1" customWidth="1"/>
    <col min="10712" max="10712" width="9.88671875" style="1" bestFit="1" customWidth="1"/>
    <col min="10713" max="10713" width="9" style="1"/>
    <col min="10714" max="10714" width="9.88671875" style="1" bestFit="1" customWidth="1"/>
    <col min="10715" max="10717" width="9" style="1"/>
    <col min="10718" max="10718" width="9.88671875" style="1" bestFit="1" customWidth="1"/>
    <col min="10719" max="10723" width="9" style="1"/>
    <col min="10724" max="10724" width="9.88671875" style="1" bestFit="1" customWidth="1"/>
    <col min="10725" max="10741" width="9" style="1"/>
    <col min="10742" max="10743" width="9.88671875" style="1" bestFit="1" customWidth="1"/>
    <col min="10744" max="10744" width="9" style="1"/>
    <col min="10745" max="10745" width="9.88671875" style="1" bestFit="1" customWidth="1"/>
    <col min="10746" max="10753" width="9" style="1"/>
    <col min="10754" max="10754" width="9.88671875" style="1" bestFit="1" customWidth="1"/>
    <col min="10755" max="10764" width="9" style="1"/>
    <col min="10765" max="10765" width="10.88671875" style="1" bestFit="1" customWidth="1"/>
    <col min="10766" max="10965" width="9" style="1"/>
    <col min="10966" max="10966" width="6.109375" style="1" customWidth="1"/>
    <col min="10967" max="10967" width="42" style="1" customWidth="1"/>
    <col min="10968" max="10968" width="9.88671875" style="1" bestFit="1" customWidth="1"/>
    <col min="10969" max="10969" width="9" style="1"/>
    <col min="10970" max="10970" width="9.88671875" style="1" bestFit="1" customWidth="1"/>
    <col min="10971" max="10973" width="9" style="1"/>
    <col min="10974" max="10974" width="9.88671875" style="1" bestFit="1" customWidth="1"/>
    <col min="10975" max="10979" width="9" style="1"/>
    <col min="10980" max="10980" width="9.88671875" style="1" bestFit="1" customWidth="1"/>
    <col min="10981" max="10997" width="9" style="1"/>
    <col min="10998" max="10999" width="9.88671875" style="1" bestFit="1" customWidth="1"/>
    <col min="11000" max="11000" width="9" style="1"/>
    <col min="11001" max="11001" width="9.88671875" style="1" bestFit="1" customWidth="1"/>
    <col min="11002" max="11009" width="9" style="1"/>
    <col min="11010" max="11010" width="9.88671875" style="1" bestFit="1" customWidth="1"/>
    <col min="11011" max="11020" width="9" style="1"/>
    <col min="11021" max="11021" width="10.88671875" style="1" bestFit="1" customWidth="1"/>
    <col min="11022" max="11221" width="9" style="1"/>
    <col min="11222" max="11222" width="6.109375" style="1" customWidth="1"/>
    <col min="11223" max="11223" width="42" style="1" customWidth="1"/>
    <col min="11224" max="11224" width="9.88671875" style="1" bestFit="1" customWidth="1"/>
    <col min="11225" max="11225" width="9" style="1"/>
    <col min="11226" max="11226" width="9.88671875" style="1" bestFit="1" customWidth="1"/>
    <col min="11227" max="11229" width="9" style="1"/>
    <col min="11230" max="11230" width="9.88671875" style="1" bestFit="1" customWidth="1"/>
    <col min="11231" max="11235" width="9" style="1"/>
    <col min="11236" max="11236" width="9.88671875" style="1" bestFit="1" customWidth="1"/>
    <col min="11237" max="11253" width="9" style="1"/>
    <col min="11254" max="11255" width="9.88671875" style="1" bestFit="1" customWidth="1"/>
    <col min="11256" max="11256" width="9" style="1"/>
    <col min="11257" max="11257" width="9.88671875" style="1" bestFit="1" customWidth="1"/>
    <col min="11258" max="11265" width="9" style="1"/>
    <col min="11266" max="11266" width="9.88671875" style="1" bestFit="1" customWidth="1"/>
    <col min="11267" max="11276" width="9" style="1"/>
    <col min="11277" max="11277" width="10.88671875" style="1" bestFit="1" customWidth="1"/>
    <col min="11278" max="11477" width="9" style="1"/>
    <col min="11478" max="11478" width="6.109375" style="1" customWidth="1"/>
    <col min="11479" max="11479" width="42" style="1" customWidth="1"/>
    <col min="11480" max="11480" width="9.88671875" style="1" bestFit="1" customWidth="1"/>
    <col min="11481" max="11481" width="9" style="1"/>
    <col min="11482" max="11482" width="9.88671875" style="1" bestFit="1" customWidth="1"/>
    <col min="11483" max="11485" width="9" style="1"/>
    <col min="11486" max="11486" width="9.88671875" style="1" bestFit="1" customWidth="1"/>
    <col min="11487" max="11491" width="9" style="1"/>
    <col min="11492" max="11492" width="9.88671875" style="1" bestFit="1" customWidth="1"/>
    <col min="11493" max="11509" width="9" style="1"/>
    <col min="11510" max="11511" width="9.88671875" style="1" bestFit="1" customWidth="1"/>
    <col min="11512" max="11512" width="9" style="1"/>
    <col min="11513" max="11513" width="9.88671875" style="1" bestFit="1" customWidth="1"/>
    <col min="11514" max="11521" width="9" style="1"/>
    <col min="11522" max="11522" width="9.88671875" style="1" bestFit="1" customWidth="1"/>
    <col min="11523" max="11532" width="9" style="1"/>
    <col min="11533" max="11533" width="10.88671875" style="1" bestFit="1" customWidth="1"/>
    <col min="11534" max="11733" width="9" style="1"/>
    <col min="11734" max="11734" width="6.109375" style="1" customWidth="1"/>
    <col min="11735" max="11735" width="42" style="1" customWidth="1"/>
    <col min="11736" max="11736" width="9.88671875" style="1" bestFit="1" customWidth="1"/>
    <col min="11737" max="11737" width="9" style="1"/>
    <col min="11738" max="11738" width="9.88671875" style="1" bestFit="1" customWidth="1"/>
    <col min="11739" max="11741" width="9" style="1"/>
    <col min="11742" max="11742" width="9.88671875" style="1" bestFit="1" customWidth="1"/>
    <col min="11743" max="11747" width="9" style="1"/>
    <col min="11748" max="11748" width="9.88671875" style="1" bestFit="1" customWidth="1"/>
    <col min="11749" max="11765" width="9" style="1"/>
    <col min="11766" max="11767" width="9.88671875" style="1" bestFit="1" customWidth="1"/>
    <col min="11768" max="11768" width="9" style="1"/>
    <col min="11769" max="11769" width="9.88671875" style="1" bestFit="1" customWidth="1"/>
    <col min="11770" max="11777" width="9" style="1"/>
    <col min="11778" max="11778" width="9.88671875" style="1" bestFit="1" customWidth="1"/>
    <col min="11779" max="11788" width="9" style="1"/>
    <col min="11789" max="11789" width="10.88671875" style="1" bestFit="1" customWidth="1"/>
    <col min="11790" max="11989" width="9" style="1"/>
    <col min="11990" max="11990" width="6.109375" style="1" customWidth="1"/>
    <col min="11991" max="11991" width="42" style="1" customWidth="1"/>
    <col min="11992" max="11992" width="9.88671875" style="1" bestFit="1" customWidth="1"/>
    <col min="11993" max="11993" width="9" style="1"/>
    <col min="11994" max="11994" width="9.88671875" style="1" bestFit="1" customWidth="1"/>
    <col min="11995" max="11997" width="9" style="1"/>
    <col min="11998" max="11998" width="9.88671875" style="1" bestFit="1" customWidth="1"/>
    <col min="11999" max="12003" width="9" style="1"/>
    <col min="12004" max="12004" width="9.88671875" style="1" bestFit="1" customWidth="1"/>
    <col min="12005" max="12021" width="9" style="1"/>
    <col min="12022" max="12023" width="9.88671875" style="1" bestFit="1" customWidth="1"/>
    <col min="12024" max="12024" width="9" style="1"/>
    <col min="12025" max="12025" width="9.88671875" style="1" bestFit="1" customWidth="1"/>
    <col min="12026" max="12033" width="9" style="1"/>
    <col min="12034" max="12034" width="9.88671875" style="1" bestFit="1" customWidth="1"/>
    <col min="12035" max="12044" width="9" style="1"/>
    <col min="12045" max="12045" width="10.88671875" style="1" bestFit="1" customWidth="1"/>
    <col min="12046" max="12245" width="9" style="1"/>
    <col min="12246" max="12246" width="6.109375" style="1" customWidth="1"/>
    <col min="12247" max="12247" width="42" style="1" customWidth="1"/>
    <col min="12248" max="12248" width="9.88671875" style="1" bestFit="1" customWidth="1"/>
    <col min="12249" max="12249" width="9" style="1"/>
    <col min="12250" max="12250" width="9.88671875" style="1" bestFit="1" customWidth="1"/>
    <col min="12251" max="12253" width="9" style="1"/>
    <col min="12254" max="12254" width="9.88671875" style="1" bestFit="1" customWidth="1"/>
    <col min="12255" max="12259" width="9" style="1"/>
    <col min="12260" max="12260" width="9.88671875" style="1" bestFit="1" customWidth="1"/>
    <col min="12261" max="12277" width="9" style="1"/>
    <col min="12278" max="12279" width="9.88671875" style="1" bestFit="1" customWidth="1"/>
    <col min="12280" max="12280" width="9" style="1"/>
    <col min="12281" max="12281" width="9.88671875" style="1" bestFit="1" customWidth="1"/>
    <col min="12282" max="12289" width="9" style="1"/>
    <col min="12290" max="12290" width="9.88671875" style="1" bestFit="1" customWidth="1"/>
    <col min="12291" max="12300" width="9" style="1"/>
    <col min="12301" max="12301" width="10.88671875" style="1" bestFit="1" customWidth="1"/>
    <col min="12302" max="12501" width="9" style="1"/>
    <col min="12502" max="12502" width="6.109375" style="1" customWidth="1"/>
    <col min="12503" max="12503" width="42" style="1" customWidth="1"/>
    <col min="12504" max="12504" width="9.88671875" style="1" bestFit="1" customWidth="1"/>
    <col min="12505" max="12505" width="9" style="1"/>
    <col min="12506" max="12506" width="9.88671875" style="1" bestFit="1" customWidth="1"/>
    <col min="12507" max="12509" width="9" style="1"/>
    <col min="12510" max="12510" width="9.88671875" style="1" bestFit="1" customWidth="1"/>
    <col min="12511" max="12515" width="9" style="1"/>
    <col min="12516" max="12516" width="9.88671875" style="1" bestFit="1" customWidth="1"/>
    <col min="12517" max="12533" width="9" style="1"/>
    <col min="12534" max="12535" width="9.88671875" style="1" bestFit="1" customWidth="1"/>
    <col min="12536" max="12536" width="9" style="1"/>
    <col min="12537" max="12537" width="9.88671875" style="1" bestFit="1" customWidth="1"/>
    <col min="12538" max="12545" width="9" style="1"/>
    <col min="12546" max="12546" width="9.88671875" style="1" bestFit="1" customWidth="1"/>
    <col min="12547" max="12556" width="9" style="1"/>
    <col min="12557" max="12557" width="10.88671875" style="1" bestFit="1" customWidth="1"/>
    <col min="12558" max="12757" width="9" style="1"/>
    <col min="12758" max="12758" width="6.109375" style="1" customWidth="1"/>
    <col min="12759" max="12759" width="42" style="1" customWidth="1"/>
    <col min="12760" max="12760" width="9.88671875" style="1" bestFit="1" customWidth="1"/>
    <col min="12761" max="12761" width="9" style="1"/>
    <col min="12762" max="12762" width="9.88671875" style="1" bestFit="1" customWidth="1"/>
    <col min="12763" max="12765" width="9" style="1"/>
    <col min="12766" max="12766" width="9.88671875" style="1" bestFit="1" customWidth="1"/>
    <col min="12767" max="12771" width="9" style="1"/>
    <col min="12772" max="12772" width="9.88671875" style="1" bestFit="1" customWidth="1"/>
    <col min="12773" max="12789" width="9" style="1"/>
    <col min="12790" max="12791" width="9.88671875" style="1" bestFit="1" customWidth="1"/>
    <col min="12792" max="12792" width="9" style="1"/>
    <col min="12793" max="12793" width="9.88671875" style="1" bestFit="1" customWidth="1"/>
    <col min="12794" max="12801" width="9" style="1"/>
    <col min="12802" max="12802" width="9.88671875" style="1" bestFit="1" customWidth="1"/>
    <col min="12803" max="12812" width="9" style="1"/>
    <col min="12813" max="12813" width="10.88671875" style="1" bestFit="1" customWidth="1"/>
    <col min="12814" max="13013" width="9" style="1"/>
    <col min="13014" max="13014" width="6.109375" style="1" customWidth="1"/>
    <col min="13015" max="13015" width="42" style="1" customWidth="1"/>
    <col min="13016" max="13016" width="9.88671875" style="1" bestFit="1" customWidth="1"/>
    <col min="13017" max="13017" width="9" style="1"/>
    <col min="13018" max="13018" width="9.88671875" style="1" bestFit="1" customWidth="1"/>
    <col min="13019" max="13021" width="9" style="1"/>
    <col min="13022" max="13022" width="9.88671875" style="1" bestFit="1" customWidth="1"/>
    <col min="13023" max="13027" width="9" style="1"/>
    <col min="13028" max="13028" width="9.88671875" style="1" bestFit="1" customWidth="1"/>
    <col min="13029" max="13045" width="9" style="1"/>
    <col min="13046" max="13047" width="9.88671875" style="1" bestFit="1" customWidth="1"/>
    <col min="13048" max="13048" width="9" style="1"/>
    <col min="13049" max="13049" width="9.88671875" style="1" bestFit="1" customWidth="1"/>
    <col min="13050" max="13057" width="9" style="1"/>
    <col min="13058" max="13058" width="9.88671875" style="1" bestFit="1" customWidth="1"/>
    <col min="13059" max="13068" width="9" style="1"/>
    <col min="13069" max="13069" width="10.88671875" style="1" bestFit="1" customWidth="1"/>
    <col min="13070" max="13269" width="9" style="1"/>
    <col min="13270" max="13270" width="6.109375" style="1" customWidth="1"/>
    <col min="13271" max="13271" width="42" style="1" customWidth="1"/>
    <col min="13272" max="13272" width="9.88671875" style="1" bestFit="1" customWidth="1"/>
    <col min="13273" max="13273" width="9" style="1"/>
    <col min="13274" max="13274" width="9.88671875" style="1" bestFit="1" customWidth="1"/>
    <col min="13275" max="13277" width="9" style="1"/>
    <col min="13278" max="13278" width="9.88671875" style="1" bestFit="1" customWidth="1"/>
    <col min="13279" max="13283" width="9" style="1"/>
    <col min="13284" max="13284" width="9.88671875" style="1" bestFit="1" customWidth="1"/>
    <col min="13285" max="13301" width="9" style="1"/>
    <col min="13302" max="13303" width="9.88671875" style="1" bestFit="1" customWidth="1"/>
    <col min="13304" max="13304" width="9" style="1"/>
    <col min="13305" max="13305" width="9.88671875" style="1" bestFit="1" customWidth="1"/>
    <col min="13306" max="13313" width="9" style="1"/>
    <col min="13314" max="13314" width="9.88671875" style="1" bestFit="1" customWidth="1"/>
    <col min="13315" max="13324" width="9" style="1"/>
    <col min="13325" max="13325" width="10.88671875" style="1" bestFit="1" customWidth="1"/>
    <col min="13326" max="13525" width="9" style="1"/>
    <col min="13526" max="13526" width="6.109375" style="1" customWidth="1"/>
    <col min="13527" max="13527" width="42" style="1" customWidth="1"/>
    <col min="13528" max="13528" width="9.88671875" style="1" bestFit="1" customWidth="1"/>
    <col min="13529" max="13529" width="9" style="1"/>
    <col min="13530" max="13530" width="9.88671875" style="1" bestFit="1" customWidth="1"/>
    <col min="13531" max="13533" width="9" style="1"/>
    <col min="13534" max="13534" width="9.88671875" style="1" bestFit="1" customWidth="1"/>
    <col min="13535" max="13539" width="9" style="1"/>
    <col min="13540" max="13540" width="9.88671875" style="1" bestFit="1" customWidth="1"/>
    <col min="13541" max="13557" width="9" style="1"/>
    <col min="13558" max="13559" width="9.88671875" style="1" bestFit="1" customWidth="1"/>
    <col min="13560" max="13560" width="9" style="1"/>
    <col min="13561" max="13561" width="9.88671875" style="1" bestFit="1" customWidth="1"/>
    <col min="13562" max="13569" width="9" style="1"/>
    <col min="13570" max="13570" width="9.88671875" style="1" bestFit="1" customWidth="1"/>
    <col min="13571" max="13580" width="9" style="1"/>
    <col min="13581" max="13581" width="10.88671875" style="1" bestFit="1" customWidth="1"/>
    <col min="13582" max="13781" width="9" style="1"/>
    <col min="13782" max="13782" width="6.109375" style="1" customWidth="1"/>
    <col min="13783" max="13783" width="42" style="1" customWidth="1"/>
    <col min="13784" max="13784" width="9.88671875" style="1" bestFit="1" customWidth="1"/>
    <col min="13785" max="13785" width="9" style="1"/>
    <col min="13786" max="13786" width="9.88671875" style="1" bestFit="1" customWidth="1"/>
    <col min="13787" max="13789" width="9" style="1"/>
    <col min="13790" max="13790" width="9.88671875" style="1" bestFit="1" customWidth="1"/>
    <col min="13791" max="13795" width="9" style="1"/>
    <col min="13796" max="13796" width="9.88671875" style="1" bestFit="1" customWidth="1"/>
    <col min="13797" max="13813" width="9" style="1"/>
    <col min="13814" max="13815" width="9.88671875" style="1" bestFit="1" customWidth="1"/>
    <col min="13816" max="13816" width="9" style="1"/>
    <col min="13817" max="13817" width="9.88671875" style="1" bestFit="1" customWidth="1"/>
    <col min="13818" max="13825" width="9" style="1"/>
    <col min="13826" max="13826" width="9.88671875" style="1" bestFit="1" customWidth="1"/>
    <col min="13827" max="13836" width="9" style="1"/>
    <col min="13837" max="13837" width="10.88671875" style="1" bestFit="1" customWidth="1"/>
    <col min="13838" max="14037" width="9" style="1"/>
    <col min="14038" max="14038" width="6.109375" style="1" customWidth="1"/>
    <col min="14039" max="14039" width="42" style="1" customWidth="1"/>
    <col min="14040" max="14040" width="9.88671875" style="1" bestFit="1" customWidth="1"/>
    <col min="14041" max="14041" width="9" style="1"/>
    <col min="14042" max="14042" width="9.88671875" style="1" bestFit="1" customWidth="1"/>
    <col min="14043" max="14045" width="9" style="1"/>
    <col min="14046" max="14046" width="9.88671875" style="1" bestFit="1" customWidth="1"/>
    <col min="14047" max="14051" width="9" style="1"/>
    <col min="14052" max="14052" width="9.88671875" style="1" bestFit="1" customWidth="1"/>
    <col min="14053" max="14069" width="9" style="1"/>
    <col min="14070" max="14071" width="9.88671875" style="1" bestFit="1" customWidth="1"/>
    <col min="14072" max="14072" width="9" style="1"/>
    <col min="14073" max="14073" width="9.88671875" style="1" bestFit="1" customWidth="1"/>
    <col min="14074" max="14081" width="9" style="1"/>
    <col min="14082" max="14082" width="9.88671875" style="1" bestFit="1" customWidth="1"/>
    <col min="14083" max="14092" width="9" style="1"/>
    <col min="14093" max="14093" width="10.88671875" style="1" bestFit="1" customWidth="1"/>
    <col min="14094" max="14293" width="9" style="1"/>
    <col min="14294" max="14294" width="6.109375" style="1" customWidth="1"/>
    <col min="14295" max="14295" width="42" style="1" customWidth="1"/>
    <col min="14296" max="14296" width="9.88671875" style="1" bestFit="1" customWidth="1"/>
    <col min="14297" max="14297" width="9" style="1"/>
    <col min="14298" max="14298" width="9.88671875" style="1" bestFit="1" customWidth="1"/>
    <col min="14299" max="14301" width="9" style="1"/>
    <col min="14302" max="14302" width="9.88671875" style="1" bestFit="1" customWidth="1"/>
    <col min="14303" max="14307" width="9" style="1"/>
    <col min="14308" max="14308" width="9.88671875" style="1" bestFit="1" customWidth="1"/>
    <col min="14309" max="14325" width="9" style="1"/>
    <col min="14326" max="14327" width="9.88671875" style="1" bestFit="1" customWidth="1"/>
    <col min="14328" max="14328" width="9" style="1"/>
    <col min="14329" max="14329" width="9.88671875" style="1" bestFit="1" customWidth="1"/>
    <col min="14330" max="14337" width="9" style="1"/>
    <col min="14338" max="14338" width="9.88671875" style="1" bestFit="1" customWidth="1"/>
    <col min="14339" max="14348" width="9" style="1"/>
    <col min="14349" max="14349" width="10.88671875" style="1" bestFit="1" customWidth="1"/>
    <col min="14350" max="14549" width="9" style="1"/>
    <col min="14550" max="14550" width="6.109375" style="1" customWidth="1"/>
    <col min="14551" max="14551" width="42" style="1" customWidth="1"/>
    <col min="14552" max="14552" width="9.88671875" style="1" bestFit="1" customWidth="1"/>
    <col min="14553" max="14553" width="9" style="1"/>
    <col min="14554" max="14554" width="9.88671875" style="1" bestFit="1" customWidth="1"/>
    <col min="14555" max="14557" width="9" style="1"/>
    <col min="14558" max="14558" width="9.88671875" style="1" bestFit="1" customWidth="1"/>
    <col min="14559" max="14563" width="9" style="1"/>
    <col min="14564" max="14564" width="9.88671875" style="1" bestFit="1" customWidth="1"/>
    <col min="14565" max="14581" width="9" style="1"/>
    <col min="14582" max="14583" width="9.88671875" style="1" bestFit="1" customWidth="1"/>
    <col min="14584" max="14584" width="9" style="1"/>
    <col min="14585" max="14585" width="9.88671875" style="1" bestFit="1" customWidth="1"/>
    <col min="14586" max="14593" width="9" style="1"/>
    <col min="14594" max="14594" width="9.88671875" style="1" bestFit="1" customWidth="1"/>
    <col min="14595" max="14604" width="9" style="1"/>
    <col min="14605" max="14605" width="10.88671875" style="1" bestFit="1" customWidth="1"/>
    <col min="14606" max="14805" width="9" style="1"/>
    <col min="14806" max="14806" width="6.109375" style="1" customWidth="1"/>
    <col min="14807" max="14807" width="42" style="1" customWidth="1"/>
    <col min="14808" max="14808" width="9.88671875" style="1" bestFit="1" customWidth="1"/>
    <col min="14809" max="14809" width="9" style="1"/>
    <col min="14810" max="14810" width="9.88671875" style="1" bestFit="1" customWidth="1"/>
    <col min="14811" max="14813" width="9" style="1"/>
    <col min="14814" max="14814" width="9.88671875" style="1" bestFit="1" customWidth="1"/>
    <col min="14815" max="14819" width="9" style="1"/>
    <col min="14820" max="14820" width="9.88671875" style="1" bestFit="1" customWidth="1"/>
    <col min="14821" max="14837" width="9" style="1"/>
    <col min="14838" max="14839" width="9.88671875" style="1" bestFit="1" customWidth="1"/>
    <col min="14840" max="14840" width="9" style="1"/>
    <col min="14841" max="14841" width="9.88671875" style="1" bestFit="1" customWidth="1"/>
    <col min="14842" max="14849" width="9" style="1"/>
    <col min="14850" max="14850" width="9.88671875" style="1" bestFit="1" customWidth="1"/>
    <col min="14851" max="14860" width="9" style="1"/>
    <col min="14861" max="14861" width="10.88671875" style="1" bestFit="1" customWidth="1"/>
    <col min="14862" max="15061" width="9" style="1"/>
    <col min="15062" max="15062" width="6.109375" style="1" customWidth="1"/>
    <col min="15063" max="15063" width="42" style="1" customWidth="1"/>
    <col min="15064" max="15064" width="9.88671875" style="1" bestFit="1" customWidth="1"/>
    <col min="15065" max="15065" width="9" style="1"/>
    <col min="15066" max="15066" width="9.88671875" style="1" bestFit="1" customWidth="1"/>
    <col min="15067" max="15069" width="9" style="1"/>
    <col min="15070" max="15070" width="9.88671875" style="1" bestFit="1" customWidth="1"/>
    <col min="15071" max="15075" width="9" style="1"/>
    <col min="15076" max="15076" width="9.88671875" style="1" bestFit="1" customWidth="1"/>
    <col min="15077" max="15093" width="9" style="1"/>
    <col min="15094" max="15095" width="9.88671875" style="1" bestFit="1" customWidth="1"/>
    <col min="15096" max="15096" width="9" style="1"/>
    <col min="15097" max="15097" width="9.88671875" style="1" bestFit="1" customWidth="1"/>
    <col min="15098" max="15105" width="9" style="1"/>
    <col min="15106" max="15106" width="9.88671875" style="1" bestFit="1" customWidth="1"/>
    <col min="15107" max="15116" width="9" style="1"/>
    <col min="15117" max="15117" width="10.88671875" style="1" bestFit="1" customWidth="1"/>
    <col min="15118" max="15317" width="9" style="1"/>
    <col min="15318" max="15318" width="6.109375" style="1" customWidth="1"/>
    <col min="15319" max="15319" width="42" style="1" customWidth="1"/>
    <col min="15320" max="15320" width="9.88671875" style="1" bestFit="1" customWidth="1"/>
    <col min="15321" max="15321" width="9" style="1"/>
    <col min="15322" max="15322" width="9.88671875" style="1" bestFit="1" customWidth="1"/>
    <col min="15323" max="15325" width="9" style="1"/>
    <col min="15326" max="15326" width="9.88671875" style="1" bestFit="1" customWidth="1"/>
    <col min="15327" max="15331" width="9" style="1"/>
    <col min="15332" max="15332" width="9.88671875" style="1" bestFit="1" customWidth="1"/>
    <col min="15333" max="15349" width="9" style="1"/>
    <col min="15350" max="15351" width="9.88671875" style="1" bestFit="1" customWidth="1"/>
    <col min="15352" max="15352" width="9" style="1"/>
    <col min="15353" max="15353" width="9.88671875" style="1" bestFit="1" customWidth="1"/>
    <col min="15354" max="15361" width="9" style="1"/>
    <col min="15362" max="15362" width="9.88671875" style="1" bestFit="1" customWidth="1"/>
    <col min="15363" max="15372" width="9" style="1"/>
    <col min="15373" max="15373" width="10.88671875" style="1" bestFit="1" customWidth="1"/>
    <col min="15374" max="15573" width="9" style="1"/>
    <col min="15574" max="15574" width="6.109375" style="1" customWidth="1"/>
    <col min="15575" max="15575" width="42" style="1" customWidth="1"/>
    <col min="15576" max="15576" width="9.88671875" style="1" bestFit="1" customWidth="1"/>
    <col min="15577" max="15577" width="9" style="1"/>
    <col min="15578" max="15578" width="9.88671875" style="1" bestFit="1" customWidth="1"/>
    <col min="15579" max="15581" width="9" style="1"/>
    <col min="15582" max="15582" width="9.88671875" style="1" bestFit="1" customWidth="1"/>
    <col min="15583" max="15587" width="9" style="1"/>
    <col min="15588" max="15588" width="9.88671875" style="1" bestFit="1" customWidth="1"/>
    <col min="15589" max="15605" width="9" style="1"/>
    <col min="15606" max="15607" width="9.88671875" style="1" bestFit="1" customWidth="1"/>
    <col min="15608" max="15608" width="9" style="1"/>
    <col min="15609" max="15609" width="9.88671875" style="1" bestFit="1" customWidth="1"/>
    <col min="15610" max="15617" width="9" style="1"/>
    <col min="15618" max="15618" width="9.88671875" style="1" bestFit="1" customWidth="1"/>
    <col min="15619" max="15628" width="9" style="1"/>
    <col min="15629" max="15629" width="10.88671875" style="1" bestFit="1" customWidth="1"/>
    <col min="15630" max="15829" width="9" style="1"/>
    <col min="15830" max="15830" width="6.109375" style="1" customWidth="1"/>
    <col min="15831" max="15831" width="42" style="1" customWidth="1"/>
    <col min="15832" max="15832" width="9.88671875" style="1" bestFit="1" customWidth="1"/>
    <col min="15833" max="15833" width="9" style="1"/>
    <col min="15834" max="15834" width="9.88671875" style="1" bestFit="1" customWidth="1"/>
    <col min="15835" max="15837" width="9" style="1"/>
    <col min="15838" max="15838" width="9.88671875" style="1" bestFit="1" customWidth="1"/>
    <col min="15839" max="15843" width="9" style="1"/>
    <col min="15844" max="15844" width="9.88671875" style="1" bestFit="1" customWidth="1"/>
    <col min="15845" max="15861" width="9" style="1"/>
    <col min="15862" max="15863" width="9.88671875" style="1" bestFit="1" customWidth="1"/>
    <col min="15864" max="15864" width="9" style="1"/>
    <col min="15865" max="15865" width="9.88671875" style="1" bestFit="1" customWidth="1"/>
    <col min="15866" max="15873" width="9" style="1"/>
    <col min="15874" max="15874" width="9.88671875" style="1" bestFit="1" customWidth="1"/>
    <col min="15875" max="15884" width="9" style="1"/>
    <col min="15885" max="15885" width="10.88671875" style="1" bestFit="1" customWidth="1"/>
    <col min="15886" max="16085" width="9" style="1"/>
    <col min="16086" max="16086" width="6.109375" style="1" customWidth="1"/>
    <col min="16087" max="16087" width="42" style="1" customWidth="1"/>
    <col min="16088" max="16088" width="9.88671875" style="1" bestFit="1" customWidth="1"/>
    <col min="16089" max="16089" width="9" style="1"/>
    <col min="16090" max="16090" width="9.88671875" style="1" bestFit="1" customWidth="1"/>
    <col min="16091" max="16093" width="9" style="1"/>
    <col min="16094" max="16094" width="9.88671875" style="1" bestFit="1" customWidth="1"/>
    <col min="16095" max="16099" width="9" style="1"/>
    <col min="16100" max="16100" width="9.88671875" style="1" bestFit="1" customWidth="1"/>
    <col min="16101" max="16117" width="9" style="1"/>
    <col min="16118" max="16119" width="9.88671875" style="1" bestFit="1" customWidth="1"/>
    <col min="16120" max="16120" width="9" style="1"/>
    <col min="16121" max="16121" width="9.88671875" style="1" bestFit="1" customWidth="1"/>
    <col min="16122" max="16129" width="9" style="1"/>
    <col min="16130" max="16130" width="9.88671875" style="1" bestFit="1" customWidth="1"/>
    <col min="16131" max="16140" width="9" style="1"/>
    <col min="16141" max="16141" width="10.88671875" style="1" bestFit="1" customWidth="1"/>
    <col min="16142" max="16384" width="9" style="1"/>
  </cols>
  <sheetData>
    <row r="1" spans="1:59" x14ac:dyDescent="0.3">
      <c r="C1" s="1"/>
      <c r="D1" s="1"/>
      <c r="E1" s="1"/>
      <c r="F1" s="1"/>
      <c r="G1" s="1"/>
      <c r="H1" s="1"/>
      <c r="I1" s="1"/>
      <c r="J1" s="1"/>
      <c r="K1" s="1"/>
    </row>
    <row r="2" spans="1:59" s="2" customFormat="1" ht="18" x14ac:dyDescent="0.35">
      <c r="A2" s="113" t="s">
        <v>61</v>
      </c>
      <c r="B2" s="113"/>
      <c r="C2" s="113"/>
      <c r="D2" s="113"/>
      <c r="E2" s="113"/>
      <c r="F2" s="113"/>
      <c r="G2" s="113"/>
      <c r="H2" s="113"/>
      <c r="I2" s="113"/>
      <c r="J2" s="113"/>
      <c r="K2" s="113"/>
      <c r="L2" s="4"/>
      <c r="M2" s="4"/>
      <c r="N2" s="4"/>
      <c r="O2" s="4"/>
      <c r="P2" s="4"/>
      <c r="R2" s="4"/>
      <c r="S2" s="5"/>
      <c r="T2" s="5"/>
      <c r="U2" s="5"/>
      <c r="V2" s="5"/>
      <c r="W2" s="5"/>
      <c r="X2" s="4"/>
      <c r="Y2" s="4"/>
      <c r="Z2" s="6"/>
      <c r="AA2" s="4"/>
      <c r="AB2" s="4"/>
      <c r="AC2" s="4"/>
      <c r="AD2" s="5"/>
      <c r="AE2" s="5"/>
      <c r="AF2" s="5"/>
      <c r="AG2" s="5"/>
      <c r="AH2" s="5"/>
      <c r="AI2" s="4"/>
      <c r="AJ2" s="4"/>
      <c r="AK2" s="4"/>
      <c r="AL2" s="4"/>
      <c r="AM2" s="7"/>
      <c r="AN2" s="7"/>
      <c r="AO2" s="7"/>
      <c r="AP2" s="7"/>
      <c r="AQ2" s="7"/>
      <c r="AR2" s="7"/>
      <c r="AS2" s="7"/>
      <c r="AT2" s="4"/>
      <c r="AU2" s="4"/>
      <c r="AV2" s="8"/>
      <c r="AW2" s="9"/>
      <c r="AX2" s="9"/>
      <c r="AY2" s="10"/>
      <c r="AZ2" s="9"/>
      <c r="BA2" s="8"/>
      <c r="BB2" s="8"/>
      <c r="BC2" s="8"/>
      <c r="BD2" s="8"/>
      <c r="BE2" s="8"/>
      <c r="BF2" s="8"/>
      <c r="BG2" s="8"/>
    </row>
    <row r="3" spans="1:59" ht="16.2" x14ac:dyDescent="0.35">
      <c r="A3" s="114"/>
      <c r="B3" s="114"/>
      <c r="C3" s="114"/>
      <c r="D3" s="114"/>
      <c r="E3" s="114"/>
      <c r="F3" s="114"/>
      <c r="G3" s="114"/>
      <c r="H3" s="114"/>
      <c r="I3" s="114"/>
      <c r="J3" s="114"/>
      <c r="K3" s="114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</row>
    <row r="4" spans="1:59" ht="16.2" x14ac:dyDescent="0.35">
      <c r="A4" s="19"/>
      <c r="B4" s="19"/>
      <c r="C4" s="19"/>
      <c r="D4" s="19"/>
      <c r="E4" s="19"/>
      <c r="F4" s="19"/>
      <c r="G4" s="19"/>
      <c r="H4" s="19"/>
      <c r="I4" s="19"/>
      <c r="J4" s="19"/>
      <c r="K4" s="22"/>
      <c r="L4" s="111" t="s">
        <v>62</v>
      </c>
      <c r="M4" s="111"/>
      <c r="N4" s="111"/>
      <c r="O4" s="111"/>
      <c r="P4" s="111"/>
      <c r="Q4" s="111"/>
      <c r="R4" s="111"/>
      <c r="S4" s="111"/>
      <c r="T4" s="111"/>
      <c r="U4" s="111"/>
      <c r="V4" s="111"/>
      <c r="W4" s="111" t="s">
        <v>62</v>
      </c>
      <c r="X4" s="111"/>
      <c r="Y4" s="111"/>
      <c r="Z4" s="111"/>
      <c r="AA4" s="111"/>
      <c r="AB4" s="111"/>
      <c r="AC4" s="111"/>
      <c r="AD4" s="111"/>
      <c r="AE4" s="111"/>
      <c r="AF4" s="111"/>
      <c r="AG4" s="111"/>
      <c r="AH4" s="111" t="s">
        <v>62</v>
      </c>
      <c r="AI4" s="111"/>
      <c r="AJ4" s="111"/>
      <c r="AK4" s="111"/>
      <c r="AL4" s="111"/>
      <c r="AM4" s="111"/>
      <c r="AN4" s="111"/>
      <c r="AO4" s="111"/>
      <c r="AP4" s="111"/>
      <c r="AQ4" s="111"/>
      <c r="AR4" s="111"/>
      <c r="AS4" s="111" t="s">
        <v>62</v>
      </c>
      <c r="AT4" s="111"/>
      <c r="AU4" s="111"/>
      <c r="AV4" s="111"/>
      <c r="AW4" s="111"/>
      <c r="AX4" s="111"/>
      <c r="AY4" s="111"/>
      <c r="AZ4" s="111"/>
      <c r="BA4" s="111"/>
      <c r="BB4" s="111"/>
      <c r="BC4" s="111"/>
      <c r="BD4" s="112" t="s">
        <v>62</v>
      </c>
      <c r="BE4" s="112"/>
      <c r="BF4" s="112"/>
      <c r="BG4" s="112"/>
    </row>
    <row r="5" spans="1:59" s="3" customFormat="1" ht="15" customHeight="1" x14ac:dyDescent="0.35">
      <c r="A5" s="39" t="s">
        <v>0</v>
      </c>
      <c r="B5" s="18">
        <v>1</v>
      </c>
      <c r="C5" s="18">
        <v>2</v>
      </c>
      <c r="D5" s="18">
        <v>3</v>
      </c>
      <c r="E5" s="18">
        <v>4</v>
      </c>
      <c r="F5" s="18">
        <v>5</v>
      </c>
      <c r="G5" s="18">
        <v>6</v>
      </c>
      <c r="H5" s="18">
        <v>7</v>
      </c>
      <c r="I5" s="18">
        <v>8</v>
      </c>
      <c r="J5" s="18">
        <v>9</v>
      </c>
      <c r="K5" s="40">
        <v>10</v>
      </c>
      <c r="L5" s="39" t="s">
        <v>0</v>
      </c>
      <c r="M5" s="18">
        <v>11</v>
      </c>
      <c r="N5" s="18">
        <v>12</v>
      </c>
      <c r="O5" s="18">
        <v>13</v>
      </c>
      <c r="P5" s="18">
        <v>14</v>
      </c>
      <c r="Q5" s="18">
        <v>15</v>
      </c>
      <c r="R5" s="18">
        <v>16</v>
      </c>
      <c r="S5" s="18">
        <v>17</v>
      </c>
      <c r="T5" s="18">
        <v>18</v>
      </c>
      <c r="U5" s="18">
        <v>19</v>
      </c>
      <c r="V5" s="40">
        <v>20</v>
      </c>
      <c r="W5" s="39" t="s">
        <v>0</v>
      </c>
      <c r="X5" s="18">
        <v>21</v>
      </c>
      <c r="Y5" s="18">
        <v>22</v>
      </c>
      <c r="Z5" s="18">
        <v>23</v>
      </c>
      <c r="AA5" s="18">
        <v>24</v>
      </c>
      <c r="AB5" s="18">
        <v>25</v>
      </c>
      <c r="AC5" s="18">
        <v>26</v>
      </c>
      <c r="AD5" s="18">
        <v>27</v>
      </c>
      <c r="AE5" s="18">
        <v>28</v>
      </c>
      <c r="AF5" s="18">
        <v>29</v>
      </c>
      <c r="AG5" s="40">
        <v>30</v>
      </c>
      <c r="AH5" s="39" t="s">
        <v>0</v>
      </c>
      <c r="AI5" s="18">
        <v>31</v>
      </c>
      <c r="AJ5" s="18">
        <v>32</v>
      </c>
      <c r="AK5" s="18">
        <v>33</v>
      </c>
      <c r="AL5" s="18">
        <v>34</v>
      </c>
      <c r="AM5" s="18">
        <v>35</v>
      </c>
      <c r="AN5" s="18">
        <v>36</v>
      </c>
      <c r="AO5" s="18">
        <v>37</v>
      </c>
      <c r="AP5" s="18">
        <v>38</v>
      </c>
      <c r="AQ5" s="18">
        <v>39</v>
      </c>
      <c r="AR5" s="40">
        <v>40</v>
      </c>
      <c r="AS5" s="39" t="s">
        <v>0</v>
      </c>
      <c r="AT5" s="18">
        <v>41</v>
      </c>
      <c r="AU5" s="18">
        <v>42</v>
      </c>
      <c r="AV5" s="18">
        <v>43</v>
      </c>
      <c r="AW5" s="18">
        <v>44</v>
      </c>
      <c r="AX5" s="18">
        <v>45</v>
      </c>
      <c r="AY5" s="18">
        <v>46</v>
      </c>
      <c r="AZ5" s="18">
        <v>47</v>
      </c>
      <c r="BA5" s="18">
        <v>48</v>
      </c>
      <c r="BB5" s="18">
        <v>49</v>
      </c>
      <c r="BC5" s="40">
        <v>50</v>
      </c>
      <c r="BD5" s="39" t="s">
        <v>0</v>
      </c>
      <c r="BE5" s="18">
        <v>51</v>
      </c>
      <c r="BF5" s="18">
        <v>52</v>
      </c>
      <c r="BG5" s="40">
        <v>53</v>
      </c>
    </row>
    <row r="6" spans="1:59" ht="14.4" x14ac:dyDescent="0.35">
      <c r="A6" s="37">
        <v>1</v>
      </c>
      <c r="B6" s="64">
        <f>'Tabel 1'!B6/'Tabel 1'!$B$67</f>
        <v>8.7161153316827472E-2</v>
      </c>
      <c r="C6" s="64">
        <f>'Tabel 1'!C6/'Tabel 1'!$C$67</f>
        <v>2.1000000189791363E-3</v>
      </c>
      <c r="D6" s="64">
        <f>'Tabel 1'!D6/'Tabel 1'!$D$67</f>
        <v>0</v>
      </c>
      <c r="E6" s="64">
        <f>'Tabel 1'!E6/'Tabel 1'!$E$67</f>
        <v>2.0175543718616927E-2</v>
      </c>
      <c r="F6" s="64">
        <f>'Tabel 1'!F6/'Tabel 1'!$F$67</f>
        <v>0</v>
      </c>
      <c r="G6" s="64">
        <f>'Tabel 1'!G6/'Tabel 1'!$G$67</f>
        <v>2.3906972848070931E-3</v>
      </c>
      <c r="H6" s="64">
        <f>'Tabel 1'!H6/'Tabel 1'!$H$67</f>
        <v>4.9526661151430942E-4</v>
      </c>
      <c r="I6" s="64">
        <f>'Tabel 1'!I6/'Tabel 1'!$I$67</f>
        <v>0</v>
      </c>
      <c r="J6" s="93">
        <v>0</v>
      </c>
      <c r="K6" s="64">
        <f>'Tabel 1'!K6/'Tabel 1'!$K$67</f>
        <v>0</v>
      </c>
      <c r="L6" s="37">
        <v>1</v>
      </c>
      <c r="M6" s="64">
        <f>'Tabel 1'!M6/'Tabel 1'!$M$67</f>
        <v>0</v>
      </c>
      <c r="N6" s="64">
        <f>'Tabel 1'!N6/'Tabel 1'!$N$67</f>
        <v>0</v>
      </c>
      <c r="O6" s="64">
        <f>'Tabel 1'!O6/'Tabel 1'!$O$67</f>
        <v>0.17755259318903563</v>
      </c>
      <c r="P6" s="64">
        <f>'Tabel 1'!P6/'Tabel 1'!$P$67</f>
        <v>9.3652674875098693E-3</v>
      </c>
      <c r="Q6" s="64">
        <f>'Tabel 1'!Q6/'Tabel 1'!$Q$67</f>
        <v>0</v>
      </c>
      <c r="R6" s="93">
        <v>0</v>
      </c>
      <c r="S6" s="64">
        <f>'Tabel 1'!S6/'Tabel 1'!$S$67</f>
        <v>0</v>
      </c>
      <c r="T6" s="64">
        <f>'Tabel 1'!T6/'Tabel 1'!$T$67</f>
        <v>3.5514203652327388E-2</v>
      </c>
      <c r="U6" s="64">
        <f>'Tabel 1'!U6/'Tabel 1'!$U$67</f>
        <v>4.0342220257807504E-4</v>
      </c>
      <c r="V6" s="64">
        <f>'Tabel 1'!V6/'Tabel 1'!$V$67</f>
        <v>0</v>
      </c>
      <c r="W6" s="37">
        <v>1</v>
      </c>
      <c r="X6" s="64">
        <f>'Tabel 1'!X6/'Tabel 1'!$X$67</f>
        <v>0</v>
      </c>
      <c r="Y6" s="64">
        <f>'Tabel 1'!Y6/'Tabel 1'!$Y$67</f>
        <v>0</v>
      </c>
      <c r="Z6" s="64">
        <f>'Tabel 1'!Z6/'Tabel 1'!$Z$67</f>
        <v>0</v>
      </c>
      <c r="AA6" s="64">
        <f>'Tabel 1'!AA6/'Tabel 1'!$AA$67</f>
        <v>0</v>
      </c>
      <c r="AB6" s="64">
        <f>'Tabel 1'!AB6/'Tabel 1'!$AB$67</f>
        <v>0</v>
      </c>
      <c r="AC6" s="64">
        <f>'Tabel 1'!AC6/'Tabel 1'!$AC$67</f>
        <v>0</v>
      </c>
      <c r="AD6" s="64">
        <f>'Tabel 1'!AD6/'Tabel 1'!$AD$67</f>
        <v>3.4928692225431455E-6</v>
      </c>
      <c r="AE6" s="64">
        <f>'Tabel 1'!AE6/'Tabel 1'!$AE$67</f>
        <v>0</v>
      </c>
      <c r="AF6" s="64">
        <f>'Tabel 1'!AF6/'Tabel 1'!$AF$67</f>
        <v>0</v>
      </c>
      <c r="AG6" s="64">
        <f>'Tabel 1'!AG6/'Tabel 1'!$AG$67</f>
        <v>0</v>
      </c>
      <c r="AH6" s="37">
        <v>1</v>
      </c>
      <c r="AI6" s="64">
        <f>'Tabel 1'!AI6/'Tabel 1'!$AI$67</f>
        <v>0</v>
      </c>
      <c r="AJ6" s="64">
        <f>'Tabel 1'!AJ6/'Tabel 1'!$AJ$67</f>
        <v>0</v>
      </c>
      <c r="AK6" s="64">
        <f>'Tabel 1'!AK6/'Tabel 1'!$AK$67</f>
        <v>0</v>
      </c>
      <c r="AL6" s="64">
        <f>'Tabel 1'!AL6/'Tabel 1'!$AL$67</f>
        <v>9.1237860925430942E-5</v>
      </c>
      <c r="AM6" s="64">
        <f>'Tabel 1'!AM6/'Tabel 1'!$AM$67</f>
        <v>0</v>
      </c>
      <c r="AN6" s="64">
        <f>'Tabel 1'!AN6/'Tabel 1'!$AN$67</f>
        <v>0</v>
      </c>
      <c r="AO6" s="64">
        <f>'Tabel 1'!AO6/'Tabel 1'!$AO$67</f>
        <v>0</v>
      </c>
      <c r="AP6" s="64">
        <f>'Tabel 1'!AP6/'Tabel 1'!$AP$67</f>
        <v>0</v>
      </c>
      <c r="AQ6" s="64">
        <f>'Tabel 1'!AQ6/'Tabel 1'!$AQ$67</f>
        <v>0</v>
      </c>
      <c r="AR6" s="64">
        <f>'Tabel 1'!AR6/'Tabel 1'!$AR$67</f>
        <v>0</v>
      </c>
      <c r="AS6" s="37">
        <v>1</v>
      </c>
      <c r="AT6" s="64">
        <f>'Tabel 1'!AT6/'Tabel 1'!$AT$67</f>
        <v>8.7849713839655754E-3</v>
      </c>
      <c r="AU6" s="64">
        <f>'Tabel 1'!AU6/'Tabel 1'!$AU$67</f>
        <v>9.3449771062956537E-3</v>
      </c>
      <c r="AV6" s="64">
        <f>'Tabel 1'!AV6/'Tabel 1'!$AV$67</f>
        <v>0</v>
      </c>
      <c r="AW6" s="64">
        <f>'Tabel 1'!AW6/'Tabel 1'!$AW$67</f>
        <v>0</v>
      </c>
      <c r="AX6" s="64">
        <f>'Tabel 1'!AX6/'Tabel 1'!$AX$67</f>
        <v>0</v>
      </c>
      <c r="AY6" s="64">
        <f>'Tabel 1'!AY6/'Tabel 1'!$AY$67</f>
        <v>0</v>
      </c>
      <c r="AZ6" s="64">
        <f>'Tabel 1'!AZ6/'Tabel 1'!$AZ$67</f>
        <v>0</v>
      </c>
      <c r="BA6" s="64">
        <f>'Tabel 1'!BA6/'Tabel 1'!$BA$67</f>
        <v>0</v>
      </c>
      <c r="BB6" s="64">
        <f>'Tabel 1'!BB6/'Tabel 1'!$BB$67</f>
        <v>0</v>
      </c>
      <c r="BC6" s="64">
        <f>'Tabel 1'!BC6/'Tabel 1'!$BC$67</f>
        <v>0</v>
      </c>
      <c r="BD6" s="37">
        <v>1</v>
      </c>
      <c r="BE6" s="64">
        <f>'Tabel 1'!BE6/'Tabel 1'!$BE$67</f>
        <v>3.1202679824662927E-3</v>
      </c>
      <c r="BF6" s="64">
        <f>'Tabel 1'!BF6/'Tabel 1'!$BF$67</f>
        <v>3.1202680369288235E-2</v>
      </c>
      <c r="BG6" s="65">
        <f>'Tabel 1'!BG6/'Tabel 1'!$BG$67</f>
        <v>6.0150041854524598E-3</v>
      </c>
    </row>
    <row r="7" spans="1:59" ht="14.4" x14ac:dyDescent="0.35">
      <c r="A7" s="37">
        <v>2</v>
      </c>
      <c r="B7" s="64">
        <f>'Tabel 1'!B7/'Tabel 1'!$B$67</f>
        <v>0</v>
      </c>
      <c r="C7" s="64">
        <f>'Tabel 1'!C7/'Tabel 1'!$C$67</f>
        <v>0.12060000108994469</v>
      </c>
      <c r="D7" s="64">
        <f>'Tabel 1'!D7/'Tabel 1'!$D$67</f>
        <v>0</v>
      </c>
      <c r="E7" s="64">
        <f>'Tabel 1'!E7/'Tabel 1'!$E$67</f>
        <v>1.3949888082251593E-3</v>
      </c>
      <c r="F7" s="64">
        <f>'Tabel 1'!F7/'Tabel 1'!$F$67</f>
        <v>0</v>
      </c>
      <c r="G7" s="64">
        <f>'Tabel 1'!G7/'Tabel 1'!$G$67</f>
        <v>0</v>
      </c>
      <c r="H7" s="64">
        <f>'Tabel 1'!H7/'Tabel 1'!$H$67</f>
        <v>1.3783041401460153E-5</v>
      </c>
      <c r="I7" s="64">
        <f>'Tabel 1'!I7/'Tabel 1'!$I$67</f>
        <v>0</v>
      </c>
      <c r="J7" s="93">
        <v>0</v>
      </c>
      <c r="K7" s="64">
        <f>'Tabel 1'!K7/'Tabel 1'!$K$67</f>
        <v>0</v>
      </c>
      <c r="L7" s="37">
        <v>2</v>
      </c>
      <c r="M7" s="64">
        <f>'Tabel 1'!M7/'Tabel 1'!$M$67</f>
        <v>0</v>
      </c>
      <c r="N7" s="64">
        <f>'Tabel 1'!N7/'Tabel 1'!$N$67</f>
        <v>0</v>
      </c>
      <c r="O7" s="64">
        <f>'Tabel 1'!O7/'Tabel 1'!$O$67</f>
        <v>6.1504305951929121E-2</v>
      </c>
      <c r="P7" s="64">
        <f>'Tabel 1'!P7/'Tabel 1'!$P$67</f>
        <v>0</v>
      </c>
      <c r="Q7" s="64">
        <f>'Tabel 1'!Q7/'Tabel 1'!$Q$67</f>
        <v>0</v>
      </c>
      <c r="R7" s="93">
        <v>0</v>
      </c>
      <c r="S7" s="64">
        <f>'Tabel 1'!S7/'Tabel 1'!$S$67</f>
        <v>0</v>
      </c>
      <c r="T7" s="64">
        <f>'Tabel 1'!T7/'Tabel 1'!$T$67</f>
        <v>0</v>
      </c>
      <c r="U7" s="64">
        <f>'Tabel 1'!U7/'Tabel 1'!$U$67</f>
        <v>3.2072402509458883E-3</v>
      </c>
      <c r="V7" s="64">
        <f>'Tabel 1'!V7/'Tabel 1'!$V$67</f>
        <v>0</v>
      </c>
      <c r="W7" s="37">
        <v>2</v>
      </c>
      <c r="X7" s="64">
        <f>'Tabel 1'!X7/'Tabel 1'!$X$67</f>
        <v>0</v>
      </c>
      <c r="Y7" s="64">
        <f>'Tabel 1'!Y7/'Tabel 1'!$Y$67</f>
        <v>0</v>
      </c>
      <c r="Z7" s="64">
        <f>'Tabel 1'!Z7/'Tabel 1'!$Z$67</f>
        <v>0</v>
      </c>
      <c r="AA7" s="64">
        <f>'Tabel 1'!AA7/'Tabel 1'!$AA$67</f>
        <v>0</v>
      </c>
      <c r="AB7" s="64">
        <f>'Tabel 1'!AB7/'Tabel 1'!$AB$67</f>
        <v>0</v>
      </c>
      <c r="AC7" s="64">
        <f>'Tabel 1'!AC7/'Tabel 1'!$AC$67</f>
        <v>0</v>
      </c>
      <c r="AD7" s="64">
        <f>'Tabel 1'!AD7/'Tabel 1'!$AD$67</f>
        <v>0</v>
      </c>
      <c r="AE7" s="64">
        <f>'Tabel 1'!AE7/'Tabel 1'!$AE$67</f>
        <v>0</v>
      </c>
      <c r="AF7" s="64">
        <f>'Tabel 1'!AF7/'Tabel 1'!$AF$67</f>
        <v>0</v>
      </c>
      <c r="AG7" s="64">
        <f>'Tabel 1'!AG7/'Tabel 1'!$AG$67</f>
        <v>0</v>
      </c>
      <c r="AH7" s="37">
        <v>2</v>
      </c>
      <c r="AI7" s="64">
        <f>'Tabel 1'!AI7/'Tabel 1'!$AI$67</f>
        <v>0</v>
      </c>
      <c r="AJ7" s="64">
        <f>'Tabel 1'!AJ7/'Tabel 1'!$AJ$67</f>
        <v>0</v>
      </c>
      <c r="AK7" s="64">
        <f>'Tabel 1'!AK7/'Tabel 1'!$AK$67</f>
        <v>0</v>
      </c>
      <c r="AL7" s="64">
        <f>'Tabel 1'!AL7/'Tabel 1'!$AL$67</f>
        <v>9.4789217085865371E-4</v>
      </c>
      <c r="AM7" s="64">
        <f>'Tabel 1'!AM7/'Tabel 1'!$AM$67</f>
        <v>0</v>
      </c>
      <c r="AN7" s="64">
        <f>'Tabel 1'!AN7/'Tabel 1'!$AN$67</f>
        <v>0</v>
      </c>
      <c r="AO7" s="64">
        <f>'Tabel 1'!AO7/'Tabel 1'!$AO$67</f>
        <v>0</v>
      </c>
      <c r="AP7" s="64">
        <f>'Tabel 1'!AP7/'Tabel 1'!$AP$67</f>
        <v>0</v>
      </c>
      <c r="AQ7" s="64">
        <f>'Tabel 1'!AQ7/'Tabel 1'!$AQ$67</f>
        <v>0</v>
      </c>
      <c r="AR7" s="64">
        <f>'Tabel 1'!AR7/'Tabel 1'!$AR$67</f>
        <v>0</v>
      </c>
      <c r="AS7" s="37">
        <v>2</v>
      </c>
      <c r="AT7" s="64">
        <f>'Tabel 1'!AT7/'Tabel 1'!$AT$67</f>
        <v>3.1881473676935945E-2</v>
      </c>
      <c r="AU7" s="64">
        <f>'Tabel 1'!AU7/'Tabel 1'!$AU$67</f>
        <v>3.838149454558757E-2</v>
      </c>
      <c r="AV7" s="64">
        <f>'Tabel 1'!AV7/'Tabel 1'!$AV$67</f>
        <v>0</v>
      </c>
      <c r="AW7" s="64">
        <f>'Tabel 1'!AW7/'Tabel 1'!$AW$67</f>
        <v>0</v>
      </c>
      <c r="AX7" s="64">
        <f>'Tabel 1'!AX7/'Tabel 1'!$AX$67</f>
        <v>0</v>
      </c>
      <c r="AY7" s="64">
        <f>'Tabel 1'!AY7/'Tabel 1'!$AY$67</f>
        <v>0</v>
      </c>
      <c r="AZ7" s="64">
        <f>'Tabel 1'!AZ7/'Tabel 1'!$AZ$67</f>
        <v>0</v>
      </c>
      <c r="BA7" s="64">
        <f>'Tabel 1'!BA7/'Tabel 1'!$BA$67</f>
        <v>0</v>
      </c>
      <c r="BB7" s="64">
        <f>'Tabel 1'!BB7/'Tabel 1'!$BB$67</f>
        <v>0</v>
      </c>
      <c r="BC7" s="64">
        <f>'Tabel 1'!BC7/'Tabel 1'!$BC$67</f>
        <v>0</v>
      </c>
      <c r="BD7" s="37">
        <v>2</v>
      </c>
      <c r="BE7" s="64">
        <f>'Tabel 1'!BE7/'Tabel 1'!$BE$67</f>
        <v>5.8788009330858253E-2</v>
      </c>
      <c r="BF7" s="64">
        <f>'Tabel 1'!BF7/'Tabel 1'!$BF$67</f>
        <v>5.8788010356970052E-2</v>
      </c>
      <c r="BG7" s="65">
        <f>'Tabel 1'!BG7/'Tabel 1'!$BG$67</f>
        <v>1.4568139247013889E-2</v>
      </c>
    </row>
    <row r="8" spans="1:59" ht="14.4" x14ac:dyDescent="0.35">
      <c r="A8" s="37">
        <v>3</v>
      </c>
      <c r="B8" s="64">
        <f>'Tabel 1'!B8/'Tabel 1'!$B$67</f>
        <v>0</v>
      </c>
      <c r="C8" s="64">
        <f>'Tabel 1'!C8/'Tabel 1'!$C$67</f>
        <v>5.0000000451884206E-5</v>
      </c>
      <c r="D8" s="64">
        <f>'Tabel 1'!D8/'Tabel 1'!$D$67</f>
        <v>0.12370121281236335</v>
      </c>
      <c r="E8" s="64">
        <f>'Tabel 1'!E8/'Tabel 1'!$E$67</f>
        <v>1.2398597721934168E-2</v>
      </c>
      <c r="F8" s="64">
        <f>'Tabel 1'!F8/'Tabel 1'!$F$67</f>
        <v>0</v>
      </c>
      <c r="G8" s="64">
        <f>'Tabel 1'!G8/'Tabel 1'!$G$67</f>
        <v>5.3749549829636132E-6</v>
      </c>
      <c r="H8" s="64">
        <f>'Tabel 1'!H8/'Tabel 1'!$H$67</f>
        <v>5.3917283623749828E-4</v>
      </c>
      <c r="I8" s="64">
        <f>'Tabel 1'!I8/'Tabel 1'!$I$67</f>
        <v>0</v>
      </c>
      <c r="J8" s="93">
        <v>0</v>
      </c>
      <c r="K8" s="64">
        <f>'Tabel 1'!K8/'Tabel 1'!$K$67</f>
        <v>0</v>
      </c>
      <c r="L8" s="37">
        <v>3</v>
      </c>
      <c r="M8" s="64">
        <f>'Tabel 1'!M8/'Tabel 1'!$M$67</f>
        <v>0</v>
      </c>
      <c r="N8" s="64">
        <f>'Tabel 1'!N8/'Tabel 1'!$N$67</f>
        <v>0</v>
      </c>
      <c r="O8" s="64">
        <f>'Tabel 1'!O8/'Tabel 1'!$O$67</f>
        <v>5.2089713027973467E-2</v>
      </c>
      <c r="P8" s="64">
        <f>'Tabel 1'!P8/'Tabel 1'!$P$67</f>
        <v>6.1077364724250932E-2</v>
      </c>
      <c r="Q8" s="64">
        <f>'Tabel 1'!Q8/'Tabel 1'!$Q$67</f>
        <v>4.4002692189870921E-2</v>
      </c>
      <c r="R8" s="93">
        <v>0</v>
      </c>
      <c r="S8" s="64">
        <f>'Tabel 1'!S8/'Tabel 1'!$S$67</f>
        <v>9.5185867015309296E-3</v>
      </c>
      <c r="T8" s="64">
        <f>'Tabel 1'!T8/'Tabel 1'!$T$67</f>
        <v>5.870467794618942E-6</v>
      </c>
      <c r="U8" s="64">
        <f>'Tabel 1'!U8/'Tabel 1'!$U$67</f>
        <v>8.3385530585384601E-2</v>
      </c>
      <c r="V8" s="64">
        <f>'Tabel 1'!V8/'Tabel 1'!$V$67</f>
        <v>9.9131138769791183E-2</v>
      </c>
      <c r="W8" s="37">
        <v>3</v>
      </c>
      <c r="X8" s="64">
        <f>'Tabel 1'!X8/'Tabel 1'!$X$67</f>
        <v>0</v>
      </c>
      <c r="Y8" s="64">
        <f>'Tabel 1'!Y8/'Tabel 1'!$Y$67</f>
        <v>0</v>
      </c>
      <c r="Z8" s="64">
        <f>'Tabel 1'!Z8/'Tabel 1'!$Z$67</f>
        <v>0</v>
      </c>
      <c r="AA8" s="64">
        <f>'Tabel 1'!AA8/'Tabel 1'!$AA$67</f>
        <v>0</v>
      </c>
      <c r="AB8" s="64">
        <f>'Tabel 1'!AB8/'Tabel 1'!$AB$67</f>
        <v>0</v>
      </c>
      <c r="AC8" s="64">
        <f>'Tabel 1'!AC8/'Tabel 1'!$AC$67</f>
        <v>0</v>
      </c>
      <c r="AD8" s="64">
        <f>'Tabel 1'!AD8/'Tabel 1'!$AD$67</f>
        <v>3.8723925781481962E-2</v>
      </c>
      <c r="AE8" s="64">
        <f>'Tabel 1'!AE8/'Tabel 1'!$AE$67</f>
        <v>0</v>
      </c>
      <c r="AF8" s="64">
        <f>'Tabel 1'!AF8/'Tabel 1'!$AF$67</f>
        <v>0</v>
      </c>
      <c r="AG8" s="64">
        <f>'Tabel 1'!AG8/'Tabel 1'!$AG$67</f>
        <v>0</v>
      </c>
      <c r="AH8" s="37">
        <v>3</v>
      </c>
      <c r="AI8" s="64">
        <f>'Tabel 1'!AI8/'Tabel 1'!$AI$67</f>
        <v>0</v>
      </c>
      <c r="AJ8" s="64">
        <f>'Tabel 1'!AJ8/'Tabel 1'!$AJ$67</f>
        <v>0</v>
      </c>
      <c r="AK8" s="64">
        <f>'Tabel 1'!AK8/'Tabel 1'!$AK$67</f>
        <v>0</v>
      </c>
      <c r="AL8" s="64">
        <f>'Tabel 1'!AL8/'Tabel 1'!$AL$67</f>
        <v>4.9499163519172095E-5</v>
      </c>
      <c r="AM8" s="64">
        <f>'Tabel 1'!AM8/'Tabel 1'!$AM$67</f>
        <v>0</v>
      </c>
      <c r="AN8" s="64">
        <f>'Tabel 1'!AN8/'Tabel 1'!$AN$67</f>
        <v>0</v>
      </c>
      <c r="AO8" s="64">
        <f>'Tabel 1'!AO8/'Tabel 1'!$AO$67</f>
        <v>0</v>
      </c>
      <c r="AP8" s="64">
        <f>'Tabel 1'!AP8/'Tabel 1'!$AP$67</f>
        <v>0</v>
      </c>
      <c r="AQ8" s="64">
        <f>'Tabel 1'!AQ8/'Tabel 1'!$AQ$67</f>
        <v>0</v>
      </c>
      <c r="AR8" s="64">
        <f>'Tabel 1'!AR8/'Tabel 1'!$AR$67</f>
        <v>0</v>
      </c>
      <c r="AS8" s="37">
        <v>3</v>
      </c>
      <c r="AT8" s="64">
        <f>'Tabel 1'!AT8/'Tabel 1'!$AT$67</f>
        <v>1.0369109377827972E-3</v>
      </c>
      <c r="AU8" s="64">
        <f>'Tabel 1'!AU8/'Tabel 1'!$AU$67</f>
        <v>1.7969116290119107E-3</v>
      </c>
      <c r="AV8" s="64">
        <f>'Tabel 1'!AV8/'Tabel 1'!$AV$67</f>
        <v>0</v>
      </c>
      <c r="AW8" s="64">
        <f>'Tabel 1'!AW8/'Tabel 1'!$AW$67</f>
        <v>0</v>
      </c>
      <c r="AX8" s="64">
        <f>'Tabel 1'!AX8/'Tabel 1'!$AX$67</f>
        <v>0</v>
      </c>
      <c r="AY8" s="64">
        <f>'Tabel 1'!AY8/'Tabel 1'!$AY$67</f>
        <v>0</v>
      </c>
      <c r="AZ8" s="64">
        <f>'Tabel 1'!AZ8/'Tabel 1'!$AZ$67</f>
        <v>0</v>
      </c>
      <c r="BA8" s="64">
        <f>'Tabel 1'!BA8/'Tabel 1'!$BA$67</f>
        <v>0</v>
      </c>
      <c r="BB8" s="64">
        <f>'Tabel 1'!BB8/'Tabel 1'!$BB$67</f>
        <v>0</v>
      </c>
      <c r="BC8" s="64">
        <f>'Tabel 1'!BC8/'Tabel 1'!$BC$67</f>
        <v>0</v>
      </c>
      <c r="BD8" s="37">
        <v>3</v>
      </c>
      <c r="BE8" s="64">
        <f>'Tabel 1'!BE8/'Tabel 1'!$BE$67</f>
        <v>2.7964111544991699E-3</v>
      </c>
      <c r="BF8" s="64">
        <f>'Tabel 1'!BF8/'Tabel 1'!$BF$67</f>
        <v>1.2796411535189414E-2</v>
      </c>
      <c r="BG8" s="65">
        <f>'Tabel 1'!BG8/'Tabel 1'!$BG$67</f>
        <v>2.877806082683244E-2</v>
      </c>
    </row>
    <row r="9" spans="1:59" ht="14.4" x14ac:dyDescent="0.35">
      <c r="A9" s="37">
        <v>4</v>
      </c>
      <c r="B9" s="64">
        <f>'Tabel 1'!B9/'Tabel 1'!$B$67</f>
        <v>1.5040883410238921E-2</v>
      </c>
      <c r="C9" s="64">
        <f>'Tabel 1'!C9/'Tabel 1'!$C$67</f>
        <v>1.6050798092793767E-2</v>
      </c>
      <c r="D9" s="64">
        <f>'Tabel 1'!D9/'Tabel 1'!$D$67</f>
        <v>1.6148339315037761E-2</v>
      </c>
      <c r="E9" s="64">
        <f>'Tabel 1'!E9/'Tabel 1'!$E$67</f>
        <v>0.10909407906734832</v>
      </c>
      <c r="F9" s="64">
        <f>'Tabel 1'!F9/'Tabel 1'!$F$67</f>
        <v>0</v>
      </c>
      <c r="G9" s="64">
        <f>'Tabel 1'!G9/'Tabel 1'!$G$67</f>
        <v>1.0692025835341464E-2</v>
      </c>
      <c r="H9" s="64">
        <f>'Tabel 1'!H9/'Tabel 1'!$H$67</f>
        <v>3.5201298755916949E-4</v>
      </c>
      <c r="I9" s="64">
        <f>'Tabel 1'!I9/'Tabel 1'!$I$67</f>
        <v>0</v>
      </c>
      <c r="J9" s="93">
        <v>0</v>
      </c>
      <c r="K9" s="64">
        <f>'Tabel 1'!K9/'Tabel 1'!$K$67</f>
        <v>0</v>
      </c>
      <c r="L9" s="37">
        <v>4</v>
      </c>
      <c r="M9" s="64">
        <f>'Tabel 1'!M9/'Tabel 1'!$M$67</f>
        <v>0</v>
      </c>
      <c r="N9" s="64">
        <f>'Tabel 1'!N9/'Tabel 1'!$N$67</f>
        <v>0</v>
      </c>
      <c r="O9" s="64">
        <f>'Tabel 1'!O9/'Tabel 1'!$O$67</f>
        <v>8.9616776768442818E-2</v>
      </c>
      <c r="P9" s="64">
        <f>'Tabel 1'!P9/'Tabel 1'!$P$67</f>
        <v>0</v>
      </c>
      <c r="Q9" s="64">
        <f>'Tabel 1'!Q9/'Tabel 1'!$Q$67</f>
        <v>3.9495392621061691E-4</v>
      </c>
      <c r="R9" s="93">
        <v>0</v>
      </c>
      <c r="S9" s="64">
        <f>'Tabel 1'!S9/'Tabel 1'!$S$67</f>
        <v>0</v>
      </c>
      <c r="T9" s="64">
        <f>'Tabel 1'!T9/'Tabel 1'!$T$67</f>
        <v>0</v>
      </c>
      <c r="U9" s="64">
        <f>'Tabel 1'!U9/'Tabel 1'!$U$67</f>
        <v>2.5253390712962932E-3</v>
      </c>
      <c r="V9" s="64">
        <f>'Tabel 1'!V9/'Tabel 1'!$V$67</f>
        <v>0</v>
      </c>
      <c r="W9" s="37">
        <v>4</v>
      </c>
      <c r="X9" s="64">
        <f>'Tabel 1'!X9/'Tabel 1'!$X$67</f>
        <v>0</v>
      </c>
      <c r="Y9" s="64">
        <f>'Tabel 1'!Y9/'Tabel 1'!$Y$67</f>
        <v>0</v>
      </c>
      <c r="Z9" s="64">
        <f>'Tabel 1'!Z9/'Tabel 1'!$Z$67</f>
        <v>0</v>
      </c>
      <c r="AA9" s="64">
        <f>'Tabel 1'!AA9/'Tabel 1'!$AA$67</f>
        <v>0</v>
      </c>
      <c r="AB9" s="64">
        <f>'Tabel 1'!AB9/'Tabel 1'!$AB$67</f>
        <v>0</v>
      </c>
      <c r="AC9" s="64">
        <f>'Tabel 1'!AC9/'Tabel 1'!$AC$67</f>
        <v>0</v>
      </c>
      <c r="AD9" s="64">
        <f>'Tabel 1'!AD9/'Tabel 1'!$AD$67</f>
        <v>1.1290545664699133E-2</v>
      </c>
      <c r="AE9" s="64">
        <f>'Tabel 1'!AE9/'Tabel 1'!$AE$67</f>
        <v>0</v>
      </c>
      <c r="AF9" s="64">
        <f>'Tabel 1'!AF9/'Tabel 1'!$AF$67</f>
        <v>0</v>
      </c>
      <c r="AG9" s="64">
        <f>'Tabel 1'!AG9/'Tabel 1'!$AG$67</f>
        <v>0</v>
      </c>
      <c r="AH9" s="37">
        <v>4</v>
      </c>
      <c r="AI9" s="64">
        <f>'Tabel 1'!AI9/'Tabel 1'!$AI$67</f>
        <v>0</v>
      </c>
      <c r="AJ9" s="64">
        <f>'Tabel 1'!AJ9/'Tabel 1'!$AJ$67</f>
        <v>0</v>
      </c>
      <c r="AK9" s="64">
        <f>'Tabel 1'!AK9/'Tabel 1'!$AK$67</f>
        <v>0</v>
      </c>
      <c r="AL9" s="64">
        <f>'Tabel 1'!AL9/'Tabel 1'!$AL$67</f>
        <v>0</v>
      </c>
      <c r="AM9" s="64">
        <f>'Tabel 1'!AM9/'Tabel 1'!$AM$67</f>
        <v>0</v>
      </c>
      <c r="AN9" s="64">
        <f>'Tabel 1'!AN9/'Tabel 1'!$AN$67</f>
        <v>0</v>
      </c>
      <c r="AO9" s="64">
        <f>'Tabel 1'!AO9/'Tabel 1'!$AO$67</f>
        <v>0</v>
      </c>
      <c r="AP9" s="64">
        <f>'Tabel 1'!AP9/'Tabel 1'!$AP$67</f>
        <v>0</v>
      </c>
      <c r="AQ9" s="64">
        <f>'Tabel 1'!AQ9/'Tabel 1'!$AQ$67</f>
        <v>0</v>
      </c>
      <c r="AR9" s="64">
        <f>'Tabel 1'!AR9/'Tabel 1'!$AR$67</f>
        <v>0</v>
      </c>
      <c r="AS9" s="37">
        <v>4</v>
      </c>
      <c r="AT9" s="64">
        <f>'Tabel 1'!AT9/'Tabel 1'!$AT$67</f>
        <v>8.0018513499109004E-2</v>
      </c>
      <c r="AU9" s="64">
        <f>'Tabel 1'!AU9/'Tabel 1'!$AU$67</f>
        <v>8.8318565694230897E-2</v>
      </c>
      <c r="AV9" s="64">
        <f>'Tabel 1'!AV9/'Tabel 1'!$AV$67</f>
        <v>0</v>
      </c>
      <c r="AW9" s="64">
        <f>'Tabel 1'!AW9/'Tabel 1'!$AW$67</f>
        <v>0</v>
      </c>
      <c r="AX9" s="64">
        <f>'Tabel 1'!AX9/'Tabel 1'!$AX$67</f>
        <v>0</v>
      </c>
      <c r="AY9" s="64">
        <f>'Tabel 1'!AY9/'Tabel 1'!$AY$67</f>
        <v>0</v>
      </c>
      <c r="AZ9" s="64">
        <f>'Tabel 1'!AZ9/'Tabel 1'!$AZ$67</f>
        <v>0</v>
      </c>
      <c r="BA9" s="64">
        <f>'Tabel 1'!BA9/'Tabel 1'!$BA$67</f>
        <v>0</v>
      </c>
      <c r="BB9" s="64">
        <f>'Tabel 1'!BB9/'Tabel 1'!$BB$67</f>
        <v>0</v>
      </c>
      <c r="BC9" s="64">
        <f>'Tabel 1'!BC9/'Tabel 1'!$BC$67</f>
        <v>0</v>
      </c>
      <c r="BD9" s="37">
        <v>4</v>
      </c>
      <c r="BE9" s="64">
        <f>'Tabel 1'!BE9/'Tabel 1'!$BE$67</f>
        <v>1.327401616461554E-2</v>
      </c>
      <c r="BF9" s="64">
        <f>'Tabel 1'!BF9/'Tabel 1'!$BF$67</f>
        <v>1.3274016396306064E-2</v>
      </c>
      <c r="BG9" s="65">
        <f>'Tabel 1'!BG9/'Tabel 1'!$BG$67</f>
        <v>3.7794433518146299E-3</v>
      </c>
    </row>
    <row r="10" spans="1:59" ht="14.4" x14ac:dyDescent="0.35">
      <c r="A10" s="37">
        <v>5</v>
      </c>
      <c r="B10" s="64">
        <f>'Tabel 1'!B10/'Tabel 1'!$B$67</f>
        <v>9.0158397634390701E-3</v>
      </c>
      <c r="C10" s="64">
        <f>'Tabel 1'!C10/'Tabel 1'!$C$67</f>
        <v>1.1352604099978134E-2</v>
      </c>
      <c r="D10" s="64">
        <f>'Tabel 1'!D10/'Tabel 1'!$D$67</f>
        <v>1.835911791390055E-2</v>
      </c>
      <c r="E10" s="64">
        <f>'Tabel 1'!E10/'Tabel 1'!$E$67</f>
        <v>2.0418929048697975E-2</v>
      </c>
      <c r="F10" s="64">
        <f>'Tabel 1'!F10/'Tabel 1'!$F$67</f>
        <v>3.4199983337448434E-2</v>
      </c>
      <c r="G10" s="64">
        <f>'Tabel 1'!G10/'Tabel 1'!$G$67</f>
        <v>2.257999152505796E-2</v>
      </c>
      <c r="H10" s="64">
        <f>'Tabel 1'!H10/'Tabel 1'!$H$67</f>
        <v>6.6364328144255928E-8</v>
      </c>
      <c r="I10" s="64">
        <f>'Tabel 1'!I10/'Tabel 1'!$I$67</f>
        <v>0</v>
      </c>
      <c r="J10" s="93">
        <v>0</v>
      </c>
      <c r="K10" s="64">
        <f>'Tabel 1'!K10/'Tabel 1'!$K$67</f>
        <v>0</v>
      </c>
      <c r="L10" s="37">
        <v>5</v>
      </c>
      <c r="M10" s="64">
        <f>'Tabel 1'!M10/'Tabel 1'!$M$67</f>
        <v>0</v>
      </c>
      <c r="N10" s="64">
        <f>'Tabel 1'!N10/'Tabel 1'!$N$67</f>
        <v>0</v>
      </c>
      <c r="O10" s="64">
        <f>'Tabel 1'!O10/'Tabel 1'!$O$67</f>
        <v>0</v>
      </c>
      <c r="P10" s="64">
        <f>'Tabel 1'!P10/'Tabel 1'!$P$67</f>
        <v>0</v>
      </c>
      <c r="Q10" s="64">
        <f>'Tabel 1'!Q10/'Tabel 1'!$Q$67</f>
        <v>0</v>
      </c>
      <c r="R10" s="93">
        <v>0</v>
      </c>
      <c r="S10" s="64">
        <f>'Tabel 1'!S10/'Tabel 1'!$S$67</f>
        <v>0</v>
      </c>
      <c r="T10" s="64">
        <f>'Tabel 1'!T10/'Tabel 1'!$T$67</f>
        <v>0</v>
      </c>
      <c r="U10" s="64">
        <f>'Tabel 1'!U10/'Tabel 1'!$U$67</f>
        <v>0</v>
      </c>
      <c r="V10" s="64">
        <f>'Tabel 1'!V10/'Tabel 1'!$V$67</f>
        <v>0</v>
      </c>
      <c r="W10" s="37">
        <v>5</v>
      </c>
      <c r="X10" s="64">
        <f>'Tabel 1'!X10/'Tabel 1'!$X$67</f>
        <v>0</v>
      </c>
      <c r="Y10" s="64">
        <f>'Tabel 1'!Y10/'Tabel 1'!$Y$67</f>
        <v>0</v>
      </c>
      <c r="Z10" s="64">
        <f>'Tabel 1'!Z10/'Tabel 1'!$Z$67</f>
        <v>0</v>
      </c>
      <c r="AA10" s="64">
        <f>'Tabel 1'!AA10/'Tabel 1'!$AA$67</f>
        <v>0</v>
      </c>
      <c r="AB10" s="64">
        <f>'Tabel 1'!AB10/'Tabel 1'!$AB$67</f>
        <v>0</v>
      </c>
      <c r="AC10" s="64">
        <f>'Tabel 1'!AC10/'Tabel 1'!$AC$67</f>
        <v>0</v>
      </c>
      <c r="AD10" s="64">
        <f>'Tabel 1'!AD10/'Tabel 1'!$AD$67</f>
        <v>0</v>
      </c>
      <c r="AE10" s="64">
        <f>'Tabel 1'!AE10/'Tabel 1'!$AE$67</f>
        <v>0</v>
      </c>
      <c r="AF10" s="64">
        <f>'Tabel 1'!AF10/'Tabel 1'!$AF$67</f>
        <v>0</v>
      </c>
      <c r="AG10" s="64">
        <f>'Tabel 1'!AG10/'Tabel 1'!$AG$67</f>
        <v>0</v>
      </c>
      <c r="AH10" s="37">
        <v>5</v>
      </c>
      <c r="AI10" s="64">
        <f>'Tabel 1'!AI10/'Tabel 1'!$AI$67</f>
        <v>0</v>
      </c>
      <c r="AJ10" s="64">
        <f>'Tabel 1'!AJ10/'Tabel 1'!$AJ$67</f>
        <v>0</v>
      </c>
      <c r="AK10" s="64">
        <f>'Tabel 1'!AK10/'Tabel 1'!$AK$67</f>
        <v>0</v>
      </c>
      <c r="AL10" s="64">
        <f>'Tabel 1'!AL10/'Tabel 1'!$AL$67</f>
        <v>0</v>
      </c>
      <c r="AM10" s="64">
        <f>'Tabel 1'!AM10/'Tabel 1'!$AM$67</f>
        <v>0</v>
      </c>
      <c r="AN10" s="64">
        <f>'Tabel 1'!AN10/'Tabel 1'!$AN$67</f>
        <v>0</v>
      </c>
      <c r="AO10" s="64">
        <f>'Tabel 1'!AO10/'Tabel 1'!$AO$67</f>
        <v>0</v>
      </c>
      <c r="AP10" s="64">
        <f>'Tabel 1'!AP10/'Tabel 1'!$AP$67</f>
        <v>0</v>
      </c>
      <c r="AQ10" s="64">
        <f>'Tabel 1'!AQ10/'Tabel 1'!$AQ$67</f>
        <v>0</v>
      </c>
      <c r="AR10" s="64">
        <f>'Tabel 1'!AR10/'Tabel 1'!$AR$67</f>
        <v>0</v>
      </c>
      <c r="AS10" s="37">
        <v>5</v>
      </c>
      <c r="AT10" s="64">
        <f>'Tabel 1'!AT10/'Tabel 1'!$AT$67</f>
        <v>0</v>
      </c>
      <c r="AU10" s="64">
        <f>'Tabel 1'!AU10/'Tabel 1'!$AU$67</f>
        <v>0</v>
      </c>
      <c r="AV10" s="64">
        <f>'Tabel 1'!AV10/'Tabel 1'!$AV$67</f>
        <v>0</v>
      </c>
      <c r="AW10" s="64">
        <f>'Tabel 1'!AW10/'Tabel 1'!$AW$67</f>
        <v>0</v>
      </c>
      <c r="AX10" s="64">
        <f>'Tabel 1'!AX10/'Tabel 1'!$AX$67</f>
        <v>0</v>
      </c>
      <c r="AY10" s="64">
        <f>'Tabel 1'!AY10/'Tabel 1'!$AY$67</f>
        <v>0</v>
      </c>
      <c r="AZ10" s="64">
        <f>'Tabel 1'!AZ10/'Tabel 1'!$AZ$67</f>
        <v>0</v>
      </c>
      <c r="BA10" s="64">
        <f>'Tabel 1'!BA10/'Tabel 1'!$BA$67</f>
        <v>0</v>
      </c>
      <c r="BB10" s="64">
        <f>'Tabel 1'!BB10/'Tabel 1'!$BB$67</f>
        <v>0</v>
      </c>
      <c r="BC10" s="64">
        <f>'Tabel 1'!BC10/'Tabel 1'!$BC$67</f>
        <v>0</v>
      </c>
      <c r="BD10" s="37">
        <v>5</v>
      </c>
      <c r="BE10" s="64">
        <f>'Tabel 1'!BE10/'Tabel 1'!$BE$67</f>
        <v>0</v>
      </c>
      <c r="BF10" s="64">
        <f>'Tabel 1'!BF10/'Tabel 1'!$BF$67</f>
        <v>0</v>
      </c>
      <c r="BG10" s="65">
        <f>'Tabel 1'!BG10/'Tabel 1'!$BG$67</f>
        <v>0</v>
      </c>
    </row>
    <row r="11" spans="1:59" ht="14.4" x14ac:dyDescent="0.35">
      <c r="A11" s="37">
        <v>6</v>
      </c>
      <c r="B11" s="64">
        <f>'Tabel 1'!B11/'Tabel 1'!$B$67</f>
        <v>2.2819614475238408E-4</v>
      </c>
      <c r="C11" s="64">
        <f>'Tabel 1'!C11/'Tabel 1'!$C$67</f>
        <v>6.7382103077228664E-5</v>
      </c>
      <c r="D11" s="64">
        <f>'Tabel 1'!D11/'Tabel 1'!$D$67</f>
        <v>2.2092464051356534E-4</v>
      </c>
      <c r="E11" s="64">
        <f>'Tabel 1'!E11/'Tabel 1'!$E$67</f>
        <v>2.5615646094058562E-4</v>
      </c>
      <c r="F11" s="64">
        <f>'Tabel 1'!F11/'Tabel 1'!$F$67</f>
        <v>0</v>
      </c>
      <c r="G11" s="64">
        <f>'Tabel 1'!G11/'Tabel 1'!$G$67</f>
        <v>1.0783766054203781E-2</v>
      </c>
      <c r="H11" s="64">
        <f>'Tabel 1'!H11/'Tabel 1'!$H$67</f>
        <v>7.5721698412596015E-5</v>
      </c>
      <c r="I11" s="64">
        <f>'Tabel 1'!I11/'Tabel 1'!$I$67</f>
        <v>0</v>
      </c>
      <c r="J11" s="93">
        <v>0</v>
      </c>
      <c r="K11" s="64">
        <f>'Tabel 1'!K11/'Tabel 1'!$K$67</f>
        <v>0</v>
      </c>
      <c r="L11" s="37">
        <v>6</v>
      </c>
      <c r="M11" s="64">
        <f>'Tabel 1'!M11/'Tabel 1'!$M$67</f>
        <v>0</v>
      </c>
      <c r="N11" s="64">
        <f>'Tabel 1'!N11/'Tabel 1'!$N$67</f>
        <v>0</v>
      </c>
      <c r="O11" s="64">
        <f>'Tabel 1'!O11/'Tabel 1'!$O$67</f>
        <v>6.1193076884457861E-5</v>
      </c>
      <c r="P11" s="64">
        <f>'Tabel 1'!P11/'Tabel 1'!$P$67</f>
        <v>0</v>
      </c>
      <c r="Q11" s="64">
        <f>'Tabel 1'!Q11/'Tabel 1'!$Q$67</f>
        <v>1.0626189579982404E-5</v>
      </c>
      <c r="R11" s="93">
        <v>0</v>
      </c>
      <c r="S11" s="64">
        <f>'Tabel 1'!S11/'Tabel 1'!$S$67</f>
        <v>8.7177205153908754E-2</v>
      </c>
      <c r="T11" s="64">
        <f>'Tabel 1'!T11/'Tabel 1'!$T$67</f>
        <v>8.434737389975305E-3</v>
      </c>
      <c r="U11" s="64">
        <f>'Tabel 1'!U11/'Tabel 1'!$U$67</f>
        <v>1.1243219976273526E-3</v>
      </c>
      <c r="V11" s="64">
        <f>'Tabel 1'!V11/'Tabel 1'!$V$67</f>
        <v>0</v>
      </c>
      <c r="W11" s="37">
        <v>6</v>
      </c>
      <c r="X11" s="64">
        <f>'Tabel 1'!X11/'Tabel 1'!$X$67</f>
        <v>0</v>
      </c>
      <c r="Y11" s="64">
        <f>'Tabel 1'!Y11/'Tabel 1'!$Y$67</f>
        <v>0</v>
      </c>
      <c r="Z11" s="64">
        <f>'Tabel 1'!Z11/'Tabel 1'!$Z$67</f>
        <v>0</v>
      </c>
      <c r="AA11" s="64">
        <f>'Tabel 1'!AA11/'Tabel 1'!$AA$67</f>
        <v>0</v>
      </c>
      <c r="AB11" s="64">
        <f>'Tabel 1'!AB11/'Tabel 1'!$AB$67</f>
        <v>0</v>
      </c>
      <c r="AC11" s="64">
        <f>'Tabel 1'!AC11/'Tabel 1'!$AC$67</f>
        <v>7.1093590467874584E-2</v>
      </c>
      <c r="AD11" s="64">
        <f>'Tabel 1'!AD11/'Tabel 1'!$AD$67</f>
        <v>4.135659890938807E-3</v>
      </c>
      <c r="AE11" s="64">
        <f>'Tabel 1'!AE11/'Tabel 1'!$AE$67</f>
        <v>0</v>
      </c>
      <c r="AF11" s="64">
        <f>'Tabel 1'!AF11/'Tabel 1'!$AF$67</f>
        <v>0</v>
      </c>
      <c r="AG11" s="64">
        <f>'Tabel 1'!AG11/'Tabel 1'!$AG$67</f>
        <v>0</v>
      </c>
      <c r="AH11" s="37">
        <v>6</v>
      </c>
      <c r="AI11" s="64">
        <f>'Tabel 1'!AI11/'Tabel 1'!$AI$67</f>
        <v>1.4399338956812393E-2</v>
      </c>
      <c r="AJ11" s="64">
        <f>'Tabel 1'!AJ11/'Tabel 1'!$AJ$67</f>
        <v>7.6724720627987754E-3</v>
      </c>
      <c r="AK11" s="64">
        <f>'Tabel 1'!AK11/'Tabel 1'!$AK$67</f>
        <v>7.2607147066766128E-3</v>
      </c>
      <c r="AL11" s="64">
        <f>'Tabel 1'!AL11/'Tabel 1'!$AL$67</f>
        <v>0</v>
      </c>
      <c r="AM11" s="64">
        <f>'Tabel 1'!AM11/'Tabel 1'!$AM$67</f>
        <v>0</v>
      </c>
      <c r="AN11" s="64">
        <f>'Tabel 1'!AN11/'Tabel 1'!$AN$67</f>
        <v>0</v>
      </c>
      <c r="AO11" s="64">
        <f>'Tabel 1'!AO11/'Tabel 1'!$AO$67</f>
        <v>0</v>
      </c>
      <c r="AP11" s="64">
        <f>'Tabel 1'!AP11/'Tabel 1'!$AP$67</f>
        <v>0</v>
      </c>
      <c r="AQ11" s="64">
        <f>'Tabel 1'!AQ11/'Tabel 1'!$AQ$67</f>
        <v>0</v>
      </c>
      <c r="AR11" s="64">
        <f>'Tabel 1'!AR11/'Tabel 1'!$AR$67</f>
        <v>0</v>
      </c>
      <c r="AS11" s="37">
        <v>6</v>
      </c>
      <c r="AT11" s="64">
        <f>'Tabel 1'!AT11/'Tabel 1'!$AT$67</f>
        <v>0</v>
      </c>
      <c r="AU11" s="64">
        <f>'Tabel 1'!AU11/'Tabel 1'!$AU$67</f>
        <v>0</v>
      </c>
      <c r="AV11" s="64">
        <f>'Tabel 1'!AV11/'Tabel 1'!$AV$67</f>
        <v>0</v>
      </c>
      <c r="AW11" s="64">
        <f>'Tabel 1'!AW11/'Tabel 1'!$AW$67</f>
        <v>0</v>
      </c>
      <c r="AX11" s="64">
        <f>'Tabel 1'!AX11/'Tabel 1'!$AX$67</f>
        <v>0</v>
      </c>
      <c r="AY11" s="64">
        <f>'Tabel 1'!AY11/'Tabel 1'!$AY$67</f>
        <v>0</v>
      </c>
      <c r="AZ11" s="64">
        <f>'Tabel 1'!AZ11/'Tabel 1'!$AZ$67</f>
        <v>0</v>
      </c>
      <c r="BA11" s="64">
        <f>'Tabel 1'!BA11/'Tabel 1'!$BA$67</f>
        <v>0</v>
      </c>
      <c r="BB11" s="64">
        <f>'Tabel 1'!BB11/'Tabel 1'!$BB$67</f>
        <v>0</v>
      </c>
      <c r="BC11" s="64">
        <f>'Tabel 1'!BC11/'Tabel 1'!$BC$67</f>
        <v>0</v>
      </c>
      <c r="BD11" s="37">
        <v>6</v>
      </c>
      <c r="BE11" s="64">
        <f>'Tabel 1'!BE11/'Tabel 1'!$BE$67</f>
        <v>2.3995362250505058E-5</v>
      </c>
      <c r="BF11" s="64">
        <f>'Tabel 1'!BF11/'Tabel 1'!$BF$67</f>
        <v>0</v>
      </c>
      <c r="BG11" s="65">
        <f>'Tabel 1'!BG11/'Tabel 1'!$BG$67</f>
        <v>0</v>
      </c>
    </row>
    <row r="12" spans="1:59" ht="14.4" x14ac:dyDescent="0.35">
      <c r="A12" s="37">
        <v>7</v>
      </c>
      <c r="B12" s="64">
        <f>'Tabel 1'!B12/'Tabel 1'!$B$67</f>
        <v>4.0466488614973286E-4</v>
      </c>
      <c r="C12" s="64">
        <f>'Tabel 1'!C12/'Tabel 1'!$C$67</f>
        <v>1.0228342649897227E-3</v>
      </c>
      <c r="D12" s="64">
        <f>'Tabel 1'!D12/'Tabel 1'!$D$67</f>
        <v>1.3280328561940936E-4</v>
      </c>
      <c r="E12" s="64">
        <f>'Tabel 1'!E12/'Tabel 1'!$E$67</f>
        <v>1.5128165581569997E-4</v>
      </c>
      <c r="F12" s="64">
        <f>'Tabel 1'!F12/'Tabel 1'!$F$67</f>
        <v>0</v>
      </c>
      <c r="G12" s="64">
        <f>'Tabel 1'!G12/'Tabel 1'!$G$67</f>
        <v>1.3907773058168674E-3</v>
      </c>
      <c r="H12" s="64">
        <f>'Tabel 1'!H12/'Tabel 1'!$H$67</f>
        <v>0.136695138769205</v>
      </c>
      <c r="I12" s="64">
        <f>'Tabel 1'!I12/'Tabel 1'!$I$67</f>
        <v>0</v>
      </c>
      <c r="J12" s="93">
        <v>0</v>
      </c>
      <c r="K12" s="64">
        <f>'Tabel 1'!K12/'Tabel 1'!$K$67</f>
        <v>0</v>
      </c>
      <c r="L12" s="37">
        <v>7</v>
      </c>
      <c r="M12" s="64">
        <f>'Tabel 1'!M12/'Tabel 1'!$M$67</f>
        <v>0</v>
      </c>
      <c r="N12" s="64">
        <f>'Tabel 1'!N12/'Tabel 1'!$N$67</f>
        <v>0</v>
      </c>
      <c r="O12" s="64">
        <f>'Tabel 1'!O12/'Tabel 1'!$O$67</f>
        <v>9.9228909650351332E-2</v>
      </c>
      <c r="P12" s="64">
        <f>'Tabel 1'!P12/'Tabel 1'!$P$67</f>
        <v>0</v>
      </c>
      <c r="Q12" s="64">
        <f>'Tabel 1'!Q12/'Tabel 1'!$Q$67</f>
        <v>0</v>
      </c>
      <c r="R12" s="93">
        <v>0</v>
      </c>
      <c r="S12" s="64">
        <f>'Tabel 1'!S12/'Tabel 1'!$S$67</f>
        <v>0</v>
      </c>
      <c r="T12" s="64">
        <f>'Tabel 1'!T12/'Tabel 1'!$T$67</f>
        <v>0</v>
      </c>
      <c r="U12" s="64">
        <f>'Tabel 1'!U12/'Tabel 1'!$U$67</f>
        <v>9.4201666615643703E-4</v>
      </c>
      <c r="V12" s="64">
        <f>'Tabel 1'!V12/'Tabel 1'!$V$67</f>
        <v>0</v>
      </c>
      <c r="W12" s="37">
        <v>7</v>
      </c>
      <c r="X12" s="64">
        <f>'Tabel 1'!X12/'Tabel 1'!$X$67</f>
        <v>0</v>
      </c>
      <c r="Y12" s="64">
        <f>'Tabel 1'!Y12/'Tabel 1'!$Y$67</f>
        <v>0</v>
      </c>
      <c r="Z12" s="64">
        <f>'Tabel 1'!Z12/'Tabel 1'!$Z$67</f>
        <v>0</v>
      </c>
      <c r="AA12" s="64">
        <f>'Tabel 1'!AA12/'Tabel 1'!$AA$67</f>
        <v>0</v>
      </c>
      <c r="AB12" s="64">
        <f>'Tabel 1'!AB12/'Tabel 1'!$AB$67</f>
        <v>0</v>
      </c>
      <c r="AC12" s="64">
        <f>'Tabel 1'!AC12/'Tabel 1'!$AC$67</f>
        <v>0</v>
      </c>
      <c r="AD12" s="64">
        <f>'Tabel 1'!AD12/'Tabel 1'!$AD$67</f>
        <v>0.13538425313732058</v>
      </c>
      <c r="AE12" s="64">
        <f>'Tabel 1'!AE12/'Tabel 1'!$AE$67</f>
        <v>0</v>
      </c>
      <c r="AF12" s="64">
        <f>'Tabel 1'!AF12/'Tabel 1'!$AF$67</f>
        <v>0</v>
      </c>
      <c r="AG12" s="64">
        <f>'Tabel 1'!AG12/'Tabel 1'!$AG$67</f>
        <v>0</v>
      </c>
      <c r="AH12" s="37">
        <v>7</v>
      </c>
      <c r="AI12" s="64">
        <f>'Tabel 1'!AI12/'Tabel 1'!$AI$67</f>
        <v>0</v>
      </c>
      <c r="AJ12" s="64">
        <f>'Tabel 1'!AJ12/'Tabel 1'!$AJ$67</f>
        <v>0</v>
      </c>
      <c r="AK12" s="64">
        <f>'Tabel 1'!AK12/'Tabel 1'!$AK$67</f>
        <v>0</v>
      </c>
      <c r="AL12" s="64">
        <f>'Tabel 1'!AL12/'Tabel 1'!$AL$67</f>
        <v>0</v>
      </c>
      <c r="AM12" s="64">
        <f>'Tabel 1'!AM12/'Tabel 1'!$AM$67</f>
        <v>0</v>
      </c>
      <c r="AN12" s="64">
        <f>'Tabel 1'!AN12/'Tabel 1'!$AN$67</f>
        <v>0</v>
      </c>
      <c r="AO12" s="64">
        <f>'Tabel 1'!AO12/'Tabel 1'!$AO$67</f>
        <v>0</v>
      </c>
      <c r="AP12" s="64">
        <f>'Tabel 1'!AP12/'Tabel 1'!$AP$67</f>
        <v>0</v>
      </c>
      <c r="AQ12" s="64">
        <f>'Tabel 1'!AQ12/'Tabel 1'!$AQ$67</f>
        <v>0</v>
      </c>
      <c r="AR12" s="64">
        <f>'Tabel 1'!AR12/'Tabel 1'!$AR$67</f>
        <v>0</v>
      </c>
      <c r="AS12" s="37">
        <v>7</v>
      </c>
      <c r="AT12" s="64">
        <f>'Tabel 1'!AT12/'Tabel 1'!$AT$67</f>
        <v>4.5376006959512188E-2</v>
      </c>
      <c r="AU12" s="64">
        <f>'Tabel 1'!AU12/'Tabel 1'!$AU$67</f>
        <v>5.0676036571257931E-2</v>
      </c>
      <c r="AV12" s="64">
        <f>'Tabel 1'!AV12/'Tabel 1'!$AV$67</f>
        <v>0</v>
      </c>
      <c r="AW12" s="64">
        <f>'Tabel 1'!AW12/'Tabel 1'!$AW$67</f>
        <v>0</v>
      </c>
      <c r="AX12" s="64">
        <f>'Tabel 1'!AX12/'Tabel 1'!$AX$67</f>
        <v>0</v>
      </c>
      <c r="AY12" s="64">
        <f>'Tabel 1'!AY12/'Tabel 1'!$AY$67</f>
        <v>0</v>
      </c>
      <c r="AZ12" s="64">
        <f>'Tabel 1'!AZ12/'Tabel 1'!$AZ$67</f>
        <v>0</v>
      </c>
      <c r="BA12" s="64">
        <f>'Tabel 1'!BA12/'Tabel 1'!$BA$67</f>
        <v>0</v>
      </c>
      <c r="BB12" s="64">
        <f>'Tabel 1'!BB12/'Tabel 1'!$BB$67</f>
        <v>0</v>
      </c>
      <c r="BC12" s="64">
        <f>'Tabel 1'!BC12/'Tabel 1'!$BC$67</f>
        <v>0</v>
      </c>
      <c r="BD12" s="37">
        <v>7</v>
      </c>
      <c r="BE12" s="64">
        <f>'Tabel 1'!BE12/'Tabel 1'!$BE$67</f>
        <v>1.7539616541930418E-2</v>
      </c>
      <c r="BF12" s="64">
        <f>'Tabel 1'!BF12/'Tabel 1'!$BF$67</f>
        <v>1.7539616848074611E-2</v>
      </c>
      <c r="BG12" s="65">
        <f>'Tabel 1'!BG12/'Tabel 1'!$BG$67</f>
        <v>7.3000012004097165E-5</v>
      </c>
    </row>
    <row r="13" spans="1:59" ht="14.4" x14ac:dyDescent="0.35">
      <c r="A13" s="37">
        <v>8</v>
      </c>
      <c r="B13" s="64">
        <f>'Tabel 1'!B13/'Tabel 1'!$B$67</f>
        <v>0</v>
      </c>
      <c r="C13" s="64">
        <f>'Tabel 1'!C13/'Tabel 1'!$C$67</f>
        <v>0</v>
      </c>
      <c r="D13" s="64">
        <f>'Tabel 1'!D13/'Tabel 1'!$D$67</f>
        <v>0</v>
      </c>
      <c r="E13" s="64">
        <f>'Tabel 1'!E13/'Tabel 1'!$E$67</f>
        <v>0</v>
      </c>
      <c r="F13" s="64">
        <f>'Tabel 1'!F13/'Tabel 1'!$F$67</f>
        <v>0</v>
      </c>
      <c r="G13" s="64">
        <f>'Tabel 1'!G13/'Tabel 1'!$G$67</f>
        <v>0</v>
      </c>
      <c r="H13" s="64">
        <f>'Tabel 1'!H13/'Tabel 1'!$H$67</f>
        <v>0</v>
      </c>
      <c r="I13" s="64">
        <f>'Tabel 1'!I13/'Tabel 1'!$I$67</f>
        <v>0.1024328139995722</v>
      </c>
      <c r="J13" s="93">
        <v>0</v>
      </c>
      <c r="K13" s="64">
        <f>'Tabel 1'!K13/'Tabel 1'!$K$67</f>
        <v>0</v>
      </c>
      <c r="L13" s="37">
        <v>8</v>
      </c>
      <c r="M13" s="64">
        <f>'Tabel 1'!M13/'Tabel 1'!$M$67</f>
        <v>0</v>
      </c>
      <c r="N13" s="64">
        <f>'Tabel 1'!N13/'Tabel 1'!$N$67</f>
        <v>0</v>
      </c>
      <c r="O13" s="64">
        <f>'Tabel 1'!O13/'Tabel 1'!$O$67</f>
        <v>0</v>
      </c>
      <c r="P13" s="64">
        <f>'Tabel 1'!P13/'Tabel 1'!$P$67</f>
        <v>0</v>
      </c>
      <c r="Q13" s="64">
        <f>'Tabel 1'!Q13/'Tabel 1'!$Q$67</f>
        <v>0</v>
      </c>
      <c r="R13" s="93">
        <v>0</v>
      </c>
      <c r="S13" s="64">
        <f>'Tabel 1'!S13/'Tabel 1'!$S$67</f>
        <v>0</v>
      </c>
      <c r="T13" s="64">
        <f>'Tabel 1'!T13/'Tabel 1'!$T$67</f>
        <v>0</v>
      </c>
      <c r="U13" s="64">
        <f>'Tabel 1'!U13/'Tabel 1'!$U$67</f>
        <v>0</v>
      </c>
      <c r="V13" s="64">
        <f>'Tabel 1'!V13/'Tabel 1'!$V$67</f>
        <v>0</v>
      </c>
      <c r="W13" s="37">
        <v>8</v>
      </c>
      <c r="X13" s="64">
        <f>'Tabel 1'!X13/'Tabel 1'!$X$67</f>
        <v>0</v>
      </c>
      <c r="Y13" s="64">
        <f>'Tabel 1'!Y13/'Tabel 1'!$Y$67</f>
        <v>0</v>
      </c>
      <c r="Z13" s="64">
        <f>'Tabel 1'!Z13/'Tabel 1'!$Z$67</f>
        <v>0</v>
      </c>
      <c r="AA13" s="64">
        <f>'Tabel 1'!AA13/'Tabel 1'!$AA$67</f>
        <v>0</v>
      </c>
      <c r="AB13" s="64">
        <f>'Tabel 1'!AB13/'Tabel 1'!$AB$67</f>
        <v>0</v>
      </c>
      <c r="AC13" s="64">
        <f>'Tabel 1'!AC13/'Tabel 1'!$AC$67</f>
        <v>0</v>
      </c>
      <c r="AD13" s="64">
        <f>'Tabel 1'!AD13/'Tabel 1'!$AD$67</f>
        <v>0</v>
      </c>
      <c r="AE13" s="64">
        <f>'Tabel 1'!AE13/'Tabel 1'!$AE$67</f>
        <v>0.17949348793112088</v>
      </c>
      <c r="AF13" s="64">
        <f>'Tabel 1'!AF13/'Tabel 1'!$AF$67</f>
        <v>0</v>
      </c>
      <c r="AG13" s="64">
        <f>'Tabel 1'!AG13/'Tabel 1'!$AG$67</f>
        <v>0</v>
      </c>
      <c r="AH13" s="37">
        <v>8</v>
      </c>
      <c r="AI13" s="64">
        <f>'Tabel 1'!AI13/'Tabel 1'!$AI$67</f>
        <v>0</v>
      </c>
      <c r="AJ13" s="64">
        <f>'Tabel 1'!AJ13/'Tabel 1'!$AJ$67</f>
        <v>0</v>
      </c>
      <c r="AK13" s="64">
        <f>'Tabel 1'!AK13/'Tabel 1'!$AK$67</f>
        <v>0</v>
      </c>
      <c r="AL13" s="64">
        <f>'Tabel 1'!AL13/'Tabel 1'!$AL$67</f>
        <v>0</v>
      </c>
      <c r="AM13" s="64">
        <f>'Tabel 1'!AM13/'Tabel 1'!$AM$67</f>
        <v>0</v>
      </c>
      <c r="AN13" s="64">
        <f>'Tabel 1'!AN13/'Tabel 1'!$AN$67</f>
        <v>0</v>
      </c>
      <c r="AO13" s="64">
        <f>'Tabel 1'!AO13/'Tabel 1'!$AO$67</f>
        <v>0</v>
      </c>
      <c r="AP13" s="64">
        <f>'Tabel 1'!AP13/'Tabel 1'!$AP$67</f>
        <v>0</v>
      </c>
      <c r="AQ13" s="64">
        <f>'Tabel 1'!AQ13/'Tabel 1'!$AQ$67</f>
        <v>0</v>
      </c>
      <c r="AR13" s="64">
        <f>'Tabel 1'!AR13/'Tabel 1'!$AR$67</f>
        <v>0</v>
      </c>
      <c r="AS13" s="37">
        <v>8</v>
      </c>
      <c r="AT13" s="64">
        <f>'Tabel 1'!AT13/'Tabel 1'!$AT$67</f>
        <v>0</v>
      </c>
      <c r="AU13" s="64">
        <f>'Tabel 1'!AU13/'Tabel 1'!$AU$67</f>
        <v>0</v>
      </c>
      <c r="AV13" s="64">
        <f>'Tabel 1'!AV13/'Tabel 1'!$AV$67</f>
        <v>0</v>
      </c>
      <c r="AW13" s="64">
        <f>'Tabel 1'!AW13/'Tabel 1'!$AW$67</f>
        <v>0</v>
      </c>
      <c r="AX13" s="64">
        <f>'Tabel 1'!AX13/'Tabel 1'!$AX$67</f>
        <v>0</v>
      </c>
      <c r="AY13" s="64">
        <f>'Tabel 1'!AY13/'Tabel 1'!$AY$67</f>
        <v>0</v>
      </c>
      <c r="AZ13" s="64">
        <f>'Tabel 1'!AZ13/'Tabel 1'!$AZ$67</f>
        <v>0</v>
      </c>
      <c r="BA13" s="64">
        <f>'Tabel 1'!BA13/'Tabel 1'!$BA$67</f>
        <v>0</v>
      </c>
      <c r="BB13" s="64">
        <f>'Tabel 1'!BB13/'Tabel 1'!$BB$67</f>
        <v>0</v>
      </c>
      <c r="BC13" s="64">
        <f>'Tabel 1'!BC13/'Tabel 1'!$BC$67</f>
        <v>0</v>
      </c>
      <c r="BD13" s="37">
        <v>8</v>
      </c>
      <c r="BE13" s="64">
        <f>'Tabel 1'!BE13/'Tabel 1'!$BE$67</f>
        <v>0</v>
      </c>
      <c r="BF13" s="64">
        <f>'Tabel 1'!BF13/'Tabel 1'!$BF$67</f>
        <v>0</v>
      </c>
      <c r="BG13" s="65">
        <f>'Tabel 1'!BG13/'Tabel 1'!$BG$67</f>
        <v>0</v>
      </c>
    </row>
    <row r="14" spans="1:59" ht="14.4" x14ac:dyDescent="0.35">
      <c r="A14" s="37">
        <v>9</v>
      </c>
      <c r="B14" s="64">
        <f>'Tabel 1'!B14/'Tabel 1'!$B$67</f>
        <v>0</v>
      </c>
      <c r="C14" s="64">
        <f>'Tabel 1'!C14/'Tabel 1'!$C$67</f>
        <v>0</v>
      </c>
      <c r="D14" s="64">
        <f>'Tabel 1'!D14/'Tabel 1'!$D$67</f>
        <v>0</v>
      </c>
      <c r="E14" s="64">
        <f>'Tabel 1'!E14/'Tabel 1'!$E$67</f>
        <v>0</v>
      </c>
      <c r="F14" s="64">
        <f>'Tabel 1'!F14/'Tabel 1'!$F$67</f>
        <v>0</v>
      </c>
      <c r="G14" s="64">
        <f>'Tabel 1'!G14/'Tabel 1'!$G$67</f>
        <v>0</v>
      </c>
      <c r="H14" s="64">
        <f>'Tabel 1'!H14/'Tabel 1'!$H$67</f>
        <v>0</v>
      </c>
      <c r="I14" s="64">
        <f>'Tabel 1'!I14/'Tabel 1'!$I$67</f>
        <v>0</v>
      </c>
      <c r="J14" s="93">
        <v>0</v>
      </c>
      <c r="K14" s="64">
        <f>'Tabel 1'!K14/'Tabel 1'!$K$67</f>
        <v>0</v>
      </c>
      <c r="L14" s="37">
        <v>9</v>
      </c>
      <c r="M14" s="64">
        <f>'Tabel 1'!M14/'Tabel 1'!$M$67</f>
        <v>0</v>
      </c>
      <c r="N14" s="64">
        <f>'Tabel 1'!N14/'Tabel 1'!$N$67</f>
        <v>0</v>
      </c>
      <c r="O14" s="64">
        <f>'Tabel 1'!O14/'Tabel 1'!$O$67</f>
        <v>0</v>
      </c>
      <c r="P14" s="64">
        <f>'Tabel 1'!P14/'Tabel 1'!$P$67</f>
        <v>0</v>
      </c>
      <c r="Q14" s="64">
        <f>'Tabel 1'!Q14/'Tabel 1'!$Q$67</f>
        <v>0</v>
      </c>
      <c r="R14" s="93">
        <v>0</v>
      </c>
      <c r="S14" s="64">
        <f>'Tabel 1'!S14/'Tabel 1'!$S$67</f>
        <v>0</v>
      </c>
      <c r="T14" s="64">
        <f>'Tabel 1'!T14/'Tabel 1'!$T$67</f>
        <v>0</v>
      </c>
      <c r="U14" s="64">
        <f>'Tabel 1'!U14/'Tabel 1'!$U$67</f>
        <v>0</v>
      </c>
      <c r="V14" s="64">
        <f>'Tabel 1'!V14/'Tabel 1'!$V$67</f>
        <v>0</v>
      </c>
      <c r="W14" s="37">
        <v>9</v>
      </c>
      <c r="X14" s="64">
        <f>'Tabel 1'!X14/'Tabel 1'!$X$67</f>
        <v>0</v>
      </c>
      <c r="Y14" s="64">
        <f>'Tabel 1'!Y14/'Tabel 1'!$Y$67</f>
        <v>0</v>
      </c>
      <c r="Z14" s="64">
        <f>'Tabel 1'!Z14/'Tabel 1'!$Z$67</f>
        <v>0</v>
      </c>
      <c r="AA14" s="64">
        <f>'Tabel 1'!AA14/'Tabel 1'!$AA$67</f>
        <v>0</v>
      </c>
      <c r="AB14" s="64">
        <f>'Tabel 1'!AB14/'Tabel 1'!$AB$67</f>
        <v>0</v>
      </c>
      <c r="AC14" s="64">
        <f>'Tabel 1'!AC14/'Tabel 1'!$AC$67</f>
        <v>0</v>
      </c>
      <c r="AD14" s="64">
        <f>'Tabel 1'!AD14/'Tabel 1'!$AD$67</f>
        <v>0</v>
      </c>
      <c r="AE14" s="64">
        <f>'Tabel 1'!AE14/'Tabel 1'!$AE$67</f>
        <v>0</v>
      </c>
      <c r="AF14" s="64">
        <f>'Tabel 1'!AF14/'Tabel 1'!$AF$67</f>
        <v>0</v>
      </c>
      <c r="AG14" s="64">
        <f>'Tabel 1'!AG14/'Tabel 1'!$AG$67</f>
        <v>0</v>
      </c>
      <c r="AH14" s="37">
        <v>9</v>
      </c>
      <c r="AI14" s="64">
        <f>'Tabel 1'!AI14/'Tabel 1'!$AI$67</f>
        <v>0</v>
      </c>
      <c r="AJ14" s="64">
        <f>'Tabel 1'!AJ14/'Tabel 1'!$AJ$67</f>
        <v>0</v>
      </c>
      <c r="AK14" s="64">
        <f>'Tabel 1'!AK14/'Tabel 1'!$AK$67</f>
        <v>0</v>
      </c>
      <c r="AL14" s="64">
        <f>'Tabel 1'!AL14/'Tabel 1'!$AL$67</f>
        <v>0</v>
      </c>
      <c r="AM14" s="64">
        <f>'Tabel 1'!AM14/'Tabel 1'!$AM$67</f>
        <v>0</v>
      </c>
      <c r="AN14" s="64">
        <f>'Tabel 1'!AN14/'Tabel 1'!$AN$67</f>
        <v>0</v>
      </c>
      <c r="AO14" s="64">
        <f>'Tabel 1'!AO14/'Tabel 1'!$AO$67</f>
        <v>0</v>
      </c>
      <c r="AP14" s="64">
        <f>'Tabel 1'!AP14/'Tabel 1'!$AP$67</f>
        <v>0</v>
      </c>
      <c r="AQ14" s="64">
        <f>'Tabel 1'!AQ14/'Tabel 1'!$AQ$67</f>
        <v>0</v>
      </c>
      <c r="AR14" s="64">
        <f>'Tabel 1'!AR14/'Tabel 1'!$AR$67</f>
        <v>0</v>
      </c>
      <c r="AS14" s="37">
        <v>9</v>
      </c>
      <c r="AT14" s="64">
        <f>'Tabel 1'!AT14/'Tabel 1'!$AT$67</f>
        <v>0</v>
      </c>
      <c r="AU14" s="64">
        <f>'Tabel 1'!AU14/'Tabel 1'!$AU$67</f>
        <v>0</v>
      </c>
      <c r="AV14" s="64">
        <f>'Tabel 1'!AV14/'Tabel 1'!$AV$67</f>
        <v>0</v>
      </c>
      <c r="AW14" s="64">
        <f>'Tabel 1'!AW14/'Tabel 1'!$AW$67</f>
        <v>0</v>
      </c>
      <c r="AX14" s="64">
        <f>'Tabel 1'!AX14/'Tabel 1'!$AX$67</f>
        <v>0</v>
      </c>
      <c r="AY14" s="64">
        <f>'Tabel 1'!AY14/'Tabel 1'!$AY$67</f>
        <v>0</v>
      </c>
      <c r="AZ14" s="64">
        <f>'Tabel 1'!AZ14/'Tabel 1'!$AZ$67</f>
        <v>0</v>
      </c>
      <c r="BA14" s="64">
        <f>'Tabel 1'!BA14/'Tabel 1'!$BA$67</f>
        <v>0</v>
      </c>
      <c r="BB14" s="64">
        <f>'Tabel 1'!BB14/'Tabel 1'!$BB$67</f>
        <v>0</v>
      </c>
      <c r="BC14" s="64">
        <f>'Tabel 1'!BC14/'Tabel 1'!$BC$67</f>
        <v>0</v>
      </c>
      <c r="BD14" s="37">
        <v>9</v>
      </c>
      <c r="BE14" s="64">
        <f>'Tabel 1'!BE14/'Tabel 1'!$BE$67</f>
        <v>0</v>
      </c>
      <c r="BF14" s="64">
        <f>'Tabel 1'!BF14/'Tabel 1'!$BF$67</f>
        <v>0</v>
      </c>
      <c r="BG14" s="65">
        <f>'Tabel 1'!BG14/'Tabel 1'!$BG$67</f>
        <v>0</v>
      </c>
    </row>
    <row r="15" spans="1:59" ht="14.4" x14ac:dyDescent="0.35">
      <c r="A15" s="37">
        <v>10</v>
      </c>
      <c r="B15" s="64">
        <f>'Tabel 1'!B15/'Tabel 1'!$B$67</f>
        <v>0</v>
      </c>
      <c r="C15" s="64">
        <f>'Tabel 1'!C15/'Tabel 1'!$C$67</f>
        <v>0</v>
      </c>
      <c r="D15" s="64">
        <f>'Tabel 1'!D15/'Tabel 1'!$D$67</f>
        <v>0</v>
      </c>
      <c r="E15" s="64">
        <f>'Tabel 1'!E15/'Tabel 1'!$E$67</f>
        <v>0</v>
      </c>
      <c r="F15" s="64">
        <f>'Tabel 1'!F15/'Tabel 1'!$F$67</f>
        <v>0</v>
      </c>
      <c r="G15" s="64">
        <f>'Tabel 1'!G15/'Tabel 1'!$G$67</f>
        <v>0</v>
      </c>
      <c r="H15" s="64">
        <f>'Tabel 1'!H15/'Tabel 1'!$H$67</f>
        <v>0</v>
      </c>
      <c r="I15" s="64">
        <f>'Tabel 1'!I15/'Tabel 1'!$I$67</f>
        <v>0</v>
      </c>
      <c r="J15" s="93">
        <v>0</v>
      </c>
      <c r="K15" s="64">
        <f>'Tabel 1'!K15/'Tabel 1'!$K$67</f>
        <v>0.13425872953580587</v>
      </c>
      <c r="L15" s="37">
        <v>10</v>
      </c>
      <c r="M15" s="64">
        <f>'Tabel 1'!M15/'Tabel 1'!$M$67</f>
        <v>0</v>
      </c>
      <c r="N15" s="64">
        <f>'Tabel 1'!N15/'Tabel 1'!$N$67</f>
        <v>0</v>
      </c>
      <c r="O15" s="64">
        <f>'Tabel 1'!O15/'Tabel 1'!$O$67</f>
        <v>0</v>
      </c>
      <c r="P15" s="64">
        <f>'Tabel 1'!P15/'Tabel 1'!$P$67</f>
        <v>0</v>
      </c>
      <c r="Q15" s="64">
        <f>'Tabel 1'!Q15/'Tabel 1'!$Q$67</f>
        <v>0</v>
      </c>
      <c r="R15" s="93">
        <v>0</v>
      </c>
      <c r="S15" s="64">
        <f>'Tabel 1'!S15/'Tabel 1'!$S$67</f>
        <v>0</v>
      </c>
      <c r="T15" s="64">
        <f>'Tabel 1'!T15/'Tabel 1'!$T$67</f>
        <v>0</v>
      </c>
      <c r="U15" s="64">
        <f>'Tabel 1'!U15/'Tabel 1'!$U$67</f>
        <v>0</v>
      </c>
      <c r="V15" s="64">
        <f>'Tabel 1'!V15/'Tabel 1'!$V$67</f>
        <v>0</v>
      </c>
      <c r="W15" s="37">
        <v>10</v>
      </c>
      <c r="X15" s="64">
        <f>'Tabel 1'!X15/'Tabel 1'!$X$67</f>
        <v>0</v>
      </c>
      <c r="Y15" s="64">
        <f>'Tabel 1'!Y15/'Tabel 1'!$Y$67</f>
        <v>0.19007870771831617</v>
      </c>
      <c r="Z15" s="64">
        <f>'Tabel 1'!Z15/'Tabel 1'!$Z$67</f>
        <v>8.0007189608359008E-3</v>
      </c>
      <c r="AA15" s="64">
        <f>'Tabel 1'!AA15/'Tabel 1'!$AA$67</f>
        <v>0</v>
      </c>
      <c r="AB15" s="64">
        <f>'Tabel 1'!AB15/'Tabel 1'!$AB$67</f>
        <v>0</v>
      </c>
      <c r="AC15" s="64">
        <f>'Tabel 1'!AC15/'Tabel 1'!$AC$67</f>
        <v>0</v>
      </c>
      <c r="AD15" s="64">
        <f>'Tabel 1'!AD15/'Tabel 1'!$AD$67</f>
        <v>0</v>
      </c>
      <c r="AE15" s="64">
        <f>'Tabel 1'!AE15/'Tabel 1'!$AE$67</f>
        <v>0</v>
      </c>
      <c r="AF15" s="64">
        <f>'Tabel 1'!AF15/'Tabel 1'!$AF$67</f>
        <v>0</v>
      </c>
      <c r="AG15" s="64">
        <f>'Tabel 1'!AG15/'Tabel 1'!$AG$67</f>
        <v>0</v>
      </c>
      <c r="AH15" s="37">
        <v>10</v>
      </c>
      <c r="AI15" s="64">
        <f>'Tabel 1'!AI15/'Tabel 1'!$AI$67</f>
        <v>0</v>
      </c>
      <c r="AJ15" s="64">
        <f>'Tabel 1'!AJ15/'Tabel 1'!$AJ$67</f>
        <v>0</v>
      </c>
      <c r="AK15" s="64">
        <f>'Tabel 1'!AK15/'Tabel 1'!$AK$67</f>
        <v>0</v>
      </c>
      <c r="AL15" s="64">
        <f>'Tabel 1'!AL15/'Tabel 1'!$AL$67</f>
        <v>0</v>
      </c>
      <c r="AM15" s="64">
        <f>'Tabel 1'!AM15/'Tabel 1'!$AM$67</f>
        <v>0</v>
      </c>
      <c r="AN15" s="64">
        <f>'Tabel 1'!AN15/'Tabel 1'!$AN$67</f>
        <v>0</v>
      </c>
      <c r="AO15" s="64">
        <f>'Tabel 1'!AO15/'Tabel 1'!$AO$67</f>
        <v>0</v>
      </c>
      <c r="AP15" s="64">
        <f>'Tabel 1'!AP15/'Tabel 1'!$AP$67</f>
        <v>0</v>
      </c>
      <c r="AQ15" s="64">
        <f>'Tabel 1'!AQ15/'Tabel 1'!$AQ$67</f>
        <v>0</v>
      </c>
      <c r="AR15" s="64">
        <f>'Tabel 1'!AR15/'Tabel 1'!$AR$67</f>
        <v>0</v>
      </c>
      <c r="AS15" s="37">
        <v>10</v>
      </c>
      <c r="AT15" s="64">
        <f>'Tabel 1'!AT15/'Tabel 1'!$AT$67</f>
        <v>0</v>
      </c>
      <c r="AU15" s="64">
        <f>'Tabel 1'!AU15/'Tabel 1'!$AU$67</f>
        <v>0</v>
      </c>
      <c r="AV15" s="64">
        <f>'Tabel 1'!AV15/'Tabel 1'!$AV$67</f>
        <v>0</v>
      </c>
      <c r="AW15" s="64">
        <f>'Tabel 1'!AW15/'Tabel 1'!$AW$67</f>
        <v>0</v>
      </c>
      <c r="AX15" s="64">
        <f>'Tabel 1'!AX15/'Tabel 1'!$AX$67</f>
        <v>0</v>
      </c>
      <c r="AY15" s="64">
        <f>'Tabel 1'!AY15/'Tabel 1'!$AY$67</f>
        <v>0</v>
      </c>
      <c r="AZ15" s="64">
        <f>'Tabel 1'!AZ15/'Tabel 1'!$AZ$67</f>
        <v>0</v>
      </c>
      <c r="BA15" s="64">
        <f>'Tabel 1'!BA15/'Tabel 1'!$BA$67</f>
        <v>0</v>
      </c>
      <c r="BB15" s="64">
        <f>'Tabel 1'!BB15/'Tabel 1'!$BB$67</f>
        <v>0</v>
      </c>
      <c r="BC15" s="64">
        <f>'Tabel 1'!BC15/'Tabel 1'!$BC$67</f>
        <v>0</v>
      </c>
      <c r="BD15" s="37">
        <v>10</v>
      </c>
      <c r="BE15" s="64">
        <f>'Tabel 1'!BE15/'Tabel 1'!$BE$67</f>
        <v>0</v>
      </c>
      <c r="BF15" s="64">
        <f>'Tabel 1'!BF15/'Tabel 1'!$BF$67</f>
        <v>0</v>
      </c>
      <c r="BG15" s="65">
        <f>'Tabel 1'!BG15/'Tabel 1'!$BG$67</f>
        <v>0</v>
      </c>
    </row>
    <row r="16" spans="1:59" ht="14.4" x14ac:dyDescent="0.35">
      <c r="A16" s="37">
        <v>11</v>
      </c>
      <c r="B16" s="64">
        <f>'Tabel 1'!B16/'Tabel 1'!$B$67</f>
        <v>0</v>
      </c>
      <c r="C16" s="64">
        <f>'Tabel 1'!C16/'Tabel 1'!$C$67</f>
        <v>0</v>
      </c>
      <c r="D16" s="64">
        <f>'Tabel 1'!D16/'Tabel 1'!$D$67</f>
        <v>0</v>
      </c>
      <c r="E16" s="64">
        <f>'Tabel 1'!E16/'Tabel 1'!$E$67</f>
        <v>0</v>
      </c>
      <c r="F16" s="64">
        <f>'Tabel 1'!F16/'Tabel 1'!$F$67</f>
        <v>0</v>
      </c>
      <c r="G16" s="64">
        <f>'Tabel 1'!G16/'Tabel 1'!$G$67</f>
        <v>0</v>
      </c>
      <c r="H16" s="64">
        <f>'Tabel 1'!H16/'Tabel 1'!$H$67</f>
        <v>0</v>
      </c>
      <c r="I16" s="64">
        <f>'Tabel 1'!I16/'Tabel 1'!$I$67</f>
        <v>0</v>
      </c>
      <c r="J16" s="93">
        <v>0</v>
      </c>
      <c r="K16" s="64">
        <f>'Tabel 1'!K16/'Tabel 1'!$K$67</f>
        <v>0</v>
      </c>
      <c r="L16" s="37">
        <v>11</v>
      </c>
      <c r="M16" s="64">
        <f>'Tabel 1'!M16/'Tabel 1'!$M$67</f>
        <v>8.0437735620336856E-4</v>
      </c>
      <c r="N16" s="64">
        <f>'Tabel 1'!N16/'Tabel 1'!$N$67</f>
        <v>0</v>
      </c>
      <c r="O16" s="64">
        <f>'Tabel 1'!O16/'Tabel 1'!$O$67</f>
        <v>0</v>
      </c>
      <c r="P16" s="64">
        <f>'Tabel 1'!P16/'Tabel 1'!$P$67</f>
        <v>0</v>
      </c>
      <c r="Q16" s="64">
        <f>'Tabel 1'!Q16/'Tabel 1'!$Q$67</f>
        <v>0</v>
      </c>
      <c r="R16" s="93">
        <v>0</v>
      </c>
      <c r="S16" s="64">
        <f>'Tabel 1'!S16/'Tabel 1'!$S$67</f>
        <v>0</v>
      </c>
      <c r="T16" s="64">
        <f>'Tabel 1'!T16/'Tabel 1'!$T$67</f>
        <v>0</v>
      </c>
      <c r="U16" s="64">
        <f>'Tabel 1'!U16/'Tabel 1'!$U$67</f>
        <v>0</v>
      </c>
      <c r="V16" s="64">
        <f>'Tabel 1'!V16/'Tabel 1'!$V$67</f>
        <v>0</v>
      </c>
      <c r="W16" s="37">
        <v>11</v>
      </c>
      <c r="X16" s="64">
        <f>'Tabel 1'!X16/'Tabel 1'!$X$67</f>
        <v>0.10309750240773689</v>
      </c>
      <c r="Y16" s="64">
        <f>'Tabel 1'!Y16/'Tabel 1'!$Y$67</f>
        <v>2.8493748728293587E-3</v>
      </c>
      <c r="Z16" s="64">
        <f>'Tabel 1'!Z16/'Tabel 1'!$Z$67</f>
        <v>2.7733685263157865E-2</v>
      </c>
      <c r="AA16" s="64">
        <f>'Tabel 1'!AA16/'Tabel 1'!$AA$67</f>
        <v>0</v>
      </c>
      <c r="AB16" s="64">
        <f>'Tabel 1'!AB16/'Tabel 1'!$AB$67</f>
        <v>0</v>
      </c>
      <c r="AC16" s="64">
        <f>'Tabel 1'!AC16/'Tabel 1'!$AC$67</f>
        <v>0</v>
      </c>
      <c r="AD16" s="64">
        <f>'Tabel 1'!AD16/'Tabel 1'!$AD$67</f>
        <v>0</v>
      </c>
      <c r="AE16" s="64">
        <f>'Tabel 1'!AE16/'Tabel 1'!$AE$67</f>
        <v>0</v>
      </c>
      <c r="AF16" s="64">
        <f>'Tabel 1'!AF16/'Tabel 1'!$AF$67</f>
        <v>0</v>
      </c>
      <c r="AG16" s="64">
        <f>'Tabel 1'!AG16/'Tabel 1'!$AG$67</f>
        <v>0</v>
      </c>
      <c r="AH16" s="37">
        <v>11</v>
      </c>
      <c r="AI16" s="64">
        <f>'Tabel 1'!AI16/'Tabel 1'!$AI$67</f>
        <v>8.9091740284702625E-2</v>
      </c>
      <c r="AJ16" s="64">
        <f>'Tabel 1'!AJ16/'Tabel 1'!$AJ$67</f>
        <v>9.6793425071994482E-2</v>
      </c>
      <c r="AK16" s="64">
        <f>'Tabel 1'!AK16/'Tabel 1'!$AK$67</f>
        <v>7.7662514220084633E-2</v>
      </c>
      <c r="AL16" s="64">
        <f>'Tabel 1'!AL16/'Tabel 1'!$AL$67</f>
        <v>0</v>
      </c>
      <c r="AM16" s="64">
        <f>'Tabel 1'!AM16/'Tabel 1'!$AM$67</f>
        <v>0</v>
      </c>
      <c r="AN16" s="64">
        <f>'Tabel 1'!AN16/'Tabel 1'!$AN$67</f>
        <v>0</v>
      </c>
      <c r="AO16" s="64">
        <f>'Tabel 1'!AO16/'Tabel 1'!$AO$67</f>
        <v>0</v>
      </c>
      <c r="AP16" s="64">
        <f>'Tabel 1'!AP16/'Tabel 1'!$AP$67</f>
        <v>0</v>
      </c>
      <c r="AQ16" s="64">
        <f>'Tabel 1'!AQ16/'Tabel 1'!$AQ$67</f>
        <v>0</v>
      </c>
      <c r="AR16" s="64">
        <f>'Tabel 1'!AR16/'Tabel 1'!$AR$67</f>
        <v>0</v>
      </c>
      <c r="AS16" s="37">
        <v>11</v>
      </c>
      <c r="AT16" s="64">
        <f>'Tabel 1'!AT16/'Tabel 1'!$AT$67</f>
        <v>0</v>
      </c>
      <c r="AU16" s="64">
        <f>'Tabel 1'!AU16/'Tabel 1'!$AU$67</f>
        <v>0</v>
      </c>
      <c r="AV16" s="64">
        <f>'Tabel 1'!AV16/'Tabel 1'!$AV$67</f>
        <v>0</v>
      </c>
      <c r="AW16" s="64">
        <f>'Tabel 1'!AW16/'Tabel 1'!$AW$67</f>
        <v>0</v>
      </c>
      <c r="AX16" s="64">
        <f>'Tabel 1'!AX16/'Tabel 1'!$AX$67</f>
        <v>0</v>
      </c>
      <c r="AY16" s="64">
        <f>'Tabel 1'!AY16/'Tabel 1'!$AY$67</f>
        <v>0</v>
      </c>
      <c r="AZ16" s="64">
        <f>'Tabel 1'!AZ16/'Tabel 1'!$AZ$67</f>
        <v>0</v>
      </c>
      <c r="BA16" s="64">
        <f>'Tabel 1'!BA16/'Tabel 1'!$BA$67</f>
        <v>0</v>
      </c>
      <c r="BB16" s="64">
        <f>'Tabel 1'!BB16/'Tabel 1'!$BB$67</f>
        <v>0</v>
      </c>
      <c r="BC16" s="64">
        <f>'Tabel 1'!BC16/'Tabel 1'!$BC$67</f>
        <v>0</v>
      </c>
      <c r="BD16" s="37">
        <v>11</v>
      </c>
      <c r="BE16" s="64">
        <f>'Tabel 1'!BE16/'Tabel 1'!$BE$67</f>
        <v>6.8494694829487196E-4</v>
      </c>
      <c r="BF16" s="64">
        <f>'Tabel 1'!BF16/'Tabel 1'!$BF$67</f>
        <v>1.6810769724163639E-3</v>
      </c>
      <c r="BG16" s="65">
        <f>'Tabel 1'!BG16/'Tabel 1'!$BG$67</f>
        <v>0</v>
      </c>
    </row>
    <row r="17" spans="1:59" ht="14.4" x14ac:dyDescent="0.35">
      <c r="A17" s="37">
        <v>12</v>
      </c>
      <c r="B17" s="64">
        <f>'Tabel 1'!B17/'Tabel 1'!$B$67</f>
        <v>2.2102451897608819E-2</v>
      </c>
      <c r="C17" s="64">
        <f>'Tabel 1'!C17/'Tabel 1'!$C$67</f>
        <v>7.830707088109462E-2</v>
      </c>
      <c r="D17" s="64">
        <f>'Tabel 1'!D17/'Tabel 1'!$D$67</f>
        <v>8.3906538020317806E-2</v>
      </c>
      <c r="E17" s="64">
        <f>'Tabel 1'!E17/'Tabel 1'!$E$67</f>
        <v>6.9898514333938011E-2</v>
      </c>
      <c r="F17" s="64">
        <f>'Tabel 1'!F17/'Tabel 1'!$F$67</f>
        <v>9.307995465057603E-2</v>
      </c>
      <c r="G17" s="64">
        <f>'Tabel 1'!G17/'Tabel 1'!$G$67</f>
        <v>2.7352631973840295E-2</v>
      </c>
      <c r="H17" s="64">
        <f>'Tabel 1'!H17/'Tabel 1'!$H$67</f>
        <v>7.599396420385815E-2</v>
      </c>
      <c r="I17" s="64">
        <f>'Tabel 1'!I17/'Tabel 1'!$I$67</f>
        <v>2.9091614063831747E-2</v>
      </c>
      <c r="J17" s="93">
        <v>0</v>
      </c>
      <c r="K17" s="64">
        <f>'Tabel 1'!K17/'Tabel 1'!$K$67</f>
        <v>1.4908266769841383E-2</v>
      </c>
      <c r="L17" s="37">
        <v>12</v>
      </c>
      <c r="M17" s="64">
        <f>'Tabel 1'!M17/'Tabel 1'!$M$67</f>
        <v>2.8589513369789019E-2</v>
      </c>
      <c r="N17" s="64">
        <f>'Tabel 1'!N17/'Tabel 1'!$N$67</f>
        <v>6.5389460047213785E-2</v>
      </c>
      <c r="O17" s="64">
        <f>'Tabel 1'!O17/'Tabel 1'!$O$67</f>
        <v>4.8491464301988561E-3</v>
      </c>
      <c r="P17" s="64">
        <f>'Tabel 1'!P17/'Tabel 1'!$P$67</f>
        <v>1.5514934481254636E-2</v>
      </c>
      <c r="Q17" s="64">
        <f>'Tabel 1'!Q17/'Tabel 1'!$Q$67</f>
        <v>2.3362283802962618E-2</v>
      </c>
      <c r="R17" s="93">
        <v>0</v>
      </c>
      <c r="S17" s="64">
        <f>'Tabel 1'!S17/'Tabel 1'!$S$67</f>
        <v>9.2557421108075952E-2</v>
      </c>
      <c r="T17" s="64">
        <f>'Tabel 1'!T17/'Tabel 1'!$T$67</f>
        <v>2.356718434695829E-2</v>
      </c>
      <c r="U17" s="64">
        <f>'Tabel 1'!U17/'Tabel 1'!$U$67</f>
        <v>1.2194967160908671E-2</v>
      </c>
      <c r="V17" s="64">
        <f>'Tabel 1'!V17/'Tabel 1'!$V$67</f>
        <v>3.2248046980220095E-2</v>
      </c>
      <c r="W17" s="37">
        <v>12</v>
      </c>
      <c r="X17" s="64">
        <f>'Tabel 1'!X17/'Tabel 1'!$X$67</f>
        <v>3.0279794288273997E-2</v>
      </c>
      <c r="Y17" s="64">
        <f>'Tabel 1'!Y17/'Tabel 1'!$Y$67</f>
        <v>2.0856994231072207E-2</v>
      </c>
      <c r="Z17" s="64">
        <f>'Tabel 1'!Z17/'Tabel 1'!$Z$67</f>
        <v>5.7760541268439602E-2</v>
      </c>
      <c r="AA17" s="64">
        <f>'Tabel 1'!AA17/'Tabel 1'!$AA$67</f>
        <v>1.8761399891265091E-2</v>
      </c>
      <c r="AB17" s="64">
        <f>'Tabel 1'!AB17/'Tabel 1'!$AB$67</f>
        <v>2.3624537772563743E-3</v>
      </c>
      <c r="AC17" s="64">
        <f>'Tabel 1'!AC17/'Tabel 1'!$AC$67</f>
        <v>4.5894303749369654E-2</v>
      </c>
      <c r="AD17" s="64">
        <f>'Tabel 1'!AD17/'Tabel 1'!$AD$67</f>
        <v>3.6709454293130661E-2</v>
      </c>
      <c r="AE17" s="64">
        <f>'Tabel 1'!AE17/'Tabel 1'!$AE$67</f>
        <v>0.43244592050175956</v>
      </c>
      <c r="AF17" s="64">
        <f>'Tabel 1'!AF17/'Tabel 1'!$AF$67</f>
        <v>7.2950162261889578E-2</v>
      </c>
      <c r="AG17" s="64">
        <f>'Tabel 1'!AG17/'Tabel 1'!$AG$67</f>
        <v>3.027584307193178E-2</v>
      </c>
      <c r="AH17" s="37">
        <v>12</v>
      </c>
      <c r="AI17" s="64">
        <f>'Tabel 1'!AI17/'Tabel 1'!$AI$67</f>
        <v>8.3701806546802232E-2</v>
      </c>
      <c r="AJ17" s="64">
        <f>'Tabel 1'!AJ17/'Tabel 1'!$AJ$67</f>
        <v>8.3437729828366086E-2</v>
      </c>
      <c r="AK17" s="64">
        <f>'Tabel 1'!AK17/'Tabel 1'!$AK$67</f>
        <v>7.8499531369911557E-2</v>
      </c>
      <c r="AL17" s="64">
        <f>'Tabel 1'!AL17/'Tabel 1'!$AL$67</f>
        <v>3.8806836819152153E-2</v>
      </c>
      <c r="AM17" s="64">
        <f>'Tabel 1'!AM17/'Tabel 1'!$AM$67</f>
        <v>7.3393191996681165E-2</v>
      </c>
      <c r="AN17" s="64">
        <f>'Tabel 1'!AN17/'Tabel 1'!$AN$67</f>
        <v>0.30633845242680052</v>
      </c>
      <c r="AO17" s="64">
        <f>'Tabel 1'!AO17/'Tabel 1'!$AO$67</f>
        <v>0.17275481912446444</v>
      </c>
      <c r="AP17" s="64">
        <f>'Tabel 1'!AP17/'Tabel 1'!$AP$67</f>
        <v>0.19334342024948792</v>
      </c>
      <c r="AQ17" s="64">
        <f>'Tabel 1'!AQ17/'Tabel 1'!$AQ$67</f>
        <v>0.15054465302762654</v>
      </c>
      <c r="AR17" s="64">
        <f>'Tabel 1'!AR17/'Tabel 1'!$AR$67</f>
        <v>4.1656051441268167E-2</v>
      </c>
      <c r="AS17" s="37">
        <v>12</v>
      </c>
      <c r="AT17" s="64">
        <f>'Tabel 1'!AT17/'Tabel 1'!$AT$67</f>
        <v>7.6220149244699248E-2</v>
      </c>
      <c r="AU17" s="64">
        <f>'Tabel 1'!AU17/'Tabel 1'!$AU$67</f>
        <v>9.3307750581347007E-2</v>
      </c>
      <c r="AV17" s="64">
        <f>'Tabel 1'!AV17/'Tabel 1'!$AV$67</f>
        <v>3.5147035958667673E-2</v>
      </c>
      <c r="AW17" s="64">
        <f>'Tabel 1'!AW17/'Tabel 1'!$AW$67</f>
        <v>5.9573796999367367E-3</v>
      </c>
      <c r="AX17" s="64">
        <f>'Tabel 1'!AX17/'Tabel 1'!$AX$67</f>
        <v>1.8884066734153649E-3</v>
      </c>
      <c r="AY17" s="64">
        <f>'Tabel 1'!AY17/'Tabel 1'!$AY$67</f>
        <v>1.1822930265685224E-3</v>
      </c>
      <c r="AZ17" s="64">
        <f>'Tabel 1'!AZ17/'Tabel 1'!$AZ$67</f>
        <v>0</v>
      </c>
      <c r="BA17" s="64">
        <f>'Tabel 1'!BA17/'Tabel 1'!$BA$67</f>
        <v>3.1468188534013019E-3</v>
      </c>
      <c r="BB17" s="64">
        <f>'Tabel 1'!BB17/'Tabel 1'!$BB$67</f>
        <v>2.149999674911517E-2</v>
      </c>
      <c r="BC17" s="64">
        <f>'Tabel 1'!BC17/'Tabel 1'!$BC$67</f>
        <v>1.0781996691278661E-2</v>
      </c>
      <c r="BD17" s="37">
        <v>12</v>
      </c>
      <c r="BE17" s="64">
        <f>'Tabel 1'!BE17/'Tabel 1'!$BE$67</f>
        <v>8.4513660238092585E-3</v>
      </c>
      <c r="BF17" s="64">
        <f>'Tabel 1'!BF17/'Tabel 1'!$BF$67</f>
        <v>9.3607501847691611E-3</v>
      </c>
      <c r="BG17" s="65">
        <f>'Tabel 1'!BG17/'Tabel 1'!$BG$67</f>
        <v>6.2597619507556435E-2</v>
      </c>
    </row>
    <row r="18" spans="1:59" ht="14.4" x14ac:dyDescent="0.35">
      <c r="A18" s="37">
        <v>13</v>
      </c>
      <c r="B18" s="64">
        <f>'Tabel 1'!B18/'Tabel 1'!$B$67</f>
        <v>0</v>
      </c>
      <c r="C18" s="64">
        <f>'Tabel 1'!C18/'Tabel 1'!$C$67</f>
        <v>0</v>
      </c>
      <c r="D18" s="64">
        <f>'Tabel 1'!D18/'Tabel 1'!$D$67</f>
        <v>5.5784213519056618E-3</v>
      </c>
      <c r="E18" s="64">
        <f>'Tabel 1'!E18/'Tabel 1'!$E$67</f>
        <v>6.6102990281502461E-2</v>
      </c>
      <c r="F18" s="64">
        <f>'Tabel 1'!F18/'Tabel 1'!$F$67</f>
        <v>0</v>
      </c>
      <c r="G18" s="64">
        <f>'Tabel 1'!G18/'Tabel 1'!$G$67</f>
        <v>8.4122180064136675E-4</v>
      </c>
      <c r="H18" s="64">
        <f>'Tabel 1'!H18/'Tabel 1'!$H$67</f>
        <v>2.3024988645799278E-2</v>
      </c>
      <c r="I18" s="64">
        <f>'Tabel 1'!I18/'Tabel 1'!$I$67</f>
        <v>0</v>
      </c>
      <c r="J18" s="93">
        <v>0</v>
      </c>
      <c r="K18" s="64">
        <f>'Tabel 1'!K18/'Tabel 1'!$K$67</f>
        <v>0</v>
      </c>
      <c r="L18" s="37">
        <v>13</v>
      </c>
      <c r="M18" s="64">
        <f>'Tabel 1'!M18/'Tabel 1'!$M$67</f>
        <v>0</v>
      </c>
      <c r="N18" s="64">
        <f>'Tabel 1'!N18/'Tabel 1'!$N$67</f>
        <v>1.7658100667865691E-3</v>
      </c>
      <c r="O18" s="64">
        <f>'Tabel 1'!O18/'Tabel 1'!$O$67</f>
        <v>8.1602935497014015E-2</v>
      </c>
      <c r="P18" s="64">
        <f>'Tabel 1'!P18/'Tabel 1'!$P$67</f>
        <v>1.0340949406805831E-3</v>
      </c>
      <c r="Q18" s="64">
        <f>'Tabel 1'!Q18/'Tabel 1'!$Q$67</f>
        <v>1.7320308424864202E-2</v>
      </c>
      <c r="R18" s="93">
        <v>0</v>
      </c>
      <c r="S18" s="64">
        <f>'Tabel 1'!S18/'Tabel 1'!$S$67</f>
        <v>4.5415724531689981E-2</v>
      </c>
      <c r="T18" s="64">
        <f>'Tabel 1'!T18/'Tabel 1'!$T$67</f>
        <v>2.513369765921452E-2</v>
      </c>
      <c r="U18" s="64">
        <f>'Tabel 1'!U18/'Tabel 1'!$U$67</f>
        <v>3.9743340629461055E-2</v>
      </c>
      <c r="V18" s="64">
        <f>'Tabel 1'!V18/'Tabel 1'!$V$67</f>
        <v>6.4362036795928871E-5</v>
      </c>
      <c r="W18" s="37">
        <v>13</v>
      </c>
      <c r="X18" s="64">
        <f>'Tabel 1'!X18/'Tabel 1'!$X$67</f>
        <v>1.7658129812306695E-3</v>
      </c>
      <c r="Y18" s="64">
        <f>'Tabel 1'!Y18/'Tabel 1'!$Y$67</f>
        <v>0</v>
      </c>
      <c r="Z18" s="64">
        <f>'Tabel 1'!Z18/'Tabel 1'!$Z$67</f>
        <v>0</v>
      </c>
      <c r="AA18" s="64">
        <f>'Tabel 1'!AA18/'Tabel 1'!$AA$67</f>
        <v>1.94277684551177E-4</v>
      </c>
      <c r="AB18" s="64">
        <f>'Tabel 1'!AB18/'Tabel 1'!$AB$67</f>
        <v>0</v>
      </c>
      <c r="AC18" s="64">
        <f>'Tabel 1'!AC18/'Tabel 1'!$AC$67</f>
        <v>2.1136678470935897E-2</v>
      </c>
      <c r="AD18" s="64">
        <f>'Tabel 1'!AD18/'Tabel 1'!$AD$67</f>
        <v>6.0826006053015134E-3</v>
      </c>
      <c r="AE18" s="64">
        <f>'Tabel 1'!AE18/'Tabel 1'!$AE$67</f>
        <v>0</v>
      </c>
      <c r="AF18" s="64">
        <f>'Tabel 1'!AF18/'Tabel 1'!$AF$67</f>
        <v>0</v>
      </c>
      <c r="AG18" s="64">
        <f>'Tabel 1'!AG18/'Tabel 1'!$AG$67</f>
        <v>0</v>
      </c>
      <c r="AH18" s="37">
        <v>13</v>
      </c>
      <c r="AI18" s="64">
        <f>'Tabel 1'!AI18/'Tabel 1'!$AI$67</f>
        <v>0</v>
      </c>
      <c r="AJ18" s="64">
        <f>'Tabel 1'!AJ18/'Tabel 1'!$AJ$67</f>
        <v>0</v>
      </c>
      <c r="AK18" s="64">
        <f>'Tabel 1'!AK18/'Tabel 1'!$AK$67</f>
        <v>0</v>
      </c>
      <c r="AL18" s="64">
        <f>'Tabel 1'!AL18/'Tabel 1'!$AL$67</f>
        <v>2.0454968498430121E-2</v>
      </c>
      <c r="AM18" s="64">
        <f>'Tabel 1'!AM18/'Tabel 1'!$AM$67</f>
        <v>4.392997627246463E-2</v>
      </c>
      <c r="AN18" s="64">
        <f>'Tabel 1'!AN18/'Tabel 1'!$AN$67</f>
        <v>5.0072630204077576E-3</v>
      </c>
      <c r="AO18" s="64">
        <f>'Tabel 1'!AO18/'Tabel 1'!$AO$67</f>
        <v>0.20646418206767503</v>
      </c>
      <c r="AP18" s="64">
        <f>'Tabel 1'!AP18/'Tabel 1'!$AP$67</f>
        <v>0.10767193536598529</v>
      </c>
      <c r="AQ18" s="64">
        <f>'Tabel 1'!AQ18/'Tabel 1'!$AQ$67</f>
        <v>6.0930119815140661E-2</v>
      </c>
      <c r="AR18" s="64">
        <f>'Tabel 1'!AR18/'Tabel 1'!$AR$67</f>
        <v>4.4094831276663277E-2</v>
      </c>
      <c r="AS18" s="37">
        <v>13</v>
      </c>
      <c r="AT18" s="64">
        <f>'Tabel 1'!AT18/'Tabel 1'!$AT$67</f>
        <v>0.23039825406589085</v>
      </c>
      <c r="AU18" s="64">
        <f>'Tabel 1'!AU18/'Tabel 1'!$AU$67</f>
        <v>0.18293918051059424</v>
      </c>
      <c r="AV18" s="64">
        <f>'Tabel 1'!AV18/'Tabel 1'!$AV$67</f>
        <v>2.659492438616386E-2</v>
      </c>
      <c r="AW18" s="64">
        <f>'Tabel 1'!AW18/'Tabel 1'!$AW$67</f>
        <v>2.3490659972167011E-3</v>
      </c>
      <c r="AX18" s="64">
        <f>'Tabel 1'!AX18/'Tabel 1'!$AX$67</f>
        <v>1.1543913650847357E-3</v>
      </c>
      <c r="AY18" s="64">
        <f>'Tabel 1'!AY18/'Tabel 1'!$AY$67</f>
        <v>5.4906643433401793E-4</v>
      </c>
      <c r="AZ18" s="64">
        <f>'Tabel 1'!AZ18/'Tabel 1'!$AZ$67</f>
        <v>0</v>
      </c>
      <c r="BA18" s="64">
        <f>'Tabel 1'!BA18/'Tabel 1'!$BA$67</f>
        <v>5.0766195306758497E-3</v>
      </c>
      <c r="BB18" s="64">
        <f>'Tabel 1'!BB18/'Tabel 1'!$BB$67</f>
        <v>1.4352407654550408E-2</v>
      </c>
      <c r="BC18" s="64">
        <f>'Tabel 1'!BC18/'Tabel 1'!$BC$67</f>
        <v>1.9726781181123479E-3</v>
      </c>
      <c r="BD18" s="37">
        <v>13</v>
      </c>
      <c r="BE18" s="64">
        <f>'Tabel 1'!BE18/'Tabel 1'!$BE$67</f>
        <v>0.10508624147476535</v>
      </c>
      <c r="BF18" s="64">
        <f>'Tabel 1'!BF18/'Tabel 1'!$BF$67</f>
        <v>0.12220609929433089</v>
      </c>
      <c r="BG18" s="65">
        <f>'Tabel 1'!BG18/'Tabel 1'!$BG$67</f>
        <v>5.2276913661354472E-2</v>
      </c>
    </row>
    <row r="19" spans="1:59" ht="14.4" x14ac:dyDescent="0.35">
      <c r="A19" s="37">
        <v>14</v>
      </c>
      <c r="B19" s="64">
        <f>'Tabel 1'!B19/'Tabel 1'!$B$67</f>
        <v>0</v>
      </c>
      <c r="C19" s="64">
        <f>'Tabel 1'!C19/'Tabel 1'!$C$67</f>
        <v>0</v>
      </c>
      <c r="D19" s="64">
        <f>'Tabel 1'!D19/'Tabel 1'!$D$67</f>
        <v>0</v>
      </c>
      <c r="E19" s="64">
        <f>'Tabel 1'!E19/'Tabel 1'!$E$67</f>
        <v>0</v>
      </c>
      <c r="F19" s="64">
        <f>'Tabel 1'!F19/'Tabel 1'!$F$67</f>
        <v>0</v>
      </c>
      <c r="G19" s="64">
        <f>'Tabel 1'!G19/'Tabel 1'!$G$67</f>
        <v>0</v>
      </c>
      <c r="H19" s="64">
        <f>'Tabel 1'!H19/'Tabel 1'!$H$67</f>
        <v>0</v>
      </c>
      <c r="I19" s="64">
        <f>'Tabel 1'!I19/'Tabel 1'!$I$67</f>
        <v>0</v>
      </c>
      <c r="J19" s="93">
        <v>0</v>
      </c>
      <c r="K19" s="64">
        <f>'Tabel 1'!K19/'Tabel 1'!$K$67</f>
        <v>0</v>
      </c>
      <c r="L19" s="37">
        <v>14</v>
      </c>
      <c r="M19" s="64">
        <f>'Tabel 1'!M19/'Tabel 1'!$M$67</f>
        <v>0</v>
      </c>
      <c r="N19" s="64">
        <f>'Tabel 1'!N19/'Tabel 1'!$N$67</f>
        <v>0</v>
      </c>
      <c r="O19" s="64">
        <f>'Tabel 1'!O19/'Tabel 1'!$O$67</f>
        <v>0</v>
      </c>
      <c r="P19" s="64">
        <f>'Tabel 1'!P19/'Tabel 1'!$P$67</f>
        <v>8.397898853307327E-2</v>
      </c>
      <c r="Q19" s="64">
        <f>'Tabel 1'!Q19/'Tabel 1'!$Q$67</f>
        <v>0</v>
      </c>
      <c r="R19" s="93">
        <v>0</v>
      </c>
      <c r="S19" s="64">
        <f>'Tabel 1'!S19/'Tabel 1'!$S$67</f>
        <v>0</v>
      </c>
      <c r="T19" s="64">
        <f>'Tabel 1'!T19/'Tabel 1'!$T$67</f>
        <v>0</v>
      </c>
      <c r="U19" s="64">
        <f>'Tabel 1'!U19/'Tabel 1'!$U$67</f>
        <v>0</v>
      </c>
      <c r="V19" s="64">
        <f>'Tabel 1'!V19/'Tabel 1'!$V$67</f>
        <v>0</v>
      </c>
      <c r="W19" s="37">
        <v>14</v>
      </c>
      <c r="X19" s="64">
        <f>'Tabel 1'!X19/'Tabel 1'!$X$67</f>
        <v>0</v>
      </c>
      <c r="Y19" s="64">
        <f>'Tabel 1'!Y19/'Tabel 1'!$Y$67</f>
        <v>0</v>
      </c>
      <c r="Z19" s="64">
        <f>'Tabel 1'!Z19/'Tabel 1'!$Z$67</f>
        <v>0</v>
      </c>
      <c r="AA19" s="64">
        <f>'Tabel 1'!AA19/'Tabel 1'!$AA$67</f>
        <v>0</v>
      </c>
      <c r="AB19" s="64">
        <f>'Tabel 1'!AB19/'Tabel 1'!$AB$67</f>
        <v>0</v>
      </c>
      <c r="AC19" s="64">
        <f>'Tabel 1'!AC19/'Tabel 1'!$AC$67</f>
        <v>0</v>
      </c>
      <c r="AD19" s="64">
        <f>'Tabel 1'!AD19/'Tabel 1'!$AD$67</f>
        <v>0</v>
      </c>
      <c r="AE19" s="64">
        <f>'Tabel 1'!AE19/'Tabel 1'!$AE$67</f>
        <v>0</v>
      </c>
      <c r="AF19" s="64">
        <f>'Tabel 1'!AF19/'Tabel 1'!$AF$67</f>
        <v>0</v>
      </c>
      <c r="AG19" s="64">
        <f>'Tabel 1'!AG19/'Tabel 1'!$AG$67</f>
        <v>0</v>
      </c>
      <c r="AH19" s="37">
        <v>14</v>
      </c>
      <c r="AI19" s="64">
        <f>'Tabel 1'!AI19/'Tabel 1'!$AI$67</f>
        <v>0</v>
      </c>
      <c r="AJ19" s="64">
        <f>'Tabel 1'!AJ19/'Tabel 1'!$AJ$67</f>
        <v>0</v>
      </c>
      <c r="AK19" s="64">
        <f>'Tabel 1'!AK19/'Tabel 1'!$AK$67</f>
        <v>0</v>
      </c>
      <c r="AL19" s="64">
        <f>'Tabel 1'!AL19/'Tabel 1'!$AL$67</f>
        <v>0</v>
      </c>
      <c r="AM19" s="64">
        <f>'Tabel 1'!AM19/'Tabel 1'!$AM$67</f>
        <v>0</v>
      </c>
      <c r="AN19" s="64">
        <f>'Tabel 1'!AN19/'Tabel 1'!$AN$67</f>
        <v>0</v>
      </c>
      <c r="AO19" s="64">
        <f>'Tabel 1'!AO19/'Tabel 1'!$AO$67</f>
        <v>2.2242433677809835E-2</v>
      </c>
      <c r="AP19" s="64">
        <f>'Tabel 1'!AP19/'Tabel 1'!$AP$67</f>
        <v>0</v>
      </c>
      <c r="AQ19" s="64">
        <f>'Tabel 1'!AQ19/'Tabel 1'!$AQ$67</f>
        <v>0</v>
      </c>
      <c r="AR19" s="64">
        <f>'Tabel 1'!AR19/'Tabel 1'!$AR$67</f>
        <v>0</v>
      </c>
      <c r="AS19" s="37">
        <v>14</v>
      </c>
      <c r="AT19" s="64">
        <f>'Tabel 1'!AT19/'Tabel 1'!$AT$67</f>
        <v>2.2210421120117112E-2</v>
      </c>
      <c r="AU19" s="64">
        <f>'Tabel 1'!AU19/'Tabel 1'!$AU$67</f>
        <v>3.6710435885572476E-2</v>
      </c>
      <c r="AV19" s="64">
        <f>'Tabel 1'!AV19/'Tabel 1'!$AV$67</f>
        <v>0</v>
      </c>
      <c r="AW19" s="64">
        <f>'Tabel 1'!AW19/'Tabel 1'!$AW$67</f>
        <v>0</v>
      </c>
      <c r="AX19" s="64">
        <f>'Tabel 1'!AX19/'Tabel 1'!$AX$67</f>
        <v>0</v>
      </c>
      <c r="AY19" s="64">
        <f>'Tabel 1'!AY19/'Tabel 1'!$AY$67</f>
        <v>0</v>
      </c>
      <c r="AZ19" s="64">
        <f>'Tabel 1'!AZ19/'Tabel 1'!$AZ$67</f>
        <v>0</v>
      </c>
      <c r="BA19" s="64">
        <f>'Tabel 1'!BA19/'Tabel 1'!$BA$67</f>
        <v>0</v>
      </c>
      <c r="BB19" s="64">
        <f>'Tabel 1'!BB19/'Tabel 1'!$BB$67</f>
        <v>0</v>
      </c>
      <c r="BC19" s="64">
        <f>'Tabel 1'!BC19/'Tabel 1'!$BC$67</f>
        <v>0</v>
      </c>
      <c r="BD19" s="37">
        <v>14</v>
      </c>
      <c r="BE19" s="64">
        <f>'Tabel 1'!BE19/'Tabel 1'!$BE$67</f>
        <v>0</v>
      </c>
      <c r="BF19" s="64">
        <f>'Tabel 1'!BF19/'Tabel 1'!$BF$67</f>
        <v>0</v>
      </c>
      <c r="BG19" s="65">
        <f>'Tabel 1'!BG19/'Tabel 1'!$BG$67</f>
        <v>6.7000011017459039E-4</v>
      </c>
    </row>
    <row r="20" spans="1:59" ht="14.4" x14ac:dyDescent="0.35">
      <c r="A20" s="37">
        <v>15</v>
      </c>
      <c r="B20" s="64">
        <f>'Tabel 1'!B20/'Tabel 1'!$B$67</f>
        <v>8.6145350497717451E-6</v>
      </c>
      <c r="C20" s="64">
        <f>'Tabel 1'!C20/'Tabel 1'!$C$67</f>
        <v>7.7160898787634392E-5</v>
      </c>
      <c r="D20" s="64">
        <f>'Tabel 1'!D20/'Tabel 1'!$D$67</f>
        <v>1.1037716577100194E-4</v>
      </c>
      <c r="E20" s="64">
        <f>'Tabel 1'!E20/'Tabel 1'!$E$67</f>
        <v>4.7843491856908647E-6</v>
      </c>
      <c r="F20" s="64">
        <f>'Tabel 1'!F20/'Tabel 1'!$F$67</f>
        <v>1.9999990255817802E-5</v>
      </c>
      <c r="G20" s="64">
        <f>'Tabel 1'!G20/'Tabel 1'!$G$67</f>
        <v>4.8616064177910384E-4</v>
      </c>
      <c r="H20" s="64">
        <f>'Tabel 1'!H20/'Tabel 1'!$H$67</f>
        <v>1.5512661703719823E-6</v>
      </c>
      <c r="I20" s="64">
        <f>'Tabel 1'!I20/'Tabel 1'!$I$67</f>
        <v>7.2689491142616672E-6</v>
      </c>
      <c r="J20" s="93">
        <v>0</v>
      </c>
      <c r="K20" s="64">
        <f>'Tabel 1'!K20/'Tabel 1'!$K$67</f>
        <v>1.2801055229593775E-3</v>
      </c>
      <c r="L20" s="37">
        <v>15</v>
      </c>
      <c r="M20" s="64">
        <f>'Tabel 1'!M20/'Tabel 1'!$M$67</f>
        <v>3.2096144868339727E-4</v>
      </c>
      <c r="N20" s="64">
        <f>'Tabel 1'!N20/'Tabel 1'!$N$67</f>
        <v>2.1421869427496327E-4</v>
      </c>
      <c r="O20" s="64">
        <f>'Tabel 1'!O20/'Tabel 1'!$O$67</f>
        <v>1.0679061529343849E-4</v>
      </c>
      <c r="P20" s="64">
        <f>'Tabel 1'!P20/'Tabel 1'!$P$67</f>
        <v>1.4589280939125406E-6</v>
      </c>
      <c r="Q20" s="64">
        <f>'Tabel 1'!Q20/'Tabel 1'!$Q$67</f>
        <v>8.306335803176744E-2</v>
      </c>
      <c r="R20" s="93">
        <v>0</v>
      </c>
      <c r="S20" s="64">
        <f>'Tabel 1'!S20/'Tabel 1'!$S$67</f>
        <v>1.9621579337617133E-3</v>
      </c>
      <c r="T20" s="64">
        <f>'Tabel 1'!T20/'Tabel 1'!$T$67</f>
        <v>8.3643903017734935E-4</v>
      </c>
      <c r="U20" s="64">
        <f>'Tabel 1'!U20/'Tabel 1'!$U$67</f>
        <v>3.4753999952805901E-4</v>
      </c>
      <c r="V20" s="64">
        <f>'Tabel 1'!V20/'Tabel 1'!$V$67</f>
        <v>2.4221931353263044E-3</v>
      </c>
      <c r="W20" s="37">
        <v>15</v>
      </c>
      <c r="X20" s="64">
        <f>'Tabel 1'!X20/'Tabel 1'!$X$67</f>
        <v>2.1421904783983502E-4</v>
      </c>
      <c r="Y20" s="64">
        <f>'Tabel 1'!Y20/'Tabel 1'!$Y$67</f>
        <v>1.2000023903100967E-4</v>
      </c>
      <c r="Z20" s="64">
        <f>'Tabel 1'!Z20/'Tabel 1'!$Z$67</f>
        <v>2.9434005648489139E-4</v>
      </c>
      <c r="AA20" s="64">
        <f>'Tabel 1'!AA20/'Tabel 1'!$AA$67</f>
        <v>1.3155577077694775E-3</v>
      </c>
      <c r="AB20" s="64">
        <f>'Tabel 1'!AB20/'Tabel 1'!$AB$67</f>
        <v>4.3657193487297097E-3</v>
      </c>
      <c r="AC20" s="64">
        <f>'Tabel 1'!AC20/'Tabel 1'!$AC$67</f>
        <v>1.3539744035294022E-2</v>
      </c>
      <c r="AD20" s="64">
        <f>'Tabel 1'!AD20/'Tabel 1'!$AD$67</f>
        <v>5.6007387497621422E-3</v>
      </c>
      <c r="AE20" s="64">
        <f>'Tabel 1'!AE20/'Tabel 1'!$AE$67</f>
        <v>1.7265832289572851E-3</v>
      </c>
      <c r="AF20" s="64">
        <f>'Tabel 1'!AF20/'Tabel 1'!$AF$67</f>
        <v>1.6865869812870821E-3</v>
      </c>
      <c r="AG20" s="64">
        <f>'Tabel 1'!AG20/'Tabel 1'!$AG$67</f>
        <v>6.8658488598481011E-4</v>
      </c>
      <c r="AH20" s="37">
        <v>15</v>
      </c>
      <c r="AI20" s="64">
        <f>'Tabel 1'!AI20/'Tabel 1'!$AI$67</f>
        <v>3.5175738653038403E-3</v>
      </c>
      <c r="AJ20" s="64">
        <f>'Tabel 1'!AJ20/'Tabel 1'!$AJ$67</f>
        <v>2.6972217474529464E-3</v>
      </c>
      <c r="AK20" s="64">
        <f>'Tabel 1'!AK20/'Tabel 1'!$AK$67</f>
        <v>6.9074938562559108E-4</v>
      </c>
      <c r="AL20" s="64">
        <f>'Tabel 1'!AL20/'Tabel 1'!$AL$67</f>
        <v>1.3327687711650273E-2</v>
      </c>
      <c r="AM20" s="64">
        <f>'Tabel 1'!AM20/'Tabel 1'!$AM$67</f>
        <v>3.9785979807928753E-4</v>
      </c>
      <c r="AN20" s="64">
        <f>'Tabel 1'!AN20/'Tabel 1'!$AN$67</f>
        <v>8.4076967694256526E-3</v>
      </c>
      <c r="AO20" s="64">
        <f>'Tabel 1'!AO20/'Tabel 1'!$AO$67</f>
        <v>3.9785861581902751E-4</v>
      </c>
      <c r="AP20" s="64">
        <f>'Tabel 1'!AP20/'Tabel 1'!$AP$67</f>
        <v>3.2785866454454742E-4</v>
      </c>
      <c r="AQ20" s="64">
        <f>'Tabel 1'!AQ20/'Tabel 1'!$AQ$67</f>
        <v>1.0307013545068032E-3</v>
      </c>
      <c r="AR20" s="64">
        <f>'Tabel 1'!AR20/'Tabel 1'!$AR$67</f>
        <v>8.2709376259590007E-3</v>
      </c>
      <c r="AS20" s="37">
        <v>15</v>
      </c>
      <c r="AT20" s="64">
        <f>'Tabel 1'!AT20/'Tabel 1'!$AT$67</f>
        <v>9.6113268768477996E-4</v>
      </c>
      <c r="AU20" s="64">
        <f>'Tabel 1'!AU20/'Tabel 1'!$AU$67</f>
        <v>9.1113331120972233E-4</v>
      </c>
      <c r="AV20" s="64">
        <f>'Tabel 1'!AV20/'Tabel 1'!$AV$67</f>
        <v>5.26013261651121E-4</v>
      </c>
      <c r="AW20" s="64">
        <f>'Tabel 1'!AW20/'Tabel 1'!$AW$67</f>
        <v>7.1181791295522618E-5</v>
      </c>
      <c r="AX20" s="64">
        <f>'Tabel 1'!AX20/'Tabel 1'!$AX$67</f>
        <v>2.0118150363819472E-4</v>
      </c>
      <c r="AY20" s="64">
        <f>'Tabel 1'!AY20/'Tabel 1'!$AY$67</f>
        <v>3.0000035708263308E-4</v>
      </c>
      <c r="AZ20" s="64">
        <f>'Tabel 1'!AZ20/'Tabel 1'!$AZ$67</f>
        <v>0</v>
      </c>
      <c r="BA20" s="64">
        <f>'Tabel 1'!BA20/'Tabel 1'!$BA$67</f>
        <v>8.021701377544495E-4</v>
      </c>
      <c r="BB20" s="64">
        <f>'Tabel 1'!BB20/'Tabel 1'!$BB$67</f>
        <v>5.9999990927763272E-3</v>
      </c>
      <c r="BC20" s="64">
        <f>'Tabel 1'!BC20/'Tabel 1'!$BC$67</f>
        <v>1.2459441205657533E-2</v>
      </c>
      <c r="BD20" s="37">
        <v>15</v>
      </c>
      <c r="BE20" s="64">
        <f>'Tabel 1'!BE20/'Tabel 1'!$BE$67</f>
        <v>2.6723511545321938E-3</v>
      </c>
      <c r="BF20" s="64">
        <f>'Tabel 1'!BF20/'Tabel 1'!$BF$67</f>
        <v>3.6000001194769751E-3</v>
      </c>
      <c r="BG20" s="65">
        <f>'Tabel 1'!BG20/'Tabel 1'!$BG$67</f>
        <v>5.0332647566312269E-2</v>
      </c>
    </row>
    <row r="21" spans="1:59" ht="14.4" x14ac:dyDescent="0.35">
      <c r="A21" s="37">
        <v>16</v>
      </c>
      <c r="B21" s="64">
        <f>'Tabel 1'!B21/'Tabel 1'!$B$67</f>
        <v>1.2000000190018022E-5</v>
      </c>
      <c r="C21" s="64">
        <f>'Tabel 1'!C21/'Tabel 1'!$C$67</f>
        <v>7.4000000668788616E-5</v>
      </c>
      <c r="D21" s="64">
        <f>'Tabel 1'!D21/'Tabel 1'!$D$67</f>
        <v>1.4037716627960203E-4</v>
      </c>
      <c r="E21" s="64">
        <f>'Tabel 1'!E21/'Tabel 1'!$E$67</f>
        <v>4.7843491856908647E-6</v>
      </c>
      <c r="F21" s="64">
        <f>'Tabel 1'!F21/'Tabel 1'!$F$67</f>
        <v>1.4999992691863348E-4</v>
      </c>
      <c r="G21" s="64">
        <f>'Tabel 1'!G21/'Tabel 1'!$G$67</f>
        <v>8.5657134900686877E-5</v>
      </c>
      <c r="H21" s="64">
        <f>'Tabel 1'!H21/'Tabel 1'!$H$67</f>
        <v>2.1551265736388437E-5</v>
      </c>
      <c r="I21" s="64">
        <f>'Tabel 1'!I21/'Tabel 1'!$I$67</f>
        <v>5.7268948155902541E-5</v>
      </c>
      <c r="J21" s="93">
        <v>0</v>
      </c>
      <c r="K21" s="64">
        <f>'Tabel 1'!K21/'Tabel 1'!$K$67</f>
        <v>4.1010827375065085E-4</v>
      </c>
      <c r="L21" s="37">
        <v>16</v>
      </c>
      <c r="M21" s="64">
        <f>'Tabel 1'!M21/'Tabel 1'!$M$67</f>
        <v>1.2096143299219646E-4</v>
      </c>
      <c r="N21" s="64">
        <f>'Tabel 1'!N21/'Tabel 1'!$N$67</f>
        <v>3.1421850187475156E-4</v>
      </c>
      <c r="O21" s="64">
        <f>'Tabel 1'!O21/'Tabel 1'!$O$67</f>
        <v>3.1713983517633301E-4</v>
      </c>
      <c r="P21" s="64">
        <f>'Tabel 1'!P21/'Tabel 1'!$P$67</f>
        <v>1.2000038880114023E-5</v>
      </c>
      <c r="Q21" s="64">
        <f>'Tabel 1'!Q21/'Tabel 1'!$Q$67</f>
        <v>5.6000012761822215E-4</v>
      </c>
      <c r="R21" s="93">
        <v>0</v>
      </c>
      <c r="S21" s="64">
        <f>'Tabel 1'!S21/'Tabel 1'!$S$67</f>
        <v>1.6105899030621337E-3</v>
      </c>
      <c r="T21" s="64">
        <f>'Tabel 1'!T21/'Tabel 1'!$T$67</f>
        <v>4.0075179448300781E-5</v>
      </c>
      <c r="U21" s="64">
        <f>'Tabel 1'!U21/'Tabel 1'!$U$67</f>
        <v>1.717422321139004E-4</v>
      </c>
      <c r="V21" s="64">
        <f>'Tabel 1'!V21/'Tabel 1'!$V$67</f>
        <v>1.7221931680561915E-3</v>
      </c>
      <c r="W21" s="37">
        <v>16</v>
      </c>
      <c r="X21" s="64">
        <f>'Tabel 1'!X21/'Tabel 1'!$X$67</f>
        <v>2.8511975805109322E-4</v>
      </c>
      <c r="Y21" s="64">
        <f>'Tabel 1'!Y21/'Tabel 1'!$Y$67</f>
        <v>6.0000119515504835E-5</v>
      </c>
      <c r="Z21" s="64">
        <f>'Tabel 1'!Z21/'Tabel 1'!$Z$67</f>
        <v>1.9433993317323456E-4</v>
      </c>
      <c r="AA21" s="64">
        <f>'Tabel 1'!AA21/'Tabel 1'!$AA$67</f>
        <v>3.1555743120677027E-4</v>
      </c>
      <c r="AB21" s="64">
        <f>'Tabel 1'!AB21/'Tabel 1'!$AB$67</f>
        <v>2.0657216967034263E-3</v>
      </c>
      <c r="AC21" s="64">
        <f>'Tabel 1'!AC21/'Tabel 1'!$AC$67</f>
        <v>2.9433972589762729E-4</v>
      </c>
      <c r="AD21" s="64">
        <f>'Tabel 1'!AD21/'Tabel 1'!$AD$67</f>
        <v>3.8339376289797113E-4</v>
      </c>
      <c r="AE21" s="64">
        <f>'Tabel 1'!AE21/'Tabel 1'!$AE$67</f>
        <v>2.5040563883272638E-7</v>
      </c>
      <c r="AF21" s="64">
        <f>'Tabel 1'!AF21/'Tabel 1'!$AF$67</f>
        <v>0</v>
      </c>
      <c r="AG21" s="64">
        <f>'Tabel 1'!AG21/'Tabel 1'!$AG$67</f>
        <v>5.0000120607840701E-6</v>
      </c>
      <c r="AH21" s="37">
        <v>16</v>
      </c>
      <c r="AI21" s="64">
        <f>'Tabel 1'!AI21/'Tabel 1'!$AI$67</f>
        <v>4.0936671410977853E-6</v>
      </c>
      <c r="AJ21" s="64">
        <f>'Tabel 1'!AJ21/'Tabel 1'!$AJ$67</f>
        <v>4.4093666242274762E-5</v>
      </c>
      <c r="AK21" s="64">
        <f>'Tabel 1'!AK21/'Tabel 1'!$AK$67</f>
        <v>6.0000006555260534E-5</v>
      </c>
      <c r="AL21" s="64">
        <f>'Tabel 1'!AL21/'Tabel 1'!$AL$67</f>
        <v>6.5240744411992502E-3</v>
      </c>
      <c r="AM21" s="64">
        <f>'Tabel 1'!AM21/'Tabel 1'!$AM$67</f>
        <v>2.9785950995867016E-4</v>
      </c>
      <c r="AN21" s="64">
        <f>'Tabel 1'!AN21/'Tabel 1'!$AN$67</f>
        <v>2.8761111508290534E-3</v>
      </c>
      <c r="AO21" s="64">
        <f>'Tabel 1'!AO21/'Tabel 1'!$AO$67</f>
        <v>9.3785856702876917E-4</v>
      </c>
      <c r="AP21" s="64">
        <f>'Tabel 1'!AP21/'Tabel 1'!$AP$67</f>
        <v>8.4785868481118687E-4</v>
      </c>
      <c r="AQ21" s="64">
        <f>'Tabel 1'!AQ21/'Tabel 1'!$AQ$67</f>
        <v>5.3070097248076318E-4</v>
      </c>
      <c r="AR21" s="64">
        <f>'Tabel 1'!AR21/'Tabel 1'!$AR$67</f>
        <v>7.5209376066428073E-3</v>
      </c>
      <c r="AS21" s="37">
        <v>16</v>
      </c>
      <c r="AT21" s="64">
        <f>'Tabel 1'!AT21/'Tabel 1'!$AT$67</f>
        <v>9.4913269521048162E-4</v>
      </c>
      <c r="AU21" s="64">
        <f>'Tabel 1'!AU21/'Tabel 1'!$AU$67</f>
        <v>8.7313331034397914E-4</v>
      </c>
      <c r="AV21" s="64">
        <f>'Tabel 1'!AV21/'Tabel 1'!$AV$67</f>
        <v>3.5601325778141305E-4</v>
      </c>
      <c r="AW21" s="64">
        <f>'Tabel 1'!AW21/'Tabel 1'!$AW$67</f>
        <v>7.518179166404733E-5</v>
      </c>
      <c r="AX21" s="64">
        <f>'Tabel 1'!AX21/'Tabel 1'!$AX$67</f>
        <v>5.999991616559128E-5</v>
      </c>
      <c r="AY21" s="64">
        <f>'Tabel 1'!AY21/'Tabel 1'!$AY$67</f>
        <v>7.0000083319281061E-5</v>
      </c>
      <c r="AZ21" s="64">
        <f>'Tabel 1'!AZ21/'Tabel 1'!$AZ$67</f>
        <v>0</v>
      </c>
      <c r="BA21" s="64">
        <f>'Tabel 1'!BA21/'Tabel 1'!$BA$67</f>
        <v>8.7000006763886882E-5</v>
      </c>
      <c r="BB21" s="64">
        <f>'Tabel 1'!BB21/'Tabel 1'!$BB$67</f>
        <v>3.9999993951842184E-3</v>
      </c>
      <c r="BC21" s="64">
        <f>'Tabel 1'!BC21/'Tabel 1'!$BC$67</f>
        <v>2.4916625957062326E-3</v>
      </c>
      <c r="BD21" s="37">
        <v>16</v>
      </c>
      <c r="BE21" s="64">
        <f>'Tabel 1'!BE21/'Tabel 1'!$BE$67</f>
        <v>4.5000000708012364E-4</v>
      </c>
      <c r="BF21" s="64">
        <f>'Tabel 1'!BF21/'Tabel 1'!$BF$67</f>
        <v>4.5000001493462191E-3</v>
      </c>
      <c r="BG21" s="65">
        <f>'Tabel 1'!BG21/'Tabel 1'!$BG$67</f>
        <v>1.0802602740665121E-3</v>
      </c>
    </row>
    <row r="22" spans="1:59" ht="14.4" x14ac:dyDescent="0.35">
      <c r="A22" s="37">
        <v>17</v>
      </c>
      <c r="B22" s="64">
        <f>'Tabel 1'!B22/'Tabel 1'!$B$67</f>
        <v>1.6000000253357359E-5</v>
      </c>
      <c r="C22" s="64">
        <f>'Tabel 1'!C22/'Tabel 1'!$C$67</f>
        <v>7.0653078954764021E-5</v>
      </c>
      <c r="D22" s="64">
        <f>'Tabel 1'!D22/'Tabel 1'!$D$67</f>
        <v>5.5739617082275464E-4</v>
      </c>
      <c r="E22" s="64">
        <f>'Tabel 1'!E22/'Tabel 1'!$E$67</f>
        <v>4.2765132386063601E-7</v>
      </c>
      <c r="F22" s="64">
        <f>'Tabel 1'!F22/'Tabel 1'!$F$67</f>
        <v>8.6999957612807427E-4</v>
      </c>
      <c r="G22" s="64">
        <f>'Tabel 1'!G22/'Tabel 1'!$G$67</f>
        <v>6.5657142407278595E-5</v>
      </c>
      <c r="H22" s="64">
        <f>'Tabel 1'!H22/'Tabel 1'!$H$67</f>
        <v>6.419089639753154E-5</v>
      </c>
      <c r="I22" s="64">
        <f>'Tabel 1'!I22/'Tabel 1'!$I$67</f>
        <v>1.7767837206401283E-7</v>
      </c>
      <c r="J22" s="93">
        <v>0</v>
      </c>
      <c r="K22" s="64">
        <f>'Tabel 1'!K22/'Tabel 1'!$K$67</f>
        <v>1.1305805538685481E-6</v>
      </c>
      <c r="L22" s="37">
        <v>17</v>
      </c>
      <c r="M22" s="64">
        <f>'Tabel 1'!M22/'Tabel 1'!$M$67</f>
        <v>4.461481245817864E-4</v>
      </c>
      <c r="N22" s="64">
        <f>'Tabel 1'!N22/'Tabel 1'!$N$67</f>
        <v>1.3090367115955414E-3</v>
      </c>
      <c r="O22" s="64">
        <f>'Tabel 1'!O22/'Tabel 1'!$O$67</f>
        <v>2.5640661211286927E-4</v>
      </c>
      <c r="P22" s="64">
        <f>'Tabel 1'!P22/'Tabel 1'!$P$67</f>
        <v>2.2586554594147137E-4</v>
      </c>
      <c r="Q22" s="64">
        <f>'Tabel 1'!Q22/'Tabel 1'!$Q$67</f>
        <v>2.3452705004248183E-3</v>
      </c>
      <c r="R22" s="93">
        <v>0</v>
      </c>
      <c r="S22" s="64">
        <f>'Tabel 1'!S22/'Tabel 1'!$S$67</f>
        <v>0.21167098292720077</v>
      </c>
      <c r="T22" s="64">
        <f>'Tabel 1'!T22/'Tabel 1'!$T$67</f>
        <v>1.7452695492290416E-3</v>
      </c>
      <c r="U22" s="64">
        <f>'Tabel 1'!U22/'Tabel 1'!$U$67</f>
        <v>2.6926549572216907E-4</v>
      </c>
      <c r="V22" s="64">
        <f>'Tabel 1'!V22/'Tabel 1'!$V$67</f>
        <v>3.8070259703516291E-4</v>
      </c>
      <c r="W22" s="37">
        <v>17</v>
      </c>
      <c r="X22" s="64">
        <f>'Tabel 1'!X22/'Tabel 1'!$X$67</f>
        <v>1.3090388721417932E-3</v>
      </c>
      <c r="Y22" s="64">
        <f>'Tabel 1'!Y22/'Tabel 1'!$Y$67</f>
        <v>0</v>
      </c>
      <c r="Z22" s="64">
        <f>'Tabel 1'!Z22/'Tabel 1'!$Z$67</f>
        <v>2.5185569753995656E-4</v>
      </c>
      <c r="AA22" s="64">
        <f>'Tabel 1'!AA22/'Tabel 1'!$AA$67</f>
        <v>2.8317177566716425E-3</v>
      </c>
      <c r="AB22" s="64">
        <f>'Tabel 1'!AB22/'Tabel 1'!$AB$67</f>
        <v>1.15593980792091E-3</v>
      </c>
      <c r="AC22" s="64">
        <f>'Tabel 1'!AC22/'Tabel 1'!$AC$67</f>
        <v>0.17946389079425223</v>
      </c>
      <c r="AD22" s="64">
        <f>'Tabel 1'!AD22/'Tabel 1'!$AD$67</f>
        <v>1.7621062936215421E-2</v>
      </c>
      <c r="AE22" s="64">
        <f>'Tabel 1'!AE22/'Tabel 1'!$AE$67</f>
        <v>2.968114580293074E-5</v>
      </c>
      <c r="AF22" s="64">
        <f>'Tabel 1'!AF22/'Tabel 1'!$AF$67</f>
        <v>4.0000088971563857E-5</v>
      </c>
      <c r="AG22" s="64">
        <f>'Tabel 1'!AG22/'Tabel 1'!$AG$67</f>
        <v>2.3000055479606721E-5</v>
      </c>
      <c r="AH22" s="37">
        <v>17</v>
      </c>
      <c r="AI22" s="64">
        <f>'Tabel 1'!AI22/'Tabel 1'!$AI$67</f>
        <v>4.7961067116469039E-2</v>
      </c>
      <c r="AJ22" s="64">
        <f>'Tabel 1'!AJ22/'Tabel 1'!$AJ$67</f>
        <v>3.3968708009928815E-2</v>
      </c>
      <c r="AK22" s="64">
        <f>'Tabel 1'!AK22/'Tabel 1'!$AK$67</f>
        <v>3.0045413960429816E-2</v>
      </c>
      <c r="AL22" s="64">
        <f>'Tabel 1'!AL22/'Tabel 1'!$AL$67</f>
        <v>3.5646676650387451E-3</v>
      </c>
      <c r="AM22" s="64">
        <f>'Tabel 1'!AM22/'Tabel 1'!$AM$67</f>
        <v>3.7822741502996024E-4</v>
      </c>
      <c r="AN22" s="64">
        <f>'Tabel 1'!AN22/'Tabel 1'!$AN$67</f>
        <v>9.6479312534626172E-5</v>
      </c>
      <c r="AO22" s="64">
        <f>'Tabel 1'!AO22/'Tabel 1'!$AO$67</f>
        <v>3.782262911083069E-4</v>
      </c>
      <c r="AP22" s="64">
        <f>'Tabel 1'!AP22/'Tabel 1'!$AP$67</f>
        <v>2.98226336905101E-4</v>
      </c>
      <c r="AQ22" s="64">
        <f>'Tabel 1'!AQ22/'Tabel 1'!$AQ$67</f>
        <v>4.4210011219557041E-5</v>
      </c>
      <c r="AR22" s="64">
        <f>'Tabel 1'!AR22/'Tabel 1'!$AR$67</f>
        <v>7.6460855984911938E-4</v>
      </c>
      <c r="AS22" s="37">
        <v>17</v>
      </c>
      <c r="AT22" s="64">
        <f>'Tabel 1'!AT22/'Tabel 1'!$AT$67</f>
        <v>6.0270326288989476E-3</v>
      </c>
      <c r="AU22" s="64">
        <f>'Tabel 1'!AU22/'Tabel 1'!$AU$67</f>
        <v>5.9730365447873343E-3</v>
      </c>
      <c r="AV22" s="64">
        <f>'Tabel 1'!AV22/'Tabel 1'!$AV$67</f>
        <v>2.0688995097946085E-4</v>
      </c>
      <c r="AW22" s="64">
        <f>'Tabel 1'!AW22/'Tabel 1'!$AW$67</f>
        <v>1.1562651792542609E-4</v>
      </c>
      <c r="AX22" s="64">
        <f>'Tabel 1'!AX22/'Tabel 1'!$AX$67</f>
        <v>5.1562578681856367E-4</v>
      </c>
      <c r="AY22" s="64">
        <f>'Tabel 1'!AY22/'Tabel 1'!$AY$67</f>
        <v>2.5000029756886094E-4</v>
      </c>
      <c r="AZ22" s="64">
        <f>'Tabel 1'!AZ22/'Tabel 1'!$AZ$67</f>
        <v>0</v>
      </c>
      <c r="BA22" s="64">
        <f>'Tabel 1'!BA22/'Tabel 1'!$BA$67</f>
        <v>8.3170832112340354E-5</v>
      </c>
      <c r="BB22" s="64">
        <f>'Tabel 1'!BB22/'Tabel 1'!$BB$67</f>
        <v>7.5999988508500147E-3</v>
      </c>
      <c r="BC22" s="64">
        <f>'Tabel 1'!BC22/'Tabel 1'!$BC$67</f>
        <v>1.074998738250876E-3</v>
      </c>
      <c r="BD22" s="37">
        <v>17</v>
      </c>
      <c r="BE22" s="64">
        <f>'Tabel 1'!BE22/'Tabel 1'!$BE$67</f>
        <v>9.3512771869167606E-4</v>
      </c>
      <c r="BF22" s="64">
        <f>'Tabel 1'!BF22/'Tabel 1'!$BF$67</f>
        <v>1.9351277642231121E-3</v>
      </c>
      <c r="BG22" s="65">
        <f>'Tabel 1'!BG22/'Tabel 1'!$BG$67</f>
        <v>7.5598988466762567E-3</v>
      </c>
    </row>
    <row r="23" spans="1:59" ht="14.4" x14ac:dyDescent="0.35">
      <c r="A23" s="37">
        <v>18</v>
      </c>
      <c r="B23" s="64">
        <f>'Tabel 1'!B23/'Tabel 1'!$B$67</f>
        <v>0</v>
      </c>
      <c r="C23" s="64">
        <f>'Tabel 1'!C23/'Tabel 1'!$C$67</f>
        <v>3.5116059290479733E-5</v>
      </c>
      <c r="D23" s="64">
        <f>'Tabel 1'!D23/'Tabel 1'!$D$67</f>
        <v>5.8715950894894302E-5</v>
      </c>
      <c r="E23" s="64">
        <f>'Tabel 1'!E23/'Tabel 1'!$E$67</f>
        <v>1.2107878106804258E-5</v>
      </c>
      <c r="F23" s="64">
        <f>'Tabel 1'!F23/'Tabel 1'!$F$67</f>
        <v>2.9999985383726697E-5</v>
      </c>
      <c r="G23" s="64">
        <f>'Tabel 1'!G23/'Tabel 1'!$G$67</f>
        <v>1.405095924161811E-3</v>
      </c>
      <c r="H23" s="64">
        <f>'Tabel 1'!H23/'Tabel 1'!$H$67</f>
        <v>2.267586137279045E-5</v>
      </c>
      <c r="I23" s="64">
        <f>'Tabel 1'!I23/'Tabel 1'!$I$67</f>
        <v>5.8652899749559661E-5</v>
      </c>
      <c r="J23" s="93">
        <v>0</v>
      </c>
      <c r="K23" s="64">
        <f>'Tabel 1'!K23/'Tabel 1'!$K$67</f>
        <v>3.6232198099055314E-4</v>
      </c>
      <c r="L23" s="37">
        <v>18</v>
      </c>
      <c r="M23" s="64">
        <f>'Tabel 1'!M23/'Tabel 1'!$M$67</f>
        <v>3.2206456182278746E-4</v>
      </c>
      <c r="N23" s="64">
        <f>'Tabel 1'!N23/'Tabel 1'!$N$67</f>
        <v>1.7556467382803924E-3</v>
      </c>
      <c r="O23" s="64">
        <f>'Tabel 1'!O23/'Tabel 1'!$O$67</f>
        <v>2.1652637217166223E-4</v>
      </c>
      <c r="P23" s="64">
        <f>'Tabel 1'!P23/'Tabel 1'!$P$67</f>
        <v>4.1325306520500406E-2</v>
      </c>
      <c r="Q23" s="64">
        <f>'Tabel 1'!Q23/'Tabel 1'!$Q$67</f>
        <v>2.256682397502418E-3</v>
      </c>
      <c r="R23" s="93">
        <v>0</v>
      </c>
      <c r="S23" s="64">
        <f>'Tabel 1'!S23/'Tabel 1'!$S$67</f>
        <v>1.7579460558043432E-3</v>
      </c>
      <c r="T23" s="64">
        <f>'Tabel 1'!T23/'Tabel 1'!$T$67</f>
        <v>0.10337069571767074</v>
      </c>
      <c r="U23" s="64">
        <f>'Tabel 1'!U23/'Tabel 1'!$U$67</f>
        <v>1.2759402226170723E-3</v>
      </c>
      <c r="V23" s="64">
        <f>'Tabel 1'!V23/'Tabel 1'!$V$67</f>
        <v>1.3286442186286748E-3</v>
      </c>
      <c r="W23" s="37">
        <v>18</v>
      </c>
      <c r="X23" s="64">
        <f>'Tabel 1'!X23/'Tabel 1'!$X$67</f>
        <v>1.7556496359500656E-3</v>
      </c>
      <c r="Y23" s="64">
        <f>'Tabel 1'!Y23/'Tabel 1'!$Y$67</f>
        <v>1.7375971456052929E-4</v>
      </c>
      <c r="Z23" s="64">
        <f>'Tabel 1'!Z23/'Tabel 1'!$Z$67</f>
        <v>3.3920492961201677E-3</v>
      </c>
      <c r="AA23" s="64">
        <f>'Tabel 1'!AA23/'Tabel 1'!$AA$67</f>
        <v>3.3220274030597817E-3</v>
      </c>
      <c r="AB23" s="64">
        <f>'Tabel 1'!AB23/'Tabel 1'!$AB$67</f>
        <v>4.2158450256949537E-4</v>
      </c>
      <c r="AC23" s="64">
        <f>'Tabel 1'!AC23/'Tabel 1'!$AC$67</f>
        <v>1.7579465119091926E-3</v>
      </c>
      <c r="AD23" s="64">
        <f>'Tabel 1'!AD23/'Tabel 1'!$AD$67</f>
        <v>1.5155456825166986E-3</v>
      </c>
      <c r="AE23" s="64">
        <f>'Tabel 1'!AE23/'Tabel 1'!$AE$67</f>
        <v>4.1766045037048216E-4</v>
      </c>
      <c r="AF23" s="64">
        <f>'Tabel 1'!AF23/'Tabel 1'!$AF$67</f>
        <v>3.8766131285253568E-4</v>
      </c>
      <c r="AG23" s="64">
        <f>'Tabel 1'!AG23/'Tabel 1'!$AG$67</f>
        <v>2.000004824313628E-4</v>
      </c>
      <c r="AH23" s="37">
        <v>18</v>
      </c>
      <c r="AI23" s="64">
        <f>'Tabel 1'!AI23/'Tabel 1'!$AI$67</f>
        <v>1.4565891089113397E-3</v>
      </c>
      <c r="AJ23" s="64">
        <f>'Tabel 1'!AJ23/'Tabel 1'!$AJ$67</f>
        <v>1.0065891353526341E-3</v>
      </c>
      <c r="AK23" s="64">
        <f>'Tabel 1'!AK23/'Tabel 1'!$AK$67</f>
        <v>1.7665893520983052E-3</v>
      </c>
      <c r="AL23" s="64">
        <f>'Tabel 1'!AL23/'Tabel 1'!$AL$67</f>
        <v>1.7162924754023319E-2</v>
      </c>
      <c r="AM23" s="64">
        <f>'Tabel 1'!AM23/'Tabel 1'!$AM$67</f>
        <v>1.1192195717147468E-3</v>
      </c>
      <c r="AN23" s="64">
        <f>'Tabel 1'!AN23/'Tabel 1'!$AN$67</f>
        <v>8.9721456088438897E-4</v>
      </c>
      <c r="AO23" s="64">
        <f>'Tabel 1'!AO23/'Tabel 1'!$AO$67</f>
        <v>1.1192162458978931E-3</v>
      </c>
      <c r="AP23" s="64">
        <f>'Tabel 1'!AP23/'Tabel 1'!$AP$67</f>
        <v>1.8192164179243941E-3</v>
      </c>
      <c r="AQ23" s="64">
        <f>'Tabel 1'!AQ23/'Tabel 1'!$AQ$67</f>
        <v>1.3477479442601398E-4</v>
      </c>
      <c r="AR23" s="64">
        <f>'Tabel 1'!AR23/'Tabel 1'!$AR$67</f>
        <v>1.9213628653681967E-4</v>
      </c>
      <c r="AS23" s="37">
        <v>18</v>
      </c>
      <c r="AT23" s="64">
        <f>'Tabel 1'!AT23/'Tabel 1'!$AT$67</f>
        <v>2.1319484060439045E-3</v>
      </c>
      <c r="AU23" s="64">
        <f>'Tabel 1'!AU23/'Tabel 1'!$AU$67</f>
        <v>2.5619498014468529E-3</v>
      </c>
      <c r="AV23" s="64">
        <f>'Tabel 1'!AV23/'Tabel 1'!$AV$67</f>
        <v>2.8403690772698428E-2</v>
      </c>
      <c r="AW23" s="64">
        <f>'Tabel 1'!AW23/'Tabel 1'!$AW$67</f>
        <v>2.6316829575452568E-3</v>
      </c>
      <c r="AX23" s="64">
        <f>'Tabel 1'!AX23/'Tabel 1'!$AX$67</f>
        <v>3.5316777804763563E-3</v>
      </c>
      <c r="AY23" s="64">
        <f>'Tabel 1'!AY23/'Tabel 1'!$AY$67</f>
        <v>5.7000067845700293E-3</v>
      </c>
      <c r="AZ23" s="64">
        <f>'Tabel 1'!AZ23/'Tabel 1'!$AZ$67</f>
        <v>0</v>
      </c>
      <c r="BA23" s="64">
        <f>'Tabel 1'!BA23/'Tabel 1'!$BA$67</f>
        <v>1.5639920680878472E-3</v>
      </c>
      <c r="BB23" s="64">
        <f>'Tabel 1'!BB23/'Tabel 1'!$BB$67</f>
        <v>4.4999993195822454E-3</v>
      </c>
      <c r="BC23" s="64">
        <f>'Tabel 1'!BC23/'Tabel 1'!$BC$67</f>
        <v>5.8358418974750895E-3</v>
      </c>
      <c r="BD23" s="37">
        <v>18</v>
      </c>
      <c r="BE23" s="64">
        <f>'Tabel 1'!BE23/'Tabel 1'!$BE$67</f>
        <v>2.8633864630120923E-2</v>
      </c>
      <c r="BF23" s="64">
        <f>'Tabel 1'!BF23/'Tabel 1'!$BF$67</f>
        <v>2.9630000983361882E-2</v>
      </c>
      <c r="BG23" s="65">
        <f>'Tabel 1'!BG23/'Tabel 1'!$BG$67</f>
        <v>2.8562676786430159E-3</v>
      </c>
    </row>
    <row r="24" spans="1:59" ht="14.4" x14ac:dyDescent="0.35">
      <c r="A24" s="37">
        <v>19</v>
      </c>
      <c r="B24" s="64">
        <f>'Tabel 1'!B24/'Tabel 1'!$B$67</f>
        <v>7.506127691754319E-2</v>
      </c>
      <c r="C24" s="64">
        <f>'Tabel 1'!C24/'Tabel 1'!$C$67</f>
        <v>5.1891670472515083E-2</v>
      </c>
      <c r="D24" s="64">
        <f>'Tabel 1'!D24/'Tabel 1'!$D$67</f>
        <v>6.6281843253660294E-2</v>
      </c>
      <c r="E24" s="64">
        <f>'Tabel 1'!E24/'Tabel 1'!$E$67</f>
        <v>5.5164386804500372E-2</v>
      </c>
      <c r="F24" s="64">
        <f>'Tabel 1'!F24/'Tabel 1'!$F$67</f>
        <v>2.3999988306981357E-3</v>
      </c>
      <c r="G24" s="64">
        <f>'Tabel 1'!G24/'Tabel 1'!$G$67</f>
        <v>9.9296091439118558E-4</v>
      </c>
      <c r="H24" s="64">
        <f>'Tabel 1'!H24/'Tabel 1'!$H$67</f>
        <v>8.4313805022022642E-4</v>
      </c>
      <c r="I24" s="64">
        <f>'Tabel 1'!I24/'Tabel 1'!$I$67</f>
        <v>7.3958622371645344E-6</v>
      </c>
      <c r="J24" s="93">
        <v>0</v>
      </c>
      <c r="K24" s="64">
        <f>'Tabel 1'!K24/'Tabel 1'!$K$67</f>
        <v>4.7698333618299473E-3</v>
      </c>
      <c r="L24" s="37">
        <v>19</v>
      </c>
      <c r="M24" s="64">
        <f>'Tabel 1'!M24/'Tabel 1'!$M$67</f>
        <v>1.5997476493024642E-2</v>
      </c>
      <c r="N24" s="64">
        <f>'Tabel 1'!N24/'Tabel 1'!$N$67</f>
        <v>0.12512853338169599</v>
      </c>
      <c r="O24" s="64">
        <f>'Tabel 1'!O24/'Tabel 1'!$O$67</f>
        <v>7.0920057499173671E-3</v>
      </c>
      <c r="P24" s="64">
        <f>'Tabel 1'!P24/'Tabel 1'!$P$67</f>
        <v>1.0669672178249542E-2</v>
      </c>
      <c r="Q24" s="64">
        <f>'Tabel 1'!Q24/'Tabel 1'!$Q$67</f>
        <v>0.12583236339742462</v>
      </c>
      <c r="R24" s="93">
        <v>0</v>
      </c>
      <c r="S24" s="64">
        <f>'Tabel 1'!S24/'Tabel 1'!$S$67</f>
        <v>6.90883035103462E-2</v>
      </c>
      <c r="T24" s="64">
        <f>'Tabel 1'!T24/'Tabel 1'!$T$67</f>
        <v>5.5649616142360629E-2</v>
      </c>
      <c r="U24" s="64">
        <f>'Tabel 1'!U24/'Tabel 1'!$U$67</f>
        <v>0.11139523676333825</v>
      </c>
      <c r="V24" s="64">
        <f>'Tabel 1'!V24/'Tabel 1'!$V$67</f>
        <v>7.6005896622575023E-2</v>
      </c>
      <c r="W24" s="37">
        <v>19</v>
      </c>
      <c r="X24" s="64">
        <f>'Tabel 1'!X24/'Tabel 1'!$X$67</f>
        <v>4.5778761608326446E-2</v>
      </c>
      <c r="Y24" s="64">
        <f>'Tabel 1'!Y24/'Tabel 1'!$Y$67</f>
        <v>1.0069308581355794E-3</v>
      </c>
      <c r="Z24" s="64">
        <f>'Tabel 1'!Z24/'Tabel 1'!$Z$67</f>
        <v>7.2248088417863413E-2</v>
      </c>
      <c r="AA24" s="64">
        <f>'Tabel 1'!AA24/'Tabel 1'!$AA$67</f>
        <v>5.7990480566038921E-2</v>
      </c>
      <c r="AB24" s="64">
        <f>'Tabel 1'!AB24/'Tabel 1'!$AB$67</f>
        <v>5.218985859640278E-3</v>
      </c>
      <c r="AC24" s="64">
        <f>'Tabel 1'!AC24/'Tabel 1'!$AC$67</f>
        <v>5.7664068874429243E-2</v>
      </c>
      <c r="AD24" s="64">
        <f>'Tabel 1'!AD24/'Tabel 1'!$AD$67</f>
        <v>4.3307489843619089E-2</v>
      </c>
      <c r="AE24" s="64">
        <f>'Tabel 1'!AE24/'Tabel 1'!$AE$67</f>
        <v>4.2951427931988549E-2</v>
      </c>
      <c r="AF24" s="64">
        <f>'Tabel 1'!AF24/'Tabel 1'!$AF$67</f>
        <v>4.2951523490300368E-2</v>
      </c>
      <c r="AG24" s="64">
        <f>'Tabel 1'!AG24/'Tabel 1'!$AG$67</f>
        <v>4.9360119064060327E-2</v>
      </c>
      <c r="AH24" s="37">
        <v>19</v>
      </c>
      <c r="AI24" s="64">
        <f>'Tabel 1'!AI24/'Tabel 1'!$AI$67</f>
        <v>8.6778174263069264E-3</v>
      </c>
      <c r="AJ24" s="64">
        <f>'Tabel 1'!AJ24/'Tabel 1'!$AJ$67</f>
        <v>3.5790783559913907E-2</v>
      </c>
      <c r="AK24" s="64">
        <f>'Tabel 1'!AK24/'Tabel 1'!$AK$67</f>
        <v>9.2378187345290436E-3</v>
      </c>
      <c r="AL24" s="64">
        <f>'Tabel 1'!AL24/'Tabel 1'!$AL$67</f>
        <v>2.3642835932655003E-2</v>
      </c>
      <c r="AM24" s="64">
        <f>'Tabel 1'!AM24/'Tabel 1'!$AM$67</f>
        <v>6.5829291481328397E-3</v>
      </c>
      <c r="AN24" s="64">
        <f>'Tabel 1'!AN24/'Tabel 1'!$AN$67</f>
        <v>3.5823665740274025E-3</v>
      </c>
      <c r="AO24" s="64">
        <f>'Tabel 1'!AO24/'Tabel 1'!$AO$67</f>
        <v>6.5829095866301087E-3</v>
      </c>
      <c r="AP24" s="64">
        <f>'Tabel 1'!AP24/'Tabel 1'!$AP$67</f>
        <v>3.7072550130718883E-2</v>
      </c>
      <c r="AQ24" s="64">
        <f>'Tabel 1'!AQ24/'Tabel 1'!$AQ$67</f>
        <v>1.0104534980672141E-3</v>
      </c>
      <c r="AR24" s="64">
        <f>'Tabel 1'!AR24/'Tabel 1'!$AR$67</f>
        <v>8.6121701888394319E-4</v>
      </c>
      <c r="AS24" s="37">
        <v>19</v>
      </c>
      <c r="AT24" s="64">
        <f>'Tabel 1'!AT24/'Tabel 1'!$AT$67</f>
        <v>1.0082801718350286E-2</v>
      </c>
      <c r="AU24" s="64">
        <f>'Tabel 1'!AU24/'Tabel 1'!$AU$67</f>
        <v>5.7828081734486378E-3</v>
      </c>
      <c r="AV24" s="64">
        <f>'Tabel 1'!AV24/'Tabel 1'!$AV$67</f>
        <v>4.7992010761705145E-2</v>
      </c>
      <c r="AW24" s="64">
        <f>'Tabel 1'!AW24/'Tabel 1'!$AW$67</f>
        <v>2.6172402629112751E-3</v>
      </c>
      <c r="AX24" s="64">
        <f>'Tabel 1'!AX24/'Tabel 1'!$AX$67</f>
        <v>4.2999939918673746E-4</v>
      </c>
      <c r="AY24" s="64">
        <f>'Tabel 1'!AY24/'Tabel 1'!$AY$67</f>
        <v>5.100006070404763E-4</v>
      </c>
      <c r="AZ24" s="64">
        <f>'Tabel 1'!AZ24/'Tabel 1'!$AZ$67</f>
        <v>0</v>
      </c>
      <c r="BA24" s="64">
        <f>'Tabel 1'!BA24/'Tabel 1'!$BA$67</f>
        <v>3.3794264015122978E-3</v>
      </c>
      <c r="BB24" s="64">
        <f>'Tabel 1'!BB24/'Tabel 1'!$BB$67</f>
        <v>1.5399997671459241E-2</v>
      </c>
      <c r="BC24" s="64">
        <f>'Tabel 1'!BC24/'Tabel 1'!$BC$67</f>
        <v>6.9227663462806011E-2</v>
      </c>
      <c r="BD24" s="37">
        <v>19</v>
      </c>
      <c r="BE24" s="64">
        <f>'Tabel 1'!BE24/'Tabel 1'!$BE$67</f>
        <v>3.4936192986902516E-2</v>
      </c>
      <c r="BF24" s="64">
        <f>'Tabel 1'!BF24/'Tabel 1'!$BF$67</f>
        <v>8.921924668403261E-2</v>
      </c>
      <c r="BG24" s="65">
        <f>'Tabel 1'!BG24/'Tabel 1'!$BG$67</f>
        <v>0.13421932134364781</v>
      </c>
    </row>
    <row r="25" spans="1:59" ht="14.4" x14ac:dyDescent="0.35">
      <c r="A25" s="37">
        <v>20</v>
      </c>
      <c r="B25" s="64">
        <f>'Tabel 1'!B25/'Tabel 1'!$B$67</f>
        <v>1.8688170326259146E-3</v>
      </c>
      <c r="C25" s="64">
        <f>'Tabel 1'!C25/'Tabel 1'!$C$67</f>
        <v>3.0498490282193503E-3</v>
      </c>
      <c r="D25" s="64">
        <f>'Tabel 1'!D25/'Tabel 1'!$D$67</f>
        <v>9.3646942082512407E-3</v>
      </c>
      <c r="E25" s="64">
        <f>'Tabel 1'!E25/'Tabel 1'!$E$67</f>
        <v>5.52452415681569E-3</v>
      </c>
      <c r="F25" s="64">
        <f>'Tabel 1'!F25/'Tabel 1'!$F$67</f>
        <v>9.4999953715134539E-5</v>
      </c>
      <c r="G25" s="64">
        <f>'Tabel 1'!G25/'Tabel 1'!$G$67</f>
        <v>5.432839113549375E-5</v>
      </c>
      <c r="H25" s="64">
        <f>'Tabel 1'!H25/'Tabel 1'!$H$67</f>
        <v>9.7364764928641476E-5</v>
      </c>
      <c r="I25" s="64">
        <f>'Tabel 1'!I25/'Tabel 1'!$I$67</f>
        <v>1.5999999693325073E-5</v>
      </c>
      <c r="J25" s="93">
        <v>0</v>
      </c>
      <c r="K25" s="64">
        <f>'Tabel 1'!K25/'Tabel 1'!$K$67</f>
        <v>0</v>
      </c>
      <c r="L25" s="37">
        <v>20</v>
      </c>
      <c r="M25" s="64">
        <f>'Tabel 1'!M25/'Tabel 1'!$M$67</f>
        <v>1.8267271865313799E-4</v>
      </c>
      <c r="N25" s="64">
        <f>'Tabel 1'!N25/'Tabel 1'!$N$67</f>
        <v>4.9715362456929945E-4</v>
      </c>
      <c r="O25" s="64">
        <f>'Tabel 1'!O25/'Tabel 1'!$O$67</f>
        <v>4.964163689236134E-4</v>
      </c>
      <c r="P25" s="64">
        <f>'Tabel 1'!P25/'Tabel 1'!$P$67</f>
        <v>8.4682726593173809E-3</v>
      </c>
      <c r="Q25" s="64">
        <f>'Tabel 1'!Q25/'Tabel 1'!$Q$67</f>
        <v>4.5113271272942844E-3</v>
      </c>
      <c r="R25" s="93">
        <v>0</v>
      </c>
      <c r="S25" s="64">
        <f>'Tabel 1'!S25/'Tabel 1'!$S$67</f>
        <v>2.0734982912377672E-2</v>
      </c>
      <c r="T25" s="64">
        <f>'Tabel 1'!T25/'Tabel 1'!$T$67</f>
        <v>2.2996618587490004E-3</v>
      </c>
      <c r="U25" s="64">
        <f>'Tabel 1'!U25/'Tabel 1'!$U$67</f>
        <v>8.0301806192971511E-4</v>
      </c>
      <c r="V25" s="64">
        <f>'Tabel 1'!V25/'Tabel 1'!$V$67</f>
        <v>0.10261145754656734</v>
      </c>
      <c r="W25" s="37">
        <v>20</v>
      </c>
      <c r="X25" s="64">
        <f>'Tabel 1'!X25/'Tabel 1'!$X$67</f>
        <v>4.9715444511420144E-4</v>
      </c>
      <c r="Y25" s="64">
        <f>'Tabel 1'!Y25/'Tabel 1'!$Y$67</f>
        <v>2.9444307124445177E-4</v>
      </c>
      <c r="Z25" s="64">
        <f>'Tabel 1'!Z25/'Tabel 1'!$Z$67</f>
        <v>1.2749362087197066E-3</v>
      </c>
      <c r="AA25" s="64">
        <f>'Tabel 1'!AA25/'Tabel 1'!$AA$67</f>
        <v>1.4326741219396776E-2</v>
      </c>
      <c r="AB25" s="64">
        <f>'Tabel 1'!AB25/'Tabel 1'!$AB$67</f>
        <v>7.0296563483568719E-2</v>
      </c>
      <c r="AC25" s="64">
        <f>'Tabel 1'!AC25/'Tabel 1'!$AC$67</f>
        <v>2.3314511928360275E-3</v>
      </c>
      <c r="AD25" s="64">
        <f>'Tabel 1'!AD25/'Tabel 1'!$AD$67</f>
        <v>5.784589825085714E-2</v>
      </c>
      <c r="AE25" s="64">
        <f>'Tabel 1'!AE25/'Tabel 1'!$AE$67</f>
        <v>8.6939222282472053E-5</v>
      </c>
      <c r="AF25" s="64">
        <f>'Tabel 1'!AF25/'Tabel 1'!$AF$67</f>
        <v>9.6939437947694048E-5</v>
      </c>
      <c r="AG25" s="64">
        <f>'Tabel 1'!AG25/'Tabel 1'!$AG$67</f>
        <v>4.3220104253417499E-3</v>
      </c>
      <c r="AH25" s="37">
        <v>20</v>
      </c>
      <c r="AI25" s="64">
        <f>'Tabel 1'!AI25/'Tabel 1'!$AI$67</f>
        <v>3.5041108528896608E-2</v>
      </c>
      <c r="AJ25" s="64">
        <f>'Tabel 1'!AJ25/'Tabel 1'!$AJ$67</f>
        <v>5.0851138505404479E-2</v>
      </c>
      <c r="AK25" s="64">
        <f>'Tabel 1'!AK25/'Tabel 1'!$AK$67</f>
        <v>3.8516772035072588E-2</v>
      </c>
      <c r="AL25" s="64">
        <f>'Tabel 1'!AL25/'Tabel 1'!$AL$67</f>
        <v>3.7164193247542068E-2</v>
      </c>
      <c r="AM25" s="64">
        <f>'Tabel 1'!AM25/'Tabel 1'!$AM$67</f>
        <v>2.5956442721853951E-4</v>
      </c>
      <c r="AN25" s="64">
        <f>'Tabel 1'!AN25/'Tabel 1'!$AN$67</f>
        <v>2.1657962964620473E-2</v>
      </c>
      <c r="AO25" s="64">
        <f>'Tabel 1'!AO25/'Tabel 1'!$AO$67</f>
        <v>2.5956365590988081E-4</v>
      </c>
      <c r="AP25" s="64">
        <f>'Tabel 1'!AP25/'Tabel 1'!$AP$67</f>
        <v>2.9000001130254896E-4</v>
      </c>
      <c r="AQ25" s="64">
        <f>'Tabel 1'!AQ25/'Tabel 1'!$AQ$67</f>
        <v>2.7592823885369273E-2</v>
      </c>
      <c r="AR25" s="64">
        <f>'Tabel 1'!AR25/'Tabel 1'!$AR$67</f>
        <v>8.6121701888394319E-4</v>
      </c>
      <c r="AS25" s="37">
        <v>20</v>
      </c>
      <c r="AT25" s="64">
        <f>'Tabel 1'!AT25/'Tabel 1'!$AT$67</f>
        <v>4.5999971151477635E-4</v>
      </c>
      <c r="AU25" s="64">
        <f>'Tabel 1'!AU25/'Tabel 1'!$AU$67</f>
        <v>1.4140000322147579E-3</v>
      </c>
      <c r="AV25" s="64">
        <f>'Tabel 1'!AV25/'Tabel 1'!$AV$67</f>
        <v>1.2089941089974916E-2</v>
      </c>
      <c r="AW25" s="64">
        <f>'Tabel 1'!AW25/'Tabel 1'!$AW$67</f>
        <v>3.0250181215732202E-3</v>
      </c>
      <c r="AX25" s="64">
        <f>'Tabel 1'!AX25/'Tabel 1'!$AX$67</f>
        <v>1.499997904139782E-3</v>
      </c>
      <c r="AY25" s="64">
        <f>'Tabel 1'!AY25/'Tabel 1'!$AY$67</f>
        <v>8.7000103553963603E-4</v>
      </c>
      <c r="AZ25" s="64">
        <f>'Tabel 1'!AZ25/'Tabel 1'!$AZ$67</f>
        <v>0</v>
      </c>
      <c r="BA25" s="64">
        <f>'Tabel 1'!BA25/'Tabel 1'!$BA$67</f>
        <v>5.9070284371433746E-4</v>
      </c>
      <c r="BB25" s="64">
        <f>'Tabel 1'!BB25/'Tabel 1'!$BB$67</f>
        <v>7.5999988508500149E-2</v>
      </c>
      <c r="BC25" s="64">
        <f>'Tabel 1'!BC25/'Tabel 1'!$BC$67</f>
        <v>1.2262851759832943E-2</v>
      </c>
      <c r="BD25" s="37">
        <v>20</v>
      </c>
      <c r="BE25" s="64">
        <f>'Tabel 1'!BE25/'Tabel 1'!$BE$67</f>
        <v>1.3038567918669042E-3</v>
      </c>
      <c r="BF25" s="64">
        <f>'Tabel 1'!BF25/'Tabel 1'!$BF$67</f>
        <v>2.3876900999980615E-2</v>
      </c>
      <c r="BG25" s="65">
        <f>'Tabel 1'!BG25/'Tabel 1'!$BG$67</f>
        <v>5.7228480827919412E-2</v>
      </c>
    </row>
    <row r="26" spans="1:59" ht="14.4" x14ac:dyDescent="0.35">
      <c r="A26" s="37">
        <v>21</v>
      </c>
      <c r="B26" s="64">
        <f>'Tabel 1'!B26/'Tabel 1'!$B$67</f>
        <v>0</v>
      </c>
      <c r="C26" s="64">
        <f>'Tabel 1'!C26/'Tabel 1'!$C$67</f>
        <v>0</v>
      </c>
      <c r="D26" s="64">
        <f>'Tabel 1'!D26/'Tabel 1'!$D$67</f>
        <v>0</v>
      </c>
      <c r="E26" s="64">
        <f>'Tabel 1'!E26/'Tabel 1'!$E$67</f>
        <v>0</v>
      </c>
      <c r="F26" s="64">
        <f>'Tabel 1'!F26/'Tabel 1'!$F$67</f>
        <v>0</v>
      </c>
      <c r="G26" s="64">
        <f>'Tabel 1'!G26/'Tabel 1'!$G$67</f>
        <v>0</v>
      </c>
      <c r="H26" s="64">
        <f>'Tabel 1'!H26/'Tabel 1'!$H$67</f>
        <v>0</v>
      </c>
      <c r="I26" s="64">
        <f>'Tabel 1'!I26/'Tabel 1'!$I$67</f>
        <v>0</v>
      </c>
      <c r="J26" s="93">
        <v>0</v>
      </c>
      <c r="K26" s="64">
        <f>'Tabel 1'!K26/'Tabel 1'!$K$67</f>
        <v>0</v>
      </c>
      <c r="L26" s="37">
        <v>21</v>
      </c>
      <c r="M26" s="64">
        <f>'Tabel 1'!M26/'Tabel 1'!$M$67</f>
        <v>0</v>
      </c>
      <c r="N26" s="64">
        <f>'Tabel 1'!N26/'Tabel 1'!$N$67</f>
        <v>1.7523914393290114E-2</v>
      </c>
      <c r="O26" s="64">
        <f>'Tabel 1'!O26/'Tabel 1'!$O$67</f>
        <v>5.6754836813403577E-5</v>
      </c>
      <c r="P26" s="64">
        <f>'Tabel 1'!P26/'Tabel 1'!$P$67</f>
        <v>5.5897628119254426E-9</v>
      </c>
      <c r="Q26" s="64">
        <f>'Tabel 1'!Q26/'Tabel 1'!$Q$67</f>
        <v>6.9355921167960902E-7</v>
      </c>
      <c r="R26" s="93">
        <v>0</v>
      </c>
      <c r="S26" s="64">
        <f>'Tabel 1'!S26/'Tabel 1'!$S$67</f>
        <v>8.7823861842923517E-4</v>
      </c>
      <c r="T26" s="64">
        <f>'Tabel 1'!T26/'Tabel 1'!$T$67</f>
        <v>4.1709057897432484E-6</v>
      </c>
      <c r="U26" s="64">
        <f>'Tabel 1'!U26/'Tabel 1'!$U$67</f>
        <v>1.6693839375988778E-4</v>
      </c>
      <c r="V26" s="64">
        <f>'Tabel 1'!V26/'Tabel 1'!$V$67</f>
        <v>1.1612095124404105E-4</v>
      </c>
      <c r="W26" s="37">
        <v>21</v>
      </c>
      <c r="X26" s="64">
        <f>'Tabel 1'!X26/'Tabel 1'!$X$67</f>
        <v>1.7523943316258603E-2</v>
      </c>
      <c r="Y26" s="64">
        <f>'Tabel 1'!Y26/'Tabel 1'!$Y$67</f>
        <v>3.4381077181238381E-4</v>
      </c>
      <c r="Z26" s="64">
        <f>'Tabel 1'!Z26/'Tabel 1'!$Z$67</f>
        <v>2.8052496542075252E-2</v>
      </c>
      <c r="AA26" s="64">
        <f>'Tabel 1'!AA26/'Tabel 1'!$AA$67</f>
        <v>1.4507602779851188E-3</v>
      </c>
      <c r="AB26" s="64">
        <f>'Tabel 1'!AB26/'Tabel 1'!$AB$67</f>
        <v>7.4207522873445089E-4</v>
      </c>
      <c r="AC26" s="64">
        <f>'Tabel 1'!AC26/'Tabel 1'!$AC$67</f>
        <v>8.7823884629111503E-4</v>
      </c>
      <c r="AD26" s="64">
        <f>'Tabel 1'!AD26/'Tabel 1'!$AD$67</f>
        <v>8.6962684153790749E-3</v>
      </c>
      <c r="AE26" s="64">
        <f>'Tabel 1'!AE26/'Tabel 1'!$AE$67</f>
        <v>8.9257493841987939E-7</v>
      </c>
      <c r="AF26" s="64">
        <f>'Tabel 1'!AF26/'Tabel 1'!$AF$67</f>
        <v>0</v>
      </c>
      <c r="AG26" s="64">
        <f>'Tabel 1'!AG26/'Tabel 1'!$AG$67</f>
        <v>0</v>
      </c>
      <c r="AH26" s="37">
        <v>21</v>
      </c>
      <c r="AI26" s="64">
        <f>'Tabel 1'!AI26/'Tabel 1'!$AI$67</f>
        <v>7.8636199311753488E-2</v>
      </c>
      <c r="AJ26" s="64">
        <f>'Tabel 1'!AJ26/'Tabel 1'!$AJ$67</f>
        <v>4.347224372610884E-2</v>
      </c>
      <c r="AK26" s="64">
        <f>'Tabel 1'!AK26/'Tabel 1'!$AK$67</f>
        <v>4.97537863267224E-2</v>
      </c>
      <c r="AL26" s="64">
        <f>'Tabel 1'!AL26/'Tabel 1'!$AL$67</f>
        <v>2.1135078949263792E-4</v>
      </c>
      <c r="AM26" s="64">
        <f>'Tabel 1'!AM26/'Tabel 1'!$AM$67</f>
        <v>4.5519330609944683E-5</v>
      </c>
      <c r="AN26" s="64">
        <f>'Tabel 1'!AN26/'Tabel 1'!$AN$67</f>
        <v>2.7267544041919969E-5</v>
      </c>
      <c r="AO26" s="64">
        <f>'Tabel 1'!AO26/'Tabel 1'!$AO$67</f>
        <v>4.5519195346980436E-5</v>
      </c>
      <c r="AP26" s="64">
        <f>'Tabel 1'!AP26/'Tabel 1'!$AP$67</f>
        <v>0</v>
      </c>
      <c r="AQ26" s="64">
        <f>'Tabel 1'!AQ26/'Tabel 1'!$AQ$67</f>
        <v>8.9652643569770875E-6</v>
      </c>
      <c r="AR26" s="64">
        <f>'Tabel 1'!AR26/'Tabel 1'!$AR$67</f>
        <v>6.0206613971846109E-7</v>
      </c>
      <c r="AS26" s="37">
        <v>21</v>
      </c>
      <c r="AT26" s="64">
        <f>'Tabel 1'!AT26/'Tabel 1'!$AT$67</f>
        <v>0</v>
      </c>
      <c r="AU26" s="64">
        <f>'Tabel 1'!AU26/'Tabel 1'!$AU$67</f>
        <v>0</v>
      </c>
      <c r="AV26" s="64">
        <f>'Tabel 1'!AV26/'Tabel 1'!$AV$67</f>
        <v>6.4651423239532073E-6</v>
      </c>
      <c r="AW26" s="64">
        <f>'Tabel 1'!AW26/'Tabel 1'!$AW$67</f>
        <v>4.0699196620460898E-6</v>
      </c>
      <c r="AX26" s="64">
        <f>'Tabel 1'!AX26/'Tabel 1'!$AX$67</f>
        <v>0</v>
      </c>
      <c r="AY26" s="64">
        <f>'Tabel 1'!AY26/'Tabel 1'!$AY$67</f>
        <v>0</v>
      </c>
      <c r="AZ26" s="64">
        <f>'Tabel 1'!AZ26/'Tabel 1'!$AZ$67</f>
        <v>0</v>
      </c>
      <c r="BA26" s="64">
        <f>'Tabel 1'!BA26/'Tabel 1'!$BA$67</f>
        <v>7.1691747748066931E-5</v>
      </c>
      <c r="BB26" s="64">
        <f>'Tabel 1'!BB26/'Tabel 1'!$BB$67</f>
        <v>0</v>
      </c>
      <c r="BC26" s="64">
        <f>'Tabel 1'!BC26/'Tabel 1'!$BC$67</f>
        <v>3.5710973364415762E-4</v>
      </c>
      <c r="BD26" s="37">
        <v>21</v>
      </c>
      <c r="BE26" s="64">
        <f>'Tabel 1'!BE26/'Tabel 1'!$BE$67</f>
        <v>7.5502279230892203E-5</v>
      </c>
      <c r="BF26" s="64">
        <f>'Tabel 1'!BF26/'Tabel 1'!$BF$67</f>
        <v>7.550228054874228E-4</v>
      </c>
      <c r="BG26" s="65">
        <f>'Tabel 1'!BG26/'Tabel 1'!$BG$67</f>
        <v>2.5736773399197168E-3</v>
      </c>
    </row>
    <row r="27" spans="1:59" ht="14.4" x14ac:dyDescent="0.35">
      <c r="A27" s="37">
        <v>22</v>
      </c>
      <c r="B27" s="64">
        <f>'Tabel 1'!B27/'Tabel 1'!$B$67</f>
        <v>0</v>
      </c>
      <c r="C27" s="64">
        <f>'Tabel 1'!C27/'Tabel 1'!$C$67</f>
        <v>0</v>
      </c>
      <c r="D27" s="64">
        <f>'Tabel 1'!D27/'Tabel 1'!$D$67</f>
        <v>0</v>
      </c>
      <c r="E27" s="64">
        <f>'Tabel 1'!E27/'Tabel 1'!$E$67</f>
        <v>0</v>
      </c>
      <c r="F27" s="64">
        <f>'Tabel 1'!F27/'Tabel 1'!$F$67</f>
        <v>0</v>
      </c>
      <c r="G27" s="64">
        <f>'Tabel 1'!G27/'Tabel 1'!$G$67</f>
        <v>0</v>
      </c>
      <c r="H27" s="64">
        <f>'Tabel 1'!H27/'Tabel 1'!$H$67</f>
        <v>0</v>
      </c>
      <c r="I27" s="64">
        <f>'Tabel 1'!I27/'Tabel 1'!$I$67</f>
        <v>0</v>
      </c>
      <c r="J27" s="93">
        <v>0</v>
      </c>
      <c r="K27" s="64">
        <f>'Tabel 1'!K27/'Tabel 1'!$K$67</f>
        <v>0</v>
      </c>
      <c r="L27" s="37">
        <v>22</v>
      </c>
      <c r="M27" s="64">
        <f>'Tabel 1'!M27/'Tabel 1'!$M$67</f>
        <v>0</v>
      </c>
      <c r="N27" s="64">
        <f>'Tabel 1'!N27/'Tabel 1'!$N$67</f>
        <v>0</v>
      </c>
      <c r="O27" s="64">
        <f>'Tabel 1'!O27/'Tabel 1'!$O$67</f>
        <v>0</v>
      </c>
      <c r="P27" s="64">
        <f>'Tabel 1'!P27/'Tabel 1'!$P$67</f>
        <v>0</v>
      </c>
      <c r="Q27" s="64">
        <f>'Tabel 1'!Q27/'Tabel 1'!$Q$67</f>
        <v>0</v>
      </c>
      <c r="R27" s="93">
        <v>0</v>
      </c>
      <c r="S27" s="64">
        <f>'Tabel 1'!S27/'Tabel 1'!$S$67</f>
        <v>0</v>
      </c>
      <c r="T27" s="64">
        <f>'Tabel 1'!T27/'Tabel 1'!$T$67</f>
        <v>0</v>
      </c>
      <c r="U27" s="64">
        <f>'Tabel 1'!U27/'Tabel 1'!$U$67</f>
        <v>0</v>
      </c>
      <c r="V27" s="64">
        <f>'Tabel 1'!V27/'Tabel 1'!$V$67</f>
        <v>0</v>
      </c>
      <c r="W27" s="37">
        <v>22</v>
      </c>
      <c r="X27" s="64">
        <f>'Tabel 1'!X27/'Tabel 1'!$X$67</f>
        <v>0</v>
      </c>
      <c r="Y27" s="64">
        <f>'Tabel 1'!Y27/'Tabel 1'!$Y$67</f>
        <v>2.7754132154262285E-3</v>
      </c>
      <c r="Z27" s="64">
        <f>'Tabel 1'!Z27/'Tabel 1'!$Z$67</f>
        <v>7.5156267740743521E-2</v>
      </c>
      <c r="AA27" s="64">
        <f>'Tabel 1'!AA27/'Tabel 1'!$AA$67</f>
        <v>1.0349575092497131E-2</v>
      </c>
      <c r="AB27" s="64">
        <f>'Tabel 1'!AB27/'Tabel 1'!$AB$67</f>
        <v>2.0118903237815655E-3</v>
      </c>
      <c r="AC27" s="64">
        <f>'Tabel 1'!AC27/'Tabel 1'!$AC$67</f>
        <v>0</v>
      </c>
      <c r="AD27" s="64">
        <f>'Tabel 1'!AD27/'Tabel 1'!$AD$67</f>
        <v>4.794219836559772E-4</v>
      </c>
      <c r="AE27" s="64">
        <f>'Tabel 1'!AE27/'Tabel 1'!$AE$67</f>
        <v>1.8209699995947175E-3</v>
      </c>
      <c r="AF27" s="64">
        <f>'Tabel 1'!AF27/'Tabel 1'!$AF$67</f>
        <v>0</v>
      </c>
      <c r="AG27" s="64">
        <f>'Tabel 1'!AG27/'Tabel 1'!$AG$67</f>
        <v>0</v>
      </c>
      <c r="AH27" s="37">
        <v>22</v>
      </c>
      <c r="AI27" s="64">
        <f>'Tabel 1'!AI27/'Tabel 1'!$AI$67</f>
        <v>1.4191842124612806E-2</v>
      </c>
      <c r="AJ27" s="64">
        <f>'Tabel 1'!AJ27/'Tabel 1'!$AJ$67</f>
        <v>1.8691842172716182E-2</v>
      </c>
      <c r="AK27" s="64">
        <f>'Tabel 1'!AK27/'Tabel 1'!$AK$67</f>
        <v>1.0091843716098753E-2</v>
      </c>
      <c r="AL27" s="64">
        <f>'Tabel 1'!AL27/'Tabel 1'!$AL$67</f>
        <v>0</v>
      </c>
      <c r="AM27" s="64">
        <f>'Tabel 1'!AM27/'Tabel 1'!$AM$67</f>
        <v>0</v>
      </c>
      <c r="AN27" s="64">
        <f>'Tabel 1'!AN27/'Tabel 1'!$AN$67</f>
        <v>0</v>
      </c>
      <c r="AO27" s="64">
        <f>'Tabel 1'!AO27/'Tabel 1'!$AO$67</f>
        <v>0</v>
      </c>
      <c r="AP27" s="64">
        <f>'Tabel 1'!AP27/'Tabel 1'!$AP$67</f>
        <v>0</v>
      </c>
      <c r="AQ27" s="64">
        <f>'Tabel 1'!AQ27/'Tabel 1'!$AQ$67</f>
        <v>0</v>
      </c>
      <c r="AR27" s="64">
        <f>'Tabel 1'!AR27/'Tabel 1'!$AR$67</f>
        <v>0</v>
      </c>
      <c r="AS27" s="37">
        <v>22</v>
      </c>
      <c r="AT27" s="64">
        <f>'Tabel 1'!AT27/'Tabel 1'!$AT$67</f>
        <v>0</v>
      </c>
      <c r="AU27" s="64">
        <f>'Tabel 1'!AU27/'Tabel 1'!$AU$67</f>
        <v>0</v>
      </c>
      <c r="AV27" s="64">
        <f>'Tabel 1'!AV27/'Tabel 1'!$AV$67</f>
        <v>0</v>
      </c>
      <c r="AW27" s="64">
        <f>'Tabel 1'!AW27/'Tabel 1'!$AW$67</f>
        <v>0</v>
      </c>
      <c r="AX27" s="64">
        <f>'Tabel 1'!AX27/'Tabel 1'!$AX$67</f>
        <v>0</v>
      </c>
      <c r="AY27" s="64">
        <f>'Tabel 1'!AY27/'Tabel 1'!$AY$67</f>
        <v>0</v>
      </c>
      <c r="AZ27" s="64">
        <f>'Tabel 1'!AZ27/'Tabel 1'!$AZ$67</f>
        <v>0</v>
      </c>
      <c r="BA27" s="64">
        <f>'Tabel 1'!BA27/'Tabel 1'!$BA$67</f>
        <v>0</v>
      </c>
      <c r="BB27" s="64">
        <f>'Tabel 1'!BB27/'Tabel 1'!$BB$67</f>
        <v>0</v>
      </c>
      <c r="BC27" s="64">
        <f>'Tabel 1'!BC27/'Tabel 1'!$BC$67</f>
        <v>0</v>
      </c>
      <c r="BD27" s="37">
        <v>22</v>
      </c>
      <c r="BE27" s="64">
        <f>'Tabel 1'!BE27/'Tabel 1'!$BE$67</f>
        <v>0</v>
      </c>
      <c r="BF27" s="64">
        <f>'Tabel 1'!BF27/'Tabel 1'!$BF$67</f>
        <v>0</v>
      </c>
      <c r="BG27" s="65">
        <f>'Tabel 1'!BG27/'Tabel 1'!$BG$67</f>
        <v>0</v>
      </c>
    </row>
    <row r="28" spans="1:59" ht="14.4" x14ac:dyDescent="0.35">
      <c r="A28" s="37">
        <v>23</v>
      </c>
      <c r="B28" s="64">
        <f>'Tabel 1'!B28/'Tabel 1'!$B$67</f>
        <v>1.5399958181784297E-4</v>
      </c>
      <c r="C28" s="64">
        <f>'Tabel 1'!C28/'Tabel 1'!$C$67</f>
        <v>1.5890116380381833E-4</v>
      </c>
      <c r="D28" s="64">
        <f>'Tabel 1'!D28/'Tabel 1'!$D$67</f>
        <v>2.0316817430242112E-3</v>
      </c>
      <c r="E28" s="64">
        <f>'Tabel 1'!E28/'Tabel 1'!$E$67</f>
        <v>3.9865121846133659E-5</v>
      </c>
      <c r="F28" s="64">
        <f>'Tabel 1'!F28/'Tabel 1'!$F$67</f>
        <v>1.4999992691863349E-5</v>
      </c>
      <c r="G28" s="64">
        <f>'Tabel 1'!G28/'Tabel 1'!$G$67</f>
        <v>7.271541156884896E-3</v>
      </c>
      <c r="H28" s="64">
        <f>'Tabel 1'!H28/'Tabel 1'!$H$67</f>
        <v>1.4807955494238004E-4</v>
      </c>
      <c r="I28" s="64">
        <f>'Tabel 1'!I28/'Tabel 1'!$I$67</f>
        <v>5.3309222709734471E-4</v>
      </c>
      <c r="J28" s="93">
        <v>0</v>
      </c>
      <c r="K28" s="64">
        <f>'Tabel 1'!K28/'Tabel 1'!$K$67</f>
        <v>4.7999848232205608E-4</v>
      </c>
      <c r="L28" s="37">
        <v>23</v>
      </c>
      <c r="M28" s="64">
        <f>'Tabel 1'!M28/'Tabel 1'!$M$67</f>
        <v>8.6673767920096741E-3</v>
      </c>
      <c r="N28" s="64">
        <f>'Tabel 1'!N28/'Tabel 1'!$N$67</f>
        <v>1.949781481895389E-2</v>
      </c>
      <c r="O28" s="64">
        <f>'Tabel 1'!O28/'Tabel 1'!$O$67</f>
        <v>1.9855927579101478E-3</v>
      </c>
      <c r="P28" s="64">
        <f>'Tabel 1'!P28/'Tabel 1'!$P$67</f>
        <v>9.5025967802732521E-8</v>
      </c>
      <c r="Q28" s="64">
        <f>'Tabel 1'!Q28/'Tabel 1'!$Q$67</f>
        <v>1.394988343947707E-4</v>
      </c>
      <c r="R28" s="93">
        <v>0</v>
      </c>
      <c r="S28" s="64">
        <f>'Tabel 1'!S28/'Tabel 1'!$S$67</f>
        <v>1.2532755211260354E-3</v>
      </c>
      <c r="T28" s="64">
        <f>'Tabel 1'!T28/'Tabel 1'!$T$67</f>
        <v>8.0542818142171897E-4</v>
      </c>
      <c r="U28" s="64">
        <f>'Tabel 1'!U28/'Tabel 1'!$U$67</f>
        <v>8.8456770358762263E-5</v>
      </c>
      <c r="V28" s="64">
        <f>'Tabel 1'!V28/'Tabel 1'!$V$67</f>
        <v>1.1612095124404105E-4</v>
      </c>
      <c r="W28" s="37">
        <v>23</v>
      </c>
      <c r="X28" s="64">
        <f>'Tabel 1'!X28/'Tabel 1'!$X$67</f>
        <v>4.9800391874959518E-4</v>
      </c>
      <c r="Y28" s="64">
        <f>'Tabel 1'!Y28/'Tabel 1'!$Y$67</f>
        <v>3.4381077181238381E-4</v>
      </c>
      <c r="Z28" s="64">
        <f>'Tabel 1'!Z28/'Tabel 1'!$Z$67</f>
        <v>2.8052496542075252E-2</v>
      </c>
      <c r="AA28" s="64">
        <f>'Tabel 1'!AA28/'Tabel 1'!$AA$67</f>
        <v>3.833565443337654E-2</v>
      </c>
      <c r="AB28" s="64">
        <f>'Tabel 1'!AB28/'Tabel 1'!$AB$67</f>
        <v>7.234362341674406E-3</v>
      </c>
      <c r="AC28" s="64">
        <f>'Tabel 1'!AC28/'Tabel 1'!$AC$67</f>
        <v>2.8052465034987178E-2</v>
      </c>
      <c r="AD28" s="64">
        <f>'Tabel 1'!AD28/'Tabel 1'!$AD$67</f>
        <v>1.3935649297779584E-2</v>
      </c>
      <c r="AE28" s="64">
        <f>'Tabel 1'!AE28/'Tabel 1'!$AE$67</f>
        <v>1.0538442474294079E-4</v>
      </c>
      <c r="AF28" s="64">
        <f>'Tabel 1'!AF28/'Tabel 1'!$AF$67</f>
        <v>0</v>
      </c>
      <c r="AG28" s="64">
        <f>'Tabel 1'!AG28/'Tabel 1'!$AG$67</f>
        <v>7.6000183323917867E-4</v>
      </c>
      <c r="AH28" s="37">
        <v>23</v>
      </c>
      <c r="AI28" s="64">
        <f>'Tabel 1'!AI28/'Tabel 1'!$AI$67</f>
        <v>0.15076733983967747</v>
      </c>
      <c r="AJ28" s="64">
        <f>'Tabel 1'!AJ28/'Tabel 1'!$AJ$67</f>
        <v>0.15856734129415237</v>
      </c>
      <c r="AK28" s="64">
        <f>'Tabel 1'!AK28/'Tabel 1'!$AK$67</f>
        <v>0.16836736342846903</v>
      </c>
      <c r="AL28" s="64">
        <f>'Tabel 1'!AL28/'Tabel 1'!$AL$67</f>
        <v>0</v>
      </c>
      <c r="AM28" s="64">
        <f>'Tabel 1'!AM28/'Tabel 1'!$AM$67</f>
        <v>6.3292718096194067E-4</v>
      </c>
      <c r="AN28" s="64">
        <f>'Tabel 1'!AN28/'Tabel 1'!$AN$67</f>
        <v>5.0325473043125657E-7</v>
      </c>
      <c r="AO28" s="64">
        <f>'Tabel 1'!AO28/'Tabel 1'!$AO$67</f>
        <v>6.3292530018721276E-4</v>
      </c>
      <c r="AP28" s="64">
        <f>'Tabel 1'!AP28/'Tabel 1'!$AP$67</f>
        <v>7.4000002884098701E-3</v>
      </c>
      <c r="AQ28" s="64">
        <f>'Tabel 1'!AQ28/'Tabel 1'!$AQ$67</f>
        <v>0</v>
      </c>
      <c r="AR28" s="64">
        <f>'Tabel 1'!AR28/'Tabel 1'!$AR$67</f>
        <v>7.2556688632737626E-7</v>
      </c>
      <c r="AS28" s="37">
        <v>23</v>
      </c>
      <c r="AT28" s="64">
        <f>'Tabel 1'!AT28/'Tabel 1'!$AT$67</f>
        <v>7.60082315997536E-4</v>
      </c>
      <c r="AU28" s="64">
        <f>'Tabel 1'!AU28/'Tabel 1'!$AU$67</f>
        <v>0</v>
      </c>
      <c r="AV28" s="64">
        <f>'Tabel 1'!AV28/'Tabel 1'!$AV$67</f>
        <v>1.3893580060949523E-5</v>
      </c>
      <c r="AW28" s="64">
        <f>'Tabel 1'!AW28/'Tabel 1'!$AW$67</f>
        <v>0</v>
      </c>
      <c r="AX28" s="64">
        <f>'Tabel 1'!AX28/'Tabel 1'!$AX$67</f>
        <v>0</v>
      </c>
      <c r="AY28" s="64">
        <f>'Tabel 1'!AY28/'Tabel 1'!$AY$67</f>
        <v>0</v>
      </c>
      <c r="AZ28" s="64">
        <f>'Tabel 1'!AZ28/'Tabel 1'!$AZ$67</f>
        <v>0</v>
      </c>
      <c r="BA28" s="64">
        <f>'Tabel 1'!BA28/'Tabel 1'!$BA$67</f>
        <v>1.2690028235071045E-6</v>
      </c>
      <c r="BB28" s="64">
        <f>'Tabel 1'!BB28/'Tabel 1'!$BB$67</f>
        <v>3.9999993951842184E-3</v>
      </c>
      <c r="BC28" s="64">
        <f>'Tabel 1'!BC28/'Tabel 1'!$BC$67</f>
        <v>6.9388226190814041E-3</v>
      </c>
      <c r="BD28" s="37">
        <v>23</v>
      </c>
      <c r="BE28" s="64">
        <f>'Tabel 1'!BE28/'Tabel 1'!$BE$67</f>
        <v>1.110945500879737E-5</v>
      </c>
      <c r="BF28" s="64">
        <f>'Tabel 1'!BF28/'Tabel 1'!$BF$67</f>
        <v>1.1109455202706728E-4</v>
      </c>
      <c r="BG28" s="65">
        <f>'Tabel 1'!BG28/'Tabel 1'!$BG$67</f>
        <v>4.5075790598287282E-3</v>
      </c>
    </row>
    <row r="29" spans="1:59" ht="14.4" x14ac:dyDescent="0.35">
      <c r="A29" s="37">
        <v>24</v>
      </c>
      <c r="B29" s="64">
        <f>'Tabel 1'!B29/'Tabel 1'!$B$67</f>
        <v>0</v>
      </c>
      <c r="C29" s="64">
        <f>'Tabel 1'!C29/'Tabel 1'!$C$67</f>
        <v>1.8000000162678314E-4</v>
      </c>
      <c r="D29" s="64">
        <f>'Tabel 1'!D29/'Tabel 1'!$D$67</f>
        <v>1.0316817260708751E-3</v>
      </c>
      <c r="E29" s="64">
        <f>'Tabel 1'!E29/'Tabel 1'!$E$67</f>
        <v>2.0792541007142828E-3</v>
      </c>
      <c r="F29" s="64">
        <f>'Tabel 1'!F29/'Tabel 1'!$F$67</f>
        <v>4.9999975639544497E-4</v>
      </c>
      <c r="G29" s="64">
        <f>'Tabel 1'!G29/'Tabel 1'!$G$67</f>
        <v>2.1776958915760117E-3</v>
      </c>
      <c r="H29" s="64">
        <f>'Tabel 1'!H29/'Tabel 1'!$H$67</f>
        <v>3.4999999240528797E-4</v>
      </c>
      <c r="I29" s="64">
        <f>'Tabel 1'!I29/'Tabel 1'!$I$67</f>
        <v>3.8309222997242215E-4</v>
      </c>
      <c r="J29" s="93">
        <v>0</v>
      </c>
      <c r="K29" s="64">
        <f>'Tabel 1'!K29/'Tabel 1'!$K$67</f>
        <v>4.4999857717692757E-4</v>
      </c>
      <c r="L29" s="37">
        <v>24</v>
      </c>
      <c r="M29" s="64">
        <f>'Tabel 1'!M29/'Tabel 1'!$M$67</f>
        <v>2.5489658089374083E-4</v>
      </c>
      <c r="N29" s="64">
        <f>'Tabel 1'!N29/'Tabel 1'!$N$67</f>
        <v>1.7497818666958122E-2</v>
      </c>
      <c r="O29" s="64">
        <f>'Tabel 1'!O29/'Tabel 1'!$O$67</f>
        <v>2.2860916434571401E-3</v>
      </c>
      <c r="P29" s="64">
        <f>'Tabel 1'!P29/'Tabel 1'!$P$67</f>
        <v>1.2088644647582439E-3</v>
      </c>
      <c r="Q29" s="64">
        <f>'Tabel 1'!Q29/'Tabel 1'!$Q$67</f>
        <v>5.0328339265734295E-3</v>
      </c>
      <c r="R29" s="93">
        <v>0</v>
      </c>
      <c r="S29" s="64">
        <f>'Tabel 1'!S29/'Tabel 1'!$S$67</f>
        <v>1.7011727502102825E-2</v>
      </c>
      <c r="T29" s="64">
        <f>'Tabel 1'!T29/'Tabel 1'!$T$67</f>
        <v>8.1984325877418381E-3</v>
      </c>
      <c r="U29" s="64">
        <f>'Tabel 1'!U29/'Tabel 1'!$U$67</f>
        <v>3.129416733355431E-3</v>
      </c>
      <c r="V29" s="64">
        <f>'Tabel 1'!V29/'Tabel 1'!$V$67</f>
        <v>1.1480006812594331E-4</v>
      </c>
      <c r="W29" s="37">
        <v>24</v>
      </c>
      <c r="X29" s="64">
        <f>'Tabel 1'!X29/'Tabel 1'!$X$67</f>
        <v>9.4978497350134763E-3</v>
      </c>
      <c r="Y29" s="64">
        <f>'Tabel 1'!Y29/'Tabel 1'!$Y$67</f>
        <v>6.4384722785024661E-5</v>
      </c>
      <c r="Z29" s="64">
        <f>'Tabel 1'!Z29/'Tabel 1'!$Z$67</f>
        <v>1.931661765399317E-2</v>
      </c>
      <c r="AA29" s="64">
        <f>'Tabel 1'!AA29/'Tabel 1'!$AA$67</f>
        <v>0.11108110945606713</v>
      </c>
      <c r="AB29" s="64">
        <f>'Tabel 1'!AB29/'Tabel 1'!$AB$67</f>
        <v>6.1284414446520767E-2</v>
      </c>
      <c r="AC29" s="64">
        <f>'Tabel 1'!AC29/'Tabel 1'!$AC$67</f>
        <v>1.9316595958584606E-2</v>
      </c>
      <c r="AD29" s="64">
        <f>'Tabel 1'!AD29/'Tabel 1'!$AD$67</f>
        <v>3.7736368374531752E-2</v>
      </c>
      <c r="AE29" s="64">
        <f>'Tabel 1'!AE29/'Tabel 1'!$AE$67</f>
        <v>2.3140502051012413E-2</v>
      </c>
      <c r="AF29" s="64">
        <f>'Tabel 1'!AF29/'Tabel 1'!$AF$67</f>
        <v>0</v>
      </c>
      <c r="AG29" s="64">
        <f>'Tabel 1'!AG29/'Tabel 1'!$AG$67</f>
        <v>7.1520172517455342E-3</v>
      </c>
      <c r="AH29" s="37">
        <v>24</v>
      </c>
      <c r="AI29" s="64">
        <f>'Tabel 1'!AI29/'Tabel 1'!$AI$67</f>
        <v>5.6782529514193492E-2</v>
      </c>
      <c r="AJ29" s="64">
        <f>'Tabel 1'!AJ29/'Tabel 1'!$AJ$67</f>
        <v>5.8882530081737376E-2</v>
      </c>
      <c r="AK29" s="64">
        <f>'Tabel 1'!AK29/'Tabel 1'!$AK$67</f>
        <v>5.1882537138740907E-2</v>
      </c>
      <c r="AL29" s="64">
        <f>'Tabel 1'!AL29/'Tabel 1'!$AL$67</f>
        <v>1.8942366297102524E-3</v>
      </c>
      <c r="AM29" s="64">
        <f>'Tabel 1'!AM29/'Tabel 1'!$AM$67</f>
        <v>3.0451042274828263E-3</v>
      </c>
      <c r="AN29" s="64">
        <f>'Tabel 1'!AN29/'Tabel 1'!$AN$67</f>
        <v>1.4962041196620316E-2</v>
      </c>
      <c r="AO29" s="64">
        <f>'Tabel 1'!AO29/'Tabel 1'!$AO$67</f>
        <v>3.0450951788035343E-3</v>
      </c>
      <c r="AP29" s="64">
        <f>'Tabel 1'!AP29/'Tabel 1'!$AP$67</f>
        <v>4.5800001785023248E-3</v>
      </c>
      <c r="AQ29" s="64">
        <f>'Tabel 1'!AQ29/'Tabel 1'!$AQ$67</f>
        <v>4.1351973691274154E-3</v>
      </c>
      <c r="AR29" s="64">
        <f>'Tabel 1'!AR29/'Tabel 1'!$AR$67</f>
        <v>9.2681289668593604E-3</v>
      </c>
      <c r="AS29" s="37">
        <v>24</v>
      </c>
      <c r="AT29" s="64">
        <f>'Tabel 1'!AT29/'Tabel 1'!$AT$67</f>
        <v>6.482432581222502E-5</v>
      </c>
      <c r="AU29" s="64">
        <f>'Tabel 1'!AU29/'Tabel 1'!$AU$67</f>
        <v>5.6000001275831999E-6</v>
      </c>
      <c r="AV29" s="64">
        <f>'Tabel 1'!AV29/'Tabel 1'!$AV$67</f>
        <v>1.8704069584087931E-2</v>
      </c>
      <c r="AW29" s="64">
        <f>'Tabel 1'!AW29/'Tabel 1'!$AW$67</f>
        <v>4.9618072744284907E-3</v>
      </c>
      <c r="AX29" s="64">
        <f>'Tabel 1'!AX29/'Tabel 1'!$AX$67</f>
        <v>0</v>
      </c>
      <c r="AY29" s="64">
        <f>'Tabel 1'!AY29/'Tabel 1'!$AY$67</f>
        <v>0</v>
      </c>
      <c r="AZ29" s="64">
        <f>'Tabel 1'!AZ29/'Tabel 1'!$AZ$67</f>
        <v>0</v>
      </c>
      <c r="BA29" s="64">
        <f>'Tabel 1'!BA29/'Tabel 1'!$BA$67</f>
        <v>1.9245373350000792E-2</v>
      </c>
      <c r="BB29" s="64">
        <f>'Tabel 1'!BB29/'Tabel 1'!$BB$67</f>
        <v>7.4999988659704099E-3</v>
      </c>
      <c r="BC29" s="64">
        <f>'Tabel 1'!BC29/'Tabel 1'!$BC$67</f>
        <v>1.5838272743842571E-2</v>
      </c>
      <c r="BD29" s="37">
        <v>24</v>
      </c>
      <c r="BE29" s="64">
        <f>'Tabel 1'!BE29/'Tabel 1'!$BE$67</f>
        <v>5.6904843511575562E-3</v>
      </c>
      <c r="BF29" s="64">
        <f>'Tabel 1'!BF29/'Tabel 1'!$BF$67</f>
        <v>5.6904844504817751E-3</v>
      </c>
      <c r="BG29" s="65">
        <f>'Tabel 1'!BG29/'Tabel 1'!$BG$67</f>
        <v>3.5907849485684658E-2</v>
      </c>
    </row>
    <row r="30" spans="1:59" ht="14.4" x14ac:dyDescent="0.35">
      <c r="A30" s="37">
        <v>25</v>
      </c>
      <c r="B30" s="64">
        <f>'Tabel 1'!B30/'Tabel 1'!$B$67</f>
        <v>0</v>
      </c>
      <c r="C30" s="64">
        <f>'Tabel 1'!C30/'Tabel 1'!$C$67</f>
        <v>0</v>
      </c>
      <c r="D30" s="64">
        <f>'Tabel 1'!D30/'Tabel 1'!$D$67</f>
        <v>0</v>
      </c>
      <c r="E30" s="64">
        <f>'Tabel 1'!E30/'Tabel 1'!$E$67</f>
        <v>0</v>
      </c>
      <c r="F30" s="64">
        <f>'Tabel 1'!F30/'Tabel 1'!$F$67</f>
        <v>0</v>
      </c>
      <c r="G30" s="64">
        <f>'Tabel 1'!G30/'Tabel 1'!$G$67</f>
        <v>0</v>
      </c>
      <c r="H30" s="64">
        <f>'Tabel 1'!H30/'Tabel 1'!$H$67</f>
        <v>0</v>
      </c>
      <c r="I30" s="64">
        <f>'Tabel 1'!I30/'Tabel 1'!$I$67</f>
        <v>0</v>
      </c>
      <c r="J30" s="93">
        <v>0</v>
      </c>
      <c r="K30" s="64">
        <f>'Tabel 1'!K30/'Tabel 1'!$K$67</f>
        <v>0</v>
      </c>
      <c r="L30" s="37">
        <v>25</v>
      </c>
      <c r="M30" s="64">
        <f>'Tabel 1'!M30/'Tabel 1'!$M$67</f>
        <v>0</v>
      </c>
      <c r="N30" s="64">
        <f>'Tabel 1'!N30/'Tabel 1'!$N$67</f>
        <v>0</v>
      </c>
      <c r="O30" s="64">
        <f>'Tabel 1'!O30/'Tabel 1'!$O$67</f>
        <v>0</v>
      </c>
      <c r="P30" s="64">
        <f>'Tabel 1'!P30/'Tabel 1'!$P$67</f>
        <v>0</v>
      </c>
      <c r="Q30" s="64">
        <f>'Tabel 1'!Q30/'Tabel 1'!$Q$67</f>
        <v>0</v>
      </c>
      <c r="R30" s="93">
        <v>0</v>
      </c>
      <c r="S30" s="64">
        <f>'Tabel 1'!S30/'Tabel 1'!$S$67</f>
        <v>0</v>
      </c>
      <c r="T30" s="64">
        <f>'Tabel 1'!T30/'Tabel 1'!$T$67</f>
        <v>0</v>
      </c>
      <c r="U30" s="64">
        <f>'Tabel 1'!U30/'Tabel 1'!$U$67</f>
        <v>0</v>
      </c>
      <c r="V30" s="64">
        <f>'Tabel 1'!V30/'Tabel 1'!$V$67</f>
        <v>0</v>
      </c>
      <c r="W30" s="37">
        <v>25</v>
      </c>
      <c r="X30" s="64">
        <f>'Tabel 1'!X30/'Tabel 1'!$X$67</f>
        <v>0</v>
      </c>
      <c r="Y30" s="64">
        <f>'Tabel 1'!Y30/'Tabel 1'!$Y$67</f>
        <v>0</v>
      </c>
      <c r="Z30" s="64">
        <f>'Tabel 1'!Z30/'Tabel 1'!$Z$67</f>
        <v>0</v>
      </c>
      <c r="AA30" s="64">
        <f>'Tabel 1'!AA30/'Tabel 1'!$AA$67</f>
        <v>0</v>
      </c>
      <c r="AB30" s="64">
        <f>'Tabel 1'!AB30/'Tabel 1'!$AB$67</f>
        <v>0.25476621158171836</v>
      </c>
      <c r="AC30" s="64">
        <f>'Tabel 1'!AC30/'Tabel 1'!$AC$67</f>
        <v>0</v>
      </c>
      <c r="AD30" s="64">
        <f>'Tabel 1'!AD30/'Tabel 1'!$AD$67</f>
        <v>0</v>
      </c>
      <c r="AE30" s="64">
        <f>'Tabel 1'!AE30/'Tabel 1'!$AE$67</f>
        <v>0</v>
      </c>
      <c r="AF30" s="64">
        <f>'Tabel 1'!AF30/'Tabel 1'!$AF$67</f>
        <v>0</v>
      </c>
      <c r="AG30" s="64">
        <f>'Tabel 1'!AG30/'Tabel 1'!$AG$67</f>
        <v>0</v>
      </c>
      <c r="AH30" s="37">
        <v>25</v>
      </c>
      <c r="AI30" s="64">
        <f>'Tabel 1'!AI30/'Tabel 1'!$AI$67</f>
        <v>0</v>
      </c>
      <c r="AJ30" s="64">
        <f>'Tabel 1'!AJ30/'Tabel 1'!$AJ$67</f>
        <v>0</v>
      </c>
      <c r="AK30" s="64">
        <f>'Tabel 1'!AK30/'Tabel 1'!$AK$67</f>
        <v>0</v>
      </c>
      <c r="AL30" s="64">
        <f>'Tabel 1'!AL30/'Tabel 1'!$AL$67</f>
        <v>0</v>
      </c>
      <c r="AM30" s="64">
        <f>'Tabel 1'!AM30/'Tabel 1'!$AM$67</f>
        <v>0</v>
      </c>
      <c r="AN30" s="64">
        <f>'Tabel 1'!AN30/'Tabel 1'!$AN$67</f>
        <v>0</v>
      </c>
      <c r="AO30" s="64">
        <f>'Tabel 1'!AO30/'Tabel 1'!$AO$67</f>
        <v>0</v>
      </c>
      <c r="AP30" s="64">
        <f>'Tabel 1'!AP30/'Tabel 1'!$AP$67</f>
        <v>0</v>
      </c>
      <c r="AQ30" s="64">
        <f>'Tabel 1'!AQ30/'Tabel 1'!$AQ$67</f>
        <v>0</v>
      </c>
      <c r="AR30" s="64">
        <f>'Tabel 1'!AR30/'Tabel 1'!$AR$67</f>
        <v>0</v>
      </c>
      <c r="AS30" s="37">
        <v>25</v>
      </c>
      <c r="AT30" s="64">
        <f>'Tabel 1'!AT30/'Tabel 1'!$AT$67</f>
        <v>0</v>
      </c>
      <c r="AU30" s="64">
        <f>'Tabel 1'!AU30/'Tabel 1'!$AU$67</f>
        <v>0</v>
      </c>
      <c r="AV30" s="64">
        <f>'Tabel 1'!AV30/'Tabel 1'!$AV$67</f>
        <v>0</v>
      </c>
      <c r="AW30" s="64">
        <f>'Tabel 1'!AW30/'Tabel 1'!$AW$67</f>
        <v>0</v>
      </c>
      <c r="AX30" s="64">
        <f>'Tabel 1'!AX30/'Tabel 1'!$AX$67</f>
        <v>0</v>
      </c>
      <c r="AY30" s="64">
        <f>'Tabel 1'!AY30/'Tabel 1'!$AY$67</f>
        <v>0</v>
      </c>
      <c r="AZ30" s="64">
        <f>'Tabel 1'!AZ30/'Tabel 1'!$AZ$67</f>
        <v>0</v>
      </c>
      <c r="BA30" s="64">
        <f>'Tabel 1'!BA30/'Tabel 1'!$BA$67</f>
        <v>0</v>
      </c>
      <c r="BB30" s="64">
        <f>'Tabel 1'!BB30/'Tabel 1'!$BB$67</f>
        <v>0</v>
      </c>
      <c r="BC30" s="64">
        <f>'Tabel 1'!BC30/'Tabel 1'!$BC$67</f>
        <v>0</v>
      </c>
      <c r="BD30" s="37">
        <v>25</v>
      </c>
      <c r="BE30" s="64">
        <f>'Tabel 1'!BE30/'Tabel 1'!$BE$67</f>
        <v>0</v>
      </c>
      <c r="BF30" s="64">
        <f>'Tabel 1'!BF30/'Tabel 1'!$BF$67</f>
        <v>0</v>
      </c>
      <c r="BG30" s="65">
        <f>'Tabel 1'!BG30/'Tabel 1'!$BG$67</f>
        <v>0</v>
      </c>
    </row>
    <row r="31" spans="1:59" ht="14.4" x14ac:dyDescent="0.35">
      <c r="A31" s="37">
        <v>26</v>
      </c>
      <c r="B31" s="64">
        <f>'Tabel 1'!B31/'Tabel 1'!$B$67</f>
        <v>0</v>
      </c>
      <c r="C31" s="64">
        <f>'Tabel 1'!C31/'Tabel 1'!$C$67</f>
        <v>0</v>
      </c>
      <c r="D31" s="64">
        <f>'Tabel 1'!D31/'Tabel 1'!$D$67</f>
        <v>0</v>
      </c>
      <c r="E31" s="64">
        <f>'Tabel 1'!E31/'Tabel 1'!$E$67</f>
        <v>0</v>
      </c>
      <c r="F31" s="64">
        <f>'Tabel 1'!F31/'Tabel 1'!$F$67</f>
        <v>0</v>
      </c>
      <c r="G31" s="64">
        <f>'Tabel 1'!G31/'Tabel 1'!$G$67</f>
        <v>0</v>
      </c>
      <c r="H31" s="64">
        <f>'Tabel 1'!H31/'Tabel 1'!$H$67</f>
        <v>0</v>
      </c>
      <c r="I31" s="64">
        <f>'Tabel 1'!I31/'Tabel 1'!$I$67</f>
        <v>0</v>
      </c>
      <c r="J31" s="93">
        <v>0</v>
      </c>
      <c r="K31" s="64">
        <f>'Tabel 1'!K31/'Tabel 1'!$K$67</f>
        <v>0</v>
      </c>
      <c r="L31" s="37">
        <v>26</v>
      </c>
      <c r="M31" s="64">
        <f>'Tabel 1'!M31/'Tabel 1'!$M$67</f>
        <v>0</v>
      </c>
      <c r="N31" s="64">
        <f>'Tabel 1'!N31/'Tabel 1'!$N$67</f>
        <v>0</v>
      </c>
      <c r="O31" s="64">
        <f>'Tabel 1'!O31/'Tabel 1'!$O$67</f>
        <v>0</v>
      </c>
      <c r="P31" s="64">
        <f>'Tabel 1'!P31/'Tabel 1'!$P$67</f>
        <v>0</v>
      </c>
      <c r="Q31" s="64">
        <f>'Tabel 1'!Q31/'Tabel 1'!$Q$67</f>
        <v>0</v>
      </c>
      <c r="R31" s="93">
        <v>0</v>
      </c>
      <c r="S31" s="64">
        <f>'Tabel 1'!S31/'Tabel 1'!$S$67</f>
        <v>0</v>
      </c>
      <c r="T31" s="64">
        <f>'Tabel 1'!T31/'Tabel 1'!$T$67</f>
        <v>0</v>
      </c>
      <c r="U31" s="64">
        <f>'Tabel 1'!U31/'Tabel 1'!$U$67</f>
        <v>0</v>
      </c>
      <c r="V31" s="64">
        <f>'Tabel 1'!V31/'Tabel 1'!$V$67</f>
        <v>0</v>
      </c>
      <c r="W31" s="37">
        <v>26</v>
      </c>
      <c r="X31" s="64">
        <f>'Tabel 1'!X31/'Tabel 1'!$X$67</f>
        <v>0</v>
      </c>
      <c r="Y31" s="64">
        <f>'Tabel 1'!Y31/'Tabel 1'!$Y$67</f>
        <v>0</v>
      </c>
      <c r="Z31" s="64">
        <f>'Tabel 1'!Z31/'Tabel 1'!$Z$67</f>
        <v>0</v>
      </c>
      <c r="AA31" s="64">
        <f>'Tabel 1'!AA31/'Tabel 1'!$AA$67</f>
        <v>0</v>
      </c>
      <c r="AB31" s="64">
        <f>'Tabel 1'!AB31/'Tabel 1'!$AB$67</f>
        <v>0</v>
      </c>
      <c r="AC31" s="64">
        <f>'Tabel 1'!AC31/'Tabel 1'!$AC$67</f>
        <v>0</v>
      </c>
      <c r="AD31" s="64">
        <f>'Tabel 1'!AD31/'Tabel 1'!$AD$67</f>
        <v>0</v>
      </c>
      <c r="AE31" s="64">
        <f>'Tabel 1'!AE31/'Tabel 1'!$AE$67</f>
        <v>0</v>
      </c>
      <c r="AF31" s="64">
        <f>'Tabel 1'!AF31/'Tabel 1'!$AF$67</f>
        <v>0</v>
      </c>
      <c r="AG31" s="64">
        <f>'Tabel 1'!AG31/'Tabel 1'!$AG$67</f>
        <v>0</v>
      </c>
      <c r="AH31" s="37">
        <v>26</v>
      </c>
      <c r="AI31" s="64">
        <f>'Tabel 1'!AI31/'Tabel 1'!$AI$67</f>
        <v>3.4999998794251622E-3</v>
      </c>
      <c r="AJ31" s="64">
        <f>'Tabel 1'!AJ31/'Tabel 1'!$AJ$67</f>
        <v>7.299999827845966E-4</v>
      </c>
      <c r="AK31" s="64">
        <f>'Tabel 1'!AK31/'Tabel 1'!$AK$67</f>
        <v>0</v>
      </c>
      <c r="AL31" s="64">
        <f>'Tabel 1'!AL31/'Tabel 1'!$AL$67</f>
        <v>0</v>
      </c>
      <c r="AM31" s="64">
        <f>'Tabel 1'!AM31/'Tabel 1'!$AM$67</f>
        <v>0</v>
      </c>
      <c r="AN31" s="64">
        <f>'Tabel 1'!AN31/'Tabel 1'!$AN$67</f>
        <v>0</v>
      </c>
      <c r="AO31" s="64">
        <f>'Tabel 1'!AO31/'Tabel 1'!$AO$67</f>
        <v>0</v>
      </c>
      <c r="AP31" s="64">
        <f>'Tabel 1'!AP31/'Tabel 1'!$AP$67</f>
        <v>0</v>
      </c>
      <c r="AQ31" s="64">
        <f>'Tabel 1'!AQ31/'Tabel 1'!$AQ$67</f>
        <v>0</v>
      </c>
      <c r="AR31" s="64">
        <f>'Tabel 1'!AR31/'Tabel 1'!$AR$67</f>
        <v>0</v>
      </c>
      <c r="AS31" s="37">
        <v>26</v>
      </c>
      <c r="AT31" s="64">
        <f>'Tabel 1'!AT31/'Tabel 1'!$AT$67</f>
        <v>7.8899950518512719E-3</v>
      </c>
      <c r="AU31" s="64">
        <f>'Tabel 1'!AU31/'Tabel 1'!$AU$67</f>
        <v>0</v>
      </c>
      <c r="AV31" s="64">
        <f>'Tabel 1'!AV31/'Tabel 1'!$AV$67</f>
        <v>0</v>
      </c>
      <c r="AW31" s="64">
        <f>'Tabel 1'!AW31/'Tabel 1'!$AW$67</f>
        <v>5.7400005288329645E-4</v>
      </c>
      <c r="AX31" s="64">
        <f>'Tabel 1'!AX31/'Tabel 1'!$AX$67</f>
        <v>0</v>
      </c>
      <c r="AY31" s="64">
        <f>'Tabel 1'!AY31/'Tabel 1'!$AY$67</f>
        <v>0</v>
      </c>
      <c r="AZ31" s="64">
        <f>'Tabel 1'!AZ31/'Tabel 1'!$AZ$67</f>
        <v>0</v>
      </c>
      <c r="BA31" s="64">
        <f>'Tabel 1'!BA31/'Tabel 1'!$BA$67</f>
        <v>2.7600002145784806E-2</v>
      </c>
      <c r="BB31" s="64">
        <f>'Tabel 1'!BB31/'Tabel 1'!$BB$67</f>
        <v>8.4999987147664647E-3</v>
      </c>
      <c r="BC31" s="64">
        <f>'Tabel 1'!BC31/'Tabel 1'!$BC$67</f>
        <v>5.6300001363775044E-3</v>
      </c>
      <c r="BD31" s="37">
        <v>26</v>
      </c>
      <c r="BE31" s="64">
        <f>'Tabel 1'!BE31/'Tabel 1'!$BE$67</f>
        <v>5.4000000849614834E-4</v>
      </c>
      <c r="BF31" s="64">
        <f>'Tabel 1'!BF31/'Tabel 1'!$BF$67</f>
        <v>1.5400000511095948E-3</v>
      </c>
      <c r="BG31" s="65">
        <f>'Tabel 1'!BG31/'Tabel 1'!$BG$67</f>
        <v>5.2000008550863721E-3</v>
      </c>
    </row>
    <row r="32" spans="1:59" ht="14.4" x14ac:dyDescent="0.35">
      <c r="A32" s="37">
        <v>27</v>
      </c>
      <c r="B32" s="64">
        <f>'Tabel 1'!B32/'Tabel 1'!$B$67</f>
        <v>7.4151170136783722E-4</v>
      </c>
      <c r="C32" s="64">
        <f>'Tabel 1'!C32/'Tabel 1'!$C$67</f>
        <v>9.8000000885693035E-4</v>
      </c>
      <c r="D32" s="64">
        <f>'Tabel 1'!D32/'Tabel 1'!$D$67</f>
        <v>8.0000001356266893E-4</v>
      </c>
      <c r="E32" s="64">
        <f>'Tabel 1'!E32/'Tabel 1'!$E$67</f>
        <v>3.1999999893035504E-3</v>
      </c>
      <c r="F32" s="64">
        <f>'Tabel 1'!F32/'Tabel 1'!$F$67</f>
        <v>1.1999994153490678E-2</v>
      </c>
      <c r="G32" s="64">
        <f>'Tabel 1'!G32/'Tabel 1'!$G$67</f>
        <v>8.4999968096985217E-4</v>
      </c>
      <c r="H32" s="64">
        <f>'Tabel 1'!H32/'Tabel 1'!$H$67</f>
        <v>5.6612090123457528E-4</v>
      </c>
      <c r="I32" s="64">
        <f>'Tabel 1'!I32/'Tabel 1'!$I$67</f>
        <v>4.3208841823509864E-4</v>
      </c>
      <c r="J32" s="93">
        <v>0</v>
      </c>
      <c r="K32" s="64">
        <f>'Tabel 1'!K32/'Tabel 1'!$K$67</f>
        <v>1.6681162163736919E-2</v>
      </c>
      <c r="L32" s="37">
        <v>27</v>
      </c>
      <c r="M32" s="64">
        <f>'Tabel 1'!M32/'Tabel 1'!$M$67</f>
        <v>3.7152943410992255E-2</v>
      </c>
      <c r="N32" s="64">
        <f>'Tabel 1'!N32/'Tabel 1'!$N$67</f>
        <v>3.2947387336441036E-2</v>
      </c>
      <c r="O32" s="64">
        <f>'Tabel 1'!O32/'Tabel 1'!$O$67</f>
        <v>1.5438186044774821E-3</v>
      </c>
      <c r="P32" s="64">
        <f>'Tabel 1'!P32/'Tabel 1'!$P$67</f>
        <v>1.5125199448718757E-2</v>
      </c>
      <c r="Q32" s="64">
        <f>'Tabel 1'!Q32/'Tabel 1'!$Q$67</f>
        <v>4.9903054102777072E-3</v>
      </c>
      <c r="R32" s="93">
        <v>0</v>
      </c>
      <c r="S32" s="64">
        <f>'Tabel 1'!S32/'Tabel 1'!$S$67</f>
        <v>1.9939207981326035E-2</v>
      </c>
      <c r="T32" s="64">
        <f>'Tabel 1'!T32/'Tabel 1'!$T$67</f>
        <v>4.0112126448406775E-3</v>
      </c>
      <c r="U32" s="64">
        <f>'Tabel 1'!U32/'Tabel 1'!$U$67</f>
        <v>3.7874590718893391E-3</v>
      </c>
      <c r="V32" s="64">
        <f>'Tabel 1'!V32/'Tabel 1'!$V$67</f>
        <v>1.0139405317783319E-2</v>
      </c>
      <c r="W32" s="37">
        <v>27</v>
      </c>
      <c r="X32" s="64">
        <f>'Tabel 1'!X32/'Tabel 1'!$X$67</f>
        <v>2.9474499212201982E-3</v>
      </c>
      <c r="Y32" s="64">
        <f>'Tabel 1'!Y32/'Tabel 1'!$Y$67</f>
        <v>8.4182873047267751E-3</v>
      </c>
      <c r="Z32" s="64">
        <f>'Tabel 1'!Z32/'Tabel 1'!$Z$67</f>
        <v>3.827463295259292E-3</v>
      </c>
      <c r="AA32" s="64">
        <f>'Tabel 1'!AA32/'Tabel 1'!$AA$67</f>
        <v>1.9578867015989824E-2</v>
      </c>
      <c r="AB32" s="64">
        <f>'Tabel 1'!AB32/'Tabel 1'!$AB$67</f>
        <v>0.11779635140865745</v>
      </c>
      <c r="AC32" s="64">
        <f>'Tabel 1'!AC32/'Tabel 1'!$AC$67</f>
        <v>3.8274589964539087E-3</v>
      </c>
      <c r="AD32" s="64">
        <f>'Tabel 1'!AD32/'Tabel 1'!$AD$67</f>
        <v>0.12916271595383383</v>
      </c>
      <c r="AE32" s="64">
        <f>'Tabel 1'!AE32/'Tabel 1'!$AE$67</f>
        <v>2.1661097459187411E-3</v>
      </c>
      <c r="AF32" s="64">
        <f>'Tabel 1'!AF32/'Tabel 1'!$AF$67</f>
        <v>0</v>
      </c>
      <c r="AG32" s="64">
        <f>'Tabel 1'!AG32/'Tabel 1'!$AG$67</f>
        <v>8.7000209857642809E-4</v>
      </c>
      <c r="AH32" s="37">
        <v>27</v>
      </c>
      <c r="AI32" s="64">
        <f>'Tabel 1'!AI32/'Tabel 1'!$AI$67</f>
        <v>1.155789252688368E-3</v>
      </c>
      <c r="AJ32" s="64">
        <f>'Tabel 1'!AJ32/'Tabel 1'!$AJ$67</f>
        <v>4.3557891897837908E-3</v>
      </c>
      <c r="AK32" s="64">
        <f>'Tabel 1'!AK32/'Tabel 1'!$AK$67</f>
        <v>3.7857897061191748E-3</v>
      </c>
      <c r="AL32" s="64">
        <f>'Tabel 1'!AL32/'Tabel 1'!$AL$67</f>
        <v>1.9389087917142757E-2</v>
      </c>
      <c r="AM32" s="64">
        <f>'Tabel 1'!AM32/'Tabel 1'!$AM$67</f>
        <v>0.14707490900013268</v>
      </c>
      <c r="AN32" s="64">
        <f>'Tabel 1'!AN32/'Tabel 1'!$AN$67</f>
        <v>0.11365632177301094</v>
      </c>
      <c r="AO32" s="64">
        <f>'Tabel 1'!AO32/'Tabel 1'!$AO$67</f>
        <v>0.14736447193349314</v>
      </c>
      <c r="AP32" s="64">
        <f>'Tabel 1'!AP32/'Tabel 1'!$AP$67</f>
        <v>0.14198485227754828</v>
      </c>
      <c r="AQ32" s="64">
        <f>'Tabel 1'!AQ32/'Tabel 1'!$AQ$67</f>
        <v>0.10372389809173375</v>
      </c>
      <c r="AR32" s="64">
        <f>'Tabel 1'!AR32/'Tabel 1'!$AR$67</f>
        <v>2.8905164492696662E-2</v>
      </c>
      <c r="AS32" s="37">
        <v>27</v>
      </c>
      <c r="AT32" s="64">
        <f>'Tabel 1'!AT32/'Tabel 1'!$AT$67</f>
        <v>2.8077787931952541E-4</v>
      </c>
      <c r="AU32" s="64">
        <f>'Tabel 1'!AU32/'Tabel 1'!$AU$67</f>
        <v>2.3077806066492833E-4</v>
      </c>
      <c r="AV32" s="64">
        <f>'Tabel 1'!AV32/'Tabel 1'!$AV$67</f>
        <v>1.3384857547216555E-2</v>
      </c>
      <c r="AW32" s="64">
        <f>'Tabel 1'!AW32/'Tabel 1'!$AW$67</f>
        <v>1.2245896662282945E-2</v>
      </c>
      <c r="AX32" s="64">
        <f>'Tabel 1'!AX32/'Tabel 1'!$AX$67</f>
        <v>7.2458854097980276E-3</v>
      </c>
      <c r="AY32" s="64">
        <f>'Tabel 1'!AY32/'Tabel 1'!$AY$67</f>
        <v>5.0000059513772188E-5</v>
      </c>
      <c r="AZ32" s="64">
        <f>'Tabel 1'!AZ32/'Tabel 1'!$AZ$67</f>
        <v>0</v>
      </c>
      <c r="BA32" s="64">
        <f>'Tabel 1'!BA32/'Tabel 1'!$BA$67</f>
        <v>1.0587110794943337E-2</v>
      </c>
      <c r="BB32" s="64">
        <f>'Tabel 1'!BB32/'Tabel 1'!$BB$67</f>
        <v>6.4999990171743542E-3</v>
      </c>
      <c r="BC32" s="64">
        <f>'Tabel 1'!BC32/'Tabel 1'!$BC$67</f>
        <v>1.8176092410210939E-2</v>
      </c>
      <c r="BD32" s="37">
        <v>27</v>
      </c>
      <c r="BE32" s="64">
        <f>'Tabel 1'!BE32/'Tabel 1'!$BE$67</f>
        <v>1.4982265684932839E-2</v>
      </c>
      <c r="BF32" s="64">
        <f>'Tabel 1'!BF32/'Tabel 1'!$BF$67</f>
        <v>3.4439330694775046E-3</v>
      </c>
      <c r="BG32" s="65">
        <f>'Tabel 1'!BG32/'Tabel 1'!$BG$67</f>
        <v>1.5818039255022974E-2</v>
      </c>
    </row>
    <row r="33" spans="1:59" ht="14.4" x14ac:dyDescent="0.35">
      <c r="A33" s="37">
        <v>28</v>
      </c>
      <c r="B33" s="64">
        <f>'Tabel 1'!B33/'Tabel 1'!$B$67</f>
        <v>5.0000000791741766E-6</v>
      </c>
      <c r="C33" s="64">
        <f>'Tabel 1'!C33/'Tabel 1'!$C$67</f>
        <v>1.6000000144602943E-5</v>
      </c>
      <c r="D33" s="64">
        <f>'Tabel 1'!D33/'Tabel 1'!$D$67</f>
        <v>1.002439887227723E-4</v>
      </c>
      <c r="E33" s="64">
        <f>'Tabel 1'!E33/'Tabel 1'!$E$67</f>
        <v>6.1718104495412165E-4</v>
      </c>
      <c r="F33" s="64">
        <f>'Tabel 1'!F33/'Tabel 1'!$F$67</f>
        <v>3.3999983434890264E-4</v>
      </c>
      <c r="G33" s="64">
        <f>'Tabel 1'!G33/'Tabel 1'!$G$67</f>
        <v>2.3419769714129031E-4</v>
      </c>
      <c r="H33" s="64">
        <f>'Tabel 1'!H33/'Tabel 1'!$H$67</f>
        <v>1.603528078785584E-4</v>
      </c>
      <c r="I33" s="64">
        <f>'Tabel 1'!I33/'Tabel 1'!$I$67</f>
        <v>2.1575230893487272E-5</v>
      </c>
      <c r="J33" s="93">
        <v>0</v>
      </c>
      <c r="K33" s="64">
        <f>'Tabel 1'!K33/'Tabel 1'!$K$67</f>
        <v>2.4267646016175059E-3</v>
      </c>
      <c r="L33" s="37">
        <v>28</v>
      </c>
      <c r="M33" s="64">
        <f>'Tabel 1'!M33/'Tabel 1'!$M$67</f>
        <v>7.0496143133162844E-4</v>
      </c>
      <c r="N33" s="64">
        <f>'Tabel 1'!N33/'Tabel 1'!$N$67</f>
        <v>3.8085571831341279E-2</v>
      </c>
      <c r="O33" s="64">
        <f>'Tabel 1'!O33/'Tabel 1'!$O$67</f>
        <v>1.4740241551186978E-3</v>
      </c>
      <c r="P33" s="64">
        <f>'Tabel 1'!P33/'Tabel 1'!$P$67</f>
        <v>4.3063756293586098E-3</v>
      </c>
      <c r="Q33" s="64">
        <f>'Tabel 1'!Q33/'Tabel 1'!$Q$67</f>
        <v>4.1271934048950756E-2</v>
      </c>
      <c r="R33" s="93">
        <v>0</v>
      </c>
      <c r="S33" s="64">
        <f>'Tabel 1'!S33/'Tabel 1'!$S$67</f>
        <v>8.7969295215030545E-3</v>
      </c>
      <c r="T33" s="64">
        <f>'Tabel 1'!T33/'Tabel 1'!$T$67</f>
        <v>2.0855832849402203E-2</v>
      </c>
      <c r="U33" s="64">
        <f>'Tabel 1'!U33/'Tabel 1'!$U$67</f>
        <v>8.2552726077412732E-3</v>
      </c>
      <c r="V33" s="64">
        <f>'Tabel 1'!V33/'Tabel 1'!$V$67</f>
        <v>1.2749196695515037E-2</v>
      </c>
      <c r="W33" s="37">
        <v>28</v>
      </c>
      <c r="X33" s="64">
        <f>'Tabel 1'!X33/'Tabel 1'!$X$67</f>
        <v>1.1435641980329047E-2</v>
      </c>
      <c r="Y33" s="64">
        <f>'Tabel 1'!Y33/'Tabel 1'!$Y$67</f>
        <v>4.4526609250296376E-2</v>
      </c>
      <c r="Z33" s="64">
        <f>'Tabel 1'!Z33/'Tabel 1'!$Z$67</f>
        <v>5.1879586013079286E-2</v>
      </c>
      <c r="AA33" s="64">
        <f>'Tabel 1'!AA33/'Tabel 1'!$AA$67</f>
        <v>2.068693929245528E-2</v>
      </c>
      <c r="AB33" s="64">
        <f>'Tabel 1'!AB33/'Tabel 1'!$AB$67</f>
        <v>1.2387052757455367E-2</v>
      </c>
      <c r="AC33" s="64">
        <f>'Tabel 1'!AC33/'Tabel 1'!$AC$67</f>
        <v>2.5779790161534564E-2</v>
      </c>
      <c r="AD33" s="64">
        <f>'Tabel 1'!AD33/'Tabel 1'!$AD$67</f>
        <v>2.5573399396550945E-2</v>
      </c>
      <c r="AE33" s="64">
        <f>'Tabel 1'!AE33/'Tabel 1'!$AE$67</f>
        <v>8.1067855141631964E-2</v>
      </c>
      <c r="AF33" s="64">
        <f>'Tabel 1'!AF33/'Tabel 1'!$AF$67</f>
        <v>2.3700052715651582E-2</v>
      </c>
      <c r="AG33" s="64">
        <f>'Tabel 1'!AG33/'Tabel 1'!$AG$67</f>
        <v>0.16835340609383612</v>
      </c>
      <c r="AH33" s="37">
        <v>28</v>
      </c>
      <c r="AI33" s="64">
        <f>'Tabel 1'!AI33/'Tabel 1'!$AI$67</f>
        <v>3.9064540800185276E-3</v>
      </c>
      <c r="AJ33" s="64">
        <f>'Tabel 1'!AJ33/'Tabel 1'!$AJ$67</f>
        <v>4.8182124312936541E-3</v>
      </c>
      <c r="AK33" s="64">
        <f>'Tabel 1'!AK33/'Tabel 1'!$AK$67</f>
        <v>9.3265644973049584E-3</v>
      </c>
      <c r="AL33" s="64">
        <f>'Tabel 1'!AL33/'Tabel 1'!$AL$67</f>
        <v>8.1920416120674563E-3</v>
      </c>
      <c r="AM33" s="64">
        <f>'Tabel 1'!AM33/'Tabel 1'!$AM$67</f>
        <v>6.9719710012522071E-2</v>
      </c>
      <c r="AN33" s="64">
        <f>'Tabel 1'!AN33/'Tabel 1'!$AN$67</f>
        <v>3.1571764641707151E-3</v>
      </c>
      <c r="AO33" s="64">
        <f>'Tabel 1'!AO33/'Tabel 1'!$AO$67</f>
        <v>2.8900690275241711E-2</v>
      </c>
      <c r="AP33" s="64">
        <f>'Tabel 1'!AP33/'Tabel 1'!$AP$67</f>
        <v>2.3640233048742427E-2</v>
      </c>
      <c r="AQ33" s="64">
        <f>'Tabel 1'!AQ33/'Tabel 1'!$AQ$67</f>
        <v>2.9043429954245621E-3</v>
      </c>
      <c r="AR33" s="64">
        <f>'Tabel 1'!AR33/'Tabel 1'!$AR$67</f>
        <v>5.054590330168126E-2</v>
      </c>
      <c r="AS33" s="37">
        <v>28</v>
      </c>
      <c r="AT33" s="64">
        <f>'Tabel 1'!AT33/'Tabel 1'!$AT$67</f>
        <v>0.10629261465257489</v>
      </c>
      <c r="AU33" s="64">
        <f>'Tabel 1'!AU33/'Tabel 1'!$AU$67</f>
        <v>1.9126863184045568E-2</v>
      </c>
      <c r="AV33" s="64">
        <f>'Tabel 1'!AV33/'Tabel 1'!$AV$67</f>
        <v>6.5546416294744933E-3</v>
      </c>
      <c r="AW33" s="64">
        <f>'Tabel 1'!AW33/'Tabel 1'!$AW$67</f>
        <v>6.3045329636885377E-3</v>
      </c>
      <c r="AX33" s="64">
        <f>'Tabel 1'!AX33/'Tabel 1'!$AX$67</f>
        <v>5.6545244821048918E-3</v>
      </c>
      <c r="AY33" s="64">
        <f>'Tabel 1'!AY33/'Tabel 1'!$AY$67</f>
        <v>4.650005534780813E-3</v>
      </c>
      <c r="AZ33" s="64">
        <f>'Tabel 1'!AZ33/'Tabel 1'!$AZ$67</f>
        <v>0</v>
      </c>
      <c r="BA33" s="64">
        <f>'Tabel 1'!BA33/'Tabel 1'!$BA$67</f>
        <v>6.8883353264148602E-3</v>
      </c>
      <c r="BB33" s="64">
        <f>'Tabel 1'!BB33/'Tabel 1'!$BB$67</f>
        <v>1.7559997344858719E-2</v>
      </c>
      <c r="BC33" s="64">
        <f>'Tabel 1'!BC33/'Tabel 1'!$BC$67</f>
        <v>2.3007327203153148E-2</v>
      </c>
      <c r="BD33" s="37">
        <v>28</v>
      </c>
      <c r="BE33" s="64">
        <f>'Tabel 1'!BE33/'Tabel 1'!$BE$67</f>
        <v>6.8714130959728293E-3</v>
      </c>
      <c r="BF33" s="64">
        <f>'Tabel 1'!BF33/'Tabel 1'!$BF$67</f>
        <v>8.7141301678120668E-3</v>
      </c>
      <c r="BG33" s="65">
        <f>'Tabel 1'!BG33/'Tabel 1'!$BG$67</f>
        <v>1.8443533759684421E-2</v>
      </c>
    </row>
    <row r="34" spans="1:59" ht="14.4" x14ac:dyDescent="0.35">
      <c r="A34" s="37">
        <v>29</v>
      </c>
      <c r="B34" s="64">
        <f>'Tabel 1'!B34/'Tabel 1'!$B$67</f>
        <v>0</v>
      </c>
      <c r="C34" s="64">
        <f>'Tabel 1'!C34/'Tabel 1'!$C$67</f>
        <v>0</v>
      </c>
      <c r="D34" s="64">
        <f>'Tabel 1'!D34/'Tabel 1'!$D$67</f>
        <v>0</v>
      </c>
      <c r="E34" s="64">
        <f>'Tabel 1'!E34/'Tabel 1'!$E$67</f>
        <v>0</v>
      </c>
      <c r="F34" s="64">
        <f>'Tabel 1'!F34/'Tabel 1'!$F$67</f>
        <v>0</v>
      </c>
      <c r="G34" s="64">
        <f>'Tabel 1'!G34/'Tabel 1'!$G$67</f>
        <v>0</v>
      </c>
      <c r="H34" s="64">
        <f>'Tabel 1'!H34/'Tabel 1'!$H$67</f>
        <v>0</v>
      </c>
      <c r="I34" s="64">
        <f>'Tabel 1'!I34/'Tabel 1'!$I$67</f>
        <v>0</v>
      </c>
      <c r="J34" s="93">
        <v>0</v>
      </c>
      <c r="K34" s="64">
        <f>'Tabel 1'!K34/'Tabel 1'!$K$67</f>
        <v>0</v>
      </c>
      <c r="L34" s="37">
        <v>29</v>
      </c>
      <c r="M34" s="64">
        <f>'Tabel 1'!M34/'Tabel 1'!$M$67</f>
        <v>0</v>
      </c>
      <c r="N34" s="64">
        <f>'Tabel 1'!N34/'Tabel 1'!$N$67</f>
        <v>0</v>
      </c>
      <c r="O34" s="64">
        <f>'Tabel 1'!O34/'Tabel 1'!$O$67</f>
        <v>1.8893448060007829E-4</v>
      </c>
      <c r="P34" s="64">
        <f>'Tabel 1'!P34/'Tabel 1'!$P$67</f>
        <v>0</v>
      </c>
      <c r="Q34" s="64">
        <f>'Tabel 1'!Q34/'Tabel 1'!$Q$67</f>
        <v>0</v>
      </c>
      <c r="R34" s="93">
        <v>0</v>
      </c>
      <c r="S34" s="64">
        <f>'Tabel 1'!S34/'Tabel 1'!$S$67</f>
        <v>0</v>
      </c>
      <c r="T34" s="64">
        <f>'Tabel 1'!T34/'Tabel 1'!$T$67</f>
        <v>0</v>
      </c>
      <c r="U34" s="64">
        <f>'Tabel 1'!U34/'Tabel 1'!$U$67</f>
        <v>0</v>
      </c>
      <c r="V34" s="64">
        <f>'Tabel 1'!V34/'Tabel 1'!$V$67</f>
        <v>0</v>
      </c>
      <c r="W34" s="37">
        <v>29</v>
      </c>
      <c r="X34" s="64">
        <f>'Tabel 1'!X34/'Tabel 1'!$X$67</f>
        <v>0</v>
      </c>
      <c r="Y34" s="64">
        <f>'Tabel 1'!Y34/'Tabel 1'!$Y$67</f>
        <v>0</v>
      </c>
      <c r="Z34" s="64">
        <f>'Tabel 1'!Z34/'Tabel 1'!$Z$67</f>
        <v>0</v>
      </c>
      <c r="AA34" s="64">
        <f>'Tabel 1'!AA34/'Tabel 1'!$AA$67</f>
        <v>0</v>
      </c>
      <c r="AB34" s="64">
        <f>'Tabel 1'!AB34/'Tabel 1'!$AB$67</f>
        <v>0</v>
      </c>
      <c r="AC34" s="64">
        <f>'Tabel 1'!AC34/'Tabel 1'!$AC$67</f>
        <v>0</v>
      </c>
      <c r="AD34" s="64">
        <f>'Tabel 1'!AD34/'Tabel 1'!$AD$67</f>
        <v>0</v>
      </c>
      <c r="AE34" s="64">
        <f>'Tabel 1'!AE34/'Tabel 1'!$AE$67</f>
        <v>0</v>
      </c>
      <c r="AF34" s="64">
        <f>'Tabel 1'!AF34/'Tabel 1'!$AF$67</f>
        <v>3.5000077850118376E-2</v>
      </c>
      <c r="AG34" s="64">
        <f>'Tabel 1'!AG34/'Tabel 1'!$AG$67</f>
        <v>0</v>
      </c>
      <c r="AH34" s="37">
        <v>29</v>
      </c>
      <c r="AI34" s="64">
        <f>'Tabel 1'!AI34/'Tabel 1'!$AI$67</f>
        <v>0</v>
      </c>
      <c r="AJ34" s="64">
        <f>'Tabel 1'!AJ34/'Tabel 1'!$AJ$67</f>
        <v>0</v>
      </c>
      <c r="AK34" s="64">
        <f>'Tabel 1'!AK34/'Tabel 1'!$AK$67</f>
        <v>0</v>
      </c>
      <c r="AL34" s="64">
        <f>'Tabel 1'!AL34/'Tabel 1'!$AL$67</f>
        <v>0</v>
      </c>
      <c r="AM34" s="64">
        <f>'Tabel 1'!AM34/'Tabel 1'!$AM$67</f>
        <v>0</v>
      </c>
      <c r="AN34" s="64">
        <f>'Tabel 1'!AN34/'Tabel 1'!$AN$67</f>
        <v>0</v>
      </c>
      <c r="AO34" s="64">
        <f>'Tabel 1'!AO34/'Tabel 1'!$AO$67</f>
        <v>0</v>
      </c>
      <c r="AP34" s="64">
        <f>'Tabel 1'!AP34/'Tabel 1'!$AP$67</f>
        <v>0</v>
      </c>
      <c r="AQ34" s="64">
        <f>'Tabel 1'!AQ34/'Tabel 1'!$AQ$67</f>
        <v>0</v>
      </c>
      <c r="AR34" s="64">
        <f>'Tabel 1'!AR34/'Tabel 1'!$AR$67</f>
        <v>0</v>
      </c>
      <c r="AS34" s="37">
        <v>29</v>
      </c>
      <c r="AT34" s="64">
        <f>'Tabel 1'!AT34/'Tabel 1'!$AT$67</f>
        <v>0</v>
      </c>
      <c r="AU34" s="64">
        <f>'Tabel 1'!AU34/'Tabel 1'!$AU$67</f>
        <v>0</v>
      </c>
      <c r="AV34" s="64">
        <f>'Tabel 1'!AV34/'Tabel 1'!$AV$67</f>
        <v>0</v>
      </c>
      <c r="AW34" s="64">
        <f>'Tabel 1'!AW34/'Tabel 1'!$AW$67</f>
        <v>0</v>
      </c>
      <c r="AX34" s="64">
        <f>'Tabel 1'!AX34/'Tabel 1'!$AX$67</f>
        <v>0</v>
      </c>
      <c r="AY34" s="64">
        <f>'Tabel 1'!AY34/'Tabel 1'!$AY$67</f>
        <v>0</v>
      </c>
      <c r="AZ34" s="64">
        <f>'Tabel 1'!AZ34/'Tabel 1'!$AZ$67</f>
        <v>0</v>
      </c>
      <c r="BA34" s="64">
        <f>'Tabel 1'!BA34/'Tabel 1'!$BA$67</f>
        <v>0</v>
      </c>
      <c r="BB34" s="64">
        <f>'Tabel 1'!BB34/'Tabel 1'!$BB$67</f>
        <v>0</v>
      </c>
      <c r="BC34" s="64">
        <f>'Tabel 1'!BC34/'Tabel 1'!$BC$67</f>
        <v>0</v>
      </c>
      <c r="BD34" s="37">
        <v>29</v>
      </c>
      <c r="BE34" s="64">
        <f>'Tabel 1'!BE34/'Tabel 1'!$BE$67</f>
        <v>0</v>
      </c>
      <c r="BF34" s="64">
        <f>'Tabel 1'!BF34/'Tabel 1'!$BF$67</f>
        <v>0</v>
      </c>
      <c r="BG34" s="65">
        <f>'Tabel 1'!BG34/'Tabel 1'!$BG$67</f>
        <v>0</v>
      </c>
    </row>
    <row r="35" spans="1:59" ht="14.4" x14ac:dyDescent="0.35">
      <c r="A35" s="37">
        <v>30</v>
      </c>
      <c r="B35" s="64">
        <f>'Tabel 1'!B35/'Tabel 1'!$B$67</f>
        <v>1.2305346350759904E-2</v>
      </c>
      <c r="C35" s="64">
        <f>'Tabel 1'!C35/'Tabel 1'!$C$67</f>
        <v>5.4000000488034945E-3</v>
      </c>
      <c r="D35" s="64">
        <f>'Tabel 1'!D35/'Tabel 1'!$D$67</f>
        <v>3.0000000508600084E-5</v>
      </c>
      <c r="E35" s="64">
        <f>'Tabel 1'!E35/'Tabel 1'!$E$67</f>
        <v>1.2999999956545672E-4</v>
      </c>
      <c r="F35" s="64">
        <f>'Tabel 1'!F35/'Tabel 1'!$F$67</f>
        <v>1.9999990255817802E-5</v>
      </c>
      <c r="G35" s="64">
        <f>'Tabel 1'!G35/'Tabel 1'!$G$67</f>
        <v>0</v>
      </c>
      <c r="H35" s="64">
        <f>'Tabel 1'!H35/'Tabel 1'!$H$67</f>
        <v>2.3999999479219747E-4</v>
      </c>
      <c r="I35" s="64">
        <f>'Tabel 1'!I35/'Tabel 1'!$I$67</f>
        <v>0</v>
      </c>
      <c r="J35" s="93">
        <v>0</v>
      </c>
      <c r="K35" s="64">
        <f>'Tabel 1'!K35/'Tabel 1'!$K$67</f>
        <v>3.3999892497812311E-4</v>
      </c>
      <c r="L35" s="37">
        <v>30</v>
      </c>
      <c r="M35" s="64">
        <f>'Tabel 1'!M35/'Tabel 1'!$M$67</f>
        <v>1.000000078456004E-5</v>
      </c>
      <c r="N35" s="64">
        <f>'Tabel 1'!N35/'Tabel 1'!$N$67</f>
        <v>6.4999874939862372E-4</v>
      </c>
      <c r="O35" s="64">
        <f>'Tabel 1'!O35/'Tabel 1'!$O$67</f>
        <v>7.5124721386748039E-4</v>
      </c>
      <c r="P35" s="64">
        <f>'Tabel 1'!P35/'Tabel 1'!$P$67</f>
        <v>0</v>
      </c>
      <c r="Q35" s="64">
        <f>'Tabel 1'!Q35/'Tabel 1'!$Q$67</f>
        <v>3.7000008431918254E-4</v>
      </c>
      <c r="R35" s="93">
        <v>0</v>
      </c>
      <c r="S35" s="64">
        <f>'Tabel 1'!S35/'Tabel 1'!$S$67</f>
        <v>4.49999932731557E-4</v>
      </c>
      <c r="T35" s="64">
        <f>'Tabel 1'!T35/'Tabel 1'!$T$67</f>
        <v>2.5999985710992607E-4</v>
      </c>
      <c r="U35" s="64">
        <f>'Tabel 1'!U35/'Tabel 1'!$U$67</f>
        <v>7.8999997937822608E-5</v>
      </c>
      <c r="V35" s="64">
        <f>'Tabel 1'!V35/'Tabel 1'!$V$67</f>
        <v>5.2999997521879989E-4</v>
      </c>
      <c r="W35" s="37">
        <v>30</v>
      </c>
      <c r="X35" s="64">
        <f>'Tabel 1'!X35/'Tabel 1'!$X$67</f>
        <v>6.4999982221220442E-4</v>
      </c>
      <c r="Y35" s="64">
        <f>'Tabel 1'!Y35/'Tabel 1'!$Y$67</f>
        <v>4.7000093620478783E-4</v>
      </c>
      <c r="Z35" s="64">
        <f>'Tabel 1'!Z35/'Tabel 1'!$Z$67</f>
        <v>5.0000061655828415E-5</v>
      </c>
      <c r="AA35" s="64">
        <f>'Tabel 1'!AA35/'Tabel 1'!$AA$67</f>
        <v>4.5000012445321839E-4</v>
      </c>
      <c r="AB35" s="64">
        <f>'Tabel 1'!AB35/'Tabel 1'!$AB$67</f>
        <v>7.5999922414781535E-4</v>
      </c>
      <c r="AC35" s="64">
        <f>'Tabel 1'!AC35/'Tabel 1'!$AC$67</f>
        <v>3.600000395884082E-4</v>
      </c>
      <c r="AD35" s="64">
        <f>'Tabel 1'!AD35/'Tabel 1'!$AD$67</f>
        <v>5.7999824734139538E-4</v>
      </c>
      <c r="AE35" s="64">
        <f>'Tabel 1'!AE35/'Tabel 1'!$AE$67</f>
        <v>7.8999999959684767E-4</v>
      </c>
      <c r="AF35" s="64">
        <f>'Tabel 1'!AF35/'Tabel 1'!$AF$67</f>
        <v>6.5000144578791265E-4</v>
      </c>
      <c r="AG35" s="64">
        <f>'Tabel 1'!AG35/'Tabel 1'!$AG$67</f>
        <v>5.7000137492938399E-3</v>
      </c>
      <c r="AH35" s="37">
        <v>30</v>
      </c>
      <c r="AI35" s="64">
        <f>'Tabel 1'!AI35/'Tabel 1'!$AI$67</f>
        <v>4.4999998449752086E-4</v>
      </c>
      <c r="AJ35" s="64">
        <f>'Tabel 1'!AJ35/'Tabel 1'!$AJ$67</f>
        <v>1.3999999669841582E-3</v>
      </c>
      <c r="AK35" s="64">
        <f>'Tabel 1'!AK35/'Tabel 1'!$AK$67</f>
        <v>7.5000008194075671E-4</v>
      </c>
      <c r="AL35" s="64">
        <f>'Tabel 1'!AL35/'Tabel 1'!$AL$67</f>
        <v>6.5000001461895445E-5</v>
      </c>
      <c r="AM35" s="64">
        <f>'Tabel 1'!AM35/'Tabel 1'!$AM$67</f>
        <v>6.0000172872370432E-5</v>
      </c>
      <c r="AN35" s="64">
        <f>'Tabel 1'!AN35/'Tabel 1'!$AN$67</f>
        <v>0</v>
      </c>
      <c r="AO35" s="64">
        <f>'Tabel 1'!AO35/'Tabel 1'!$AO$67</f>
        <v>5.5999994940269505E-5</v>
      </c>
      <c r="AP35" s="64">
        <f>'Tabel 1'!AP35/'Tabel 1'!$AP$67</f>
        <v>9.0000003507687609E-5</v>
      </c>
      <c r="AQ35" s="64">
        <f>'Tabel 1'!AQ35/'Tabel 1'!$AQ$67</f>
        <v>3.5000026741822797E-5</v>
      </c>
      <c r="AR35" s="64">
        <f>'Tabel 1'!AR35/'Tabel 1'!$AR$67</f>
        <v>3.2000000824157618E-4</v>
      </c>
      <c r="AS35" s="37">
        <v>30</v>
      </c>
      <c r="AT35" s="64">
        <f>'Tabel 1'!AT35/'Tabel 1'!$AT$67</f>
        <v>5.5999964880059728E-3</v>
      </c>
      <c r="AU35" s="64">
        <f>'Tabel 1'!AU35/'Tabel 1'!$AU$67</f>
        <v>7.980000181806059E-3</v>
      </c>
      <c r="AV35" s="64">
        <f>'Tabel 1'!AV35/'Tabel 1'!$AV$67</f>
        <v>7.836429903232844E-4</v>
      </c>
      <c r="AW35" s="64">
        <f>'Tabel 1'!AW35/'Tabel 1'!$AW$67</f>
        <v>8.6000007923281343E-4</v>
      </c>
      <c r="AX35" s="64">
        <f>'Tabel 1'!AX35/'Tabel 1'!$AX$67</f>
        <v>0</v>
      </c>
      <c r="AY35" s="64">
        <f>'Tabel 1'!AY35/'Tabel 1'!$AY$67</f>
        <v>0</v>
      </c>
      <c r="AZ35" s="64">
        <f>'Tabel 1'!AZ35/'Tabel 1'!$AZ$67</f>
        <v>0</v>
      </c>
      <c r="BA35" s="64">
        <f>'Tabel 1'!BA35/'Tabel 1'!$BA$67</f>
        <v>1.3900001080666983E-3</v>
      </c>
      <c r="BB35" s="64">
        <f>'Tabel 1'!BB35/'Tabel 1'!$BB$67</f>
        <v>6.6999989869335657E-3</v>
      </c>
      <c r="BC35" s="64">
        <f>'Tabel 1'!BC35/'Tabel 1'!$BC$67</f>
        <v>2.0122123939538255E-3</v>
      </c>
      <c r="BD35" s="37">
        <v>30</v>
      </c>
      <c r="BE35" s="64">
        <f>'Tabel 1'!BE35/'Tabel 1'!$BE$67</f>
        <v>3.7000000582143497E-3</v>
      </c>
      <c r="BF35" s="64">
        <f>'Tabel 1'!BF35/'Tabel 1'!$BF$67</f>
        <v>4.3700001450317719E-3</v>
      </c>
      <c r="BG35" s="65">
        <f>'Tabel 1'!BG35/'Tabel 1'!$BG$67</f>
        <v>7.2000011839657464E-3</v>
      </c>
    </row>
    <row r="36" spans="1:59" ht="14.4" x14ac:dyDescent="0.35">
      <c r="A36" s="37">
        <v>31</v>
      </c>
      <c r="B36" s="64">
        <f>'Tabel 1'!B36/'Tabel 1'!$B$67</f>
        <v>0</v>
      </c>
      <c r="C36" s="64">
        <f>'Tabel 1'!C36/'Tabel 1'!$C$67</f>
        <v>0</v>
      </c>
      <c r="D36" s="64">
        <f>'Tabel 1'!D36/'Tabel 1'!$D$67</f>
        <v>0</v>
      </c>
      <c r="E36" s="64">
        <f>'Tabel 1'!E36/'Tabel 1'!$E$67</f>
        <v>0</v>
      </c>
      <c r="F36" s="64">
        <f>'Tabel 1'!F36/'Tabel 1'!$F$67</f>
        <v>0</v>
      </c>
      <c r="G36" s="64">
        <f>'Tabel 1'!G36/'Tabel 1'!$G$67</f>
        <v>0</v>
      </c>
      <c r="H36" s="64">
        <f>'Tabel 1'!H36/'Tabel 1'!$H$67</f>
        <v>0</v>
      </c>
      <c r="I36" s="64">
        <f>'Tabel 1'!I36/'Tabel 1'!$I$67</f>
        <v>0</v>
      </c>
      <c r="J36" s="93">
        <v>0</v>
      </c>
      <c r="K36" s="64">
        <f>'Tabel 1'!K36/'Tabel 1'!$K$67</f>
        <v>0</v>
      </c>
      <c r="L36" s="37">
        <v>31</v>
      </c>
      <c r="M36" s="64">
        <f>'Tabel 1'!M36/'Tabel 1'!$M$67</f>
        <v>0</v>
      </c>
      <c r="N36" s="64">
        <f>'Tabel 1'!N36/'Tabel 1'!$N$67</f>
        <v>0</v>
      </c>
      <c r="O36" s="64">
        <f>'Tabel 1'!O36/'Tabel 1'!$O$67</f>
        <v>0</v>
      </c>
      <c r="P36" s="64">
        <f>'Tabel 1'!P36/'Tabel 1'!$P$67</f>
        <v>0</v>
      </c>
      <c r="Q36" s="64">
        <f>'Tabel 1'!Q36/'Tabel 1'!$Q$67</f>
        <v>0</v>
      </c>
      <c r="R36" s="93">
        <v>0</v>
      </c>
      <c r="S36" s="64">
        <f>'Tabel 1'!S36/'Tabel 1'!$S$67</f>
        <v>0</v>
      </c>
      <c r="T36" s="64">
        <f>'Tabel 1'!T36/'Tabel 1'!$T$67</f>
        <v>0</v>
      </c>
      <c r="U36" s="64">
        <f>'Tabel 1'!U36/'Tabel 1'!$U$67</f>
        <v>0</v>
      </c>
      <c r="V36" s="64">
        <f>'Tabel 1'!V36/'Tabel 1'!$V$67</f>
        <v>0</v>
      </c>
      <c r="W36" s="37">
        <v>31</v>
      </c>
      <c r="X36" s="64">
        <f>'Tabel 1'!X36/'Tabel 1'!$X$67</f>
        <v>0</v>
      </c>
      <c r="Y36" s="64">
        <f>'Tabel 1'!Y36/'Tabel 1'!$Y$67</f>
        <v>0</v>
      </c>
      <c r="Z36" s="64">
        <f>'Tabel 1'!Z36/'Tabel 1'!$Z$67</f>
        <v>0</v>
      </c>
      <c r="AA36" s="64">
        <f>'Tabel 1'!AA36/'Tabel 1'!$AA$67</f>
        <v>0</v>
      </c>
      <c r="AB36" s="64">
        <f>'Tabel 1'!AB36/'Tabel 1'!$AB$67</f>
        <v>0</v>
      </c>
      <c r="AC36" s="64">
        <f>'Tabel 1'!AC36/'Tabel 1'!$AC$67</f>
        <v>0</v>
      </c>
      <c r="AD36" s="64">
        <f>'Tabel 1'!AD36/'Tabel 1'!$AD$67</f>
        <v>0</v>
      </c>
      <c r="AE36" s="64">
        <f>'Tabel 1'!AE36/'Tabel 1'!$AE$67</f>
        <v>0</v>
      </c>
      <c r="AF36" s="64">
        <f>'Tabel 1'!AF36/'Tabel 1'!$AF$67</f>
        <v>0</v>
      </c>
      <c r="AG36" s="64">
        <f>'Tabel 1'!AG36/'Tabel 1'!$AG$67</f>
        <v>0</v>
      </c>
      <c r="AH36" s="37">
        <v>31</v>
      </c>
      <c r="AI36" s="64">
        <f>'Tabel 1'!AI36/'Tabel 1'!$AI$67</f>
        <v>1.3261169711369016E-2</v>
      </c>
      <c r="AJ36" s="64">
        <f>'Tabel 1'!AJ36/'Tabel 1'!$AJ$67</f>
        <v>0</v>
      </c>
      <c r="AK36" s="64">
        <f>'Tabel 1'!AK36/'Tabel 1'!$AK$67</f>
        <v>0</v>
      </c>
      <c r="AL36" s="64">
        <f>'Tabel 1'!AL36/'Tabel 1'!$AL$67</f>
        <v>0</v>
      </c>
      <c r="AM36" s="64">
        <f>'Tabel 1'!AM36/'Tabel 1'!$AM$67</f>
        <v>0</v>
      </c>
      <c r="AN36" s="64">
        <f>'Tabel 1'!AN36/'Tabel 1'!$AN$67</f>
        <v>0</v>
      </c>
      <c r="AO36" s="64">
        <f>'Tabel 1'!AO36/'Tabel 1'!$AO$67</f>
        <v>0</v>
      </c>
      <c r="AP36" s="64">
        <f>'Tabel 1'!AP36/'Tabel 1'!$AP$67</f>
        <v>0</v>
      </c>
      <c r="AQ36" s="64">
        <f>'Tabel 1'!AQ36/'Tabel 1'!$AQ$67</f>
        <v>0</v>
      </c>
      <c r="AR36" s="64">
        <f>'Tabel 1'!AR36/'Tabel 1'!$AR$67</f>
        <v>0</v>
      </c>
      <c r="AS36" s="37">
        <v>31</v>
      </c>
      <c r="AT36" s="64">
        <f>'Tabel 1'!AT36/'Tabel 1'!$AT$67</f>
        <v>0</v>
      </c>
      <c r="AU36" s="64">
        <f>'Tabel 1'!AU36/'Tabel 1'!$AU$67</f>
        <v>0</v>
      </c>
      <c r="AV36" s="64">
        <f>'Tabel 1'!AV36/'Tabel 1'!$AV$67</f>
        <v>0</v>
      </c>
      <c r="AW36" s="64">
        <f>'Tabel 1'!AW36/'Tabel 1'!$AW$67</f>
        <v>0</v>
      </c>
      <c r="AX36" s="64">
        <f>'Tabel 1'!AX36/'Tabel 1'!$AX$67</f>
        <v>0</v>
      </c>
      <c r="AY36" s="64">
        <f>'Tabel 1'!AY36/'Tabel 1'!$AY$67</f>
        <v>0</v>
      </c>
      <c r="AZ36" s="64">
        <f>'Tabel 1'!AZ36/'Tabel 1'!$AZ$67</f>
        <v>0</v>
      </c>
      <c r="BA36" s="64">
        <f>'Tabel 1'!BA36/'Tabel 1'!$BA$67</f>
        <v>2.9586256708951365E-2</v>
      </c>
      <c r="BB36" s="64">
        <f>'Tabel 1'!BB36/'Tabel 1'!$BB$67</f>
        <v>0</v>
      </c>
      <c r="BC36" s="64">
        <f>'Tabel 1'!BC36/'Tabel 1'!$BC$67</f>
        <v>0</v>
      </c>
      <c r="BD36" s="37">
        <v>31</v>
      </c>
      <c r="BE36" s="64">
        <f>'Tabel 1'!BE36/'Tabel 1'!$BE$67</f>
        <v>0</v>
      </c>
      <c r="BF36" s="64">
        <f>'Tabel 1'!BF36/'Tabel 1'!$BF$67</f>
        <v>0</v>
      </c>
      <c r="BG36" s="65">
        <f>'Tabel 1'!BG36/'Tabel 1'!$BG$67</f>
        <v>0</v>
      </c>
    </row>
    <row r="37" spans="1:59" ht="14.4" x14ac:dyDescent="0.35">
      <c r="A37" s="37">
        <v>32</v>
      </c>
      <c r="B37" s="64">
        <f>'Tabel 1'!B37/'Tabel 1'!$B$67</f>
        <v>0</v>
      </c>
      <c r="C37" s="64">
        <f>'Tabel 1'!C37/'Tabel 1'!$C$67</f>
        <v>0</v>
      </c>
      <c r="D37" s="64">
        <f>'Tabel 1'!D37/'Tabel 1'!$D$67</f>
        <v>0</v>
      </c>
      <c r="E37" s="64">
        <f>'Tabel 1'!E37/'Tabel 1'!$E$67</f>
        <v>0</v>
      </c>
      <c r="F37" s="64">
        <f>'Tabel 1'!F37/'Tabel 1'!$F$67</f>
        <v>0</v>
      </c>
      <c r="G37" s="64">
        <f>'Tabel 1'!G37/'Tabel 1'!$G$67</f>
        <v>0</v>
      </c>
      <c r="H37" s="64">
        <f>'Tabel 1'!H37/'Tabel 1'!$H$67</f>
        <v>0</v>
      </c>
      <c r="I37" s="64">
        <f>'Tabel 1'!I37/'Tabel 1'!$I$67</f>
        <v>0</v>
      </c>
      <c r="J37" s="93">
        <v>0</v>
      </c>
      <c r="K37" s="64">
        <f>'Tabel 1'!K37/'Tabel 1'!$K$67</f>
        <v>0</v>
      </c>
      <c r="L37" s="37">
        <v>32</v>
      </c>
      <c r="M37" s="64">
        <f>'Tabel 1'!M37/'Tabel 1'!$M$67</f>
        <v>0</v>
      </c>
      <c r="N37" s="64">
        <f>'Tabel 1'!N37/'Tabel 1'!$N$67</f>
        <v>0</v>
      </c>
      <c r="O37" s="64">
        <f>'Tabel 1'!O37/'Tabel 1'!$O$67</f>
        <v>0</v>
      </c>
      <c r="P37" s="64">
        <f>'Tabel 1'!P37/'Tabel 1'!$P$67</f>
        <v>0</v>
      </c>
      <c r="Q37" s="64">
        <f>'Tabel 1'!Q37/'Tabel 1'!$Q$67</f>
        <v>0</v>
      </c>
      <c r="R37" s="93">
        <v>0</v>
      </c>
      <c r="S37" s="64">
        <f>'Tabel 1'!S37/'Tabel 1'!$S$67</f>
        <v>0</v>
      </c>
      <c r="T37" s="64">
        <f>'Tabel 1'!T37/'Tabel 1'!$T$67</f>
        <v>0</v>
      </c>
      <c r="U37" s="64">
        <f>'Tabel 1'!U37/'Tabel 1'!$U$67</f>
        <v>0</v>
      </c>
      <c r="V37" s="64">
        <f>'Tabel 1'!V37/'Tabel 1'!$V$67</f>
        <v>0</v>
      </c>
      <c r="W37" s="37">
        <v>32</v>
      </c>
      <c r="X37" s="64">
        <f>'Tabel 1'!X37/'Tabel 1'!$X$67</f>
        <v>0</v>
      </c>
      <c r="Y37" s="64">
        <f>'Tabel 1'!Y37/'Tabel 1'!$Y$67</f>
        <v>0</v>
      </c>
      <c r="Z37" s="64">
        <f>'Tabel 1'!Z37/'Tabel 1'!$Z$67</f>
        <v>0</v>
      </c>
      <c r="AA37" s="64">
        <f>'Tabel 1'!AA37/'Tabel 1'!$AA$67</f>
        <v>0</v>
      </c>
      <c r="AB37" s="64">
        <f>'Tabel 1'!AB37/'Tabel 1'!$AB$67</f>
        <v>0</v>
      </c>
      <c r="AC37" s="64">
        <f>'Tabel 1'!AC37/'Tabel 1'!$AC$67</f>
        <v>0</v>
      </c>
      <c r="AD37" s="64">
        <f>'Tabel 1'!AD37/'Tabel 1'!$AD$67</f>
        <v>0</v>
      </c>
      <c r="AE37" s="64">
        <f>'Tabel 1'!AE37/'Tabel 1'!$AE$67</f>
        <v>0</v>
      </c>
      <c r="AF37" s="64">
        <f>'Tabel 1'!AF37/'Tabel 1'!$AF$67</f>
        <v>0</v>
      </c>
      <c r="AG37" s="64">
        <f>'Tabel 1'!AG37/'Tabel 1'!$AG$67</f>
        <v>0</v>
      </c>
      <c r="AH37" s="37">
        <v>32</v>
      </c>
      <c r="AI37" s="64">
        <f>'Tabel 1'!AI37/'Tabel 1'!$AI$67</f>
        <v>0</v>
      </c>
      <c r="AJ37" s="64">
        <f>'Tabel 1'!AJ37/'Tabel 1'!$AJ$67</f>
        <v>1.6761169772941325E-2</v>
      </c>
      <c r="AK37" s="64">
        <f>'Tabel 1'!AK37/'Tabel 1'!$AK$67</f>
        <v>0</v>
      </c>
      <c r="AL37" s="64">
        <f>'Tabel 1'!AL37/'Tabel 1'!$AL$67</f>
        <v>0</v>
      </c>
      <c r="AM37" s="64">
        <f>'Tabel 1'!AM37/'Tabel 1'!$AM$67</f>
        <v>0</v>
      </c>
      <c r="AN37" s="64">
        <f>'Tabel 1'!AN37/'Tabel 1'!$AN$67</f>
        <v>0</v>
      </c>
      <c r="AO37" s="64">
        <f>'Tabel 1'!AO37/'Tabel 1'!$AO$67</f>
        <v>0</v>
      </c>
      <c r="AP37" s="64">
        <f>'Tabel 1'!AP37/'Tabel 1'!$AP$67</f>
        <v>0</v>
      </c>
      <c r="AQ37" s="64">
        <f>'Tabel 1'!AQ37/'Tabel 1'!$AQ$67</f>
        <v>0</v>
      </c>
      <c r="AR37" s="64">
        <f>'Tabel 1'!AR37/'Tabel 1'!$AR$67</f>
        <v>0</v>
      </c>
      <c r="AS37" s="37">
        <v>32</v>
      </c>
      <c r="AT37" s="64">
        <f>'Tabel 1'!AT37/'Tabel 1'!$AT$67</f>
        <v>0</v>
      </c>
      <c r="AU37" s="64">
        <f>'Tabel 1'!AU37/'Tabel 1'!$AU$67</f>
        <v>0</v>
      </c>
      <c r="AV37" s="64">
        <f>'Tabel 1'!AV37/'Tabel 1'!$AV$67</f>
        <v>0</v>
      </c>
      <c r="AW37" s="64">
        <f>'Tabel 1'!AW37/'Tabel 1'!$AW$67</f>
        <v>0</v>
      </c>
      <c r="AX37" s="64">
        <f>'Tabel 1'!AX37/'Tabel 1'!$AX$67</f>
        <v>0</v>
      </c>
      <c r="AY37" s="64">
        <f>'Tabel 1'!AY37/'Tabel 1'!$AY$67</f>
        <v>0</v>
      </c>
      <c r="AZ37" s="64">
        <f>'Tabel 1'!AZ37/'Tabel 1'!$AZ$67</f>
        <v>0</v>
      </c>
      <c r="BA37" s="64">
        <f>'Tabel 1'!BA37/'Tabel 1'!$BA$67</f>
        <v>2.1745261059291553E-2</v>
      </c>
      <c r="BB37" s="64">
        <f>'Tabel 1'!BB37/'Tabel 1'!$BB$67</f>
        <v>0</v>
      </c>
      <c r="BC37" s="64">
        <f>'Tabel 1'!BC37/'Tabel 1'!$BC$67</f>
        <v>0</v>
      </c>
      <c r="BD37" s="37">
        <v>32</v>
      </c>
      <c r="BE37" s="64">
        <f>'Tabel 1'!BE37/'Tabel 1'!$BE$67</f>
        <v>0</v>
      </c>
      <c r="BF37" s="64">
        <f>'Tabel 1'!BF37/'Tabel 1'!$BF$67</f>
        <v>0</v>
      </c>
      <c r="BG37" s="65">
        <f>'Tabel 1'!BG37/'Tabel 1'!$BG$67</f>
        <v>0</v>
      </c>
    </row>
    <row r="38" spans="1:59" ht="14.4" x14ac:dyDescent="0.35">
      <c r="A38" s="37">
        <v>33</v>
      </c>
      <c r="B38" s="64">
        <f>'Tabel 1'!B38/'Tabel 1'!$B$67</f>
        <v>0</v>
      </c>
      <c r="C38" s="64">
        <f>'Tabel 1'!C38/'Tabel 1'!$C$67</f>
        <v>0</v>
      </c>
      <c r="D38" s="64">
        <f>'Tabel 1'!D38/'Tabel 1'!$D$67</f>
        <v>0</v>
      </c>
      <c r="E38" s="64">
        <f>'Tabel 1'!E38/'Tabel 1'!$E$67</f>
        <v>0</v>
      </c>
      <c r="F38" s="64">
        <f>'Tabel 1'!F38/'Tabel 1'!$F$67</f>
        <v>0</v>
      </c>
      <c r="G38" s="64">
        <f>'Tabel 1'!G38/'Tabel 1'!$G$67</f>
        <v>0</v>
      </c>
      <c r="H38" s="64">
        <f>'Tabel 1'!H38/'Tabel 1'!$H$67</f>
        <v>0</v>
      </c>
      <c r="I38" s="64">
        <f>'Tabel 1'!I38/'Tabel 1'!$I$67</f>
        <v>0</v>
      </c>
      <c r="J38" s="93">
        <v>0</v>
      </c>
      <c r="K38" s="64">
        <f>'Tabel 1'!K38/'Tabel 1'!$K$67</f>
        <v>0</v>
      </c>
      <c r="L38" s="37">
        <v>33</v>
      </c>
      <c r="M38" s="64">
        <f>'Tabel 1'!M38/'Tabel 1'!$M$67</f>
        <v>0</v>
      </c>
      <c r="N38" s="64">
        <f>'Tabel 1'!N38/'Tabel 1'!$N$67</f>
        <v>0</v>
      </c>
      <c r="O38" s="64">
        <f>'Tabel 1'!O38/'Tabel 1'!$O$67</f>
        <v>0</v>
      </c>
      <c r="P38" s="64">
        <f>'Tabel 1'!P38/'Tabel 1'!$P$67</f>
        <v>0</v>
      </c>
      <c r="Q38" s="64">
        <f>'Tabel 1'!Q38/'Tabel 1'!$Q$67</f>
        <v>0</v>
      </c>
      <c r="R38" s="93">
        <v>0</v>
      </c>
      <c r="S38" s="64">
        <f>'Tabel 1'!S38/'Tabel 1'!$S$67</f>
        <v>0</v>
      </c>
      <c r="T38" s="64">
        <f>'Tabel 1'!T38/'Tabel 1'!$T$67</f>
        <v>0</v>
      </c>
      <c r="U38" s="64">
        <f>'Tabel 1'!U38/'Tabel 1'!$U$67</f>
        <v>0</v>
      </c>
      <c r="V38" s="64">
        <f>'Tabel 1'!V38/'Tabel 1'!$V$67</f>
        <v>0</v>
      </c>
      <c r="W38" s="37">
        <v>33</v>
      </c>
      <c r="X38" s="64">
        <f>'Tabel 1'!X38/'Tabel 1'!$X$67</f>
        <v>0</v>
      </c>
      <c r="Y38" s="64">
        <f>'Tabel 1'!Y38/'Tabel 1'!$Y$67</f>
        <v>0</v>
      </c>
      <c r="Z38" s="64">
        <f>'Tabel 1'!Z38/'Tabel 1'!$Z$67</f>
        <v>0</v>
      </c>
      <c r="AA38" s="64">
        <f>'Tabel 1'!AA38/'Tabel 1'!$AA$67</f>
        <v>0</v>
      </c>
      <c r="AB38" s="64">
        <f>'Tabel 1'!AB38/'Tabel 1'!$AB$67</f>
        <v>0</v>
      </c>
      <c r="AC38" s="64">
        <f>'Tabel 1'!AC38/'Tabel 1'!$AC$67</f>
        <v>0</v>
      </c>
      <c r="AD38" s="64">
        <f>'Tabel 1'!AD38/'Tabel 1'!$AD$67</f>
        <v>0</v>
      </c>
      <c r="AE38" s="64">
        <f>'Tabel 1'!AE38/'Tabel 1'!$AE$67</f>
        <v>0</v>
      </c>
      <c r="AF38" s="64">
        <f>'Tabel 1'!AF38/'Tabel 1'!$AF$67</f>
        <v>0</v>
      </c>
      <c r="AG38" s="64">
        <f>'Tabel 1'!AG38/'Tabel 1'!$AG$67</f>
        <v>0</v>
      </c>
      <c r="AH38" s="37">
        <v>33</v>
      </c>
      <c r="AI38" s="64">
        <f>'Tabel 1'!AI38/'Tabel 1'!$AI$67</f>
        <v>0</v>
      </c>
      <c r="AJ38" s="64">
        <f>'Tabel 1'!AJ38/'Tabel 1'!$AJ$67</f>
        <v>0</v>
      </c>
      <c r="AK38" s="64">
        <f>'Tabel 1'!AK38/'Tabel 1'!$AK$67</f>
        <v>2.5700002807836596E-2</v>
      </c>
      <c r="AL38" s="64">
        <f>'Tabel 1'!AL38/'Tabel 1'!$AL$67</f>
        <v>0</v>
      </c>
      <c r="AM38" s="64">
        <f>'Tabel 1'!AM38/'Tabel 1'!$AM$67</f>
        <v>0</v>
      </c>
      <c r="AN38" s="64">
        <f>'Tabel 1'!AN38/'Tabel 1'!$AN$67</f>
        <v>0</v>
      </c>
      <c r="AO38" s="64">
        <f>'Tabel 1'!AO38/'Tabel 1'!$AO$67</f>
        <v>0</v>
      </c>
      <c r="AP38" s="64">
        <f>'Tabel 1'!AP38/'Tabel 1'!$AP$67</f>
        <v>0</v>
      </c>
      <c r="AQ38" s="64">
        <f>'Tabel 1'!AQ38/'Tabel 1'!$AQ$67</f>
        <v>0</v>
      </c>
      <c r="AR38" s="64">
        <f>'Tabel 1'!AR38/'Tabel 1'!$AR$67</f>
        <v>0</v>
      </c>
      <c r="AS38" s="37">
        <v>33</v>
      </c>
      <c r="AT38" s="64">
        <f>'Tabel 1'!AT38/'Tabel 1'!$AT$67</f>
        <v>0</v>
      </c>
      <c r="AU38" s="64">
        <f>'Tabel 1'!AU38/'Tabel 1'!$AU$67</f>
        <v>0</v>
      </c>
      <c r="AV38" s="64">
        <f>'Tabel 1'!AV38/'Tabel 1'!$AV$67</f>
        <v>0</v>
      </c>
      <c r="AW38" s="64">
        <f>'Tabel 1'!AW38/'Tabel 1'!$AW$67</f>
        <v>0</v>
      </c>
      <c r="AX38" s="64">
        <f>'Tabel 1'!AX38/'Tabel 1'!$AX$67</f>
        <v>0</v>
      </c>
      <c r="AY38" s="64">
        <f>'Tabel 1'!AY38/'Tabel 1'!$AY$67</f>
        <v>0</v>
      </c>
      <c r="AZ38" s="64">
        <f>'Tabel 1'!AZ38/'Tabel 1'!$AZ$67</f>
        <v>0</v>
      </c>
      <c r="BA38" s="64">
        <f>'Tabel 1'!BA38/'Tabel 1'!$BA$67</f>
        <v>1.5980001242378306E-2</v>
      </c>
      <c r="BB38" s="64">
        <f>'Tabel 1'!BB38/'Tabel 1'!$BB$67</f>
        <v>0</v>
      </c>
      <c r="BC38" s="64">
        <f>'Tabel 1'!BC38/'Tabel 1'!$BC$67</f>
        <v>0</v>
      </c>
      <c r="BD38" s="37">
        <v>33</v>
      </c>
      <c r="BE38" s="64">
        <f>'Tabel 1'!BE38/'Tabel 1'!$BE$67</f>
        <v>0</v>
      </c>
      <c r="BF38" s="64">
        <f>'Tabel 1'!BF38/'Tabel 1'!$BF$67</f>
        <v>0</v>
      </c>
      <c r="BG38" s="65">
        <f>'Tabel 1'!BG38/'Tabel 1'!$BG$67</f>
        <v>0</v>
      </c>
    </row>
    <row r="39" spans="1:59" ht="14.4" x14ac:dyDescent="0.35">
      <c r="A39" s="37">
        <v>34</v>
      </c>
      <c r="B39" s="64">
        <f>'Tabel 1'!B39/'Tabel 1'!$B$67</f>
        <v>0</v>
      </c>
      <c r="C39" s="64">
        <f>'Tabel 1'!C39/'Tabel 1'!$C$67</f>
        <v>0</v>
      </c>
      <c r="D39" s="64">
        <f>'Tabel 1'!D39/'Tabel 1'!$D$67</f>
        <v>0</v>
      </c>
      <c r="E39" s="64">
        <f>'Tabel 1'!E39/'Tabel 1'!$E$67</f>
        <v>0</v>
      </c>
      <c r="F39" s="64">
        <f>'Tabel 1'!F39/'Tabel 1'!$F$67</f>
        <v>0</v>
      </c>
      <c r="G39" s="64">
        <f>'Tabel 1'!G39/'Tabel 1'!$G$67</f>
        <v>0</v>
      </c>
      <c r="H39" s="64">
        <f>'Tabel 1'!H39/'Tabel 1'!$H$67</f>
        <v>0</v>
      </c>
      <c r="I39" s="64">
        <f>'Tabel 1'!I39/'Tabel 1'!$I$67</f>
        <v>0</v>
      </c>
      <c r="J39" s="93">
        <v>0</v>
      </c>
      <c r="K39" s="64">
        <f>'Tabel 1'!K39/'Tabel 1'!$K$67</f>
        <v>0</v>
      </c>
      <c r="L39" s="37">
        <v>34</v>
      </c>
      <c r="M39" s="64">
        <f>'Tabel 1'!M39/'Tabel 1'!$M$67</f>
        <v>0</v>
      </c>
      <c r="N39" s="64">
        <f>'Tabel 1'!N39/'Tabel 1'!$N$67</f>
        <v>0</v>
      </c>
      <c r="O39" s="64">
        <f>'Tabel 1'!O39/'Tabel 1'!$O$67</f>
        <v>0</v>
      </c>
      <c r="P39" s="64">
        <f>'Tabel 1'!P39/'Tabel 1'!$P$67</f>
        <v>0</v>
      </c>
      <c r="Q39" s="64">
        <f>'Tabel 1'!Q39/'Tabel 1'!$Q$67</f>
        <v>0</v>
      </c>
      <c r="R39" s="93">
        <v>0</v>
      </c>
      <c r="S39" s="64">
        <f>'Tabel 1'!S39/'Tabel 1'!$S$67</f>
        <v>0</v>
      </c>
      <c r="T39" s="64">
        <f>'Tabel 1'!T39/'Tabel 1'!$T$67</f>
        <v>0</v>
      </c>
      <c r="U39" s="64">
        <f>'Tabel 1'!U39/'Tabel 1'!$U$67</f>
        <v>0</v>
      </c>
      <c r="V39" s="64">
        <f>'Tabel 1'!V39/'Tabel 1'!$V$67</f>
        <v>0</v>
      </c>
      <c r="W39" s="37">
        <v>34</v>
      </c>
      <c r="X39" s="64">
        <f>'Tabel 1'!X39/'Tabel 1'!$X$67</f>
        <v>0</v>
      </c>
      <c r="Y39" s="64">
        <f>'Tabel 1'!Y39/'Tabel 1'!$Y$67</f>
        <v>0</v>
      </c>
      <c r="Z39" s="64">
        <f>'Tabel 1'!Z39/'Tabel 1'!$Z$67</f>
        <v>0</v>
      </c>
      <c r="AA39" s="64">
        <f>'Tabel 1'!AA39/'Tabel 1'!$AA$67</f>
        <v>0</v>
      </c>
      <c r="AB39" s="64">
        <f>'Tabel 1'!AB39/'Tabel 1'!$AB$67</f>
        <v>0</v>
      </c>
      <c r="AC39" s="64">
        <f>'Tabel 1'!AC39/'Tabel 1'!$AC$67</f>
        <v>0</v>
      </c>
      <c r="AD39" s="64">
        <f>'Tabel 1'!AD39/'Tabel 1'!$AD$67</f>
        <v>0</v>
      </c>
      <c r="AE39" s="64">
        <f>'Tabel 1'!AE39/'Tabel 1'!$AE$67</f>
        <v>0</v>
      </c>
      <c r="AF39" s="64">
        <f>'Tabel 1'!AF39/'Tabel 1'!$AF$67</f>
        <v>0</v>
      </c>
      <c r="AG39" s="64">
        <f>'Tabel 1'!AG39/'Tabel 1'!$AG$67</f>
        <v>0</v>
      </c>
      <c r="AH39" s="37">
        <v>34</v>
      </c>
      <c r="AI39" s="64">
        <f>'Tabel 1'!AI39/'Tabel 1'!$AI$67</f>
        <v>0</v>
      </c>
      <c r="AJ39" s="64">
        <f>'Tabel 1'!AJ39/'Tabel 1'!$AJ$67</f>
        <v>0</v>
      </c>
      <c r="AK39" s="64">
        <f>'Tabel 1'!AK39/'Tabel 1'!$AK$67</f>
        <v>0</v>
      </c>
      <c r="AL39" s="64">
        <f>'Tabel 1'!AL39/'Tabel 1'!$AL$67</f>
        <v>0</v>
      </c>
      <c r="AM39" s="64">
        <f>'Tabel 1'!AM39/'Tabel 1'!$AM$67</f>
        <v>0</v>
      </c>
      <c r="AN39" s="64">
        <f>'Tabel 1'!AN39/'Tabel 1'!$AN$67</f>
        <v>0</v>
      </c>
      <c r="AO39" s="64">
        <f>'Tabel 1'!AO39/'Tabel 1'!$AO$67</f>
        <v>0</v>
      </c>
      <c r="AP39" s="64">
        <f>'Tabel 1'!AP39/'Tabel 1'!$AP$67</f>
        <v>0</v>
      </c>
      <c r="AQ39" s="64">
        <f>'Tabel 1'!AQ39/'Tabel 1'!$AQ$67</f>
        <v>0</v>
      </c>
      <c r="AR39" s="64">
        <f>'Tabel 1'!AR39/'Tabel 1'!$AR$67</f>
        <v>0</v>
      </c>
      <c r="AS39" s="37">
        <v>34</v>
      </c>
      <c r="AT39" s="64">
        <f>'Tabel 1'!AT39/'Tabel 1'!$AT$67</f>
        <v>0</v>
      </c>
      <c r="AU39" s="64">
        <f>'Tabel 1'!AU39/'Tabel 1'!$AU$67</f>
        <v>0</v>
      </c>
      <c r="AV39" s="64">
        <f>'Tabel 1'!AV39/'Tabel 1'!$AV$67</f>
        <v>0</v>
      </c>
      <c r="AW39" s="64">
        <f>'Tabel 1'!AW39/'Tabel 1'!$AW$67</f>
        <v>0</v>
      </c>
      <c r="AX39" s="64">
        <f>'Tabel 1'!AX39/'Tabel 1'!$AX$67</f>
        <v>0</v>
      </c>
      <c r="AY39" s="64">
        <f>'Tabel 1'!AY39/'Tabel 1'!$AY$67</f>
        <v>0</v>
      </c>
      <c r="AZ39" s="64">
        <f>'Tabel 1'!AZ39/'Tabel 1'!$AZ$67</f>
        <v>0</v>
      </c>
      <c r="BA39" s="64">
        <f>'Tabel 1'!BA39/'Tabel 1'!$BA$67</f>
        <v>0</v>
      </c>
      <c r="BB39" s="64">
        <f>'Tabel 1'!BB39/'Tabel 1'!$BB$67</f>
        <v>0</v>
      </c>
      <c r="BC39" s="64">
        <f>'Tabel 1'!BC39/'Tabel 1'!$BC$67</f>
        <v>0</v>
      </c>
      <c r="BD39" s="37">
        <v>34</v>
      </c>
      <c r="BE39" s="64">
        <f>'Tabel 1'!BE39/'Tabel 1'!$BE$67</f>
        <v>0</v>
      </c>
      <c r="BF39" s="64">
        <f>'Tabel 1'!BF39/'Tabel 1'!$BF$67</f>
        <v>0</v>
      </c>
      <c r="BG39" s="65">
        <f>'Tabel 1'!BG39/'Tabel 1'!$BG$67</f>
        <v>0</v>
      </c>
    </row>
    <row r="40" spans="1:59" ht="14.4" x14ac:dyDescent="0.35">
      <c r="A40" s="37">
        <v>35</v>
      </c>
      <c r="B40" s="64">
        <f>'Tabel 1'!B40/'Tabel 1'!$B$67</f>
        <v>0</v>
      </c>
      <c r="C40" s="64">
        <f>'Tabel 1'!C40/'Tabel 1'!$C$67</f>
        <v>0</v>
      </c>
      <c r="D40" s="64">
        <f>'Tabel 1'!D40/'Tabel 1'!$D$67</f>
        <v>0</v>
      </c>
      <c r="E40" s="64">
        <f>'Tabel 1'!E40/'Tabel 1'!$E$67</f>
        <v>0</v>
      </c>
      <c r="F40" s="64">
        <f>'Tabel 1'!F40/'Tabel 1'!$F$67</f>
        <v>0</v>
      </c>
      <c r="G40" s="64">
        <f>'Tabel 1'!G40/'Tabel 1'!$G$67</f>
        <v>0</v>
      </c>
      <c r="H40" s="64">
        <f>'Tabel 1'!H40/'Tabel 1'!$H$67</f>
        <v>0</v>
      </c>
      <c r="I40" s="64">
        <f>'Tabel 1'!I40/'Tabel 1'!$I$67</f>
        <v>0</v>
      </c>
      <c r="J40" s="93">
        <v>0</v>
      </c>
      <c r="K40" s="64">
        <f>'Tabel 1'!K40/'Tabel 1'!$K$67</f>
        <v>0</v>
      </c>
      <c r="L40" s="37">
        <v>35</v>
      </c>
      <c r="M40" s="64">
        <f>'Tabel 1'!M40/'Tabel 1'!$M$67</f>
        <v>0</v>
      </c>
      <c r="N40" s="64">
        <f>'Tabel 1'!N40/'Tabel 1'!$N$67</f>
        <v>7.8190885250653281E-4</v>
      </c>
      <c r="O40" s="64">
        <f>'Tabel 1'!O40/'Tabel 1'!$O$67</f>
        <v>8.5892599609215724E-6</v>
      </c>
      <c r="P40" s="64">
        <f>'Tabel 1'!P40/'Tabel 1'!$P$67</f>
        <v>0</v>
      </c>
      <c r="Q40" s="64">
        <f>'Tabel 1'!Q40/'Tabel 1'!$Q$67</f>
        <v>0</v>
      </c>
      <c r="R40" s="93">
        <v>0</v>
      </c>
      <c r="S40" s="64">
        <f>'Tabel 1'!S40/'Tabel 1'!$S$67</f>
        <v>1.2465622357872192E-4</v>
      </c>
      <c r="T40" s="64">
        <f>'Tabel 1'!T40/'Tabel 1'!$T$67</f>
        <v>3.0582263554400889E-4</v>
      </c>
      <c r="U40" s="64">
        <f>'Tabel 1'!U40/'Tabel 1'!$U$67</f>
        <v>0</v>
      </c>
      <c r="V40" s="64">
        <f>'Tabel 1'!V40/'Tabel 1'!$V$67</f>
        <v>8.2004218773836703E-5</v>
      </c>
      <c r="W40" s="37">
        <v>35</v>
      </c>
      <c r="X40" s="64">
        <f>'Tabel 1'!X40/'Tabel 1'!$X$67</f>
        <v>0</v>
      </c>
      <c r="Y40" s="64">
        <f>'Tabel 1'!Y40/'Tabel 1'!$Y$67</f>
        <v>0</v>
      </c>
      <c r="Z40" s="64">
        <f>'Tabel 1'!Z40/'Tabel 1'!$Z$67</f>
        <v>5.316481673559053E-4</v>
      </c>
      <c r="AA40" s="64">
        <f>'Tabel 1'!AA40/'Tabel 1'!$AA$67</f>
        <v>1.9100493548596326E-4</v>
      </c>
      <c r="AB40" s="64">
        <f>'Tabel 1'!AB40/'Tabel 1'!$AB$67</f>
        <v>0</v>
      </c>
      <c r="AC40" s="64">
        <f>'Tabel 1'!AC40/'Tabel 1'!$AC$67</f>
        <v>0</v>
      </c>
      <c r="AD40" s="64">
        <f>'Tabel 1'!AD40/'Tabel 1'!$AD$67</f>
        <v>3.7365995822632515E-4</v>
      </c>
      <c r="AE40" s="64">
        <f>'Tabel 1'!AE40/'Tabel 1'!$AE$67</f>
        <v>8.8122590865988008E-5</v>
      </c>
      <c r="AF40" s="64">
        <f>'Tabel 1'!AF40/'Tabel 1'!$AF$67</f>
        <v>0</v>
      </c>
      <c r="AG40" s="64">
        <f>'Tabel 1'!AG40/'Tabel 1'!$AG$67</f>
        <v>0</v>
      </c>
      <c r="AH40" s="37">
        <v>35</v>
      </c>
      <c r="AI40" s="64">
        <f>'Tabel 1'!AI40/'Tabel 1'!$AI$67</f>
        <v>0</v>
      </c>
      <c r="AJ40" s="64">
        <f>'Tabel 1'!AJ40/'Tabel 1'!$AJ$67</f>
        <v>0</v>
      </c>
      <c r="AK40" s="64">
        <f>'Tabel 1'!AK40/'Tabel 1'!$AK$67</f>
        <v>0</v>
      </c>
      <c r="AL40" s="64">
        <f>'Tabel 1'!AL40/'Tabel 1'!$AL$67</f>
        <v>3.5323835923233167E-4</v>
      </c>
      <c r="AM40" s="64">
        <f>'Tabel 1'!AM40/'Tabel 1'!$AM$67</f>
        <v>7.7817206794634445E-4</v>
      </c>
      <c r="AN40" s="64">
        <f>'Tabel 1'!AN40/'Tabel 1'!$AN$67</f>
        <v>0</v>
      </c>
      <c r="AO40" s="64">
        <f>'Tabel 1'!AO40/'Tabel 1'!$AO$67</f>
        <v>0</v>
      </c>
      <c r="AP40" s="64">
        <f>'Tabel 1'!AP40/'Tabel 1'!$AP$67</f>
        <v>0</v>
      </c>
      <c r="AQ40" s="64">
        <f>'Tabel 1'!AQ40/'Tabel 1'!$AQ$67</f>
        <v>0</v>
      </c>
      <c r="AR40" s="64">
        <f>'Tabel 1'!AR40/'Tabel 1'!$AR$67</f>
        <v>0</v>
      </c>
      <c r="AS40" s="37">
        <v>35</v>
      </c>
      <c r="AT40" s="64">
        <f>'Tabel 1'!AT40/'Tabel 1'!$AT$67</f>
        <v>0</v>
      </c>
      <c r="AU40" s="64">
        <f>'Tabel 1'!AU40/'Tabel 1'!$AU$67</f>
        <v>0</v>
      </c>
      <c r="AV40" s="64">
        <f>'Tabel 1'!AV40/'Tabel 1'!$AV$67</f>
        <v>0</v>
      </c>
      <c r="AW40" s="64">
        <f>'Tabel 1'!AW40/'Tabel 1'!$AW$67</f>
        <v>0</v>
      </c>
      <c r="AX40" s="64">
        <f>'Tabel 1'!AX40/'Tabel 1'!$AX$67</f>
        <v>0</v>
      </c>
      <c r="AY40" s="64">
        <f>'Tabel 1'!AY40/'Tabel 1'!$AY$67</f>
        <v>0</v>
      </c>
      <c r="AZ40" s="64">
        <f>'Tabel 1'!AZ40/'Tabel 1'!$AZ$67</f>
        <v>0</v>
      </c>
      <c r="BA40" s="64">
        <f>'Tabel 1'!BA40/'Tabel 1'!$BA$67</f>
        <v>0</v>
      </c>
      <c r="BB40" s="64">
        <f>'Tabel 1'!BB40/'Tabel 1'!$BB$67</f>
        <v>0</v>
      </c>
      <c r="BC40" s="64">
        <f>'Tabel 1'!BC40/'Tabel 1'!$BC$67</f>
        <v>5.348336900954585E-4</v>
      </c>
      <c r="BD40" s="37">
        <v>35</v>
      </c>
      <c r="BE40" s="64">
        <f>'Tabel 1'!BE40/'Tabel 1'!$BE$67</f>
        <v>0</v>
      </c>
      <c r="BF40" s="64">
        <f>'Tabel 1'!BF40/'Tabel 1'!$BF$67</f>
        <v>0</v>
      </c>
      <c r="BG40" s="65">
        <f>'Tabel 1'!BG40/'Tabel 1'!$BG$67</f>
        <v>0</v>
      </c>
    </row>
    <row r="41" spans="1:59" ht="14.4" x14ac:dyDescent="0.35">
      <c r="A41" s="37">
        <v>36</v>
      </c>
      <c r="B41" s="64">
        <f>'Tabel 1'!B41/'Tabel 1'!$B$67</f>
        <v>7.7047976021648906E-4</v>
      </c>
      <c r="C41" s="64">
        <f>'Tabel 1'!C41/'Tabel 1'!$C$67</f>
        <v>3.2444098647560845E-4</v>
      </c>
      <c r="D41" s="64">
        <f>'Tabel 1'!D41/'Tabel 1'!$D$67</f>
        <v>1.4710511287877358E-3</v>
      </c>
      <c r="E41" s="64">
        <f>'Tabel 1'!E41/'Tabel 1'!$E$67</f>
        <v>5.0965346521091297E-4</v>
      </c>
      <c r="F41" s="64">
        <f>'Tabel 1'!F41/'Tabel 1'!$F$67</f>
        <v>3.4199983337448439E-4</v>
      </c>
      <c r="G41" s="64">
        <f>'Tabel 1'!G41/'Tabel 1'!$G$67</f>
        <v>3.4310657421263574E-3</v>
      </c>
      <c r="H41" s="64">
        <f>'Tabel 1'!H41/'Tabel 1'!$H$67</f>
        <v>2.2970353078930583E-5</v>
      </c>
      <c r="I41" s="64">
        <f>'Tabel 1'!I41/'Tabel 1'!$I$67</f>
        <v>0</v>
      </c>
      <c r="J41" s="93">
        <v>0</v>
      </c>
      <c r="K41" s="64">
        <f>'Tabel 1'!K41/'Tabel 1'!$K$67</f>
        <v>1.3202160929181691E-2</v>
      </c>
      <c r="L41" s="37">
        <v>36</v>
      </c>
      <c r="M41" s="64">
        <f>'Tabel 1'!M41/'Tabel 1'!$M$67</f>
        <v>2.6714373682814051E-2</v>
      </c>
      <c r="N41" s="64">
        <f>'Tabel 1'!N41/'Tabel 1'!$N$67</f>
        <v>1.4006280213273235E-2</v>
      </c>
      <c r="O41" s="64">
        <f>'Tabel 1'!O41/'Tabel 1'!$O$67</f>
        <v>7.149749464151774E-4</v>
      </c>
      <c r="P41" s="64">
        <f>'Tabel 1'!P41/'Tabel 1'!$P$67</f>
        <v>1.5787597521457548E-2</v>
      </c>
      <c r="Q41" s="64">
        <f>'Tabel 1'!Q41/'Tabel 1'!$Q$67</f>
        <v>1.0800735287069967E-2</v>
      </c>
      <c r="R41" s="93">
        <v>0</v>
      </c>
      <c r="S41" s="64">
        <f>'Tabel 1'!S41/'Tabel 1'!$S$67</f>
        <v>2.3732025415384949E-2</v>
      </c>
      <c r="T41" s="64">
        <f>'Tabel 1'!T41/'Tabel 1'!$T$67</f>
        <v>1.598438730631592E-2</v>
      </c>
      <c r="U41" s="64">
        <f>'Tabel 1'!U41/'Tabel 1'!$U$67</f>
        <v>3.4950229066098462E-3</v>
      </c>
      <c r="V41" s="64">
        <f>'Tabel 1'!V41/'Tabel 1'!$V$67</f>
        <v>5.582595735491587E-3</v>
      </c>
      <c r="W41" s="37">
        <v>36</v>
      </c>
      <c r="X41" s="64">
        <f>'Tabel 1'!X41/'Tabel 1'!$X$67</f>
        <v>8.0063049715552517E-3</v>
      </c>
      <c r="Y41" s="64">
        <f>'Tabel 1'!Y41/'Tabel 1'!$Y$67</f>
        <v>6.2068939885230904E-3</v>
      </c>
      <c r="Z41" s="64">
        <f>'Tabel 1'!Z41/'Tabel 1'!$Z$67</f>
        <v>1.7500910869555152E-2</v>
      </c>
      <c r="AA41" s="64">
        <f>'Tabel 1'!AA41/'Tabel 1'!$AA$67</f>
        <v>1.0971909644591481E-2</v>
      </c>
      <c r="AB41" s="64">
        <f>'Tabel 1'!AB41/'Tabel 1'!$AB$67</f>
        <v>2.9506615638163398E-3</v>
      </c>
      <c r="AC41" s="64">
        <f>'Tabel 1'!AC41/'Tabel 1'!$AC$67</f>
        <v>2.0412031207643407E-2</v>
      </c>
      <c r="AD41" s="64">
        <f>'Tabel 1'!AD41/'Tabel 1'!$AD$67</f>
        <v>1.2075876216808872E-2</v>
      </c>
      <c r="AE41" s="64">
        <f>'Tabel 1'!AE41/'Tabel 1'!$AE$67</f>
        <v>2.2650967104695685E-3</v>
      </c>
      <c r="AF41" s="64">
        <f>'Tabel 1'!AF41/'Tabel 1'!$AF$67</f>
        <v>1.9151009713542257E-3</v>
      </c>
      <c r="AG41" s="64">
        <f>'Tabel 1'!AG41/'Tabel 1'!$AG$67</f>
        <v>9.7000233979210957E-3</v>
      </c>
      <c r="AH41" s="37">
        <v>36</v>
      </c>
      <c r="AI41" s="64">
        <f>'Tabel 1'!AI41/'Tabel 1'!$AI$67</f>
        <v>6.9902093814002402E-3</v>
      </c>
      <c r="AJ41" s="64">
        <f>'Tabel 1'!AJ41/'Tabel 1'!$AJ$67</f>
        <v>6.8602094604300681E-3</v>
      </c>
      <c r="AK41" s="64">
        <f>'Tabel 1'!AK41/'Tabel 1'!$AK$67</f>
        <v>6.0802102865019402E-3</v>
      </c>
      <c r="AL41" s="64">
        <f>'Tabel 1'!AL41/'Tabel 1'!$AL$67</f>
        <v>1.6438722390972892E-2</v>
      </c>
      <c r="AM41" s="64">
        <f>'Tabel 1'!AM41/'Tabel 1'!$AM$67</f>
        <v>1.2234623135695818E-3</v>
      </c>
      <c r="AN41" s="64">
        <f>'Tabel 1'!AN41/'Tabel 1'!$AN$67</f>
        <v>7.3523173924179416E-3</v>
      </c>
      <c r="AO41" s="64">
        <f>'Tabel 1'!AO41/'Tabel 1'!$AO$67</f>
        <v>1.2234586779902145E-3</v>
      </c>
      <c r="AP41" s="64">
        <f>'Tabel 1'!AP41/'Tabel 1'!$AP$67</f>
        <v>5.3000002065638251E-4</v>
      </c>
      <c r="AQ41" s="64">
        <f>'Tabel 1'!AQ41/'Tabel 1'!$AQ$67</f>
        <v>5.0208767388753439E-6</v>
      </c>
      <c r="AR41" s="64">
        <f>'Tabel 1'!AR41/'Tabel 1'!$AR$67</f>
        <v>1.9861853197445513E-3</v>
      </c>
      <c r="AS41" s="37">
        <v>36</v>
      </c>
      <c r="AT41" s="64">
        <f>'Tabel 1'!AT41/'Tabel 1'!$AT$67</f>
        <v>2.8853229915924901E-5</v>
      </c>
      <c r="AU41" s="64">
        <f>'Tabel 1'!AU41/'Tabel 1'!$AU$67</f>
        <v>5.6000001275831999E-5</v>
      </c>
      <c r="AV41" s="64">
        <f>'Tabel 1'!AV41/'Tabel 1'!$AV$67</f>
        <v>3.8475664763894125E-3</v>
      </c>
      <c r="AW41" s="64">
        <f>'Tabel 1'!AW41/'Tabel 1'!$AW$67</f>
        <v>5.6438014046835301E-3</v>
      </c>
      <c r="AX41" s="64">
        <f>'Tabel 1'!AX41/'Tabel 1'!$AX$67</f>
        <v>3.3437962126206689E-3</v>
      </c>
      <c r="AY41" s="64">
        <f>'Tabel 1'!AY41/'Tabel 1'!$AY$67</f>
        <v>2.8038042220088449E-3</v>
      </c>
      <c r="AZ41" s="64">
        <f>'Tabel 1'!AZ41/'Tabel 1'!$AZ$67</f>
        <v>0</v>
      </c>
      <c r="BA41" s="64">
        <f>'Tabel 1'!BA41/'Tabel 1'!$BA$67</f>
        <v>3.785377363568983E-3</v>
      </c>
      <c r="BB41" s="64">
        <f>'Tabel 1'!BB41/'Tabel 1'!$BB$67</f>
        <v>1.64999975051349E-3</v>
      </c>
      <c r="BC41" s="64">
        <f>'Tabel 1'!BC41/'Tabel 1'!$BC$67</f>
        <v>1.3502627300339666E-2</v>
      </c>
      <c r="BD41" s="37">
        <v>36</v>
      </c>
      <c r="BE41" s="64">
        <f>'Tabel 1'!BE41/'Tabel 1'!$BE$67</f>
        <v>3.7825359014706269E-3</v>
      </c>
      <c r="BF41" s="64">
        <f>'Tabel 1'!BF41/'Tabel 1'!$BF$67</f>
        <v>4.7800001586388724E-3</v>
      </c>
      <c r="BG41" s="65">
        <f>'Tabel 1'!BG41/'Tabel 1'!$BG$67</f>
        <v>8.0530554248976968E-3</v>
      </c>
    </row>
    <row r="42" spans="1:59" ht="14.4" x14ac:dyDescent="0.35">
      <c r="A42" s="37">
        <v>37</v>
      </c>
      <c r="B42" s="64">
        <f>'Tabel 1'!B42/'Tabel 1'!$B$67</f>
        <v>3.6709403602553346E-5</v>
      </c>
      <c r="C42" s="64">
        <f>'Tabel 1'!C42/'Tabel 1'!$C$67</f>
        <v>2.7277094491794963E-5</v>
      </c>
      <c r="D42" s="64">
        <f>'Tabel 1'!D42/'Tabel 1'!$D$67</f>
        <v>9.5245590306117762E-5</v>
      </c>
      <c r="E42" s="64">
        <f>'Tabel 1'!E42/'Tabel 1'!$E$67</f>
        <v>3.070536505319367E-4</v>
      </c>
      <c r="F42" s="64">
        <f>'Tabel 1'!F42/'Tabel 1'!$F$67</f>
        <v>2.2999988794190469E-5</v>
      </c>
      <c r="G42" s="64">
        <f>'Tabel 1'!G42/'Tabel 1'!$G$67</f>
        <v>5.2875234164351213E-3</v>
      </c>
      <c r="H42" s="64">
        <f>'Tabel 1'!H42/'Tabel 1'!$H$67</f>
        <v>1.1009842039132058E-4</v>
      </c>
      <c r="I42" s="64">
        <f>'Tabel 1'!I42/'Tabel 1'!$I$67</f>
        <v>3.9285957194582264E-5</v>
      </c>
      <c r="J42" s="93">
        <v>0</v>
      </c>
      <c r="K42" s="64">
        <f>'Tabel 1'!K42/'Tabel 1'!$K$67</f>
        <v>1.6843320801433057E-2</v>
      </c>
      <c r="L42" s="37">
        <v>37</v>
      </c>
      <c r="M42" s="64">
        <f>'Tabel 1'!M42/'Tabel 1'!$M$67</f>
        <v>8.3693351811862347E-3</v>
      </c>
      <c r="N42" s="64">
        <f>'Tabel 1'!N42/'Tabel 1'!$N$67</f>
        <v>1.2333608709214908E-2</v>
      </c>
      <c r="O42" s="64">
        <f>'Tabel 1'!O42/'Tabel 1'!$O$67</f>
        <v>2.0069359333284049E-4</v>
      </c>
      <c r="P42" s="64">
        <f>'Tabel 1'!P42/'Tabel 1'!$P$67</f>
        <v>0</v>
      </c>
      <c r="Q42" s="64">
        <f>'Tabel 1'!Q42/'Tabel 1'!$Q$67</f>
        <v>1.1598874688384234E-2</v>
      </c>
      <c r="R42" s="93">
        <v>0</v>
      </c>
      <c r="S42" s="64">
        <f>'Tabel 1'!S42/'Tabel 1'!$S$67</f>
        <v>2.2041378113151619E-3</v>
      </c>
      <c r="T42" s="64">
        <f>'Tabel 1'!T42/'Tabel 1'!$T$67</f>
        <v>7.3902374865344048E-3</v>
      </c>
      <c r="U42" s="64">
        <f>'Tabel 1'!U42/'Tabel 1'!$U$67</f>
        <v>2.3312078790651519E-3</v>
      </c>
      <c r="V42" s="64">
        <f>'Tabel 1'!V42/'Tabel 1'!$V$67</f>
        <v>1.4510488681622495E-3</v>
      </c>
      <c r="W42" s="37">
        <v>37</v>
      </c>
      <c r="X42" s="64">
        <f>'Tabel 1'!X42/'Tabel 1'!$X$67</f>
        <v>3.3363234789479516E-4</v>
      </c>
      <c r="Y42" s="64">
        <f>'Tabel 1'!Y42/'Tabel 1'!$Y$67</f>
        <v>6.8545106713428098E-3</v>
      </c>
      <c r="Z42" s="64">
        <f>'Tabel 1'!Z42/'Tabel 1'!$Z$67</f>
        <v>1.6797973798513961E-2</v>
      </c>
      <c r="AA42" s="64">
        <f>'Tabel 1'!AA42/'Tabel 1'!$AA$67</f>
        <v>2.4945439816946636E-3</v>
      </c>
      <c r="AB42" s="64">
        <f>'Tabel 1'!AB42/'Tabel 1'!$AB$67</f>
        <v>4.063952484951166E-3</v>
      </c>
      <c r="AC42" s="64">
        <f>'Tabel 1'!AC42/'Tabel 1'!$AC$67</f>
        <v>4.8723788903669973E-3</v>
      </c>
      <c r="AD42" s="64">
        <f>'Tabel 1'!AD42/'Tabel 1'!$AD$67</f>
        <v>1.6490991328413061E-2</v>
      </c>
      <c r="AE42" s="64">
        <f>'Tabel 1'!AE42/'Tabel 1'!$AE$67</f>
        <v>6.0694288052426533E-4</v>
      </c>
      <c r="AF42" s="64">
        <f>'Tabel 1'!AF42/'Tabel 1'!$AF$67</f>
        <v>0</v>
      </c>
      <c r="AG42" s="64">
        <f>'Tabel 1'!AG42/'Tabel 1'!$AG$67</f>
        <v>7.8000188148231488E-4</v>
      </c>
      <c r="AH42" s="37">
        <v>37</v>
      </c>
      <c r="AI42" s="64">
        <f>'Tabel 1'!AI42/'Tabel 1'!$AI$67</f>
        <v>6.8334128148538878E-4</v>
      </c>
      <c r="AJ42" s="64">
        <f>'Tabel 1'!AJ42/'Tabel 1'!$AJ$67</f>
        <v>3.7556161085673537E-3</v>
      </c>
      <c r="AK42" s="64">
        <f>'Tabel 1'!AK42/'Tabel 1'!$AK$67</f>
        <v>2.2556164435709541E-3</v>
      </c>
      <c r="AL42" s="64">
        <f>'Tabel 1'!AL42/'Tabel 1'!$AL$67</f>
        <v>3.9878042793568139E-3</v>
      </c>
      <c r="AM42" s="64">
        <f>'Tabel 1'!AM42/'Tabel 1'!$AM$67</f>
        <v>2.1453156273725073E-3</v>
      </c>
      <c r="AN42" s="64">
        <f>'Tabel 1'!AN42/'Tabel 1'!$AN$67</f>
        <v>6.8840459418477776E-4</v>
      </c>
      <c r="AO42" s="64">
        <f>'Tabel 1'!AO42/'Tabel 1'!$AO$67</f>
        <v>2.1453092524599789E-3</v>
      </c>
      <c r="AP42" s="64">
        <f>'Tabel 1'!AP42/'Tabel 1'!$AP$67</f>
        <v>0</v>
      </c>
      <c r="AQ42" s="64">
        <f>'Tabel 1'!AQ42/'Tabel 1'!$AQ$67</f>
        <v>0</v>
      </c>
      <c r="AR42" s="64">
        <f>'Tabel 1'!AR42/'Tabel 1'!$AR$67</f>
        <v>9.9928004727738214E-3</v>
      </c>
      <c r="AS42" s="37">
        <v>37</v>
      </c>
      <c r="AT42" s="64">
        <f>'Tabel 1'!AT42/'Tabel 1'!$AT$67</f>
        <v>3.0587275456862834E-6</v>
      </c>
      <c r="AU42" s="64">
        <f>'Tabel 1'!AU42/'Tabel 1'!$AU$67</f>
        <v>0</v>
      </c>
      <c r="AV42" s="64">
        <f>'Tabel 1'!AV42/'Tabel 1'!$AV$67</f>
        <v>0</v>
      </c>
      <c r="AW42" s="64">
        <f>'Tabel 1'!AW42/'Tabel 1'!$AW$67</f>
        <v>0</v>
      </c>
      <c r="AX42" s="64">
        <f>'Tabel 1'!AX42/'Tabel 1'!$AX$67</f>
        <v>0</v>
      </c>
      <c r="AY42" s="64">
        <f>'Tabel 1'!AY42/'Tabel 1'!$AY$67</f>
        <v>0</v>
      </c>
      <c r="AZ42" s="64">
        <f>'Tabel 1'!AZ42/'Tabel 1'!$AZ$67</f>
        <v>0</v>
      </c>
      <c r="BA42" s="64">
        <f>'Tabel 1'!BA42/'Tabel 1'!$BA$67</f>
        <v>1.0554371130333498E-3</v>
      </c>
      <c r="BB42" s="64">
        <f>'Tabel 1'!BB42/'Tabel 1'!$BB$67</f>
        <v>0</v>
      </c>
      <c r="BC42" s="64">
        <f>'Tabel 1'!BC42/'Tabel 1'!$BC$67</f>
        <v>1.2587512571455327E-3</v>
      </c>
      <c r="BD42" s="37">
        <v>37</v>
      </c>
      <c r="BE42" s="64">
        <f>'Tabel 1'!BE42/'Tabel 1'!$BE$67</f>
        <v>1.3661509141973058E-3</v>
      </c>
      <c r="BF42" s="64">
        <f>'Tabel 1'!BF42/'Tabel 1'!$BF$67</f>
        <v>1.3661509380427054E-3</v>
      </c>
      <c r="BG42" s="65">
        <f>'Tabel 1'!BG42/'Tabel 1'!$BG$67</f>
        <v>2.059036457165615E-3</v>
      </c>
    </row>
    <row r="43" spans="1:59" ht="14.4" x14ac:dyDescent="0.35">
      <c r="A43" s="37">
        <v>38</v>
      </c>
      <c r="B43" s="64">
        <f>'Tabel 1'!B43/'Tabel 1'!$B$67</f>
        <v>9.0000001425135155E-6</v>
      </c>
      <c r="C43" s="64">
        <f>'Tabel 1'!C43/'Tabel 1'!$C$67</f>
        <v>2.0000000180753682E-5</v>
      </c>
      <c r="D43" s="64">
        <f>'Tabel 1'!D43/'Tabel 1'!$D$67</f>
        <v>1.2000000203440033E-4</v>
      </c>
      <c r="E43" s="64">
        <f>'Tabel 1'!E43/'Tabel 1'!$E$67</f>
        <v>7.3999999752644597E-4</v>
      </c>
      <c r="F43" s="64">
        <f>'Tabel 1'!F43/'Tabel 1'!$F$67</f>
        <v>0</v>
      </c>
      <c r="G43" s="64">
        <f>'Tabel 1'!G43/'Tabel 1'!$G$67</f>
        <v>2.999998874011243E-5</v>
      </c>
      <c r="H43" s="64">
        <f>'Tabel 1'!H43/'Tabel 1'!$H$67</f>
        <v>6.9999998481057578E-5</v>
      </c>
      <c r="I43" s="64">
        <f>'Tabel 1'!I43/'Tabel 1'!$I$67</f>
        <v>0</v>
      </c>
      <c r="J43" s="93">
        <v>0</v>
      </c>
      <c r="K43" s="64">
        <f>'Tabel 1'!K43/'Tabel 1'!$K$67</f>
        <v>0</v>
      </c>
      <c r="L43" s="37">
        <v>38</v>
      </c>
      <c r="M43" s="64">
        <f>'Tabel 1'!M43/'Tabel 1'!$M$67</f>
        <v>0</v>
      </c>
      <c r="N43" s="64">
        <f>'Tabel 1'!N43/'Tabel 1'!$N$67</f>
        <v>2.599994997594495E-4</v>
      </c>
      <c r="O43" s="64">
        <f>'Tabel 1'!O43/'Tabel 1'!$O$67</f>
        <v>3.5981704589678237E-4</v>
      </c>
      <c r="P43" s="64">
        <f>'Tabel 1'!P43/'Tabel 1'!$P$67</f>
        <v>2.1158399821443355E-3</v>
      </c>
      <c r="Q43" s="64">
        <f>'Tabel 1'!Q43/'Tabel 1'!$Q$67</f>
        <v>6.0000013673380944E-4</v>
      </c>
      <c r="R43" s="93">
        <v>0</v>
      </c>
      <c r="S43" s="64">
        <f>'Tabel 1'!S43/'Tabel 1'!$S$67</f>
        <v>5.3999991927786834E-4</v>
      </c>
      <c r="T43" s="64">
        <f>'Tabel 1'!T43/'Tabel 1'!$T$67</f>
        <v>0</v>
      </c>
      <c r="U43" s="64">
        <f>'Tabel 1'!U43/'Tabel 1'!$U$67</f>
        <v>2.9999999216894666E-5</v>
      </c>
      <c r="V43" s="64">
        <f>'Tabel 1'!V43/'Tabel 1'!$V$67</f>
        <v>9.9999995324301851E-7</v>
      </c>
      <c r="W43" s="37">
        <v>38</v>
      </c>
      <c r="X43" s="64">
        <f>'Tabel 1'!X43/'Tabel 1'!$X$67</f>
        <v>1.9999994529606292E-5</v>
      </c>
      <c r="Y43" s="64">
        <f>'Tabel 1'!Y43/'Tabel 1'!$Y$67</f>
        <v>3.0000059757752417E-4</v>
      </c>
      <c r="Z43" s="64">
        <f>'Tabel 1'!Z43/'Tabel 1'!$Z$67</f>
        <v>2.0000024662331366E-4</v>
      </c>
      <c r="AA43" s="64">
        <f>'Tabel 1'!AA43/'Tabel 1'!$AA$67</f>
        <v>4.5000012445321839E-4</v>
      </c>
      <c r="AB43" s="64">
        <f>'Tabel 1'!AB43/'Tabel 1'!$AB$67</f>
        <v>1.3999985707986071E-3</v>
      </c>
      <c r="AC43" s="64">
        <f>'Tabel 1'!AC43/'Tabel 1'!$AC$67</f>
        <v>1.0000001099678006E-4</v>
      </c>
      <c r="AD43" s="64">
        <f>'Tabel 1'!AD43/'Tabel 1'!$AD$67</f>
        <v>2.9999909345244588E-4</v>
      </c>
      <c r="AE43" s="64">
        <f>'Tabel 1'!AE43/'Tabel 1'!$AE$67</f>
        <v>9.999999994896806E-7</v>
      </c>
      <c r="AF43" s="64">
        <f>'Tabel 1'!AF43/'Tabel 1'!$AF$67</f>
        <v>0</v>
      </c>
      <c r="AG43" s="64">
        <f>'Tabel 1'!AG43/'Tabel 1'!$AG$67</f>
        <v>4.3000103722743002E-4</v>
      </c>
      <c r="AH43" s="37">
        <v>38</v>
      </c>
      <c r="AI43" s="64">
        <f>'Tabel 1'!AI43/'Tabel 1'!$AI$67</f>
        <v>6.7561617386014392E-4</v>
      </c>
      <c r="AJ43" s="64">
        <f>'Tabel 1'!AJ43/'Tabel 1'!$AJ$67</f>
        <v>9.0561617577817537E-4</v>
      </c>
      <c r="AK43" s="64">
        <f>'Tabel 1'!AK43/'Tabel 1'!$AK$67</f>
        <v>4.3561624472805162E-4</v>
      </c>
      <c r="AL43" s="64">
        <f>'Tabel 1'!AL43/'Tabel 1'!$AL$67</f>
        <v>5.6000001259479147E-5</v>
      </c>
      <c r="AM43" s="64">
        <f>'Tabel 1'!AM43/'Tabel 1'!$AM$67</f>
        <v>2.0000057624123473E-6</v>
      </c>
      <c r="AN43" s="64">
        <f>'Tabel 1'!AN43/'Tabel 1'!$AN$67</f>
        <v>5.4000004625002541E-5</v>
      </c>
      <c r="AO43" s="64">
        <f>'Tabel 1'!AO43/'Tabel 1'!$AO$67</f>
        <v>0</v>
      </c>
      <c r="AP43" s="64">
        <f>'Tabel 1'!AP43/'Tabel 1'!$AP$67</f>
        <v>7.5600002946457582E-3</v>
      </c>
      <c r="AQ43" s="64">
        <f>'Tabel 1'!AQ43/'Tabel 1'!$AQ$67</f>
        <v>0</v>
      </c>
      <c r="AR43" s="64">
        <f>'Tabel 1'!AR43/'Tabel 1'!$AR$67</f>
        <v>7.5000001931619406E-4</v>
      </c>
      <c r="AS43" s="37">
        <v>38</v>
      </c>
      <c r="AT43" s="64">
        <f>'Tabel 1'!AT43/'Tabel 1'!$AT$67</f>
        <v>0</v>
      </c>
      <c r="AU43" s="64">
        <f>'Tabel 1'!AU43/'Tabel 1'!$AU$67</f>
        <v>0</v>
      </c>
      <c r="AV43" s="64">
        <f>'Tabel 1'!AV43/'Tabel 1'!$AV$67</f>
        <v>0</v>
      </c>
      <c r="AW43" s="64">
        <f>'Tabel 1'!AW43/'Tabel 1'!$AW$67</f>
        <v>0</v>
      </c>
      <c r="AX43" s="64">
        <f>'Tabel 1'!AX43/'Tabel 1'!$AX$67</f>
        <v>0</v>
      </c>
      <c r="AY43" s="64">
        <f>'Tabel 1'!AY43/'Tabel 1'!$AY$67</f>
        <v>0</v>
      </c>
      <c r="AZ43" s="64">
        <f>'Tabel 1'!AZ43/'Tabel 1'!$AZ$67</f>
        <v>0</v>
      </c>
      <c r="BA43" s="64">
        <f>'Tabel 1'!BA43/'Tabel 1'!$BA$67</f>
        <v>6.7000005208970356E-4</v>
      </c>
      <c r="BB43" s="64">
        <f>'Tabel 1'!BB43/'Tabel 1'!$BB$67</f>
        <v>0</v>
      </c>
      <c r="BC43" s="64">
        <f>'Tabel 1'!BC43/'Tabel 1'!$BC$67</f>
        <v>5.6000001356508043E-4</v>
      </c>
      <c r="BD43" s="37">
        <v>38</v>
      </c>
      <c r="BE43" s="64">
        <f>'Tabel 1'!BE43/'Tabel 1'!$BE$67</f>
        <v>7.600000119575422E-4</v>
      </c>
      <c r="BF43" s="64">
        <f>'Tabel 1'!BF43/'Tabel 1'!$BF$67</f>
        <v>7.60000025222917E-4</v>
      </c>
      <c r="BG43" s="65">
        <f>'Tabel 1'!BG43/'Tabel 1'!$BG$67</f>
        <v>1.480000243370737E-3</v>
      </c>
    </row>
    <row r="44" spans="1:59" ht="14.4" x14ac:dyDescent="0.35">
      <c r="A44" s="37">
        <v>39</v>
      </c>
      <c r="B44" s="64">
        <f>'Tabel 1'!B44/'Tabel 1'!$B$67</f>
        <v>3.6044622269555598E-6</v>
      </c>
      <c r="C44" s="64">
        <f>'Tabel 1'!C44/'Tabel 1'!$C$67</f>
        <v>0</v>
      </c>
      <c r="D44" s="64">
        <f>'Tabel 1'!D44/'Tabel 1'!$D$67</f>
        <v>3.4179128115235523E-4</v>
      </c>
      <c r="E44" s="64">
        <f>'Tabel 1'!E44/'Tabel 1'!$E$67</f>
        <v>0</v>
      </c>
      <c r="F44" s="64">
        <f>'Tabel 1'!F44/'Tabel 1'!$F$67</f>
        <v>0</v>
      </c>
      <c r="G44" s="64">
        <f>'Tabel 1'!G44/'Tabel 1'!$G$67</f>
        <v>0</v>
      </c>
      <c r="H44" s="64">
        <f>'Tabel 1'!H44/'Tabel 1'!$H$67</f>
        <v>8.5900327241721277E-6</v>
      </c>
      <c r="I44" s="64">
        <f>'Tabel 1'!I44/'Tabel 1'!$I$67</f>
        <v>7.9412713828396015E-5</v>
      </c>
      <c r="J44" s="93">
        <v>0</v>
      </c>
      <c r="K44" s="64">
        <f>'Tabel 1'!K44/'Tabel 1'!$K$67</f>
        <v>8.6698101859757574E-3</v>
      </c>
      <c r="L44" s="37">
        <v>39</v>
      </c>
      <c r="M44" s="64">
        <f>'Tabel 1'!M44/'Tabel 1'!$M$67</f>
        <v>1.7806265497044508E-3</v>
      </c>
      <c r="N44" s="64">
        <f>'Tabel 1'!N44/'Tabel 1'!$N$67</f>
        <v>1.3671042064039649E-3</v>
      </c>
      <c r="O44" s="64">
        <f>'Tabel 1'!O44/'Tabel 1'!$O$67</f>
        <v>9.7480058943840567E-5</v>
      </c>
      <c r="P44" s="64">
        <f>'Tabel 1'!P44/'Tabel 1'!$P$67</f>
        <v>4.8873420374532649E-4</v>
      </c>
      <c r="Q44" s="64">
        <f>'Tabel 1'!Q44/'Tabel 1'!$Q$67</f>
        <v>8.9620039188632492E-4</v>
      </c>
      <c r="R44" s="93">
        <v>0</v>
      </c>
      <c r="S44" s="64">
        <f>'Tabel 1'!S44/'Tabel 1'!$S$67</f>
        <v>1.0817598291706781E-3</v>
      </c>
      <c r="T44" s="64">
        <f>'Tabel 1'!T44/'Tabel 1'!$T$67</f>
        <v>5.5330185269842019E-4</v>
      </c>
      <c r="U44" s="64">
        <f>'Tabel 1'!U44/'Tabel 1'!$U$67</f>
        <v>5.5272202435660913E-4</v>
      </c>
      <c r="V44" s="64">
        <f>'Tabel 1'!V44/'Tabel 1'!$V$67</f>
        <v>7.4987848199830709E-4</v>
      </c>
      <c r="W44" s="37">
        <v>39</v>
      </c>
      <c r="X44" s="64">
        <f>'Tabel 1'!X44/'Tabel 1'!$X$67</f>
        <v>1.3671064627897812E-3</v>
      </c>
      <c r="Y44" s="64">
        <f>'Tabel 1'!Y44/'Tabel 1'!$Y$67</f>
        <v>2.5735649815770483E-3</v>
      </c>
      <c r="Z44" s="64">
        <f>'Tabel 1'!Z44/'Tabel 1'!$Z$67</f>
        <v>2.5802032185766517E-3</v>
      </c>
      <c r="AA44" s="64">
        <f>'Tabel 1'!AA44/'Tabel 1'!$AA$67</f>
        <v>1.1635803815672819E-3</v>
      </c>
      <c r="AB44" s="64">
        <f>'Tabel 1'!AB44/'Tabel 1'!$AB$67</f>
        <v>4.1854755016631833E-4</v>
      </c>
      <c r="AC44" s="64">
        <f>'Tabel 1'!AC44/'Tabel 1'!$AC$67</f>
        <v>2.5802003206281589E-3</v>
      </c>
      <c r="AD44" s="64">
        <f>'Tabel 1'!AD44/'Tabel 1'!$AD$67</f>
        <v>2.9505499100194615E-3</v>
      </c>
      <c r="AE44" s="64">
        <f>'Tabel 1'!AE44/'Tabel 1'!$AE$67</f>
        <v>7.9151606914774268E-4</v>
      </c>
      <c r="AF44" s="64">
        <f>'Tabel 1'!AF44/'Tabel 1'!$AF$67</f>
        <v>0</v>
      </c>
      <c r="AG44" s="64">
        <f>'Tabel 1'!AG44/'Tabel 1'!$AG$67</f>
        <v>5.9000142317252027E-3</v>
      </c>
      <c r="AH44" s="37">
        <v>39</v>
      </c>
      <c r="AI44" s="64">
        <f>'Tabel 1'!AI44/'Tabel 1'!$AI$67</f>
        <v>6.7040640786882304E-4</v>
      </c>
      <c r="AJ44" s="64">
        <f>'Tabel 1'!AJ44/'Tabel 1'!$AJ$67</f>
        <v>1.4584836798838825E-3</v>
      </c>
      <c r="AK44" s="64">
        <f>'Tabel 1'!AK44/'Tabel 1'!$AK$67</f>
        <v>1.8349564156584788E-3</v>
      </c>
      <c r="AL44" s="64">
        <f>'Tabel 1'!AL44/'Tabel 1'!$AL$67</f>
        <v>3.7303927780469042E-3</v>
      </c>
      <c r="AM44" s="64">
        <f>'Tabel 1'!AM44/'Tabel 1'!$AM$67</f>
        <v>3.5195824408254177E-3</v>
      </c>
      <c r="AN44" s="64">
        <f>'Tabel 1'!AN44/'Tabel 1'!$AN$67</f>
        <v>9.6993961711784181E-4</v>
      </c>
      <c r="AO44" s="64">
        <f>'Tabel 1'!AO44/'Tabel 1'!$AO$67</f>
        <v>3.5195719822104185E-3</v>
      </c>
      <c r="AP44" s="64">
        <f>'Tabel 1'!AP44/'Tabel 1'!$AP$67</f>
        <v>2.7295724065951651E-3</v>
      </c>
      <c r="AQ44" s="64">
        <f>'Tabel 1'!AQ44/'Tabel 1'!$AQ$67</f>
        <v>6.9520341252443899E-2</v>
      </c>
      <c r="AR44" s="64">
        <f>'Tabel 1'!AR44/'Tabel 1'!$AR$67</f>
        <v>5.0626969809259076E-3</v>
      </c>
      <c r="AS44" s="37">
        <v>39</v>
      </c>
      <c r="AT44" s="64">
        <f>'Tabel 1'!AT44/'Tabel 1'!$AT$67</f>
        <v>2.5244851330073939E-5</v>
      </c>
      <c r="AU44" s="64">
        <f>'Tabel 1'!AU44/'Tabel 1'!$AU$67</f>
        <v>7.6000001731486286E-6</v>
      </c>
      <c r="AV44" s="64">
        <f>'Tabel 1'!AV44/'Tabel 1'!$AV$67</f>
        <v>3.647120081282072E-3</v>
      </c>
      <c r="AW44" s="64">
        <f>'Tabel 1'!AW44/'Tabel 1'!$AW$67</f>
        <v>3.5261322449162591E-3</v>
      </c>
      <c r="AX44" s="64">
        <f>'Tabel 1'!AX44/'Tabel 1'!$AX$67</f>
        <v>8.9261194480997081E-3</v>
      </c>
      <c r="AY44" s="64">
        <f>'Tabel 1'!AY44/'Tabel 1'!$AY$67</f>
        <v>5.5261384976686926E-3</v>
      </c>
      <c r="AZ44" s="64">
        <f>'Tabel 1'!AZ44/'Tabel 1'!$AZ$67</f>
        <v>0</v>
      </c>
      <c r="BA44" s="64">
        <f>'Tabel 1'!BA44/'Tabel 1'!$BA$67</f>
        <v>7.7973926734619019E-3</v>
      </c>
      <c r="BB44" s="64">
        <f>'Tabel 1'!BB44/'Tabel 1'!$BB$67</f>
        <v>4.4999993195822454E-3</v>
      </c>
      <c r="BC44" s="64">
        <f>'Tabel 1'!BC44/'Tabel 1'!$BC$67</f>
        <v>4.9979733229762952E-3</v>
      </c>
      <c r="BD44" s="37">
        <v>39</v>
      </c>
      <c r="BE44" s="64">
        <f>'Tabel 1'!BE44/'Tabel 1'!$BE$67</f>
        <v>2.1761743808631656E-3</v>
      </c>
      <c r="BF44" s="64">
        <f>'Tabel 1'!BF44/'Tabel 1'!$BF$67</f>
        <v>4.1761744852231676E-3</v>
      </c>
      <c r="BG44" s="65">
        <f>'Tabel 1'!BG44/'Tabel 1'!$BG$67</f>
        <v>3.6441198264302956E-3</v>
      </c>
    </row>
    <row r="45" spans="1:59" ht="14.4" x14ac:dyDescent="0.35">
      <c r="A45" s="37">
        <v>40</v>
      </c>
      <c r="B45" s="64">
        <f>'Tabel 1'!B45/'Tabel 1'!$B$67</f>
        <v>4.027012900490856E-6</v>
      </c>
      <c r="C45" s="64">
        <f>'Tabel 1'!C45/'Tabel 1'!$C$67</f>
        <v>3.0000000271130521E-5</v>
      </c>
      <c r="D45" s="64">
        <f>'Tabel 1'!D45/'Tabel 1'!$D$67</f>
        <v>7.3044860802144788E-5</v>
      </c>
      <c r="E45" s="64">
        <f>'Tabel 1'!E45/'Tabel 1'!$E$67</f>
        <v>3.3076157079846065E-5</v>
      </c>
      <c r="F45" s="64">
        <f>'Tabel 1'!F45/'Tabel 1'!$F$67</f>
        <v>6.9999965895362287E-5</v>
      </c>
      <c r="G45" s="64">
        <f>'Tabel 1'!G45/'Tabel 1'!$G$67</f>
        <v>6.4745882753273554E-4</v>
      </c>
      <c r="H45" s="64">
        <f>'Tabel 1'!H45/'Tabel 1'!$H$67</f>
        <v>1.1116024964162869E-5</v>
      </c>
      <c r="I45" s="64">
        <f>'Tabel 1'!I45/'Tabel 1'!$I$67</f>
        <v>2.6715212371053353E-6</v>
      </c>
      <c r="J45" s="93">
        <v>0</v>
      </c>
      <c r="K45" s="64">
        <f>'Tabel 1'!K45/'Tabel 1'!$K$67</f>
        <v>4.3671013461432916E-4</v>
      </c>
      <c r="L45" s="37">
        <v>40</v>
      </c>
      <c r="M45" s="64">
        <f>'Tabel 1'!M45/'Tabel 1'!$M$67</f>
        <v>2.5549428591666474E-4</v>
      </c>
      <c r="N45" s="64">
        <f>'Tabel 1'!N45/'Tabel 1'!$N$67</f>
        <v>8.0777831584150847E-3</v>
      </c>
      <c r="O45" s="64">
        <f>'Tabel 1'!O45/'Tabel 1'!$O$67</f>
        <v>2.1860775587553716E-4</v>
      </c>
      <c r="P45" s="64">
        <f>'Tabel 1'!P45/'Tabel 1'!$P$67</f>
        <v>3.5625347124500664E-3</v>
      </c>
      <c r="Q45" s="64">
        <f>'Tabel 1'!Q45/'Tabel 1'!$Q$67</f>
        <v>3.7264292912197613E-3</v>
      </c>
      <c r="R45" s="93">
        <v>0</v>
      </c>
      <c r="S45" s="64">
        <f>'Tabel 1'!S45/'Tabel 1'!$S$67</f>
        <v>1.1693899188952516E-3</v>
      </c>
      <c r="T45" s="64">
        <f>'Tabel 1'!T45/'Tabel 1'!$T$67</f>
        <v>1.5485226684423929E-3</v>
      </c>
      <c r="U45" s="64">
        <f>'Tabel 1'!U45/'Tabel 1'!$U$67</f>
        <v>4.99188290265474E-4</v>
      </c>
      <c r="V45" s="64">
        <f>'Tabel 1'!V45/'Tabel 1'!$V$67</f>
        <v>3.1985996985322321E-4</v>
      </c>
      <c r="W45" s="37">
        <v>40</v>
      </c>
      <c r="X45" s="64">
        <f>'Tabel 1'!X45/'Tabel 1'!$X$67</f>
        <v>1.6162197588998355E-3</v>
      </c>
      <c r="Y45" s="64">
        <f>'Tabel 1'!Y45/'Tabel 1'!$Y$67</f>
        <v>8.8448436928851638E-4</v>
      </c>
      <c r="Z45" s="64">
        <f>'Tabel 1'!Z45/'Tabel 1'!$Z$67</f>
        <v>6.6273379685396318E-3</v>
      </c>
      <c r="AA45" s="64">
        <f>'Tabel 1'!AA45/'Tabel 1'!$AA$67</f>
        <v>2.3181154613601349E-3</v>
      </c>
      <c r="AB45" s="64">
        <f>'Tabel 1'!AB45/'Tabel 1'!$AB$67</f>
        <v>2.3655821751360337E-4</v>
      </c>
      <c r="AC45" s="64">
        <f>'Tabel 1'!AC45/'Tabel 1'!$AC$67</f>
        <v>8.1065335811884177E-3</v>
      </c>
      <c r="AD45" s="64">
        <f>'Tabel 1'!AD45/'Tabel 1'!$AD$67</f>
        <v>1.9399549759176215E-3</v>
      </c>
      <c r="AE45" s="64">
        <f>'Tabel 1'!AE45/'Tabel 1'!$AE$67</f>
        <v>2.1931091281057857E-4</v>
      </c>
      <c r="AF45" s="64">
        <f>'Tabel 1'!AF45/'Tabel 1'!$AF$67</f>
        <v>1.3000028915758252E-4</v>
      </c>
      <c r="AG45" s="64">
        <f>'Tabel 1'!AG45/'Tabel 1'!$AG$67</f>
        <v>6.5000156790192901E-3</v>
      </c>
      <c r="AH45" s="37">
        <v>40</v>
      </c>
      <c r="AI45" s="64">
        <f>'Tabel 1'!AI45/'Tabel 1'!$AI$67</f>
        <v>0</v>
      </c>
      <c r="AJ45" s="64">
        <f>'Tabel 1'!AJ45/'Tabel 1'!$AJ$67</f>
        <v>4.2999998985941999E-4</v>
      </c>
      <c r="AK45" s="64">
        <f>'Tabel 1'!AK45/'Tabel 1'!$AK$67</f>
        <v>3.0000003277630236E-5</v>
      </c>
      <c r="AL45" s="64">
        <f>'Tabel 1'!AL45/'Tabel 1'!$AL$67</f>
        <v>3.0459889155192148E-4</v>
      </c>
      <c r="AM45" s="64">
        <f>'Tabel 1'!AM45/'Tabel 1'!$AM$67</f>
        <v>3.7775832269161349E-3</v>
      </c>
      <c r="AN45" s="64">
        <f>'Tabel 1'!AN45/'Tabel 1'!$AN$67</f>
        <v>2.3404693367244265E-3</v>
      </c>
      <c r="AO45" s="64">
        <f>'Tabel 1'!AO45/'Tabel 1'!$AO$67</f>
        <v>3.7775720016389146E-3</v>
      </c>
      <c r="AP45" s="64">
        <f>'Tabel 1'!AP45/'Tabel 1'!$AP$67</f>
        <v>2.2100000861332179E-3</v>
      </c>
      <c r="AQ45" s="64">
        <f>'Tabel 1'!AQ45/'Tabel 1'!$AQ$67</f>
        <v>5.3388284036991397E-2</v>
      </c>
      <c r="AR45" s="64">
        <f>'Tabel 1'!AR45/'Tabel 1'!$AR$67</f>
        <v>4.7210016054824333E-2</v>
      </c>
      <c r="AS45" s="37">
        <v>40</v>
      </c>
      <c r="AT45" s="64">
        <f>'Tabel 1'!AT45/'Tabel 1'!$AT$67</f>
        <v>3.7070304531353067E-3</v>
      </c>
      <c r="AU45" s="64">
        <f>'Tabel 1'!AU45/'Tabel 1'!$AU$67</f>
        <v>8.7000001982096155E-5</v>
      </c>
      <c r="AV45" s="64">
        <f>'Tabel 1'!AV45/'Tabel 1'!$AV$67</f>
        <v>2.9823302191037235E-4</v>
      </c>
      <c r="AW45" s="64">
        <f>'Tabel 1'!AW45/'Tabel 1'!$AW$67</f>
        <v>0</v>
      </c>
      <c r="AX45" s="64">
        <f>'Tabel 1'!AX45/'Tabel 1'!$AX$67</f>
        <v>0</v>
      </c>
      <c r="AY45" s="64">
        <f>'Tabel 1'!AY45/'Tabel 1'!$AY$67</f>
        <v>0</v>
      </c>
      <c r="AZ45" s="64">
        <f>'Tabel 1'!AZ45/'Tabel 1'!$AZ$67</f>
        <v>0</v>
      </c>
      <c r="BA45" s="64">
        <f>'Tabel 1'!BA45/'Tabel 1'!$BA$67</f>
        <v>2.8069015394200931E-4</v>
      </c>
      <c r="BB45" s="64">
        <f>'Tabel 1'!BB45/'Tabel 1'!$BB$67</f>
        <v>6.4999990171743537E-4</v>
      </c>
      <c r="BC45" s="64">
        <f>'Tabel 1'!BC45/'Tabel 1'!$BC$67</f>
        <v>9.3499040334964873E-4</v>
      </c>
      <c r="BD45" s="37">
        <v>40</v>
      </c>
      <c r="BE45" s="64">
        <f>'Tabel 1'!BE45/'Tabel 1'!$BE$67</f>
        <v>1.6579948899855991E-4</v>
      </c>
      <c r="BF45" s="64">
        <f>'Tabel 1'!BF45/'Tabel 1'!$BF$67</f>
        <v>1.657994918924972E-4</v>
      </c>
      <c r="BG45" s="65">
        <f>'Tabel 1'!BG45/'Tabel 1'!$BG$67</f>
        <v>5.5880417625046377E-3</v>
      </c>
    </row>
    <row r="46" spans="1:59" ht="14.4" x14ac:dyDescent="0.35">
      <c r="A46" s="37">
        <v>41</v>
      </c>
      <c r="B46" s="64">
        <f>'Tabel 1'!B46/'Tabel 1'!$B$67</f>
        <v>7.0000001108438461E-6</v>
      </c>
      <c r="C46" s="64">
        <f>'Tabel 1'!C46/'Tabel 1'!$C$67</f>
        <v>1.6000000144602943E-5</v>
      </c>
      <c r="D46" s="64">
        <f>'Tabel 1'!D46/'Tabel 1'!$D$67</f>
        <v>2.8088014292108518E-4</v>
      </c>
      <c r="E46" s="64">
        <f>'Tabel 1'!E46/'Tabel 1'!$E$67</f>
        <v>2.1823581620763081E-5</v>
      </c>
      <c r="F46" s="64">
        <f>'Tabel 1'!F46/'Tabel 1'!$F$67</f>
        <v>6.3999968818616965E-4</v>
      </c>
      <c r="G46" s="64">
        <f>'Tabel 1'!G46/'Tabel 1'!$G$67</f>
        <v>8.7481551480773532E-4</v>
      </c>
      <c r="H46" s="64">
        <f>'Tabel 1'!H46/'Tabel 1'!$H$67</f>
        <v>2.2716924300829707E-4</v>
      </c>
      <c r="I46" s="64">
        <f>'Tabel 1'!I46/'Tabel 1'!$I$67</f>
        <v>8.8810630579353258E-5</v>
      </c>
      <c r="J46" s="93">
        <v>0</v>
      </c>
      <c r="K46" s="64">
        <f>'Tabel 1'!K46/'Tabel 1'!$K$67</f>
        <v>5.5906323146755286E-4</v>
      </c>
      <c r="L46" s="37">
        <v>41</v>
      </c>
      <c r="M46" s="64">
        <f>'Tabel 1'!M46/'Tabel 1'!$M$67</f>
        <v>2.0672722356728712E-3</v>
      </c>
      <c r="N46" s="64">
        <f>'Tabel 1'!N46/'Tabel 1'!$N$67</f>
        <v>4.7231566323196594E-3</v>
      </c>
      <c r="O46" s="64">
        <f>'Tabel 1'!O46/'Tabel 1'!$O$67</f>
        <v>1.7322971012363609E-4</v>
      </c>
      <c r="P46" s="64">
        <f>'Tabel 1'!P46/'Tabel 1'!$P$67</f>
        <v>1.2286589328278344E-2</v>
      </c>
      <c r="Q46" s="64">
        <f>'Tabel 1'!Q46/'Tabel 1'!$Q$67</f>
        <v>7.1164965744628913E-3</v>
      </c>
      <c r="R46" s="93">
        <v>0</v>
      </c>
      <c r="S46" s="64">
        <f>'Tabel 1'!S46/'Tabel 1'!$S$67</f>
        <v>2.9767370984308448E-3</v>
      </c>
      <c r="T46" s="64">
        <f>'Tabel 1'!T46/'Tabel 1'!$T$67</f>
        <v>5.8602211599228802E-3</v>
      </c>
      <c r="U46" s="64">
        <f>'Tabel 1'!U46/'Tabel 1'!$U$67</f>
        <v>1.9317751608734272E-3</v>
      </c>
      <c r="V46" s="64">
        <f>'Tabel 1'!V46/'Tabel 1'!$V$67</f>
        <v>1.2131055447214256E-3</v>
      </c>
      <c r="W46" s="37">
        <v>41</v>
      </c>
      <c r="X46" s="64">
        <f>'Tabel 1'!X46/'Tabel 1'!$X$67</f>
        <v>4.7231644278217019E-3</v>
      </c>
      <c r="Y46" s="64">
        <f>'Tabel 1'!Y46/'Tabel 1'!$Y$67</f>
        <v>3.8047784103962499E-3</v>
      </c>
      <c r="Z46" s="64">
        <f>'Tabel 1'!Z46/'Tabel 1'!$Z$67</f>
        <v>7.9950045201308689E-3</v>
      </c>
      <c r="AA46" s="64">
        <f>'Tabel 1'!AA46/'Tabel 1'!$AA$67</f>
        <v>3.7696762899600811E-3</v>
      </c>
      <c r="AB46" s="64">
        <f>'Tabel 1'!AB46/'Tabel 1'!$AB$67</f>
        <v>7.9936100683082809E-3</v>
      </c>
      <c r="AC46" s="64">
        <f>'Tabel 1'!AC46/'Tabel 1'!$AC$67</f>
        <v>2.7585356047181808E-3</v>
      </c>
      <c r="AD46" s="64">
        <f>'Tabel 1'!AD46/'Tabel 1'!$AD$67</f>
        <v>4.5069313430055984E-3</v>
      </c>
      <c r="AE46" s="64">
        <f>'Tabel 1'!AE46/'Tabel 1'!$AE$67</f>
        <v>2.490376970605869E-3</v>
      </c>
      <c r="AF46" s="64">
        <f>'Tabel 1'!AF46/'Tabel 1'!$AF$67</f>
        <v>0</v>
      </c>
      <c r="AG46" s="64">
        <f>'Tabel 1'!AG46/'Tabel 1'!$AG$67</f>
        <v>7.900019056038831E-3</v>
      </c>
      <c r="AH46" s="37">
        <v>41</v>
      </c>
      <c r="AI46" s="64">
        <f>'Tabel 1'!AI46/'Tabel 1'!$AI$67</f>
        <v>1.0936453447079135E-3</v>
      </c>
      <c r="AJ46" s="64">
        <f>'Tabel 1'!AJ46/'Tabel 1'!$AJ$67</f>
        <v>1.1533616620610831E-3</v>
      </c>
      <c r="AK46" s="64">
        <f>'Tabel 1'!AK46/'Tabel 1'!$AK$67</f>
        <v>1.3407349003048945E-3</v>
      </c>
      <c r="AL46" s="64">
        <f>'Tabel 1'!AL46/'Tabel 1'!$AL$67</f>
        <v>2.475779231500037E-3</v>
      </c>
      <c r="AM46" s="64">
        <f>'Tabel 1'!AM46/'Tabel 1'!$AM$67</f>
        <v>6.8699441640398193E-3</v>
      </c>
      <c r="AN46" s="64">
        <f>'Tabel 1'!AN46/'Tabel 1'!$AN$67</f>
        <v>6.0929350597212965E-4</v>
      </c>
      <c r="AO46" s="64">
        <f>'Tabel 1'!AO46/'Tabel 1'!$AO$67</f>
        <v>6.8699237496576346E-3</v>
      </c>
      <c r="AP46" s="64">
        <f>'Tabel 1'!AP46/'Tabel 1'!$AP$67</f>
        <v>4.3000001675895187E-3</v>
      </c>
      <c r="AQ46" s="64">
        <f>'Tabel 1'!AQ46/'Tabel 1'!$AQ$67</f>
        <v>2.1142257861073179E-2</v>
      </c>
      <c r="AR46" s="64">
        <f>'Tabel 1'!AR46/'Tabel 1'!$AR$67</f>
        <v>3.2602498969487711E-3</v>
      </c>
      <c r="AS46" s="37">
        <v>41</v>
      </c>
      <c r="AT46" s="64">
        <f>'Tabel 1'!AT46/'Tabel 1'!$AT$67</f>
        <v>1.6515877566154089E-3</v>
      </c>
      <c r="AU46" s="64">
        <f>'Tabel 1'!AU46/'Tabel 1'!$AU$67</f>
        <v>8.6500001970704783E-4</v>
      </c>
      <c r="AV46" s="64">
        <f>'Tabel 1'!AV46/'Tabel 1'!$AV$67</f>
        <v>3.6235416892365491E-4</v>
      </c>
      <c r="AW46" s="64">
        <f>'Tabel 1'!AW46/'Tabel 1'!$AW$67</f>
        <v>2.9862522138039095E-3</v>
      </c>
      <c r="AX46" s="64">
        <f>'Tabel 1'!AX46/'Tabel 1'!$AX$67</f>
        <v>9.7559620910925536E-3</v>
      </c>
      <c r="AY46" s="64">
        <f>'Tabel 1'!AY46/'Tabel 1'!$AY$67</f>
        <v>9.3259868230133811E-3</v>
      </c>
      <c r="AZ46" s="64">
        <f>'Tabel 1'!AZ46/'Tabel 1'!$AZ$67</f>
        <v>0</v>
      </c>
      <c r="BA46" s="64">
        <f>'Tabel 1'!BA46/'Tabel 1'!$BA$67</f>
        <v>1.3688760532763521E-3</v>
      </c>
      <c r="BB46" s="64">
        <f>'Tabel 1'!BB46/'Tabel 1'!$BB$67</f>
        <v>9.5599985544902819E-3</v>
      </c>
      <c r="BC46" s="64">
        <f>'Tabel 1'!BC46/'Tabel 1'!$BC$67</f>
        <v>4.6439209182092423E-3</v>
      </c>
      <c r="BD46" s="37">
        <v>41</v>
      </c>
      <c r="BE46" s="64">
        <f>'Tabel 1'!BE46/'Tabel 1'!$BE$67</f>
        <v>1.1375192975897645E-3</v>
      </c>
      <c r="BF46" s="64">
        <f>'Tabel 1'!BF46/'Tabel 1'!$BF$67</f>
        <v>1.2271600961192236E-3</v>
      </c>
      <c r="BG46" s="65">
        <f>'Tabel 1'!BG46/'Tabel 1'!$BG$67</f>
        <v>2.2806957221577578E-3</v>
      </c>
    </row>
    <row r="47" spans="1:59" ht="14.4" x14ac:dyDescent="0.35">
      <c r="A47" s="37">
        <v>42</v>
      </c>
      <c r="B47" s="64">
        <f>'Tabel 1'!B47/'Tabel 1'!$B$67</f>
        <v>1.2128496268907135E-4</v>
      </c>
      <c r="C47" s="64">
        <f>'Tabel 1'!C47/'Tabel 1'!$C$67</f>
        <v>3.4000000307281259E-4</v>
      </c>
      <c r="D47" s="64">
        <f>'Tabel 1'!D47/'Tabel 1'!$D$67</f>
        <v>8.8088015309308672E-4</v>
      </c>
      <c r="E47" s="64">
        <f>'Tabel 1'!E47/'Tabel 1'!$E$67</f>
        <v>7.218235792809146E-4</v>
      </c>
      <c r="F47" s="64">
        <f>'Tabel 1'!F47/'Tabel 1'!$F$67</f>
        <v>6.8999966382571397E-4</v>
      </c>
      <c r="G47" s="64">
        <f>'Tabel 1'!G47/'Tabel 1'!$G$67</f>
        <v>9.9481546976818488E-4</v>
      </c>
      <c r="H47" s="64">
        <f>'Tabel 1'!H47/'Tabel 1'!$H$67</f>
        <v>3.7716923975342047E-4</v>
      </c>
      <c r="I47" s="64">
        <f>'Tabel 1'!I47/'Tabel 1'!$I$67</f>
        <v>2.7508470775474141E-4</v>
      </c>
      <c r="J47" s="93">
        <v>0</v>
      </c>
      <c r="K47" s="64">
        <f>'Tabel 1'!K47/'Tabel 1'!$K$67</f>
        <v>3.5906386383336282E-4</v>
      </c>
      <c r="L47" s="37">
        <v>42</v>
      </c>
      <c r="M47" s="64">
        <f>'Tabel 1'!M47/'Tabel 1'!$M$67</f>
        <v>7.4279249933655762E-3</v>
      </c>
      <c r="N47" s="64">
        <f>'Tabel 1'!N47/'Tabel 1'!$N$67</f>
        <v>5.0731559589189176E-3</v>
      </c>
      <c r="O47" s="64">
        <f>'Tabel 1'!O47/'Tabel 1'!$O$67</f>
        <v>8.9214179598084422E-4</v>
      </c>
      <c r="P47" s="64">
        <f>'Tabel 1'!P47/'Tabel 1'!$P$67</f>
        <v>7.2865731282308341E-3</v>
      </c>
      <c r="Q47" s="64">
        <f>'Tabel 1'!Q47/'Tabel 1'!$Q$67</f>
        <v>7.6564966975233191E-3</v>
      </c>
      <c r="R47" s="93">
        <v>0</v>
      </c>
      <c r="S47" s="64">
        <f>'Tabel 1'!S47/'Tabel 1'!$S$67</f>
        <v>9.4138787322006375E-3</v>
      </c>
      <c r="T47" s="64">
        <f>'Tabel 1'!T47/'Tabel 1'!$T$67</f>
        <v>8.6022390780891649E-4</v>
      </c>
      <c r="U47" s="64">
        <f>'Tabel 1'!U47/'Tabel 1'!$U$67</f>
        <v>4.1110432732763512E-3</v>
      </c>
      <c r="V47" s="64">
        <f>'Tabel 1'!V47/'Tabel 1'!$V$67</f>
        <v>3.7589811603007043E-3</v>
      </c>
      <c r="W47" s="37">
        <v>42</v>
      </c>
      <c r="X47" s="64">
        <f>'Tabel 1'!X47/'Tabel 1'!$X$67</f>
        <v>4.999998632401573E-4</v>
      </c>
      <c r="Y47" s="64">
        <f>'Tabel 1'!Y47/'Tabel 1'!$Y$67</f>
        <v>7.6175947024091618E-4</v>
      </c>
      <c r="Z47" s="64">
        <f>'Tabel 1'!Z47/'Tabel 1'!$Z$67</f>
        <v>5.9950020538977319E-3</v>
      </c>
      <c r="AA47" s="64">
        <f>'Tabel 1'!AA47/'Tabel 1'!$AA$67</f>
        <v>1.7696757368346663E-3</v>
      </c>
      <c r="AB47" s="64">
        <f>'Tabel 1'!AB47/'Tabel 1'!$AB$67</f>
        <v>4.5936135392259485E-3</v>
      </c>
      <c r="AC47" s="64">
        <f>'Tabel 1'!AC47/'Tabel 1'!$AC$67</f>
        <v>1.2994996090401468E-2</v>
      </c>
      <c r="AD47" s="64">
        <f>'Tabel 1'!AD47/'Tabel 1'!$AD$67</f>
        <v>2.5069373866559589E-3</v>
      </c>
      <c r="AE47" s="64">
        <f>'Tabel 1'!AE47/'Tabel 1'!$AE$67</f>
        <v>2.7903769704527735E-3</v>
      </c>
      <c r="AF47" s="64">
        <f>'Tabel 1'!AF47/'Tabel 1'!$AF$67</f>
        <v>0</v>
      </c>
      <c r="AG47" s="64">
        <f>'Tabel 1'!AG47/'Tabel 1'!$AG$67</f>
        <v>4.5000108547056626E-3</v>
      </c>
      <c r="AH47" s="37">
        <v>42</v>
      </c>
      <c r="AI47" s="64">
        <f>'Tabel 1'!AI47/'Tabel 1'!$AI$67</f>
        <v>9.7886688583596077E-3</v>
      </c>
      <c r="AJ47" s="64">
        <f>'Tabel 1'!AJ47/'Tabel 1'!$AJ$67</f>
        <v>1.0198668955066202E-2</v>
      </c>
      <c r="AK47" s="64">
        <f>'Tabel 1'!AK47/'Tabel 1'!$AK$67</f>
        <v>1.1986693265386239E-3</v>
      </c>
      <c r="AL47" s="64">
        <f>'Tabel 1'!AL47/'Tabel 1'!$AL$67</f>
        <v>9.8418188967140802E-3</v>
      </c>
      <c r="AM47" s="64">
        <f>'Tabel 1'!AM47/'Tabel 1'!$AM$67</f>
        <v>1.6069970671136618E-2</v>
      </c>
      <c r="AN47" s="64">
        <f>'Tabel 1'!AN47/'Tabel 1'!$AN$67</f>
        <v>4.5136839369269762E-3</v>
      </c>
      <c r="AO47" s="64">
        <f>'Tabel 1'!AO47/'Tabel 1'!$AO$67</f>
        <v>7.6599236782792937E-3</v>
      </c>
      <c r="AP47" s="64">
        <f>'Tabel 1'!AP47/'Tabel 1'!$AP$67</f>
        <v>5.7800002252714928E-3</v>
      </c>
      <c r="AQ47" s="64">
        <f>'Tabel 1'!AQ47/'Tabel 1'!$AQ$67</f>
        <v>5.6745508060094846E-2</v>
      </c>
      <c r="AR47" s="64">
        <f>'Tabel 1'!AR47/'Tabel 1'!$AR$67</f>
        <v>3.800249910856431E-3</v>
      </c>
      <c r="AS47" s="37">
        <v>42</v>
      </c>
      <c r="AT47" s="64">
        <f>'Tabel 1'!AT47/'Tabel 1'!$AT$67</f>
        <v>2.0815874869444385E-3</v>
      </c>
      <c r="AU47" s="64">
        <f>'Tabel 1'!AU47/'Tabel 1'!$AU$67</f>
        <v>1.0590000241268945E-2</v>
      </c>
      <c r="AV47" s="64">
        <f>'Tabel 1'!AV47/'Tabel 1'!$AV$67</f>
        <v>2.0332588919682849E-3</v>
      </c>
      <c r="AW47" s="64">
        <f>'Tabel 1'!AW47/'Tabel 1'!$AW$67</f>
        <v>6.1859762924547229E-3</v>
      </c>
      <c r="AX47" s="64">
        <f>'Tabel 1'!AX47/'Tabel 1'!$AX$67</f>
        <v>8.4859638655875383E-3</v>
      </c>
      <c r="AY47" s="64">
        <f>'Tabel 1'!AY47/'Tabel 1'!$AY$67</f>
        <v>6.4859834426311208E-3</v>
      </c>
      <c r="AZ47" s="64">
        <f>'Tabel 1'!AZ47/'Tabel 1'!$AZ$67</f>
        <v>0</v>
      </c>
      <c r="BA47" s="64">
        <f>'Tabel 1'!BA47/'Tabel 1'!$BA$67</f>
        <v>6.4025371664820337E-3</v>
      </c>
      <c r="BB47" s="64">
        <f>'Tabel 1'!BB47/'Tabel 1'!$BB$67</f>
        <v>5.7899991245291558E-3</v>
      </c>
      <c r="BC47" s="64">
        <f>'Tabel 1'!BC47/'Tabel 1'!$BC$67</f>
        <v>5.0415958249684319E-2</v>
      </c>
      <c r="BD47" s="37">
        <v>42</v>
      </c>
      <c r="BE47" s="64">
        <f>'Tabel 1'!BE47/'Tabel 1'!$BE$67</f>
        <v>2.3579099665947548E-3</v>
      </c>
      <c r="BF47" s="64">
        <f>'Tabel 1'!BF47/'Tabel 1'!$BF$67</f>
        <v>3.7909930754476584E-3</v>
      </c>
      <c r="BG47" s="65">
        <f>'Tabel 1'!BG47/'Tabel 1'!$BG$67</f>
        <v>1.7500002877694525E-2</v>
      </c>
    </row>
    <row r="48" spans="1:59" ht="14.4" x14ac:dyDescent="0.35">
      <c r="A48" s="37">
        <v>43</v>
      </c>
      <c r="B48" s="64">
        <f>'Tabel 1'!B48/'Tabel 1'!$B$67</f>
        <v>3.0000000475045053E-5</v>
      </c>
      <c r="C48" s="64">
        <f>'Tabel 1'!C48/'Tabel 1'!$C$67</f>
        <v>6.0971792231253638E-5</v>
      </c>
      <c r="D48" s="64">
        <f>'Tabel 1'!D48/'Tabel 1'!$D$67</f>
        <v>1.2302669246349698E-4</v>
      </c>
      <c r="E48" s="64">
        <f>'Tabel 1'!E48/'Tabel 1'!$E$67</f>
        <v>2.1223324460342342E-5</v>
      </c>
      <c r="F48" s="64">
        <f>'Tabel 1'!F48/'Tabel 1'!$F$67</f>
        <v>7.499996345931674E-5</v>
      </c>
      <c r="G48" s="64">
        <f>'Tabel 1'!G48/'Tabel 1'!$G$67</f>
        <v>1.0131933262562563E-3</v>
      </c>
      <c r="H48" s="64">
        <f>'Tabel 1'!H48/'Tabel 1'!$H$67</f>
        <v>6.1538148074462071E-6</v>
      </c>
      <c r="I48" s="64">
        <f>'Tabel 1'!I48/'Tabel 1'!$I$67</f>
        <v>2.8479304779403202E-5</v>
      </c>
      <c r="J48" s="93">
        <v>0</v>
      </c>
      <c r="K48" s="64">
        <f>'Tabel 1'!K48/'Tabel 1'!$K$67</f>
        <v>1.0030912826736221E-2</v>
      </c>
      <c r="L48" s="37">
        <v>43</v>
      </c>
      <c r="M48" s="64">
        <f>'Tabel 1'!M48/'Tabel 1'!$M$67</f>
        <v>1.1914370654012795E-3</v>
      </c>
      <c r="N48" s="64">
        <f>'Tabel 1'!N48/'Tabel 1'!$N$67</f>
        <v>2.372788315810672E-2</v>
      </c>
      <c r="O48" s="64">
        <f>'Tabel 1'!O48/'Tabel 1'!$O$67</f>
        <v>2.0585881452590531E-3</v>
      </c>
      <c r="P48" s="64">
        <f>'Tabel 1'!P48/'Tabel 1'!$P$67</f>
        <v>6.7433389327109317E-3</v>
      </c>
      <c r="Q48" s="64">
        <f>'Tabel 1'!Q48/'Tabel 1'!$Q$67</f>
        <v>8.491342891276326E-3</v>
      </c>
      <c r="R48" s="93">
        <v>0</v>
      </c>
      <c r="S48" s="64">
        <f>'Tabel 1'!S48/'Tabel 1'!$S$67</f>
        <v>9.1238934958799197E-3</v>
      </c>
      <c r="T48" s="64">
        <f>'Tabel 1'!T48/'Tabel 1'!$T$67</f>
        <v>8.7247302885850118E-3</v>
      </c>
      <c r="U48" s="64">
        <f>'Tabel 1'!U48/'Tabel 1'!$U$67</f>
        <v>7.1650184428915407E-3</v>
      </c>
      <c r="V48" s="64">
        <f>'Tabel 1'!V48/'Tabel 1'!$V$67</f>
        <v>6.2039800213467668E-3</v>
      </c>
      <c r="W48" s="37">
        <v>43</v>
      </c>
      <c r="X48" s="64">
        <f>'Tabel 1'!X48/'Tabel 1'!$X$67</f>
        <v>3.7279277910300724E-3</v>
      </c>
      <c r="Y48" s="64">
        <f>'Tabel 1'!Y48/'Tabel 1'!$Y$67</f>
        <v>1.3727574902895018E-3</v>
      </c>
      <c r="Z48" s="64">
        <f>'Tabel 1'!Z48/'Tabel 1'!$Z$67</f>
        <v>9.1775675596397956E-3</v>
      </c>
      <c r="AA48" s="64">
        <f>'Tabel 1'!AA48/'Tabel 1'!$AA$67</f>
        <v>9.5994468974289603E-3</v>
      </c>
      <c r="AB48" s="64">
        <f>'Tabel 1'!AB48/'Tabel 1'!$AB$67</f>
        <v>3.2116068460318415E-3</v>
      </c>
      <c r="AC48" s="64">
        <f>'Tabel 1'!AC48/'Tabel 1'!$AC$67</f>
        <v>9.123895863103906E-3</v>
      </c>
      <c r="AD48" s="64">
        <f>'Tabel 1'!AD48/'Tabel 1'!$AD$67</f>
        <v>8.9933677621906859E-3</v>
      </c>
      <c r="AE48" s="64">
        <f>'Tabel 1'!AE48/'Tabel 1'!$AE$67</f>
        <v>4.9432213669912137E-3</v>
      </c>
      <c r="AF48" s="64">
        <f>'Tabel 1'!AF48/'Tabel 1'!$AF$67</f>
        <v>2.3000051158649216E-5</v>
      </c>
      <c r="AG48" s="64">
        <f>'Tabel 1'!AG48/'Tabel 1'!$AG$67</f>
        <v>7.2000173675290605E-3</v>
      </c>
      <c r="AH48" s="37">
        <v>43</v>
      </c>
      <c r="AI48" s="64">
        <f>'Tabel 1'!AI48/'Tabel 1'!$AI$67</f>
        <v>1.9788668513860071E-2</v>
      </c>
      <c r="AJ48" s="64">
        <f>'Tabel 1'!AJ48/'Tabel 1'!$AJ$67</f>
        <v>2.1788668681742191E-2</v>
      </c>
      <c r="AK48" s="64">
        <f>'Tabel 1'!AK48/'Tabel 1'!$AK$67</f>
        <v>1.308867062557275E-2</v>
      </c>
      <c r="AL48" s="64">
        <f>'Tabel 1'!AL48/'Tabel 1'!$AL$67</f>
        <v>3.9952403450330486E-2</v>
      </c>
      <c r="AM48" s="64">
        <f>'Tabel 1'!AM48/'Tabel 1'!$AM$67</f>
        <v>1.7695900381470633E-2</v>
      </c>
      <c r="AN48" s="64">
        <f>'Tabel 1'!AN48/'Tabel 1'!$AN$67</f>
        <v>1.8487932931517171E-2</v>
      </c>
      <c r="AO48" s="64">
        <f>'Tabel 1'!AO48/'Tabel 1'!$AO$67</f>
        <v>1.7695847797218875E-2</v>
      </c>
      <c r="AP48" s="64">
        <f>'Tabel 1'!AP48/'Tabel 1'!$AP$67</f>
        <v>1.0895849820738279E-2</v>
      </c>
      <c r="AQ48" s="64">
        <f>'Tabel 1'!AQ48/'Tabel 1'!$AQ$67</f>
        <v>1.8446717573576427E-2</v>
      </c>
      <c r="AR48" s="64">
        <f>'Tabel 1'!AR48/'Tabel 1'!$AR$67</f>
        <v>8.2709258625128859E-2</v>
      </c>
      <c r="AS48" s="37">
        <v>43</v>
      </c>
      <c r="AT48" s="64">
        <f>'Tabel 1'!AT48/'Tabel 1'!$AT$67</f>
        <v>3.6912255267896E-3</v>
      </c>
      <c r="AU48" s="64">
        <f>'Tabel 1'!AU48/'Tabel 1'!$AU$67</f>
        <v>1.1912278688522421E-3</v>
      </c>
      <c r="AV48" s="64">
        <f>'Tabel 1'!AV48/'Tabel 1'!$AV$67</f>
        <v>0.14893924030190778</v>
      </c>
      <c r="AW48" s="64">
        <f>'Tabel 1'!AW48/'Tabel 1'!$AW$67</f>
        <v>2.5214135508003003E-2</v>
      </c>
      <c r="AX48" s="64">
        <f>'Tabel 1'!AX48/'Tabel 1'!$AX$67</f>
        <v>1.82141077354771E-2</v>
      </c>
      <c r="AY48" s="64">
        <f>'Tabel 1'!AY48/'Tabel 1'!$AY$67</f>
        <v>1.8714155459968383E-2</v>
      </c>
      <c r="AZ48" s="64">
        <f>'Tabel 1'!AZ48/'Tabel 1'!$AZ$67</f>
        <v>0</v>
      </c>
      <c r="BA48" s="64">
        <f>'Tabel 1'!BA48/'Tabel 1'!$BA$67</f>
        <v>1.0023437186074414E-2</v>
      </c>
      <c r="BB48" s="64">
        <f>'Tabel 1'!BB48/'Tabel 1'!$BB$67</f>
        <v>9.4499985711227162E-3</v>
      </c>
      <c r="BC48" s="64">
        <f>'Tabel 1'!BC48/'Tabel 1'!$BC$67</f>
        <v>5.8956873336961584E-2</v>
      </c>
      <c r="BD48" s="37">
        <v>43</v>
      </c>
      <c r="BE48" s="64">
        <f>'Tabel 1'!BE48/'Tabel 1'!$BE$67</f>
        <v>5.2126568401794852E-2</v>
      </c>
      <c r="BF48" s="64">
        <f>'Tabel 1'!BF48/'Tabel 1'!$BF$67</f>
        <v>5.656758353326765E-2</v>
      </c>
      <c r="BG48" s="65">
        <f>'Tabel 1'!BG48/'Tabel 1'!$BG$67</f>
        <v>1.4888927864331082E-2</v>
      </c>
    </row>
    <row r="49" spans="1:59" ht="14.4" x14ac:dyDescent="0.35">
      <c r="A49" s="37">
        <v>44</v>
      </c>
      <c r="B49" s="64">
        <f>'Tabel 1'!B49/'Tabel 1'!$B$67</f>
        <v>7.3084779893004968E-4</v>
      </c>
      <c r="C49" s="64">
        <f>'Tabel 1'!C49/'Tabel 1'!$C$67</f>
        <v>1.0328888523201695E-4</v>
      </c>
      <c r="D49" s="64">
        <f>'Tabel 1'!D49/'Tabel 1'!$D$67</f>
        <v>5.8820386445117296E-3</v>
      </c>
      <c r="E49" s="64">
        <f>'Tabel 1'!E49/'Tabel 1'!$E$67</f>
        <v>1.6076616033269665E-3</v>
      </c>
      <c r="F49" s="64">
        <f>'Tabel 1'!F49/'Tabel 1'!$F$67</f>
        <v>2.5365500953966132E-3</v>
      </c>
      <c r="G49" s="64">
        <f>'Tabel 1'!G49/'Tabel 1'!$G$67</f>
        <v>5.8935941342768E-3</v>
      </c>
      <c r="H49" s="64">
        <f>'Tabel 1'!H49/'Tabel 1'!$H$67</f>
        <v>3.6087262536642768E-4</v>
      </c>
      <c r="I49" s="64">
        <f>'Tabel 1'!I49/'Tabel 1'!$I$67</f>
        <v>1.0681420891154663E-3</v>
      </c>
      <c r="J49" s="93">
        <v>0</v>
      </c>
      <c r="K49" s="64">
        <f>'Tabel 1'!K49/'Tabel 1'!$K$67</f>
        <v>5.835452325216259E-3</v>
      </c>
      <c r="L49" s="37">
        <v>44</v>
      </c>
      <c r="M49" s="64">
        <f>'Tabel 1'!M49/'Tabel 1'!$M$67</f>
        <v>5.1462824383174599E-3</v>
      </c>
      <c r="N49" s="64">
        <f>'Tabel 1'!N49/'Tabel 1'!$N$67</f>
        <v>1.3423932588322481E-2</v>
      </c>
      <c r="O49" s="64">
        <f>'Tabel 1'!O49/'Tabel 1'!$O$67</f>
        <v>7.7119155952027772E-4</v>
      </c>
      <c r="P49" s="64">
        <f>'Tabel 1'!P49/'Tabel 1'!$P$67</f>
        <v>2.0175102968268438E-2</v>
      </c>
      <c r="Q49" s="64">
        <f>'Tabel 1'!Q49/'Tabel 1'!$Q$67</f>
        <v>8.491342891276326E-3</v>
      </c>
      <c r="R49" s="93">
        <v>0</v>
      </c>
      <c r="S49" s="64">
        <f>'Tabel 1'!S49/'Tabel 1'!$S$67</f>
        <v>1.8295060860466034E-2</v>
      </c>
      <c r="T49" s="64">
        <f>'Tabel 1'!T49/'Tabel 1'!$T$67</f>
        <v>6.0773283830057173E-3</v>
      </c>
      <c r="U49" s="64">
        <f>'Tabel 1'!U49/'Tabel 1'!$U$67</f>
        <v>6.3316861140156645E-3</v>
      </c>
      <c r="V49" s="64">
        <f>'Tabel 1'!V49/'Tabel 1'!$V$67</f>
        <v>4.2876490131255572E-3</v>
      </c>
      <c r="W49" s="37">
        <v>44</v>
      </c>
      <c r="X49" s="64">
        <f>'Tabel 1'!X49/'Tabel 1'!$X$67</f>
        <v>1.3540063657982446E-2</v>
      </c>
      <c r="Y49" s="64">
        <f>'Tabel 1'!Y49/'Tabel 1'!$Y$67</f>
        <v>3.1127186375332319E-3</v>
      </c>
      <c r="Z49" s="64">
        <f>'Tabel 1'!Z49/'Tabel 1'!$Z$67</f>
        <v>1.9632976983996214E-2</v>
      </c>
      <c r="AA49" s="64">
        <f>'Tabel 1'!AA49/'Tabel 1'!$AA$67</f>
        <v>8.2321386533630563E-3</v>
      </c>
      <c r="AB49" s="64">
        <f>'Tabel 1'!AB49/'Tabel 1'!$AB$67</f>
        <v>1.0800939671424866E-2</v>
      </c>
      <c r="AC49" s="64">
        <f>'Tabel 1'!AC49/'Tabel 1'!$AC$67</f>
        <v>1.8295065607179362E-2</v>
      </c>
      <c r="AD49" s="64">
        <f>'Tabel 1'!AD49/'Tabel 1'!$AD$67</f>
        <v>1.1223539077922555E-2</v>
      </c>
      <c r="AE49" s="64">
        <f>'Tabel 1'!AE49/'Tabel 1'!$AE$67</f>
        <v>1.0183149183195449E-2</v>
      </c>
      <c r="AF49" s="64">
        <f>'Tabel 1'!AF49/'Tabel 1'!$AF$67</f>
        <v>3.5000077850118371E-4</v>
      </c>
      <c r="AG49" s="64">
        <f>'Tabel 1'!AG49/'Tabel 1'!$AG$67</f>
        <v>6.8000164026663342E-3</v>
      </c>
      <c r="AH49" s="37">
        <v>44</v>
      </c>
      <c r="AI49" s="64">
        <f>'Tabel 1'!AI49/'Tabel 1'!$AI$67</f>
        <v>8.7935515546700999E-3</v>
      </c>
      <c r="AJ49" s="64">
        <f>'Tabel 1'!AJ49/'Tabel 1'!$AJ$67</f>
        <v>8.5061139066156862E-3</v>
      </c>
      <c r="AK49" s="64">
        <f>'Tabel 1'!AK49/'Tabel 1'!$AK$67</f>
        <v>1.3647302269720676E-2</v>
      </c>
      <c r="AL49" s="64">
        <f>'Tabel 1'!AL49/'Tabel 1'!$AL$67</f>
        <v>1.5395991693656349E-2</v>
      </c>
      <c r="AM49" s="64">
        <f>'Tabel 1'!AM49/'Tabel 1'!$AM$67</f>
        <v>1.7469867369548728E-2</v>
      </c>
      <c r="AN49" s="64">
        <f>'Tabel 1'!AN49/'Tabel 1'!$AN$67</f>
        <v>1.1924925465618011E-2</v>
      </c>
      <c r="AO49" s="64">
        <f>'Tabel 1'!AO49/'Tabel 1'!$AO$67</f>
        <v>1.7469815456965358E-2</v>
      </c>
      <c r="AP49" s="64">
        <f>'Tabel 1'!AP49/'Tabel 1'!$AP$67</f>
        <v>6.5800002564509377E-3</v>
      </c>
      <c r="AQ49" s="64">
        <f>'Tabel 1'!AQ49/'Tabel 1'!$AQ$67</f>
        <v>4.6377863089414169E-2</v>
      </c>
      <c r="AR49" s="64">
        <f>'Tabel 1'!AR49/'Tabel 1'!$AR$67</f>
        <v>1.617393565258339E-2</v>
      </c>
      <c r="AS49" s="37">
        <v>44</v>
      </c>
      <c r="AT49" s="64">
        <f>'Tabel 1'!AT49/'Tabel 1'!$AT$67</f>
        <v>1.0782174601879151E-2</v>
      </c>
      <c r="AU49" s="64">
        <f>'Tabel 1'!AU49/'Tabel 1'!$AU$67</f>
        <v>3.1821814363344062E-3</v>
      </c>
      <c r="AV49" s="64">
        <f>'Tabel 1'!AV49/'Tabel 1'!$AV$67</f>
        <v>1.3369309083199511E-2</v>
      </c>
      <c r="AW49" s="64">
        <f>'Tabel 1'!AW49/'Tabel 1'!$AW$67</f>
        <v>4.9629114212365419E-2</v>
      </c>
      <c r="AX49" s="64">
        <f>'Tabel 1'!AX49/'Tabel 1'!$AX$67</f>
        <v>9.111898232469906E-2</v>
      </c>
      <c r="AY49" s="64">
        <f>'Tabel 1'!AY49/'Tabel 1'!$AY$67</f>
        <v>0.14294927978879196</v>
      </c>
      <c r="AZ49" s="64">
        <f>'Tabel 1'!AZ49/'Tabel 1'!$AZ$67</f>
        <v>0.12560045672893355</v>
      </c>
      <c r="BA49" s="64">
        <f>'Tabel 1'!BA49/'Tabel 1'!$BA$67</f>
        <v>2.4565480405795277E-2</v>
      </c>
      <c r="BB49" s="64">
        <f>'Tabel 1'!BB49/'Tabel 1'!$BB$67</f>
        <v>1.5459997662387003E-2</v>
      </c>
      <c r="BC49" s="64">
        <f>'Tabel 1'!BC49/'Tabel 1'!$BC$67</f>
        <v>6.6074909399522486E-3</v>
      </c>
      <c r="BD49" s="37">
        <v>44</v>
      </c>
      <c r="BE49" s="64">
        <f>'Tabel 1'!BE49/'Tabel 1'!$BE$67</f>
        <v>2.9531228244874053E-3</v>
      </c>
      <c r="BF49" s="64">
        <f>'Tabel 1'!BF49/'Tabel 1'!$BF$67</f>
        <v>3.0436763850041583E-3</v>
      </c>
      <c r="BG49" s="65">
        <f>'Tabel 1'!BG49/'Tabel 1'!$BG$67</f>
        <v>2.9588686193177268E-3</v>
      </c>
    </row>
    <row r="50" spans="1:59" ht="14.4" x14ac:dyDescent="0.35">
      <c r="A50" s="37">
        <v>45</v>
      </c>
      <c r="B50" s="64">
        <f>'Tabel 1'!B50/'Tabel 1'!$B$67</f>
        <v>0</v>
      </c>
      <c r="C50" s="64">
        <f>'Tabel 1'!C50/'Tabel 1'!$C$67</f>
        <v>0</v>
      </c>
      <c r="D50" s="64">
        <f>'Tabel 1'!D50/'Tabel 1'!$D$67</f>
        <v>0</v>
      </c>
      <c r="E50" s="64">
        <f>'Tabel 1'!E50/'Tabel 1'!$E$67</f>
        <v>0</v>
      </c>
      <c r="F50" s="64">
        <f>'Tabel 1'!F50/'Tabel 1'!$F$67</f>
        <v>0</v>
      </c>
      <c r="G50" s="64">
        <f>'Tabel 1'!G50/'Tabel 1'!$G$67</f>
        <v>0</v>
      </c>
      <c r="H50" s="64">
        <f>'Tabel 1'!H50/'Tabel 1'!$H$67</f>
        <v>0</v>
      </c>
      <c r="I50" s="64">
        <f>'Tabel 1'!I50/'Tabel 1'!$I$67</f>
        <v>2.499999952082043E-4</v>
      </c>
      <c r="J50" s="93">
        <v>0</v>
      </c>
      <c r="K50" s="64">
        <f>'Tabel 1'!K50/'Tabel 1'!$K$67</f>
        <v>0</v>
      </c>
      <c r="L50" s="37">
        <v>45</v>
      </c>
      <c r="M50" s="64">
        <f>'Tabel 1'!M50/'Tabel 1'!$M$67</f>
        <v>0</v>
      </c>
      <c r="N50" s="64">
        <f>'Tabel 1'!N50/'Tabel 1'!$N$67</f>
        <v>0</v>
      </c>
      <c r="O50" s="64">
        <f>'Tabel 1'!O50/'Tabel 1'!$O$67</f>
        <v>0</v>
      </c>
      <c r="P50" s="64">
        <f>'Tabel 1'!P50/'Tabel 1'!$P$67</f>
        <v>0</v>
      </c>
      <c r="Q50" s="64">
        <f>'Tabel 1'!Q50/'Tabel 1'!$Q$67</f>
        <v>0</v>
      </c>
      <c r="R50" s="93">
        <v>0</v>
      </c>
      <c r="S50" s="64">
        <f>'Tabel 1'!S50/'Tabel 1'!$S$67</f>
        <v>0</v>
      </c>
      <c r="T50" s="64">
        <f>'Tabel 1'!T50/'Tabel 1'!$T$67</f>
        <v>0</v>
      </c>
      <c r="U50" s="64">
        <f>'Tabel 1'!U50/'Tabel 1'!$U$67</f>
        <v>0</v>
      </c>
      <c r="V50" s="64">
        <f>'Tabel 1'!V50/'Tabel 1'!$V$67</f>
        <v>0</v>
      </c>
      <c r="W50" s="37">
        <v>45</v>
      </c>
      <c r="X50" s="64">
        <f>'Tabel 1'!X50/'Tabel 1'!$X$67</f>
        <v>0</v>
      </c>
      <c r="Y50" s="64">
        <f>'Tabel 1'!Y50/'Tabel 1'!$Y$67</f>
        <v>0</v>
      </c>
      <c r="Z50" s="64">
        <f>'Tabel 1'!Z50/'Tabel 1'!$Z$67</f>
        <v>0</v>
      </c>
      <c r="AA50" s="64">
        <f>'Tabel 1'!AA50/'Tabel 1'!$AA$67</f>
        <v>0</v>
      </c>
      <c r="AB50" s="64">
        <f>'Tabel 1'!AB50/'Tabel 1'!$AB$67</f>
        <v>0</v>
      </c>
      <c r="AC50" s="64">
        <f>'Tabel 1'!AC50/'Tabel 1'!$AC$67</f>
        <v>0</v>
      </c>
      <c r="AD50" s="64">
        <f>'Tabel 1'!AD50/'Tabel 1'!$AD$67</f>
        <v>0</v>
      </c>
      <c r="AE50" s="64">
        <f>'Tabel 1'!AE50/'Tabel 1'!$AE$67</f>
        <v>1.4999999992345209E-4</v>
      </c>
      <c r="AF50" s="64">
        <f>'Tabel 1'!AF50/'Tabel 1'!$AF$67</f>
        <v>0</v>
      </c>
      <c r="AG50" s="64">
        <f>'Tabel 1'!AG50/'Tabel 1'!$AG$67</f>
        <v>0</v>
      </c>
      <c r="AH50" s="37">
        <v>45</v>
      </c>
      <c r="AI50" s="64">
        <f>'Tabel 1'!AI50/'Tabel 1'!$AI$67</f>
        <v>0</v>
      </c>
      <c r="AJ50" s="64">
        <f>'Tabel 1'!AJ50/'Tabel 1'!$AJ$67</f>
        <v>0</v>
      </c>
      <c r="AK50" s="64">
        <f>'Tabel 1'!AK50/'Tabel 1'!$AK$67</f>
        <v>0</v>
      </c>
      <c r="AL50" s="64">
        <f>'Tabel 1'!AL50/'Tabel 1'!$AL$67</f>
        <v>0</v>
      </c>
      <c r="AM50" s="64">
        <f>'Tabel 1'!AM50/'Tabel 1'!$AM$67</f>
        <v>0</v>
      </c>
      <c r="AN50" s="64">
        <f>'Tabel 1'!AN50/'Tabel 1'!$AN$67</f>
        <v>0</v>
      </c>
      <c r="AO50" s="64">
        <f>'Tabel 1'!AO50/'Tabel 1'!$AO$67</f>
        <v>0</v>
      </c>
      <c r="AP50" s="64">
        <f>'Tabel 1'!AP50/'Tabel 1'!$AP$67</f>
        <v>0</v>
      </c>
      <c r="AQ50" s="64">
        <f>'Tabel 1'!AQ50/'Tabel 1'!$AQ$67</f>
        <v>5.4700041793648768E-4</v>
      </c>
      <c r="AR50" s="64">
        <f>'Tabel 1'!AR50/'Tabel 1'!$AR$67</f>
        <v>0</v>
      </c>
      <c r="AS50" s="37">
        <v>45</v>
      </c>
      <c r="AT50" s="64">
        <f>'Tabel 1'!AT50/'Tabel 1'!$AT$67</f>
        <v>0</v>
      </c>
      <c r="AU50" s="64">
        <f>'Tabel 1'!AU50/'Tabel 1'!$AU$67</f>
        <v>0</v>
      </c>
      <c r="AV50" s="64">
        <f>'Tabel 1'!AV50/'Tabel 1'!$AV$67</f>
        <v>0</v>
      </c>
      <c r="AW50" s="64">
        <f>'Tabel 1'!AW50/'Tabel 1'!$AW$67</f>
        <v>0</v>
      </c>
      <c r="AX50" s="64">
        <f>'Tabel 1'!AX50/'Tabel 1'!$AX$67</f>
        <v>1.0039985971708942E-2</v>
      </c>
      <c r="AY50" s="64">
        <f>'Tabel 1'!AY50/'Tabel 1'!$AY$67</f>
        <v>0</v>
      </c>
      <c r="AZ50" s="64">
        <f>'Tabel 1'!AZ50/'Tabel 1'!$AZ$67</f>
        <v>0</v>
      </c>
      <c r="BA50" s="64">
        <f>'Tabel 1'!BA50/'Tabel 1'!$BA$67</f>
        <v>2.0400001586014854E-3</v>
      </c>
      <c r="BB50" s="64">
        <f>'Tabel 1'!BB50/'Tabel 1'!$BB$67</f>
        <v>0</v>
      </c>
      <c r="BC50" s="64">
        <f>'Tabel 1'!BC50/'Tabel 1'!$BC$67</f>
        <v>6.4500001562406569E-4</v>
      </c>
      <c r="BD50" s="37">
        <v>45</v>
      </c>
      <c r="BE50" s="64">
        <f>'Tabel 1'!BE50/'Tabel 1'!$BE$67</f>
        <v>0</v>
      </c>
      <c r="BF50" s="64">
        <f>'Tabel 1'!BF50/'Tabel 1'!$BF$67</f>
        <v>0</v>
      </c>
      <c r="BG50" s="65">
        <f>'Tabel 1'!BG50/'Tabel 1'!$BG$67</f>
        <v>0</v>
      </c>
    </row>
    <row r="51" spans="1:59" ht="14.4" x14ac:dyDescent="0.35">
      <c r="A51" s="37">
        <v>46</v>
      </c>
      <c r="B51" s="64">
        <f>'Tabel 1'!B51/'Tabel 1'!$B$67</f>
        <v>0</v>
      </c>
      <c r="C51" s="64">
        <f>'Tabel 1'!C51/'Tabel 1'!$C$67</f>
        <v>0</v>
      </c>
      <c r="D51" s="64">
        <f>'Tabel 1'!D51/'Tabel 1'!$D$67</f>
        <v>0</v>
      </c>
      <c r="E51" s="64">
        <f>'Tabel 1'!E51/'Tabel 1'!$E$67</f>
        <v>0</v>
      </c>
      <c r="F51" s="64">
        <f>'Tabel 1'!F51/'Tabel 1'!$F$67</f>
        <v>0</v>
      </c>
      <c r="G51" s="64">
        <f>'Tabel 1'!G51/'Tabel 1'!$G$67</f>
        <v>0</v>
      </c>
      <c r="H51" s="64">
        <f>'Tabel 1'!H51/'Tabel 1'!$H$67</f>
        <v>0</v>
      </c>
      <c r="I51" s="64">
        <f>'Tabel 1'!I51/'Tabel 1'!$I$67</f>
        <v>0</v>
      </c>
      <c r="J51" s="93">
        <v>0</v>
      </c>
      <c r="K51" s="64">
        <f>'Tabel 1'!K51/'Tabel 1'!$K$67</f>
        <v>0</v>
      </c>
      <c r="L51" s="37">
        <v>46</v>
      </c>
      <c r="M51" s="64">
        <f>'Tabel 1'!M51/'Tabel 1'!$M$67</f>
        <v>0</v>
      </c>
      <c r="N51" s="64">
        <f>'Tabel 1'!N51/'Tabel 1'!$N$67</f>
        <v>0</v>
      </c>
      <c r="O51" s="64">
        <f>'Tabel 1'!O51/'Tabel 1'!$O$67</f>
        <v>0</v>
      </c>
      <c r="P51" s="64">
        <f>'Tabel 1'!P51/'Tabel 1'!$P$67</f>
        <v>0</v>
      </c>
      <c r="Q51" s="64">
        <f>'Tabel 1'!Q51/'Tabel 1'!$Q$67</f>
        <v>0</v>
      </c>
      <c r="R51" s="93">
        <v>0</v>
      </c>
      <c r="S51" s="64">
        <f>'Tabel 1'!S51/'Tabel 1'!$S$67</f>
        <v>0</v>
      </c>
      <c r="T51" s="64">
        <f>'Tabel 1'!T51/'Tabel 1'!$T$67</f>
        <v>0</v>
      </c>
      <c r="U51" s="64">
        <f>'Tabel 1'!U51/'Tabel 1'!$U$67</f>
        <v>0</v>
      </c>
      <c r="V51" s="64">
        <f>'Tabel 1'!V51/'Tabel 1'!$V$67</f>
        <v>0</v>
      </c>
      <c r="W51" s="37">
        <v>46</v>
      </c>
      <c r="X51" s="64">
        <f>'Tabel 1'!X51/'Tabel 1'!$X$67</f>
        <v>0</v>
      </c>
      <c r="Y51" s="64">
        <f>'Tabel 1'!Y51/'Tabel 1'!$Y$67</f>
        <v>0</v>
      </c>
      <c r="Z51" s="64">
        <f>'Tabel 1'!Z51/'Tabel 1'!$Z$67</f>
        <v>0</v>
      </c>
      <c r="AA51" s="64">
        <f>'Tabel 1'!AA51/'Tabel 1'!$AA$67</f>
        <v>0</v>
      </c>
      <c r="AB51" s="64">
        <f>'Tabel 1'!AB51/'Tabel 1'!$AB$67</f>
        <v>0</v>
      </c>
      <c r="AC51" s="64">
        <f>'Tabel 1'!AC51/'Tabel 1'!$AC$67</f>
        <v>0</v>
      </c>
      <c r="AD51" s="64">
        <f>'Tabel 1'!AD51/'Tabel 1'!$AD$67</f>
        <v>0</v>
      </c>
      <c r="AE51" s="64">
        <f>'Tabel 1'!AE51/'Tabel 1'!$AE$67</f>
        <v>0</v>
      </c>
      <c r="AF51" s="64">
        <f>'Tabel 1'!AF51/'Tabel 1'!$AF$67</f>
        <v>0</v>
      </c>
      <c r="AG51" s="64">
        <f>'Tabel 1'!AG51/'Tabel 1'!$AG$67</f>
        <v>0</v>
      </c>
      <c r="AH51" s="37">
        <v>46</v>
      </c>
      <c r="AI51" s="64">
        <f>'Tabel 1'!AI51/'Tabel 1'!$AI$67</f>
        <v>6.4999997760753004E-4</v>
      </c>
      <c r="AJ51" s="64">
        <f>'Tabel 1'!AJ51/'Tabel 1'!$AJ$67</f>
        <v>7.6999998184128693E-4</v>
      </c>
      <c r="AK51" s="64">
        <f>'Tabel 1'!AK51/'Tabel 1'!$AK$67</f>
        <v>6.0000006555260534E-5</v>
      </c>
      <c r="AL51" s="64">
        <f>'Tabel 1'!AL51/'Tabel 1'!$AL$67</f>
        <v>7.6000001709293139E-5</v>
      </c>
      <c r="AM51" s="64">
        <f>'Tabel 1'!AM51/'Tabel 1'!$AM$67</f>
        <v>3.0000086436185216E-5</v>
      </c>
      <c r="AN51" s="64">
        <f>'Tabel 1'!AN51/'Tabel 1'!$AN$67</f>
        <v>0</v>
      </c>
      <c r="AO51" s="64">
        <f>'Tabel 1'!AO51/'Tabel 1'!$AO$67</f>
        <v>0</v>
      </c>
      <c r="AP51" s="64">
        <f>'Tabel 1'!AP51/'Tabel 1'!$AP$67</f>
        <v>0</v>
      </c>
      <c r="AQ51" s="64">
        <f>'Tabel 1'!AQ51/'Tabel 1'!$AQ$67</f>
        <v>0</v>
      </c>
      <c r="AR51" s="64">
        <f>'Tabel 1'!AR51/'Tabel 1'!$AR$67</f>
        <v>0</v>
      </c>
      <c r="AS51" s="37">
        <v>46</v>
      </c>
      <c r="AT51" s="64">
        <f>'Tabel 1'!AT51/'Tabel 1'!$AT$67</f>
        <v>0</v>
      </c>
      <c r="AU51" s="64">
        <f>'Tabel 1'!AU51/'Tabel 1'!$AU$67</f>
        <v>0</v>
      </c>
      <c r="AV51" s="64">
        <f>'Tabel 1'!AV51/'Tabel 1'!$AV$67</f>
        <v>0</v>
      </c>
      <c r="AW51" s="64">
        <f>'Tabel 1'!AW51/'Tabel 1'!$AW$67</f>
        <v>1.6000001474098858E-3</v>
      </c>
      <c r="AX51" s="64">
        <f>'Tabel 1'!AX51/'Tabel 1'!$AX$67</f>
        <v>4.4999937124193457E-4</v>
      </c>
      <c r="AY51" s="64">
        <f>'Tabel 1'!AY51/'Tabel 1'!$AY$67</f>
        <v>1.2500014878443046E-2</v>
      </c>
      <c r="AZ51" s="64">
        <f>'Tabel 1'!AZ51/'Tabel 1'!$AZ$67</f>
        <v>5.6000203637104125E-4</v>
      </c>
      <c r="BA51" s="64">
        <f>'Tabel 1'!BA51/'Tabel 1'!$BA$67</f>
        <v>7.0000005442207838E-4</v>
      </c>
      <c r="BB51" s="64">
        <f>'Tabel 1'!BB51/'Tabel 1'!$BB$67</f>
        <v>3.1999995161473749E-4</v>
      </c>
      <c r="BC51" s="64">
        <f>'Tabel 1'!BC51/'Tabel 1'!$BC$67</f>
        <v>2.4500000593472265E-4</v>
      </c>
      <c r="BD51" s="37">
        <v>46</v>
      </c>
      <c r="BE51" s="64">
        <f>'Tabel 1'!BE51/'Tabel 1'!$BE$67</f>
        <v>0</v>
      </c>
      <c r="BF51" s="64">
        <f>'Tabel 1'!BF51/'Tabel 1'!$BF$67</f>
        <v>0</v>
      </c>
      <c r="BG51" s="65">
        <f>'Tabel 1'!BG51/'Tabel 1'!$BG$67</f>
        <v>0</v>
      </c>
    </row>
    <row r="52" spans="1:59" ht="14.4" x14ac:dyDescent="0.35">
      <c r="A52" s="37">
        <v>47</v>
      </c>
      <c r="B52" s="64">
        <f>'Tabel 1'!B52/'Tabel 1'!$B$67</f>
        <v>2.3000000364201206E-5</v>
      </c>
      <c r="C52" s="64">
        <f>'Tabel 1'!C52/'Tabel 1'!$C$67</f>
        <v>4.0000000361507363E-5</v>
      </c>
      <c r="D52" s="64">
        <f>'Tabel 1'!D52/'Tabel 1'!$D$67</f>
        <v>3.4000000576413428E-5</v>
      </c>
      <c r="E52" s="64">
        <f>'Tabel 1'!E52/'Tabel 1'!$E$67</f>
        <v>3.4999999883007583E-5</v>
      </c>
      <c r="F52" s="64">
        <f>'Tabel 1'!F52/'Tabel 1'!$F$67</f>
        <v>4.4999978075590043E-5</v>
      </c>
      <c r="G52" s="64">
        <f>'Tabel 1'!G52/'Tabel 1'!$G$67</f>
        <v>4.2999983860827816E-5</v>
      </c>
      <c r="H52" s="64">
        <f>'Tabel 1'!H52/'Tabel 1'!$H$67</f>
        <v>1.4999999674512342E-4</v>
      </c>
      <c r="I52" s="64">
        <f>'Tabel 1'!I52/'Tabel 1'!$I$67</f>
        <v>3.1999999386650153E-4</v>
      </c>
      <c r="J52" s="93">
        <v>0</v>
      </c>
      <c r="K52" s="64">
        <f>'Tabel 1'!K52/'Tabel 1'!$K$67</f>
        <v>4.9999841908547518E-4</v>
      </c>
      <c r="L52" s="37">
        <v>47</v>
      </c>
      <c r="M52" s="64">
        <f>'Tabel 1'!M52/'Tabel 1'!$M$67</f>
        <v>4.5000003530520178E-5</v>
      </c>
      <c r="N52" s="64">
        <f>'Tabel 1'!N52/'Tabel 1'!$N$67</f>
        <v>2.0999959595955539E-5</v>
      </c>
      <c r="O52" s="64">
        <f>'Tabel 1'!O52/'Tabel 1'!$O$67</f>
        <v>1.2477003312994176E-5</v>
      </c>
      <c r="P52" s="64">
        <f>'Tabel 1'!P52/'Tabel 1'!$P$67</f>
        <v>7.0000226800665129E-5</v>
      </c>
      <c r="Q52" s="64">
        <f>'Tabel 1'!Q52/'Tabel 1'!$Q$67</f>
        <v>1.5000003418345236E-4</v>
      </c>
      <c r="R52" s="93">
        <v>0</v>
      </c>
      <c r="S52" s="64">
        <f>'Tabel 1'!S52/'Tabel 1'!$S$67</f>
        <v>4.999999252572855E-4</v>
      </c>
      <c r="T52" s="64">
        <f>'Tabel 1'!T52/'Tabel 1'!$T$67</f>
        <v>1.1999993405073514E-4</v>
      </c>
      <c r="U52" s="64">
        <f>'Tabel 1'!U52/'Tabel 1'!$U$67</f>
        <v>4.9999998694824448E-4</v>
      </c>
      <c r="V52" s="64">
        <f>'Tabel 1'!V52/'Tabel 1'!$V$67</f>
        <v>1.1999999438916223E-5</v>
      </c>
      <c r="W52" s="37">
        <v>47</v>
      </c>
      <c r="X52" s="64">
        <f>'Tabel 1'!X52/'Tabel 1'!$X$67</f>
        <v>1.1999996717763776E-4</v>
      </c>
      <c r="Y52" s="64">
        <f>'Tabel 1'!Y52/'Tabel 1'!$Y$67</f>
        <v>6.3732001618845718E-4</v>
      </c>
      <c r="Z52" s="64">
        <f>'Tabel 1'!Z52/'Tabel 1'!$Z$67</f>
        <v>4.0000049324662732E-4</v>
      </c>
      <c r="AA52" s="64">
        <f>'Tabel 1'!AA52/'Tabel 1'!$AA$67</f>
        <v>1.0000002765627074E-4</v>
      </c>
      <c r="AB52" s="64">
        <f>'Tabel 1'!AB52/'Tabel 1'!$AB$67</f>
        <v>1.4999984687127935E-4</v>
      </c>
      <c r="AC52" s="64">
        <f>'Tabel 1'!AC52/'Tabel 1'!$AC$67</f>
        <v>3.4000003738905217E-4</v>
      </c>
      <c r="AD52" s="64">
        <f>'Tabel 1'!AD52/'Tabel 1'!$AD$67</f>
        <v>4.4999864017866882E-4</v>
      </c>
      <c r="AE52" s="64">
        <f>'Tabel 1'!AE52/'Tabel 1'!$AE$67</f>
        <v>1.9999999989793614E-5</v>
      </c>
      <c r="AF52" s="64">
        <f>'Tabel 1'!AF52/'Tabel 1'!$AF$67</f>
        <v>0</v>
      </c>
      <c r="AG52" s="64">
        <f>'Tabel 1'!AG52/'Tabel 1'!$AG$67</f>
        <v>0</v>
      </c>
      <c r="AH52" s="37">
        <v>47</v>
      </c>
      <c r="AI52" s="64">
        <f>'Tabel 1'!AI52/'Tabel 1'!$AI$67</f>
        <v>7.4999997416253476E-5</v>
      </c>
      <c r="AJ52" s="64">
        <f>'Tabel 1'!AJ52/'Tabel 1'!$AJ$67</f>
        <v>5.5999998679366323E-6</v>
      </c>
      <c r="AK52" s="64">
        <f>'Tabel 1'!AK52/'Tabel 1'!$AK$67</f>
        <v>3.0000003277630267E-5</v>
      </c>
      <c r="AL52" s="64">
        <f>'Tabel 1'!AL52/'Tabel 1'!$AL$67</f>
        <v>5.4000001214497745E-5</v>
      </c>
      <c r="AM52" s="64">
        <f>'Tabel 1'!AM52/'Tabel 1'!$AM$67</f>
        <v>1.2000034574474086E-4</v>
      </c>
      <c r="AN52" s="64">
        <f>'Tabel 1'!AN52/'Tabel 1'!$AN$67</f>
        <v>0</v>
      </c>
      <c r="AO52" s="64">
        <f>'Tabel 1'!AO52/'Tabel 1'!$AO$67</f>
        <v>0</v>
      </c>
      <c r="AP52" s="64">
        <f>'Tabel 1'!AP52/'Tabel 1'!$AP$67</f>
        <v>0</v>
      </c>
      <c r="AQ52" s="64">
        <f>'Tabel 1'!AQ52/'Tabel 1'!$AQ$67</f>
        <v>7.5000057303905985E-5</v>
      </c>
      <c r="AR52" s="64">
        <f>'Tabel 1'!AR52/'Tabel 1'!$AR$67</f>
        <v>0</v>
      </c>
      <c r="AS52" s="37">
        <v>47</v>
      </c>
      <c r="AT52" s="64">
        <f>'Tabel 1'!AT52/'Tabel 1'!$AT$67</f>
        <v>4.2999973032903003E-5</v>
      </c>
      <c r="AU52" s="64">
        <f>'Tabel 1'!AU52/'Tabel 1'!$AU$67</f>
        <v>0</v>
      </c>
      <c r="AV52" s="64">
        <f>'Tabel 1'!AV52/'Tabel 1'!$AV$67</f>
        <v>0</v>
      </c>
      <c r="AW52" s="64">
        <f>'Tabel 1'!AW52/'Tabel 1'!$AW$67</f>
        <v>3.8302765690313837E-3</v>
      </c>
      <c r="AX52" s="64">
        <f>'Tabel 1'!AX52/'Tabel 1'!$AX$67</f>
        <v>3.1999955288315355E-4</v>
      </c>
      <c r="AY52" s="64">
        <f>'Tabel 1'!AY52/'Tabel 1'!$AY$67</f>
        <v>4.5000053562394959E-3</v>
      </c>
      <c r="AZ52" s="64">
        <f>'Tabel 1'!AZ52/'Tabel 1'!$AZ$67</f>
        <v>3.0200109818581154E-2</v>
      </c>
      <c r="BA52" s="64">
        <f>'Tabel 1'!BA52/'Tabel 1'!$BA$67</f>
        <v>4.5000003498562181E-4</v>
      </c>
      <c r="BB52" s="64">
        <f>'Tabel 1'!BB52/'Tabel 1'!$BB$67</f>
        <v>2.5999996068697416E-4</v>
      </c>
      <c r="BC52" s="64">
        <f>'Tabel 1'!BC52/'Tabel 1'!$BC$67</f>
        <v>1.7325662958653343E-4</v>
      </c>
      <c r="BD52" s="37">
        <v>47</v>
      </c>
      <c r="BE52" s="64">
        <f>'Tabel 1'!BE52/'Tabel 1'!$BE$67</f>
        <v>0</v>
      </c>
      <c r="BF52" s="64">
        <f>'Tabel 1'!BF52/'Tabel 1'!$BF$67</f>
        <v>0</v>
      </c>
      <c r="BG52" s="65">
        <f>'Tabel 1'!BG52/'Tabel 1'!$BG$67</f>
        <v>0</v>
      </c>
    </row>
    <row r="53" spans="1:59" ht="14.4" x14ac:dyDescent="0.35">
      <c r="A53" s="37">
        <v>48</v>
      </c>
      <c r="B53" s="64">
        <f>'Tabel 1'!B53/'Tabel 1'!$B$67</f>
        <v>4.6748236720195403E-4</v>
      </c>
      <c r="C53" s="64">
        <f>'Tabel 1'!C53/'Tabel 1'!$C$67</f>
        <v>1.5014969571787546E-5</v>
      </c>
      <c r="D53" s="64">
        <f>'Tabel 1'!D53/'Tabel 1'!$D$67</f>
        <v>4.8791084940564677E-4</v>
      </c>
      <c r="E53" s="64">
        <f>'Tabel 1'!E53/'Tabel 1'!$E$67</f>
        <v>3.9889177233100824E-4</v>
      </c>
      <c r="F53" s="64">
        <f>'Tabel 1'!F53/'Tabel 1'!$F$67</f>
        <v>2.9999985383726696E-4</v>
      </c>
      <c r="G53" s="64">
        <f>'Tabel 1'!G53/'Tabel 1'!$G$67</f>
        <v>4.5319963009183585E-4</v>
      </c>
      <c r="H53" s="64">
        <f>'Tabel 1'!H53/'Tabel 1'!$H$67</f>
        <v>2.6325899420724523E-5</v>
      </c>
      <c r="I53" s="64">
        <f>'Tabel 1'!I53/'Tabel 1'!$I$67</f>
        <v>4.3047344874615971E-4</v>
      </c>
      <c r="J53" s="93">
        <v>0</v>
      </c>
      <c r="K53" s="64">
        <f>'Tabel 1'!K53/'Tabel 1'!$K$67</f>
        <v>4.9717780124353536E-3</v>
      </c>
      <c r="L53" s="37">
        <v>48</v>
      </c>
      <c r="M53" s="64">
        <f>'Tabel 1'!M53/'Tabel 1'!$M$67</f>
        <v>6.7429607246589111E-3</v>
      </c>
      <c r="N53" s="64">
        <f>'Tabel 1'!N53/'Tabel 1'!$N$67</f>
        <v>2.5604051075204279E-3</v>
      </c>
      <c r="O53" s="64">
        <f>'Tabel 1'!O53/'Tabel 1'!$O$67</f>
        <v>5.5929242199032536E-4</v>
      </c>
      <c r="P53" s="64">
        <f>'Tabel 1'!P53/'Tabel 1'!$P$67</f>
        <v>1.1802641219196654E-3</v>
      </c>
      <c r="Q53" s="64">
        <f>'Tabel 1'!Q53/'Tabel 1'!$Q$67</f>
        <v>2.5647779224206063E-3</v>
      </c>
      <c r="R53" s="93">
        <v>0</v>
      </c>
      <c r="S53" s="64">
        <f>'Tabel 1'!S53/'Tabel 1'!$S$67</f>
        <v>1.6271465775623502E-2</v>
      </c>
      <c r="T53" s="64">
        <f>'Tabel 1'!T53/'Tabel 1'!$T$67</f>
        <v>1.4977383599611464E-4</v>
      </c>
      <c r="U53" s="64">
        <f>'Tabel 1'!U53/'Tabel 1'!$U$67</f>
        <v>8.0077477878032568E-4</v>
      </c>
      <c r="V53" s="64">
        <f>'Tabel 1'!V53/'Tabel 1'!$V$67</f>
        <v>1.999999906486037E-4</v>
      </c>
      <c r="W53" s="37">
        <v>48</v>
      </c>
      <c r="X53" s="64">
        <f>'Tabel 1'!X53/'Tabel 1'!$X$67</f>
        <v>5.3999985229936985E-4</v>
      </c>
      <c r="Y53" s="64">
        <f>'Tabel 1'!Y53/'Tabel 1'!$Y$67</f>
        <v>2.1221451713681594E-4</v>
      </c>
      <c r="Z53" s="64">
        <f>'Tabel 1'!Z53/'Tabel 1'!$Z$67</f>
        <v>2.3474101592578685E-3</v>
      </c>
      <c r="AA53" s="64">
        <f>'Tabel 1'!AA53/'Tabel 1'!$AA$67</f>
        <v>9.9354255712021163E-3</v>
      </c>
      <c r="AB53" s="64">
        <f>'Tabel 1'!AB53/'Tabel 1'!$AB$67</f>
        <v>2.0253373008829647E-2</v>
      </c>
      <c r="AC53" s="64">
        <f>'Tabel 1'!AC53/'Tabel 1'!$AC$67</f>
        <v>6.2714688976304696E-3</v>
      </c>
      <c r="AD53" s="64">
        <f>'Tabel 1'!AD53/'Tabel 1'!$AD$67</f>
        <v>9.1079133264005564E-3</v>
      </c>
      <c r="AE53" s="64">
        <f>'Tabel 1'!AE53/'Tabel 1'!$AE$67</f>
        <v>2.1197475457689244E-2</v>
      </c>
      <c r="AF53" s="64">
        <f>'Tabel 1'!AF53/'Tabel 1'!$AF$67</f>
        <v>0</v>
      </c>
      <c r="AG53" s="64">
        <f>'Tabel 1'!AG53/'Tabel 1'!$AG$67</f>
        <v>6.9100166680035843E-4</v>
      </c>
      <c r="AH53" s="37">
        <v>48</v>
      </c>
      <c r="AI53" s="64">
        <f>'Tabel 1'!AI53/'Tabel 1'!$AI$67</f>
        <v>1.905141280474594E-2</v>
      </c>
      <c r="AJ53" s="64">
        <f>'Tabel 1'!AJ53/'Tabel 1'!$AJ$67</f>
        <v>2.1755920199412793E-2</v>
      </c>
      <c r="AK53" s="64">
        <f>'Tabel 1'!AK53/'Tabel 1'!$AK$67</f>
        <v>1.9444164506511669E-2</v>
      </c>
      <c r="AL53" s="64">
        <f>'Tabel 1'!AL53/'Tabel 1'!$AL$67</f>
        <v>5.6447673072200735E-2</v>
      </c>
      <c r="AM53" s="64">
        <f>'Tabel 1'!AM53/'Tabel 1'!$AM$67</f>
        <v>1.5011302302902445E-2</v>
      </c>
      <c r="AN53" s="64">
        <f>'Tabel 1'!AN53/'Tabel 1'!$AN$67</f>
        <v>1.5252074647574186E-2</v>
      </c>
      <c r="AO53" s="64">
        <f>'Tabel 1'!AO53/'Tabel 1'!$AO$67</f>
        <v>1.5011257696067953E-2</v>
      </c>
      <c r="AP53" s="64">
        <f>'Tabel 1'!AP53/'Tabel 1'!$AP$67</f>
        <v>9.561259425013631E-3</v>
      </c>
      <c r="AQ53" s="64">
        <f>'Tabel 1'!AQ53/'Tabel 1'!$AQ$67</f>
        <v>3.3540064708778426E-2</v>
      </c>
      <c r="AR53" s="64">
        <f>'Tabel 1'!AR53/'Tabel 1'!$AR$67</f>
        <v>3.1776047410774173E-2</v>
      </c>
      <c r="AS53" s="37">
        <v>48</v>
      </c>
      <c r="AT53" s="64">
        <f>'Tabel 1'!AT53/'Tabel 1'!$AT$67</f>
        <v>4.2930276011523205E-4</v>
      </c>
      <c r="AU53" s="64">
        <f>'Tabel 1'!AU53/'Tabel 1'!$AU$67</f>
        <v>1.6293030664690478E-3</v>
      </c>
      <c r="AV53" s="64">
        <f>'Tabel 1'!AV53/'Tabel 1'!$AV$67</f>
        <v>3.3559480782494211E-2</v>
      </c>
      <c r="AW53" s="64">
        <f>'Tabel 1'!AW53/'Tabel 1'!$AW$67</f>
        <v>2.7205750861836419E-2</v>
      </c>
      <c r="AX53" s="64">
        <f>'Tabel 1'!AX53/'Tabel 1'!$AX$67</f>
        <v>1.5205727109256717E-2</v>
      </c>
      <c r="AY53" s="64">
        <f>'Tabel 1'!AY53/'Tabel 1'!$AY$67</f>
        <v>1.2205762883541299E-2</v>
      </c>
      <c r="AZ53" s="64">
        <f>'Tabel 1'!AZ53/'Tabel 1'!$AZ$67</f>
        <v>0</v>
      </c>
      <c r="BA53" s="64">
        <f>'Tabel 1'!BA53/'Tabel 1'!$BA$67</f>
        <v>1.8343173166151982E-2</v>
      </c>
      <c r="BB53" s="64">
        <f>'Tabel 1'!BB53/'Tabel 1'!$BB$67</f>
        <v>0.12539998103902525</v>
      </c>
      <c r="BC53" s="64">
        <f>'Tabel 1'!BC53/'Tabel 1'!$BC$67</f>
        <v>8.734251800833287E-3</v>
      </c>
      <c r="BD53" s="37">
        <v>48</v>
      </c>
      <c r="BE53" s="64">
        <f>'Tabel 1'!BE53/'Tabel 1'!$BE$67</f>
        <v>1.603172064807433E-2</v>
      </c>
      <c r="BF53" s="64">
        <f>'Tabel 1'!BF53/'Tabel 1'!$BF$67</f>
        <v>4.6031721923540478E-2</v>
      </c>
      <c r="BG53" s="65">
        <f>'Tabel 1'!BG53/'Tabel 1'!$BG$67</f>
        <v>4.3746684834684524E-2</v>
      </c>
    </row>
    <row r="54" spans="1:59" ht="14.4" x14ac:dyDescent="0.35">
      <c r="A54" s="37">
        <v>49</v>
      </c>
      <c r="B54" s="64">
        <f>'Tabel 1'!B54/'Tabel 1'!$B$67</f>
        <v>4.0000000633393405E-4</v>
      </c>
      <c r="C54" s="64">
        <f>'Tabel 1'!C54/'Tabel 1'!$C$67</f>
        <v>2.0800000187983828E-3</v>
      </c>
      <c r="D54" s="64">
        <f>'Tabel 1'!D54/'Tabel 1'!$D$67</f>
        <v>3.4879109002656549E-3</v>
      </c>
      <c r="E54" s="64">
        <f>'Tabel 1'!E54/'Tabel 1'!$E$67</f>
        <v>2.6488917648100668E-3</v>
      </c>
      <c r="F54" s="64">
        <f>'Tabel 1'!F54/'Tabel 1'!$F$67</f>
        <v>5.599997271628983E-3</v>
      </c>
      <c r="G54" s="64">
        <f>'Tabel 1'!G54/'Tabel 1'!$G$67</f>
        <v>4.453198128773493E-3</v>
      </c>
      <c r="H54" s="64">
        <f>'Tabel 1'!H54/'Tabel 1'!$H$67</f>
        <v>2.7632589399593019E-4</v>
      </c>
      <c r="I54" s="64">
        <f>'Tabel 1'!I54/'Tabel 1'!$I$67</f>
        <v>4.6547344807530824E-4</v>
      </c>
      <c r="J54" s="93">
        <v>0</v>
      </c>
      <c r="K54" s="64">
        <f>'Tabel 1'!K54/'Tabel 1'!$K$67</f>
        <v>1.0571760306192675E-2</v>
      </c>
      <c r="L54" s="37">
        <v>49</v>
      </c>
      <c r="M54" s="64">
        <f>'Tabel 1'!M54/'Tabel 1'!$M$67</f>
        <v>1.3742961273850938E-2</v>
      </c>
      <c r="N54" s="64">
        <f>'Tabel 1'!N54/'Tabel 1'!$N$67</f>
        <v>8.1603943331085716E-3</v>
      </c>
      <c r="O54" s="64">
        <f>'Tabel 1'!O54/'Tabel 1'!$O$67</f>
        <v>1.0100407503108135E-3</v>
      </c>
      <c r="P54" s="64">
        <f>'Tabel 1'!P54/'Tabel 1'!$P$67</f>
        <v>2.3680337022133461E-2</v>
      </c>
      <c r="Q54" s="64">
        <f>'Tabel 1'!Q54/'Tabel 1'!$Q$67</f>
        <v>4.8500011052649604E-3</v>
      </c>
      <c r="R54" s="93">
        <v>0</v>
      </c>
      <c r="S54" s="64">
        <f>'Tabel 1'!S54/'Tabel 1'!$S$67</f>
        <v>1.6771465700880787E-2</v>
      </c>
      <c r="T54" s="64">
        <f>'Tabel 1'!T54/'Tabel 1'!$T$67</f>
        <v>7.1497699889556633E-3</v>
      </c>
      <c r="U54" s="64">
        <f>'Tabel 1'!U54/'Tabel 1'!$U$67</f>
        <v>2.8007747265733035E-3</v>
      </c>
      <c r="V54" s="64">
        <f>'Tabel 1'!V54/'Tabel 1'!$V$67</f>
        <v>7.2970618854501538E-3</v>
      </c>
      <c r="W54" s="37">
        <v>49</v>
      </c>
      <c r="X54" s="64">
        <f>'Tabel 1'!X54/'Tabel 1'!$X$67</f>
        <v>8.1604078017219681E-3</v>
      </c>
      <c r="Y54" s="64">
        <f>'Tabel 1'!Y54/'Tabel 1'!$Y$67</f>
        <v>6.2839246247540885E-3</v>
      </c>
      <c r="Z54" s="64">
        <f>'Tabel 1'!Z54/'Tabel 1'!$Z$67</f>
        <v>9.3474187910738468E-3</v>
      </c>
      <c r="AA54" s="64">
        <f>'Tabel 1'!AA54/'Tabel 1'!$AA$67</f>
        <v>1.0235425654170929E-2</v>
      </c>
      <c r="AB54" s="64">
        <f>'Tabel 1'!AB54/'Tabel 1'!$AB$67</f>
        <v>2.3253369946255233E-2</v>
      </c>
      <c r="AC54" s="64">
        <f>'Tabel 1'!AC54/'Tabel 1'!$AC$67</f>
        <v>9.3474082925448943E-3</v>
      </c>
      <c r="AD54" s="64">
        <f>'Tabel 1'!AD54/'Tabel 1'!$AD$67</f>
        <v>9.8679110298134209E-3</v>
      </c>
      <c r="AE54" s="64">
        <f>'Tabel 1'!AE54/'Tabel 1'!$AE$67</f>
        <v>2.0747475457918892E-2</v>
      </c>
      <c r="AF54" s="64">
        <f>'Tabel 1'!AF54/'Tabel 1'!$AF$67</f>
        <v>0</v>
      </c>
      <c r="AG54" s="64">
        <f>'Tabel 1'!AG54/'Tabel 1'!$AG$67</f>
        <v>7.5000180911761051E-4</v>
      </c>
      <c r="AH54" s="37">
        <v>49</v>
      </c>
      <c r="AI54" s="64">
        <f>'Tabel 1'!AI54/'Tabel 1'!$AI$67</f>
        <v>2.2825575056878718E-2</v>
      </c>
      <c r="AJ54" s="64">
        <f>'Tabel 1'!AJ54/'Tabel 1'!$AJ$67</f>
        <v>2.3560082539018173E-2</v>
      </c>
      <c r="AK54" s="64">
        <f>'Tabel 1'!AK54/'Tabel 1'!$AK$67</f>
        <v>2.2648327238732814E-2</v>
      </c>
      <c r="AL54" s="64">
        <f>'Tabel 1'!AL54/'Tabel 1'!$AL$67</f>
        <v>1.796040739426525E-2</v>
      </c>
      <c r="AM54" s="64">
        <f>'Tabel 1'!AM54/'Tabel 1'!$AM$67</f>
        <v>9.0112850156654021E-3</v>
      </c>
      <c r="AN54" s="64">
        <f>'Tabel 1'!AN54/'Tabel 1'!$AN$67</f>
        <v>7.6020739923654936E-3</v>
      </c>
      <c r="AO54" s="64">
        <f>'Tabel 1'!AO54/'Tabel 1'!$AO$67</f>
        <v>1.0711258084582972E-2</v>
      </c>
      <c r="AP54" s="64">
        <f>'Tabel 1'!AP54/'Tabel 1'!$AP$67</f>
        <v>2.1112591346550448E-3</v>
      </c>
      <c r="AQ54" s="64">
        <f>'Tabel 1'!AQ54/'Tabel 1'!$AQ$67</f>
        <v>2.5890058863780013E-2</v>
      </c>
      <c r="AR54" s="64">
        <f>'Tabel 1'!AR54/'Tabel 1'!$AR$67</f>
        <v>1.8776047075960152E-2</v>
      </c>
      <c r="AS54" s="37">
        <v>49</v>
      </c>
      <c r="AT54" s="64">
        <f>'Tabel 1'!AT54/'Tabel 1'!$AT$67</f>
        <v>1.1793022897588891E-3</v>
      </c>
      <c r="AU54" s="64">
        <f>'Tabel 1'!AU54/'Tabel 1'!$AU$67</f>
        <v>4.7930304026892664E-4</v>
      </c>
      <c r="AV54" s="64">
        <f>'Tabel 1'!AV54/'Tabel 1'!$AV$67</f>
        <v>2.7959480655021476E-2</v>
      </c>
      <c r="AW54" s="64">
        <f>'Tabel 1'!AW54/'Tabel 1'!$AW$67</f>
        <v>1.4605749700983573E-2</v>
      </c>
      <c r="AX54" s="64">
        <f>'Tabel 1'!AX54/'Tabel 1'!$AX$67</f>
        <v>7.9057373091097824E-3</v>
      </c>
      <c r="AY54" s="64">
        <f>'Tabel 1'!AY54/'Tabel 1'!$AY$67</f>
        <v>7.4057571702191719E-3</v>
      </c>
      <c r="AZ54" s="64">
        <f>'Tabel 1'!AZ54/'Tabel 1'!$AZ$67</f>
        <v>0</v>
      </c>
      <c r="BA54" s="64">
        <f>'Tabel 1'!BA54/'Tabel 1'!$BA$67</f>
        <v>1.1443172629705785E-2</v>
      </c>
      <c r="BB54" s="64">
        <f>'Tabel 1'!BB54/'Tabel 1'!$BB$67</f>
        <v>8.6089986982852335E-2</v>
      </c>
      <c r="BC54" s="64">
        <f>'Tabel 1'!BC54/'Tabel 1'!$BC$67</f>
        <v>3.5000000847817524E-3</v>
      </c>
      <c r="BD54" s="37">
        <v>49</v>
      </c>
      <c r="BE54" s="64">
        <f>'Tabel 1'!BE54/'Tabel 1'!$BE$67</f>
        <v>3.4000000534942671E-4</v>
      </c>
      <c r="BF54" s="64">
        <f>'Tabel 1'!BF54/'Tabel 1'!$BF$67</f>
        <v>1.3400000444719852E-2</v>
      </c>
      <c r="BG54" s="65">
        <f>'Tabel 1'!BG54/'Tabel 1'!$BG$67</f>
        <v>2.0746681052571717E-2</v>
      </c>
    </row>
    <row r="55" spans="1:59" ht="14.4" x14ac:dyDescent="0.35">
      <c r="A55" s="37">
        <v>50</v>
      </c>
      <c r="B55" s="64">
        <f>'Tabel 1'!B55/'Tabel 1'!$B$67</f>
        <v>0</v>
      </c>
      <c r="C55" s="64">
        <f>'Tabel 1'!C55/'Tabel 1'!$C$67</f>
        <v>0</v>
      </c>
      <c r="D55" s="64">
        <f>'Tabel 1'!D55/'Tabel 1'!$D$67</f>
        <v>0</v>
      </c>
      <c r="E55" s="64">
        <f>'Tabel 1'!E55/'Tabel 1'!$E$67</f>
        <v>0</v>
      </c>
      <c r="F55" s="64">
        <f>'Tabel 1'!F55/'Tabel 1'!$F$67</f>
        <v>0</v>
      </c>
      <c r="G55" s="64">
        <f>'Tabel 1'!G55/'Tabel 1'!$G$67</f>
        <v>0</v>
      </c>
      <c r="H55" s="64">
        <f>'Tabel 1'!H55/'Tabel 1'!$H$67</f>
        <v>0</v>
      </c>
      <c r="I55" s="64">
        <f>'Tabel 1'!I55/'Tabel 1'!$I$67</f>
        <v>0</v>
      </c>
      <c r="J55" s="93">
        <v>0</v>
      </c>
      <c r="K55" s="64">
        <f>'Tabel 1'!K55/'Tabel 1'!$K$67</f>
        <v>0</v>
      </c>
      <c r="L55" s="37">
        <v>50</v>
      </c>
      <c r="M55" s="64">
        <f>'Tabel 1'!M55/'Tabel 1'!$M$67</f>
        <v>0</v>
      </c>
      <c r="N55" s="64">
        <f>'Tabel 1'!N55/'Tabel 1'!$N$67</f>
        <v>0</v>
      </c>
      <c r="O55" s="64">
        <f>'Tabel 1'!O55/'Tabel 1'!$O$67</f>
        <v>0</v>
      </c>
      <c r="P55" s="64">
        <f>'Tabel 1'!P55/'Tabel 1'!$P$67</f>
        <v>0</v>
      </c>
      <c r="Q55" s="64">
        <f>'Tabel 1'!Q55/'Tabel 1'!$Q$67</f>
        <v>0</v>
      </c>
      <c r="R55" s="93">
        <v>0</v>
      </c>
      <c r="S55" s="64">
        <f>'Tabel 1'!S55/'Tabel 1'!$S$67</f>
        <v>0</v>
      </c>
      <c r="T55" s="64">
        <f>'Tabel 1'!T55/'Tabel 1'!$T$67</f>
        <v>0</v>
      </c>
      <c r="U55" s="64">
        <f>'Tabel 1'!U55/'Tabel 1'!$U$67</f>
        <v>0</v>
      </c>
      <c r="V55" s="64">
        <f>'Tabel 1'!V55/'Tabel 1'!$V$67</f>
        <v>0</v>
      </c>
      <c r="W55" s="37">
        <v>50</v>
      </c>
      <c r="X55" s="64">
        <f>'Tabel 1'!X55/'Tabel 1'!$X$67</f>
        <v>0</v>
      </c>
      <c r="Y55" s="64">
        <f>'Tabel 1'!Y55/'Tabel 1'!$Y$67</f>
        <v>0</v>
      </c>
      <c r="Z55" s="64">
        <f>'Tabel 1'!Z55/'Tabel 1'!$Z$67</f>
        <v>0</v>
      </c>
      <c r="AA55" s="64">
        <f>'Tabel 1'!AA55/'Tabel 1'!$AA$67</f>
        <v>0</v>
      </c>
      <c r="AB55" s="64">
        <f>'Tabel 1'!AB55/'Tabel 1'!$AB$67</f>
        <v>0</v>
      </c>
      <c r="AC55" s="64">
        <f>'Tabel 1'!AC55/'Tabel 1'!$AC$67</f>
        <v>0</v>
      </c>
      <c r="AD55" s="64">
        <f>'Tabel 1'!AD55/'Tabel 1'!$AD$67</f>
        <v>0</v>
      </c>
      <c r="AE55" s="64">
        <f>'Tabel 1'!AE55/'Tabel 1'!$AE$67</f>
        <v>0</v>
      </c>
      <c r="AF55" s="64">
        <f>'Tabel 1'!AF55/'Tabel 1'!$AF$67</f>
        <v>0</v>
      </c>
      <c r="AG55" s="64">
        <f>'Tabel 1'!AG55/'Tabel 1'!$AG$67</f>
        <v>0</v>
      </c>
      <c r="AH55" s="37">
        <v>50</v>
      </c>
      <c r="AI55" s="64">
        <f>'Tabel 1'!AI55/'Tabel 1'!$AI$67</f>
        <v>0</v>
      </c>
      <c r="AJ55" s="64">
        <f>'Tabel 1'!AJ55/'Tabel 1'!$AJ$67</f>
        <v>0</v>
      </c>
      <c r="AK55" s="64">
        <f>'Tabel 1'!AK55/'Tabel 1'!$AK$67</f>
        <v>0</v>
      </c>
      <c r="AL55" s="64">
        <f>'Tabel 1'!AL55/'Tabel 1'!$AL$67</f>
        <v>0</v>
      </c>
      <c r="AM55" s="64">
        <f>'Tabel 1'!AM55/'Tabel 1'!$AM$67</f>
        <v>1.6812616882153997E-3</v>
      </c>
      <c r="AN55" s="64">
        <f>'Tabel 1'!AN55/'Tabel 1'!$AN$67</f>
        <v>1.9257184690536114E-3</v>
      </c>
      <c r="AO55" s="64">
        <f>'Tabel 1'!AO55/'Tabel 1'!$AO$67</f>
        <v>1.3887270663633191E-3</v>
      </c>
      <c r="AP55" s="64">
        <f>'Tabel 1'!AP55/'Tabel 1'!$AP$67</f>
        <v>6.2872721634226326E-4</v>
      </c>
      <c r="AQ55" s="64">
        <f>'Tabel 1'!AQ55/'Tabel 1'!$AQ$67</f>
        <v>1.0310563493924323E-2</v>
      </c>
      <c r="AR55" s="64">
        <f>'Tabel 1'!AR55/'Tabel 1'!$AR$67</f>
        <v>2.3709055830246472E-4</v>
      </c>
      <c r="AS55" s="37">
        <v>50</v>
      </c>
      <c r="AT55" s="64">
        <f>'Tabel 1'!AT55/'Tabel 1'!$AT$67</f>
        <v>6.2577135811320763E-3</v>
      </c>
      <c r="AU55" s="64">
        <f>'Tabel 1'!AU55/'Tabel 1'!$AU$67</f>
        <v>3.2577175798278852E-3</v>
      </c>
      <c r="AV55" s="64">
        <f>'Tabel 1'!AV55/'Tabel 1'!$AV$67</f>
        <v>5.268116905382903E-3</v>
      </c>
      <c r="AW55" s="64">
        <f>'Tabel 1'!AW55/'Tabel 1'!$AW$67</f>
        <v>2.204497233832596E-2</v>
      </c>
      <c r="AX55" s="64">
        <f>'Tabel 1'!AX55/'Tabel 1'!$AX$67</f>
        <v>1.0044956272061093E-2</v>
      </c>
      <c r="AY55" s="64">
        <f>'Tabel 1'!AY55/'Tabel 1'!$AY$67</f>
        <v>7.7449795259448336E-3</v>
      </c>
      <c r="AZ55" s="64">
        <f>'Tabel 1'!AZ55/'Tabel 1'!$AZ$67</f>
        <v>0</v>
      </c>
      <c r="BA55" s="64">
        <f>'Tabel 1'!BA55/'Tabel 1'!$BA$67</f>
        <v>3.5000002721103919E-4</v>
      </c>
      <c r="BB55" s="64">
        <f>'Tabel 1'!BB55/'Tabel 1'!$BB$67</f>
        <v>4.4999993195822454E-3</v>
      </c>
      <c r="BC55" s="64">
        <f>'Tabel 1'!BC55/'Tabel 1'!$BC$67</f>
        <v>1.1003090079627618E-3</v>
      </c>
      <c r="BD55" s="37">
        <v>50</v>
      </c>
      <c r="BE55" s="64">
        <f>'Tabel 1'!BE55/'Tabel 1'!$BE$67</f>
        <v>2.6873855425514126E-2</v>
      </c>
      <c r="BF55" s="64">
        <f>'Tabel 1'!BF55/'Tabel 1'!$BF$67</f>
        <v>4.2687386916980125E-2</v>
      </c>
      <c r="BG55" s="65">
        <f>'Tabel 1'!BG55/'Tabel 1'!$BG$67</f>
        <v>1.3525571180017779E-3</v>
      </c>
    </row>
    <row r="56" spans="1:59" ht="14.4" x14ac:dyDescent="0.35">
      <c r="A56" s="37">
        <v>51</v>
      </c>
      <c r="B56" s="64">
        <f>'Tabel 1'!B56/'Tabel 1'!$B$67</f>
        <v>0</v>
      </c>
      <c r="C56" s="64">
        <f>'Tabel 1'!C56/'Tabel 1'!$C$67</f>
        <v>0</v>
      </c>
      <c r="D56" s="64">
        <f>'Tabel 1'!D56/'Tabel 1'!$D$67</f>
        <v>0</v>
      </c>
      <c r="E56" s="64">
        <f>'Tabel 1'!E56/'Tabel 1'!$E$67</f>
        <v>0</v>
      </c>
      <c r="F56" s="64">
        <f>'Tabel 1'!F56/'Tabel 1'!$F$67</f>
        <v>0</v>
      </c>
      <c r="G56" s="64">
        <f>'Tabel 1'!G56/'Tabel 1'!$G$67</f>
        <v>0</v>
      </c>
      <c r="H56" s="64">
        <f>'Tabel 1'!H56/'Tabel 1'!$H$67</f>
        <v>0</v>
      </c>
      <c r="I56" s="64">
        <f>'Tabel 1'!I56/'Tabel 1'!$I$67</f>
        <v>0</v>
      </c>
      <c r="J56" s="93">
        <v>0</v>
      </c>
      <c r="K56" s="64">
        <f>'Tabel 1'!K56/'Tabel 1'!$K$67</f>
        <v>0</v>
      </c>
      <c r="L56" s="37">
        <v>51</v>
      </c>
      <c r="M56" s="64">
        <f>'Tabel 1'!M56/'Tabel 1'!$M$67</f>
        <v>0</v>
      </c>
      <c r="N56" s="64">
        <f>'Tabel 1'!N56/'Tabel 1'!$N$67</f>
        <v>0</v>
      </c>
      <c r="O56" s="64">
        <f>'Tabel 1'!O56/'Tabel 1'!$O$67</f>
        <v>0</v>
      </c>
      <c r="P56" s="64">
        <f>'Tabel 1'!P56/'Tabel 1'!$P$67</f>
        <v>0</v>
      </c>
      <c r="Q56" s="64">
        <f>'Tabel 1'!Q56/'Tabel 1'!$Q$67</f>
        <v>0</v>
      </c>
      <c r="R56" s="93">
        <v>0</v>
      </c>
      <c r="S56" s="64">
        <f>'Tabel 1'!S56/'Tabel 1'!$S$67</f>
        <v>0</v>
      </c>
      <c r="T56" s="64">
        <f>'Tabel 1'!T56/'Tabel 1'!$T$67</f>
        <v>0</v>
      </c>
      <c r="U56" s="64">
        <f>'Tabel 1'!U56/'Tabel 1'!$U$67</f>
        <v>0</v>
      </c>
      <c r="V56" s="64">
        <f>'Tabel 1'!V56/'Tabel 1'!$V$67</f>
        <v>0</v>
      </c>
      <c r="W56" s="37">
        <v>51</v>
      </c>
      <c r="X56" s="64">
        <f>'Tabel 1'!X56/'Tabel 1'!$X$67</f>
        <v>0</v>
      </c>
      <c r="Y56" s="64">
        <f>'Tabel 1'!Y56/'Tabel 1'!$Y$67</f>
        <v>0</v>
      </c>
      <c r="Z56" s="64">
        <f>'Tabel 1'!Z56/'Tabel 1'!$Z$67</f>
        <v>0</v>
      </c>
      <c r="AA56" s="64">
        <f>'Tabel 1'!AA56/'Tabel 1'!$AA$67</f>
        <v>0</v>
      </c>
      <c r="AB56" s="64">
        <f>'Tabel 1'!AB56/'Tabel 1'!$AB$67</f>
        <v>0</v>
      </c>
      <c r="AC56" s="64">
        <f>'Tabel 1'!AC56/'Tabel 1'!$AC$67</f>
        <v>0</v>
      </c>
      <c r="AD56" s="64">
        <f>'Tabel 1'!AD56/'Tabel 1'!$AD$67</f>
        <v>0</v>
      </c>
      <c r="AE56" s="64">
        <f>'Tabel 1'!AE56/'Tabel 1'!$AE$67</f>
        <v>0</v>
      </c>
      <c r="AF56" s="64">
        <f>'Tabel 1'!AF56/'Tabel 1'!$AF$67</f>
        <v>0</v>
      </c>
      <c r="AG56" s="64">
        <f>'Tabel 1'!AG56/'Tabel 1'!$AG$67</f>
        <v>0</v>
      </c>
      <c r="AH56" s="37">
        <v>51</v>
      </c>
      <c r="AI56" s="64">
        <f>'Tabel 1'!AI56/'Tabel 1'!$AI$67</f>
        <v>0</v>
      </c>
      <c r="AJ56" s="64">
        <f>'Tabel 1'!AJ56/'Tabel 1'!$AJ$67</f>
        <v>0</v>
      </c>
      <c r="AK56" s="64">
        <f>'Tabel 1'!AK56/'Tabel 1'!$AK$67</f>
        <v>0</v>
      </c>
      <c r="AL56" s="64">
        <f>'Tabel 1'!AL56/'Tabel 1'!$AL$67</f>
        <v>0</v>
      </c>
      <c r="AM56" s="64">
        <f>'Tabel 1'!AM56/'Tabel 1'!$AM$67</f>
        <v>0</v>
      </c>
      <c r="AN56" s="64">
        <f>'Tabel 1'!AN56/'Tabel 1'!$AN$67</f>
        <v>0</v>
      </c>
      <c r="AO56" s="64">
        <f>'Tabel 1'!AO56/'Tabel 1'!$AO$67</f>
        <v>0</v>
      </c>
      <c r="AP56" s="64">
        <f>'Tabel 1'!AP56/'Tabel 1'!$AP$67</f>
        <v>0</v>
      </c>
      <c r="AQ56" s="64">
        <f>'Tabel 1'!AQ56/'Tabel 1'!$AQ$67</f>
        <v>0</v>
      </c>
      <c r="AR56" s="64">
        <f>'Tabel 1'!AR56/'Tabel 1'!$AR$67</f>
        <v>0</v>
      </c>
      <c r="AS56" s="37">
        <v>51</v>
      </c>
      <c r="AT56" s="64">
        <f>'Tabel 1'!AT56/'Tabel 1'!$AT$67</f>
        <v>0</v>
      </c>
      <c r="AU56" s="64">
        <f>'Tabel 1'!AU56/'Tabel 1'!$AU$67</f>
        <v>0</v>
      </c>
      <c r="AV56" s="64">
        <f>'Tabel 1'!AV56/'Tabel 1'!$AV$67</f>
        <v>0</v>
      </c>
      <c r="AW56" s="64">
        <f>'Tabel 1'!AW56/'Tabel 1'!$AW$67</f>
        <v>0</v>
      </c>
      <c r="AX56" s="64">
        <f>'Tabel 1'!AX56/'Tabel 1'!$AX$67</f>
        <v>0</v>
      </c>
      <c r="AY56" s="64">
        <f>'Tabel 1'!AY56/'Tabel 1'!$AY$67</f>
        <v>0</v>
      </c>
      <c r="AZ56" s="64">
        <f>'Tabel 1'!AZ56/'Tabel 1'!$AZ$67</f>
        <v>0</v>
      </c>
      <c r="BA56" s="64">
        <f>'Tabel 1'!BA56/'Tabel 1'!$BA$67</f>
        <v>0</v>
      </c>
      <c r="BB56" s="64">
        <f>'Tabel 1'!BB56/'Tabel 1'!$BB$67</f>
        <v>0</v>
      </c>
      <c r="BC56" s="64">
        <f>'Tabel 1'!BC56/'Tabel 1'!$BC$67</f>
        <v>1.9219841740715107E-3</v>
      </c>
      <c r="BD56" s="37">
        <v>51</v>
      </c>
      <c r="BE56" s="64">
        <f>'Tabel 1'!BE56/'Tabel 1'!$BE$67</f>
        <v>3.1064869146218012E-2</v>
      </c>
      <c r="BF56" s="64">
        <f>'Tabel 1'!BF56/'Tabel 1'!$BF$67</f>
        <v>3.6486866956477876E-2</v>
      </c>
      <c r="BG56" s="65">
        <f>'Tabel 1'!BG56/'Tabel 1'!$BG$67</f>
        <v>1.6975359541423465E-3</v>
      </c>
    </row>
    <row r="57" spans="1:59" ht="14.4" x14ac:dyDescent="0.35">
      <c r="A57" s="37">
        <v>52</v>
      </c>
      <c r="B57" s="64">
        <f>'Tabel 1'!B57/'Tabel 1'!$B$67</f>
        <v>0</v>
      </c>
      <c r="C57" s="64">
        <f>'Tabel 1'!C57/'Tabel 1'!$C$67</f>
        <v>9.2725055311002703E-7</v>
      </c>
      <c r="D57" s="64">
        <f>'Tabel 1'!D57/'Tabel 1'!$D$67</f>
        <v>3.3945463795902191E-5</v>
      </c>
      <c r="E57" s="64">
        <f>'Tabel 1'!E57/'Tabel 1'!$E$67</f>
        <v>6.5417288446806656E-5</v>
      </c>
      <c r="F57" s="64">
        <f>'Tabel 1'!F57/'Tabel 1'!$F$67</f>
        <v>1.2999993666281568E-5</v>
      </c>
      <c r="G57" s="64">
        <f>'Tabel 1'!G57/'Tabel 1'!$G$67</f>
        <v>1.9999992493408286E-5</v>
      </c>
      <c r="H57" s="64">
        <f>'Tabel 1'!H57/'Tabel 1'!$H$67</f>
        <v>6.4414876005018408E-6</v>
      </c>
      <c r="I57" s="64">
        <f>'Tabel 1'!I57/'Tabel 1'!$I$67</f>
        <v>9.8300559344415096E-5</v>
      </c>
      <c r="J57" s="93">
        <v>0</v>
      </c>
      <c r="K57" s="64">
        <f>'Tabel 1'!K57/'Tabel 1'!$K$67</f>
        <v>6.1869819410538876E-4</v>
      </c>
      <c r="L57" s="37">
        <v>52</v>
      </c>
      <c r="M57" s="64">
        <f>'Tabel 1'!M57/'Tabel 1'!$M$67</f>
        <v>7.4526784534809576E-4</v>
      </c>
      <c r="N57" s="64">
        <f>'Tabel 1'!N57/'Tabel 1'!$N$67</f>
        <v>1.8394107681477161E-3</v>
      </c>
      <c r="O57" s="64">
        <f>'Tabel 1'!O57/'Tabel 1'!$O$67</f>
        <v>3.4637261800578924E-4</v>
      </c>
      <c r="P57" s="64">
        <f>'Tabel 1'!P57/'Tabel 1'!$P$67</f>
        <v>5.5817135534762697E-4</v>
      </c>
      <c r="Q57" s="64">
        <f>'Tabel 1'!Q57/'Tabel 1'!$Q$67</f>
        <v>2.7580399134602457E-3</v>
      </c>
      <c r="R57" s="93">
        <v>0</v>
      </c>
      <c r="S57" s="64">
        <f>'Tabel 1'!S57/'Tabel 1'!$S$67</f>
        <v>4.2091562362681881E-4</v>
      </c>
      <c r="T57" s="64">
        <f>'Tabel 1'!T57/'Tabel 1'!$T$67</f>
        <v>6.3526425668910917E-3</v>
      </c>
      <c r="U57" s="64">
        <f>'Tabel 1'!U57/'Tabel 1'!$U$67</f>
        <v>2.7805337970969735E-3</v>
      </c>
      <c r="V57" s="64">
        <f>'Tabel 1'!V57/'Tabel 1'!$V$67</f>
        <v>7.1035415621036556E-4</v>
      </c>
      <c r="W57" s="37">
        <v>52</v>
      </c>
      <c r="X57" s="64">
        <f>'Tabel 1'!X57/'Tabel 1'!$X$67</f>
        <v>1.8394138040687151E-3</v>
      </c>
      <c r="Y57" s="64">
        <f>'Tabel 1'!Y57/'Tabel 1'!$Y$67</f>
        <v>7.2932873893215852E-4</v>
      </c>
      <c r="Z57" s="64">
        <f>'Tabel 1'!Z57/'Tabel 1'!$Z$67</f>
        <v>1.2656400401980133E-3</v>
      </c>
      <c r="AA57" s="64">
        <f>'Tabel 1'!AA57/'Tabel 1'!$AA$67</f>
        <v>7.5164648071698122E-4</v>
      </c>
      <c r="AB57" s="64">
        <f>'Tabel 1'!AB57/'Tabel 1'!$AB$67</f>
        <v>3.2135641000898846E-3</v>
      </c>
      <c r="AC57" s="64">
        <f>'Tabel 1'!AC57/'Tabel 1'!$AC$67</f>
        <v>4.2091573283475296E-4</v>
      </c>
      <c r="AD57" s="64">
        <f>'Tabel 1'!AD57/'Tabel 1'!$AD$67</f>
        <v>2.3143340542779991E-3</v>
      </c>
      <c r="AE57" s="64">
        <f>'Tabel 1'!AE57/'Tabel 1'!$AE$67</f>
        <v>1.3219398330054782E-3</v>
      </c>
      <c r="AF57" s="64">
        <f>'Tabel 1'!AF57/'Tabel 1'!$AF$67</f>
        <v>0</v>
      </c>
      <c r="AG57" s="64">
        <f>'Tabel 1'!AG57/'Tabel 1'!$AG$67</f>
        <v>9.8000236391367768E-5</v>
      </c>
      <c r="AH57" s="37">
        <v>52</v>
      </c>
      <c r="AI57" s="64">
        <f>'Tabel 1'!AI57/'Tabel 1'!$AI$67</f>
        <v>9.4634082552116847E-3</v>
      </c>
      <c r="AJ57" s="64">
        <f>'Tabel 1'!AJ57/'Tabel 1'!$AJ$67</f>
        <v>8.8134083733813103E-3</v>
      </c>
      <c r="AK57" s="64">
        <f>'Tabel 1'!AK57/'Tabel 1'!$AK$67</f>
        <v>7.4134093911727489E-3</v>
      </c>
      <c r="AL57" s="64">
        <f>'Tabel 1'!AL57/'Tabel 1'!$AL$67</f>
        <v>2.1576505462439035E-3</v>
      </c>
      <c r="AM57" s="64">
        <f>'Tabel 1'!AM57/'Tabel 1'!$AM$67</f>
        <v>1.8201477679466581E-2</v>
      </c>
      <c r="AN57" s="64">
        <f>'Tabel 1'!AN57/'Tabel 1'!$AN$67</f>
        <v>0</v>
      </c>
      <c r="AO57" s="64">
        <f>'Tabel 1'!AO57/'Tabel 1'!$AO$67</f>
        <v>1.8201423592866636E-2</v>
      </c>
      <c r="AP57" s="64">
        <f>'Tabel 1'!AP57/'Tabel 1'!$AP$67</f>
        <v>2.0501426036436652E-2</v>
      </c>
      <c r="AQ57" s="64">
        <f>'Tabel 1'!AQ57/'Tabel 1'!$AQ$67</f>
        <v>4.4672244143553344E-3</v>
      </c>
      <c r="AR57" s="64">
        <f>'Tabel 1'!AR57/'Tabel 1'!$AR$67</f>
        <v>3.2265496307178634E-3</v>
      </c>
      <c r="AS57" s="37">
        <v>52</v>
      </c>
      <c r="AT57" s="64">
        <f>'Tabel 1'!AT57/'Tabel 1'!$AT$67</f>
        <v>5.8644776251879883E-5</v>
      </c>
      <c r="AU57" s="64">
        <f>'Tabel 1'!AU57/'Tabel 1'!$AU$67</f>
        <v>0</v>
      </c>
      <c r="AV57" s="64">
        <f>'Tabel 1'!AV57/'Tabel 1'!$AV$67</f>
        <v>8.3305895252227431E-3</v>
      </c>
      <c r="AW57" s="64">
        <f>'Tabel 1'!AW57/'Tabel 1'!$AW$67</f>
        <v>5.6942924869001054E-3</v>
      </c>
      <c r="AX57" s="64">
        <f>'Tabel 1'!AX57/'Tabel 1'!$AX$67</f>
        <v>2.6942881977053829E-3</v>
      </c>
      <c r="AY57" s="64">
        <f>'Tabel 1'!AY57/'Tabel 1'!$AY$67</f>
        <v>4.6942975497787243E-3</v>
      </c>
      <c r="AZ57" s="64">
        <f>'Tabel 1'!AZ57/'Tabel 1'!$AZ$67</f>
        <v>0</v>
      </c>
      <c r="BA57" s="64">
        <f>'Tabel 1'!BA57/'Tabel 1'!$BA$67</f>
        <v>1.1378791670535845E-2</v>
      </c>
      <c r="BB57" s="64">
        <f>'Tabel 1'!BB57/'Tabel 1'!$BB$67</f>
        <v>3.3999994859065853E-3</v>
      </c>
      <c r="BC57" s="64">
        <f>'Tabel 1'!BC57/'Tabel 1'!$BC$67</f>
        <v>1.3619841605064305E-3</v>
      </c>
      <c r="BD57" s="37">
        <v>52</v>
      </c>
      <c r="BE57" s="64">
        <f>'Tabel 1'!BE57/'Tabel 1'!$BE$67</f>
        <v>1.5600000245444282E-2</v>
      </c>
      <c r="BF57" s="64">
        <f>'Tabel 1'!BF57/'Tabel 1'!$BF$67</f>
        <v>2.5600000849614047E-2</v>
      </c>
      <c r="BG57" s="65">
        <f>'Tabel 1'!BG57/'Tabel 1'!$BG$67</f>
        <v>2.5700004226099954E-3</v>
      </c>
    </row>
    <row r="58" spans="1:59" ht="14.4" x14ac:dyDescent="0.35">
      <c r="A58" s="37">
        <v>53</v>
      </c>
      <c r="B58" s="64">
        <f>'Tabel 1'!B58/'Tabel 1'!$B$67</f>
        <v>8.1145262602801209E-5</v>
      </c>
      <c r="C58" s="64">
        <f>'Tabel 1'!C58/'Tabel 1'!$C$67</f>
        <v>7.0000000632637884E-5</v>
      </c>
      <c r="D58" s="64">
        <f>'Tabel 1'!D58/'Tabel 1'!$D$67</f>
        <v>4.1630606701748268E-4</v>
      </c>
      <c r="E58" s="64">
        <f>'Tabel 1'!E58/'Tabel 1'!$E$67</f>
        <v>2.201736112688743E-4</v>
      </c>
      <c r="F58" s="64">
        <f>'Tabel 1'!F58/'Tabel 1'!$F$67</f>
        <v>5.9999970767453395E-5</v>
      </c>
      <c r="G58" s="64">
        <f>'Tabel 1'!G58/'Tabel 1'!$G$67</f>
        <v>9.9999962467041439E-5</v>
      </c>
      <c r="H58" s="64">
        <f>'Tabel 1'!H58/'Tabel 1'!$H$67</f>
        <v>6.4414876005018408E-6</v>
      </c>
      <c r="I58" s="64">
        <f>'Tabel 1'!I58/'Tabel 1'!$I$67</f>
        <v>6.8244359012943783E-5</v>
      </c>
      <c r="J58" s="93">
        <v>0</v>
      </c>
      <c r="K58" s="64">
        <f>'Tabel 1'!K58/'Tabel 1'!$K$67</f>
        <v>1.7792125753901208E-3</v>
      </c>
      <c r="L58" s="37">
        <v>53</v>
      </c>
      <c r="M58" s="64">
        <f>'Tabel 1'!M58/'Tabel 1'!$M$67</f>
        <v>4.0713486296197442E-3</v>
      </c>
      <c r="N58" s="64">
        <f>'Tabel 1'!N58/'Tabel 1'!$N$67</f>
        <v>3.4545608666904861E-3</v>
      </c>
      <c r="O58" s="64">
        <f>'Tabel 1'!O58/'Tabel 1'!$O$67</f>
        <v>1.950940282115279E-3</v>
      </c>
      <c r="P58" s="64">
        <f>'Tabel 1'!P58/'Tabel 1'!$P$67</f>
        <v>4.3697510465259591E-3</v>
      </c>
      <c r="Q58" s="64">
        <f>'Tabel 1'!Q58/'Tabel 1'!$Q$67</f>
        <v>9.0590749039857706E-4</v>
      </c>
      <c r="R58" s="93">
        <v>0</v>
      </c>
      <c r="S58" s="64">
        <f>'Tabel 1'!S58/'Tabel 1'!$S$67</f>
        <v>5.1594498631110973E-3</v>
      </c>
      <c r="T58" s="64">
        <f>'Tabel 1'!T58/'Tabel 1'!$T$67</f>
        <v>5.0018848743493783E-4</v>
      </c>
      <c r="U58" s="64">
        <f>'Tabel 1'!U58/'Tabel 1'!$U$67</f>
        <v>1.1807888124381145E-3</v>
      </c>
      <c r="V58" s="64">
        <f>'Tabel 1'!V58/'Tabel 1'!$V$67</f>
        <v>4.4790708672887668E-4</v>
      </c>
      <c r="W58" s="37">
        <v>53</v>
      </c>
      <c r="X58" s="64">
        <f>'Tabel 1'!X58/'Tabel 1'!$X$67</f>
        <v>3.4545665683934764E-3</v>
      </c>
      <c r="Y58" s="64">
        <f>'Tabel 1'!Y58/'Tabel 1'!$Y$67</f>
        <v>8.9111131431549235E-4</v>
      </c>
      <c r="Z58" s="64">
        <f>'Tabel 1'!Z58/'Tabel 1'!$Z$67</f>
        <v>4.0494805121133148E-4</v>
      </c>
      <c r="AA58" s="64">
        <f>'Tabel 1'!AA58/'Tabel 1'!$AA$67</f>
        <v>2.3183102313373057E-3</v>
      </c>
      <c r="AB58" s="64">
        <f>'Tabel 1'!AB58/'Tabel 1'!$AB$67</f>
        <v>7.448651179204651E-4</v>
      </c>
      <c r="AC58" s="64">
        <f>'Tabel 1'!AC58/'Tabel 1'!$AC$67</f>
        <v>2.1594508718438253E-3</v>
      </c>
      <c r="AD58" s="64">
        <f>'Tabel 1'!AD58/'Tabel 1'!$AD$67</f>
        <v>3.0770123221650673E-3</v>
      </c>
      <c r="AE58" s="64">
        <f>'Tabel 1'!AE58/'Tabel 1'!$AE$67</f>
        <v>2.4808332847258411E-4</v>
      </c>
      <c r="AF58" s="64">
        <f>'Tabel 1'!AF58/'Tabel 1'!$AF$67</f>
        <v>3.0000066728672891E-5</v>
      </c>
      <c r="AG58" s="64">
        <f>'Tabel 1'!AG58/'Tabel 1'!$AG$67</f>
        <v>6.8000164026663345E-5</v>
      </c>
      <c r="AH58" s="38">
        <v>53</v>
      </c>
      <c r="AI58" s="64">
        <f>'Tabel 1'!AI58/'Tabel 1'!$AI$67</f>
        <v>2.2729759515374526E-3</v>
      </c>
      <c r="AJ58" s="64">
        <f>'Tabel 1'!AJ58/'Tabel 1'!$AJ$67</f>
        <v>1.7429759887372135E-3</v>
      </c>
      <c r="AK58" s="64">
        <f>'Tabel 1'!AK58/'Tabel 1'!$AK$67</f>
        <v>2.3829762901918499E-3</v>
      </c>
      <c r="AL58" s="64">
        <f>'Tabel 1'!AL58/'Tabel 1'!$AL$67</f>
        <v>2.9215449990749108E-3</v>
      </c>
      <c r="AM58" s="64">
        <f>'Tabel 1'!AM58/'Tabel 1'!$AM$67</f>
        <v>1.7040213535203718E-3</v>
      </c>
      <c r="AN58" s="64">
        <f>'Tabel 1'!AN58/'Tabel 1'!$AN$67</f>
        <v>3.1721668083769756E-2</v>
      </c>
      <c r="AO58" s="64">
        <f>'Tabel 1'!AO58/'Tabel 1'!$AO$67</f>
        <v>1.7040162899358171E-3</v>
      </c>
      <c r="AP58" s="64">
        <f>'Tabel 1'!AP58/'Tabel 1'!$AP$67</f>
        <v>2.6640165477258677E-3</v>
      </c>
      <c r="AQ58" s="64">
        <f>'Tabel 1'!AQ58/'Tabel 1'!$AQ$67</f>
        <v>1.4881270560935396E-3</v>
      </c>
      <c r="AR58" s="64">
        <f>'Tabel 1'!AR58/'Tabel 1'!$AR$67</f>
        <v>3.4048538336344846E-3</v>
      </c>
      <c r="AS58" s="38">
        <v>53</v>
      </c>
      <c r="AT58" s="64">
        <f>'Tabel 1'!AT58/'Tabel 1'!$AT$67</f>
        <v>1.1517374096839782E-5</v>
      </c>
      <c r="AU58" s="64">
        <f>'Tabel 1'!AU58/'Tabel 1'!$AU$67</f>
        <v>2.0000000455654288E-5</v>
      </c>
      <c r="AV58" s="64">
        <f>'Tabel 1'!AV58/'Tabel 1'!$AV$67</f>
        <v>9.7915470937409432E-3</v>
      </c>
      <c r="AW58" s="64">
        <f>'Tabel 1'!AW58/'Tabel 1'!$AW$67</f>
        <v>5.6942924869001054E-3</v>
      </c>
      <c r="AX58" s="64">
        <f>'Tabel 1'!AX58/'Tabel 1'!$AX$67</f>
        <v>1.694289594945528E-3</v>
      </c>
      <c r="AY58" s="64">
        <f>'Tabel 1'!AY58/'Tabel 1'!$AY$67</f>
        <v>6.1942993351918893E-3</v>
      </c>
      <c r="AZ58" s="64">
        <f>'Tabel 1'!AZ58/'Tabel 1'!$AZ$67</f>
        <v>0</v>
      </c>
      <c r="BA58" s="64">
        <f>'Tabel 1'!BA58/'Tabel 1'!$BA$67</f>
        <v>6.0824300627027672E-3</v>
      </c>
      <c r="BB58" s="64">
        <f>'Tabel 1'!BB58/'Tabel 1'!$BB$67</f>
        <v>1.4999997731940818E-3</v>
      </c>
      <c r="BC58" s="64">
        <f>'Tabel 1'!BC58/'Tabel 1'!$BC$67</f>
        <v>7.7323275560762465E-3</v>
      </c>
      <c r="BD58" s="38">
        <v>53</v>
      </c>
      <c r="BE58" s="94">
        <f>'Tabel 1'!BE58/'Tabel 1'!$BE$67</f>
        <v>1.6877336385597271E-3</v>
      </c>
      <c r="BF58" s="94">
        <f>'Tabel 1'!BF58/'Tabel 1'!$BF$67</f>
        <v>2.687733701206224E-3</v>
      </c>
      <c r="BG58" s="95">
        <f>'Tabel 1'!BG58/'Tabel 1'!$BG$67</f>
        <v>1.0012625092479094E-3</v>
      </c>
    </row>
  </sheetData>
  <mergeCells count="7">
    <mergeCell ref="BD4:BG4"/>
    <mergeCell ref="A2:K2"/>
    <mergeCell ref="A3:K3"/>
    <mergeCell ref="L4:V4"/>
    <mergeCell ref="W4:AG4"/>
    <mergeCell ref="AH4:AR4"/>
    <mergeCell ref="AS4:BC4"/>
  </mergeCells>
  <printOptions horizontalCentered="1"/>
  <pageMargins left="0.98425196850393704" right="0.78740157480314965" top="0.59055118110236227" bottom="0.19685039370078741" header="0.51181102362204722" footer="0.51181102362204722"/>
  <pageSetup paperSize="13" scale="56" orientation="portrait" r:id="rId1"/>
  <colBreaks count="5" manualBreakCount="5">
    <brk id="11" max="66" man="1"/>
    <brk id="22" max="66" man="1"/>
    <brk id="33" max="1048575" man="1"/>
    <brk id="44" max="66" man="1"/>
    <brk id="55" max="66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BG58"/>
  <sheetViews>
    <sheetView view="pageBreakPreview" zoomScale="70" zoomScaleNormal="90" zoomScaleSheetLayoutView="70" workbookViewId="0">
      <selection activeCell="A2" sqref="A2:K2"/>
    </sheetView>
  </sheetViews>
  <sheetFormatPr defaultRowHeight="13.8" x14ac:dyDescent="0.3"/>
  <cols>
    <col min="1" max="1" width="7.109375" style="17" customWidth="1"/>
    <col min="2" max="11" width="10.44140625" style="1" customWidth="1"/>
    <col min="12" max="12" width="7.109375" style="1" customWidth="1"/>
    <col min="13" max="22" width="10.44140625" style="1" customWidth="1"/>
    <col min="23" max="23" width="7.109375" style="1" customWidth="1"/>
    <col min="24" max="33" width="10.44140625" style="1" customWidth="1"/>
    <col min="34" max="34" width="7.109375" style="1" customWidth="1"/>
    <col min="35" max="44" width="10.44140625" style="1" customWidth="1"/>
    <col min="45" max="45" width="7.109375" style="1" customWidth="1"/>
    <col min="46" max="55" width="10.44140625" style="1" customWidth="1"/>
    <col min="56" max="56" width="7.109375" style="1" customWidth="1"/>
    <col min="57" max="59" width="10.44140625" style="1" customWidth="1"/>
    <col min="60" max="229" width="9" style="1"/>
    <col min="230" max="230" width="6.109375" style="1" customWidth="1"/>
    <col min="231" max="231" width="42" style="1" customWidth="1"/>
    <col min="232" max="232" width="9.88671875" style="1" bestFit="1" customWidth="1"/>
    <col min="233" max="233" width="9" style="1"/>
    <col min="234" max="234" width="9.88671875" style="1" bestFit="1" customWidth="1"/>
    <col min="235" max="237" width="9" style="1"/>
    <col min="238" max="238" width="9.88671875" style="1" bestFit="1" customWidth="1"/>
    <col min="239" max="243" width="9" style="1"/>
    <col min="244" max="244" width="9.88671875" style="1" bestFit="1" customWidth="1"/>
    <col min="245" max="261" width="9" style="1"/>
    <col min="262" max="263" width="9.88671875" style="1" bestFit="1" customWidth="1"/>
    <col min="264" max="264" width="9" style="1"/>
    <col min="265" max="265" width="9.88671875" style="1" bestFit="1" customWidth="1"/>
    <col min="266" max="273" width="9" style="1"/>
    <col min="274" max="274" width="9.88671875" style="1" bestFit="1" customWidth="1"/>
    <col min="275" max="284" width="9" style="1"/>
    <col min="285" max="285" width="10.88671875" style="1" bestFit="1" customWidth="1"/>
    <col min="286" max="485" width="9" style="1"/>
    <col min="486" max="486" width="6.109375" style="1" customWidth="1"/>
    <col min="487" max="487" width="42" style="1" customWidth="1"/>
    <col min="488" max="488" width="9.88671875" style="1" bestFit="1" customWidth="1"/>
    <col min="489" max="489" width="9" style="1"/>
    <col min="490" max="490" width="9.88671875" style="1" bestFit="1" customWidth="1"/>
    <col min="491" max="493" width="9" style="1"/>
    <col min="494" max="494" width="9.88671875" style="1" bestFit="1" customWidth="1"/>
    <col min="495" max="499" width="9" style="1"/>
    <col min="500" max="500" width="9.88671875" style="1" bestFit="1" customWidth="1"/>
    <col min="501" max="517" width="9" style="1"/>
    <col min="518" max="519" width="9.88671875" style="1" bestFit="1" customWidth="1"/>
    <col min="520" max="520" width="9" style="1"/>
    <col min="521" max="521" width="9.88671875" style="1" bestFit="1" customWidth="1"/>
    <col min="522" max="529" width="9" style="1"/>
    <col min="530" max="530" width="9.88671875" style="1" bestFit="1" customWidth="1"/>
    <col min="531" max="540" width="9" style="1"/>
    <col min="541" max="541" width="10.88671875" style="1" bestFit="1" customWidth="1"/>
    <col min="542" max="741" width="9" style="1"/>
    <col min="742" max="742" width="6.109375" style="1" customWidth="1"/>
    <col min="743" max="743" width="42" style="1" customWidth="1"/>
    <col min="744" max="744" width="9.88671875" style="1" bestFit="1" customWidth="1"/>
    <col min="745" max="745" width="9" style="1"/>
    <col min="746" max="746" width="9.88671875" style="1" bestFit="1" customWidth="1"/>
    <col min="747" max="749" width="9" style="1"/>
    <col min="750" max="750" width="9.88671875" style="1" bestFit="1" customWidth="1"/>
    <col min="751" max="755" width="9" style="1"/>
    <col min="756" max="756" width="9.88671875" style="1" bestFit="1" customWidth="1"/>
    <col min="757" max="773" width="9" style="1"/>
    <col min="774" max="775" width="9.88671875" style="1" bestFit="1" customWidth="1"/>
    <col min="776" max="776" width="9" style="1"/>
    <col min="777" max="777" width="9.88671875" style="1" bestFit="1" customWidth="1"/>
    <col min="778" max="785" width="9" style="1"/>
    <col min="786" max="786" width="9.88671875" style="1" bestFit="1" customWidth="1"/>
    <col min="787" max="796" width="9" style="1"/>
    <col min="797" max="797" width="10.88671875" style="1" bestFit="1" customWidth="1"/>
    <col min="798" max="997" width="9" style="1"/>
    <col min="998" max="998" width="6.109375" style="1" customWidth="1"/>
    <col min="999" max="999" width="42" style="1" customWidth="1"/>
    <col min="1000" max="1000" width="9.88671875" style="1" bestFit="1" customWidth="1"/>
    <col min="1001" max="1001" width="9" style="1"/>
    <col min="1002" max="1002" width="9.88671875" style="1" bestFit="1" customWidth="1"/>
    <col min="1003" max="1005" width="9" style="1"/>
    <col min="1006" max="1006" width="9.88671875" style="1" bestFit="1" customWidth="1"/>
    <col min="1007" max="1011" width="9" style="1"/>
    <col min="1012" max="1012" width="9.88671875" style="1" bestFit="1" customWidth="1"/>
    <col min="1013" max="1029" width="9" style="1"/>
    <col min="1030" max="1031" width="9.88671875" style="1" bestFit="1" customWidth="1"/>
    <col min="1032" max="1032" width="9" style="1"/>
    <col min="1033" max="1033" width="9.88671875" style="1" bestFit="1" customWidth="1"/>
    <col min="1034" max="1041" width="9" style="1"/>
    <col min="1042" max="1042" width="9.88671875" style="1" bestFit="1" customWidth="1"/>
    <col min="1043" max="1052" width="9" style="1"/>
    <col min="1053" max="1053" width="10.88671875" style="1" bestFit="1" customWidth="1"/>
    <col min="1054" max="1253" width="9" style="1"/>
    <col min="1254" max="1254" width="6.109375" style="1" customWidth="1"/>
    <col min="1255" max="1255" width="42" style="1" customWidth="1"/>
    <col min="1256" max="1256" width="9.88671875" style="1" bestFit="1" customWidth="1"/>
    <col min="1257" max="1257" width="9" style="1"/>
    <col min="1258" max="1258" width="9.88671875" style="1" bestFit="1" customWidth="1"/>
    <col min="1259" max="1261" width="9" style="1"/>
    <col min="1262" max="1262" width="9.88671875" style="1" bestFit="1" customWidth="1"/>
    <col min="1263" max="1267" width="9" style="1"/>
    <col min="1268" max="1268" width="9.88671875" style="1" bestFit="1" customWidth="1"/>
    <col min="1269" max="1285" width="9" style="1"/>
    <col min="1286" max="1287" width="9.88671875" style="1" bestFit="1" customWidth="1"/>
    <col min="1288" max="1288" width="9" style="1"/>
    <col min="1289" max="1289" width="9.88671875" style="1" bestFit="1" customWidth="1"/>
    <col min="1290" max="1297" width="9" style="1"/>
    <col min="1298" max="1298" width="9.88671875" style="1" bestFit="1" customWidth="1"/>
    <col min="1299" max="1308" width="9" style="1"/>
    <col min="1309" max="1309" width="10.88671875" style="1" bestFit="1" customWidth="1"/>
    <col min="1310" max="1509" width="9" style="1"/>
    <col min="1510" max="1510" width="6.109375" style="1" customWidth="1"/>
    <col min="1511" max="1511" width="42" style="1" customWidth="1"/>
    <col min="1512" max="1512" width="9.88671875" style="1" bestFit="1" customWidth="1"/>
    <col min="1513" max="1513" width="9" style="1"/>
    <col min="1514" max="1514" width="9.88671875" style="1" bestFit="1" customWidth="1"/>
    <col min="1515" max="1517" width="9" style="1"/>
    <col min="1518" max="1518" width="9.88671875" style="1" bestFit="1" customWidth="1"/>
    <col min="1519" max="1523" width="9" style="1"/>
    <col min="1524" max="1524" width="9.88671875" style="1" bestFit="1" customWidth="1"/>
    <col min="1525" max="1541" width="9" style="1"/>
    <col min="1542" max="1543" width="9.88671875" style="1" bestFit="1" customWidth="1"/>
    <col min="1544" max="1544" width="9" style="1"/>
    <col min="1545" max="1545" width="9.88671875" style="1" bestFit="1" customWidth="1"/>
    <col min="1546" max="1553" width="9" style="1"/>
    <col min="1554" max="1554" width="9.88671875" style="1" bestFit="1" customWidth="1"/>
    <col min="1555" max="1564" width="9" style="1"/>
    <col min="1565" max="1565" width="10.88671875" style="1" bestFit="1" customWidth="1"/>
    <col min="1566" max="1765" width="9" style="1"/>
    <col min="1766" max="1766" width="6.109375" style="1" customWidth="1"/>
    <col min="1767" max="1767" width="42" style="1" customWidth="1"/>
    <col min="1768" max="1768" width="9.88671875" style="1" bestFit="1" customWidth="1"/>
    <col min="1769" max="1769" width="9" style="1"/>
    <col min="1770" max="1770" width="9.88671875" style="1" bestFit="1" customWidth="1"/>
    <col min="1771" max="1773" width="9" style="1"/>
    <col min="1774" max="1774" width="9.88671875" style="1" bestFit="1" customWidth="1"/>
    <col min="1775" max="1779" width="9" style="1"/>
    <col min="1780" max="1780" width="9.88671875" style="1" bestFit="1" customWidth="1"/>
    <col min="1781" max="1797" width="9" style="1"/>
    <col min="1798" max="1799" width="9.88671875" style="1" bestFit="1" customWidth="1"/>
    <col min="1800" max="1800" width="9" style="1"/>
    <col min="1801" max="1801" width="9.88671875" style="1" bestFit="1" customWidth="1"/>
    <col min="1802" max="1809" width="9" style="1"/>
    <col min="1810" max="1810" width="9.88671875" style="1" bestFit="1" customWidth="1"/>
    <col min="1811" max="1820" width="9" style="1"/>
    <col min="1821" max="1821" width="10.88671875" style="1" bestFit="1" customWidth="1"/>
    <col min="1822" max="2021" width="9" style="1"/>
    <col min="2022" max="2022" width="6.109375" style="1" customWidth="1"/>
    <col min="2023" max="2023" width="42" style="1" customWidth="1"/>
    <col min="2024" max="2024" width="9.88671875" style="1" bestFit="1" customWidth="1"/>
    <col min="2025" max="2025" width="9" style="1"/>
    <col min="2026" max="2026" width="9.88671875" style="1" bestFit="1" customWidth="1"/>
    <col min="2027" max="2029" width="9" style="1"/>
    <col min="2030" max="2030" width="9.88671875" style="1" bestFit="1" customWidth="1"/>
    <col min="2031" max="2035" width="9" style="1"/>
    <col min="2036" max="2036" width="9.88671875" style="1" bestFit="1" customWidth="1"/>
    <col min="2037" max="2053" width="9" style="1"/>
    <col min="2054" max="2055" width="9.88671875" style="1" bestFit="1" customWidth="1"/>
    <col min="2056" max="2056" width="9" style="1"/>
    <col min="2057" max="2057" width="9.88671875" style="1" bestFit="1" customWidth="1"/>
    <col min="2058" max="2065" width="9" style="1"/>
    <col min="2066" max="2066" width="9.88671875" style="1" bestFit="1" customWidth="1"/>
    <col min="2067" max="2076" width="9" style="1"/>
    <col min="2077" max="2077" width="10.88671875" style="1" bestFit="1" customWidth="1"/>
    <col min="2078" max="2277" width="9" style="1"/>
    <col min="2278" max="2278" width="6.109375" style="1" customWidth="1"/>
    <col min="2279" max="2279" width="42" style="1" customWidth="1"/>
    <col min="2280" max="2280" width="9.88671875" style="1" bestFit="1" customWidth="1"/>
    <col min="2281" max="2281" width="9" style="1"/>
    <col min="2282" max="2282" width="9.88671875" style="1" bestFit="1" customWidth="1"/>
    <col min="2283" max="2285" width="9" style="1"/>
    <col min="2286" max="2286" width="9.88671875" style="1" bestFit="1" customWidth="1"/>
    <col min="2287" max="2291" width="9" style="1"/>
    <col min="2292" max="2292" width="9.88671875" style="1" bestFit="1" customWidth="1"/>
    <col min="2293" max="2309" width="9" style="1"/>
    <col min="2310" max="2311" width="9.88671875" style="1" bestFit="1" customWidth="1"/>
    <col min="2312" max="2312" width="9" style="1"/>
    <col min="2313" max="2313" width="9.88671875" style="1" bestFit="1" customWidth="1"/>
    <col min="2314" max="2321" width="9" style="1"/>
    <col min="2322" max="2322" width="9.88671875" style="1" bestFit="1" customWidth="1"/>
    <col min="2323" max="2332" width="9" style="1"/>
    <col min="2333" max="2333" width="10.88671875" style="1" bestFit="1" customWidth="1"/>
    <col min="2334" max="2533" width="9" style="1"/>
    <col min="2534" max="2534" width="6.109375" style="1" customWidth="1"/>
    <col min="2535" max="2535" width="42" style="1" customWidth="1"/>
    <col min="2536" max="2536" width="9.88671875" style="1" bestFit="1" customWidth="1"/>
    <col min="2537" max="2537" width="9" style="1"/>
    <col min="2538" max="2538" width="9.88671875" style="1" bestFit="1" customWidth="1"/>
    <col min="2539" max="2541" width="9" style="1"/>
    <col min="2542" max="2542" width="9.88671875" style="1" bestFit="1" customWidth="1"/>
    <col min="2543" max="2547" width="9" style="1"/>
    <col min="2548" max="2548" width="9.88671875" style="1" bestFit="1" customWidth="1"/>
    <col min="2549" max="2565" width="9" style="1"/>
    <col min="2566" max="2567" width="9.88671875" style="1" bestFit="1" customWidth="1"/>
    <col min="2568" max="2568" width="9" style="1"/>
    <col min="2569" max="2569" width="9.88671875" style="1" bestFit="1" customWidth="1"/>
    <col min="2570" max="2577" width="9" style="1"/>
    <col min="2578" max="2578" width="9.88671875" style="1" bestFit="1" customWidth="1"/>
    <col min="2579" max="2588" width="9" style="1"/>
    <col min="2589" max="2589" width="10.88671875" style="1" bestFit="1" customWidth="1"/>
    <col min="2590" max="2789" width="9" style="1"/>
    <col min="2790" max="2790" width="6.109375" style="1" customWidth="1"/>
    <col min="2791" max="2791" width="42" style="1" customWidth="1"/>
    <col min="2792" max="2792" width="9.88671875" style="1" bestFit="1" customWidth="1"/>
    <col min="2793" max="2793" width="9" style="1"/>
    <col min="2794" max="2794" width="9.88671875" style="1" bestFit="1" customWidth="1"/>
    <col min="2795" max="2797" width="9" style="1"/>
    <col min="2798" max="2798" width="9.88671875" style="1" bestFit="1" customWidth="1"/>
    <col min="2799" max="2803" width="9" style="1"/>
    <col min="2804" max="2804" width="9.88671875" style="1" bestFit="1" customWidth="1"/>
    <col min="2805" max="2821" width="9" style="1"/>
    <col min="2822" max="2823" width="9.88671875" style="1" bestFit="1" customWidth="1"/>
    <col min="2824" max="2824" width="9" style="1"/>
    <col min="2825" max="2825" width="9.88671875" style="1" bestFit="1" customWidth="1"/>
    <col min="2826" max="2833" width="9" style="1"/>
    <col min="2834" max="2834" width="9.88671875" style="1" bestFit="1" customWidth="1"/>
    <col min="2835" max="2844" width="9" style="1"/>
    <col min="2845" max="2845" width="10.88671875" style="1" bestFit="1" customWidth="1"/>
    <col min="2846" max="3045" width="9" style="1"/>
    <col min="3046" max="3046" width="6.109375" style="1" customWidth="1"/>
    <col min="3047" max="3047" width="42" style="1" customWidth="1"/>
    <col min="3048" max="3048" width="9.88671875" style="1" bestFit="1" customWidth="1"/>
    <col min="3049" max="3049" width="9" style="1"/>
    <col min="3050" max="3050" width="9.88671875" style="1" bestFit="1" customWidth="1"/>
    <col min="3051" max="3053" width="9" style="1"/>
    <col min="3054" max="3054" width="9.88671875" style="1" bestFit="1" customWidth="1"/>
    <col min="3055" max="3059" width="9" style="1"/>
    <col min="3060" max="3060" width="9.88671875" style="1" bestFit="1" customWidth="1"/>
    <col min="3061" max="3077" width="9" style="1"/>
    <col min="3078" max="3079" width="9.88671875" style="1" bestFit="1" customWidth="1"/>
    <col min="3080" max="3080" width="9" style="1"/>
    <col min="3081" max="3081" width="9.88671875" style="1" bestFit="1" customWidth="1"/>
    <col min="3082" max="3089" width="9" style="1"/>
    <col min="3090" max="3090" width="9.88671875" style="1" bestFit="1" customWidth="1"/>
    <col min="3091" max="3100" width="9" style="1"/>
    <col min="3101" max="3101" width="10.88671875" style="1" bestFit="1" customWidth="1"/>
    <col min="3102" max="3301" width="9" style="1"/>
    <col min="3302" max="3302" width="6.109375" style="1" customWidth="1"/>
    <col min="3303" max="3303" width="42" style="1" customWidth="1"/>
    <col min="3304" max="3304" width="9.88671875" style="1" bestFit="1" customWidth="1"/>
    <col min="3305" max="3305" width="9" style="1"/>
    <col min="3306" max="3306" width="9.88671875" style="1" bestFit="1" customWidth="1"/>
    <col min="3307" max="3309" width="9" style="1"/>
    <col min="3310" max="3310" width="9.88671875" style="1" bestFit="1" customWidth="1"/>
    <col min="3311" max="3315" width="9" style="1"/>
    <col min="3316" max="3316" width="9.88671875" style="1" bestFit="1" customWidth="1"/>
    <col min="3317" max="3333" width="9" style="1"/>
    <col min="3334" max="3335" width="9.88671875" style="1" bestFit="1" customWidth="1"/>
    <col min="3336" max="3336" width="9" style="1"/>
    <col min="3337" max="3337" width="9.88671875" style="1" bestFit="1" customWidth="1"/>
    <col min="3338" max="3345" width="9" style="1"/>
    <col min="3346" max="3346" width="9.88671875" style="1" bestFit="1" customWidth="1"/>
    <col min="3347" max="3356" width="9" style="1"/>
    <col min="3357" max="3357" width="10.88671875" style="1" bestFit="1" customWidth="1"/>
    <col min="3358" max="3557" width="9" style="1"/>
    <col min="3558" max="3558" width="6.109375" style="1" customWidth="1"/>
    <col min="3559" max="3559" width="42" style="1" customWidth="1"/>
    <col min="3560" max="3560" width="9.88671875" style="1" bestFit="1" customWidth="1"/>
    <col min="3561" max="3561" width="9" style="1"/>
    <col min="3562" max="3562" width="9.88671875" style="1" bestFit="1" customWidth="1"/>
    <col min="3563" max="3565" width="9" style="1"/>
    <col min="3566" max="3566" width="9.88671875" style="1" bestFit="1" customWidth="1"/>
    <col min="3567" max="3571" width="9" style="1"/>
    <col min="3572" max="3572" width="9.88671875" style="1" bestFit="1" customWidth="1"/>
    <col min="3573" max="3589" width="9" style="1"/>
    <col min="3590" max="3591" width="9.88671875" style="1" bestFit="1" customWidth="1"/>
    <col min="3592" max="3592" width="9" style="1"/>
    <col min="3593" max="3593" width="9.88671875" style="1" bestFit="1" customWidth="1"/>
    <col min="3594" max="3601" width="9" style="1"/>
    <col min="3602" max="3602" width="9.88671875" style="1" bestFit="1" customWidth="1"/>
    <col min="3603" max="3612" width="9" style="1"/>
    <col min="3613" max="3613" width="10.88671875" style="1" bestFit="1" customWidth="1"/>
    <col min="3614" max="3813" width="9" style="1"/>
    <col min="3814" max="3814" width="6.109375" style="1" customWidth="1"/>
    <col min="3815" max="3815" width="42" style="1" customWidth="1"/>
    <col min="3816" max="3816" width="9.88671875" style="1" bestFit="1" customWidth="1"/>
    <col min="3817" max="3817" width="9" style="1"/>
    <col min="3818" max="3818" width="9.88671875" style="1" bestFit="1" customWidth="1"/>
    <col min="3819" max="3821" width="9" style="1"/>
    <col min="3822" max="3822" width="9.88671875" style="1" bestFit="1" customWidth="1"/>
    <col min="3823" max="3827" width="9" style="1"/>
    <col min="3828" max="3828" width="9.88671875" style="1" bestFit="1" customWidth="1"/>
    <col min="3829" max="3845" width="9" style="1"/>
    <col min="3846" max="3847" width="9.88671875" style="1" bestFit="1" customWidth="1"/>
    <col min="3848" max="3848" width="9" style="1"/>
    <col min="3849" max="3849" width="9.88671875" style="1" bestFit="1" customWidth="1"/>
    <col min="3850" max="3857" width="9" style="1"/>
    <col min="3858" max="3858" width="9.88671875" style="1" bestFit="1" customWidth="1"/>
    <col min="3859" max="3868" width="9" style="1"/>
    <col min="3869" max="3869" width="10.88671875" style="1" bestFit="1" customWidth="1"/>
    <col min="3870" max="4069" width="9" style="1"/>
    <col min="4070" max="4070" width="6.109375" style="1" customWidth="1"/>
    <col min="4071" max="4071" width="42" style="1" customWidth="1"/>
    <col min="4072" max="4072" width="9.88671875" style="1" bestFit="1" customWidth="1"/>
    <col min="4073" max="4073" width="9" style="1"/>
    <col min="4074" max="4074" width="9.88671875" style="1" bestFit="1" customWidth="1"/>
    <col min="4075" max="4077" width="9" style="1"/>
    <col min="4078" max="4078" width="9.88671875" style="1" bestFit="1" customWidth="1"/>
    <col min="4079" max="4083" width="9" style="1"/>
    <col min="4084" max="4084" width="9.88671875" style="1" bestFit="1" customWidth="1"/>
    <col min="4085" max="4101" width="9" style="1"/>
    <col min="4102" max="4103" width="9.88671875" style="1" bestFit="1" customWidth="1"/>
    <col min="4104" max="4104" width="9" style="1"/>
    <col min="4105" max="4105" width="9.88671875" style="1" bestFit="1" customWidth="1"/>
    <col min="4106" max="4113" width="9" style="1"/>
    <col min="4114" max="4114" width="9.88671875" style="1" bestFit="1" customWidth="1"/>
    <col min="4115" max="4124" width="9" style="1"/>
    <col min="4125" max="4125" width="10.88671875" style="1" bestFit="1" customWidth="1"/>
    <col min="4126" max="4325" width="9" style="1"/>
    <col min="4326" max="4326" width="6.109375" style="1" customWidth="1"/>
    <col min="4327" max="4327" width="42" style="1" customWidth="1"/>
    <col min="4328" max="4328" width="9.88671875" style="1" bestFit="1" customWidth="1"/>
    <col min="4329" max="4329" width="9" style="1"/>
    <col min="4330" max="4330" width="9.88671875" style="1" bestFit="1" customWidth="1"/>
    <col min="4331" max="4333" width="9" style="1"/>
    <col min="4334" max="4334" width="9.88671875" style="1" bestFit="1" customWidth="1"/>
    <col min="4335" max="4339" width="9" style="1"/>
    <col min="4340" max="4340" width="9.88671875" style="1" bestFit="1" customWidth="1"/>
    <col min="4341" max="4357" width="9" style="1"/>
    <col min="4358" max="4359" width="9.88671875" style="1" bestFit="1" customWidth="1"/>
    <col min="4360" max="4360" width="9" style="1"/>
    <col min="4361" max="4361" width="9.88671875" style="1" bestFit="1" customWidth="1"/>
    <col min="4362" max="4369" width="9" style="1"/>
    <col min="4370" max="4370" width="9.88671875" style="1" bestFit="1" customWidth="1"/>
    <col min="4371" max="4380" width="9" style="1"/>
    <col min="4381" max="4381" width="10.88671875" style="1" bestFit="1" customWidth="1"/>
    <col min="4382" max="4581" width="9" style="1"/>
    <col min="4582" max="4582" width="6.109375" style="1" customWidth="1"/>
    <col min="4583" max="4583" width="42" style="1" customWidth="1"/>
    <col min="4584" max="4584" width="9.88671875" style="1" bestFit="1" customWidth="1"/>
    <col min="4585" max="4585" width="9" style="1"/>
    <col min="4586" max="4586" width="9.88671875" style="1" bestFit="1" customWidth="1"/>
    <col min="4587" max="4589" width="9" style="1"/>
    <col min="4590" max="4590" width="9.88671875" style="1" bestFit="1" customWidth="1"/>
    <col min="4591" max="4595" width="9" style="1"/>
    <col min="4596" max="4596" width="9.88671875" style="1" bestFit="1" customWidth="1"/>
    <col min="4597" max="4613" width="9" style="1"/>
    <col min="4614" max="4615" width="9.88671875" style="1" bestFit="1" customWidth="1"/>
    <col min="4616" max="4616" width="9" style="1"/>
    <col min="4617" max="4617" width="9.88671875" style="1" bestFit="1" customWidth="1"/>
    <col min="4618" max="4625" width="9" style="1"/>
    <col min="4626" max="4626" width="9.88671875" style="1" bestFit="1" customWidth="1"/>
    <col min="4627" max="4636" width="9" style="1"/>
    <col min="4637" max="4637" width="10.88671875" style="1" bestFit="1" customWidth="1"/>
    <col min="4638" max="4837" width="9" style="1"/>
    <col min="4838" max="4838" width="6.109375" style="1" customWidth="1"/>
    <col min="4839" max="4839" width="42" style="1" customWidth="1"/>
    <col min="4840" max="4840" width="9.88671875" style="1" bestFit="1" customWidth="1"/>
    <col min="4841" max="4841" width="9" style="1"/>
    <col min="4842" max="4842" width="9.88671875" style="1" bestFit="1" customWidth="1"/>
    <col min="4843" max="4845" width="9" style="1"/>
    <col min="4846" max="4846" width="9.88671875" style="1" bestFit="1" customWidth="1"/>
    <col min="4847" max="4851" width="9" style="1"/>
    <col min="4852" max="4852" width="9.88671875" style="1" bestFit="1" customWidth="1"/>
    <col min="4853" max="4869" width="9" style="1"/>
    <col min="4870" max="4871" width="9.88671875" style="1" bestFit="1" customWidth="1"/>
    <col min="4872" max="4872" width="9" style="1"/>
    <col min="4873" max="4873" width="9.88671875" style="1" bestFit="1" customWidth="1"/>
    <col min="4874" max="4881" width="9" style="1"/>
    <col min="4882" max="4882" width="9.88671875" style="1" bestFit="1" customWidth="1"/>
    <col min="4883" max="4892" width="9" style="1"/>
    <col min="4893" max="4893" width="10.88671875" style="1" bestFit="1" customWidth="1"/>
    <col min="4894" max="5093" width="9" style="1"/>
    <col min="5094" max="5094" width="6.109375" style="1" customWidth="1"/>
    <col min="5095" max="5095" width="42" style="1" customWidth="1"/>
    <col min="5096" max="5096" width="9.88671875" style="1" bestFit="1" customWidth="1"/>
    <col min="5097" max="5097" width="9" style="1"/>
    <col min="5098" max="5098" width="9.88671875" style="1" bestFit="1" customWidth="1"/>
    <col min="5099" max="5101" width="9" style="1"/>
    <col min="5102" max="5102" width="9.88671875" style="1" bestFit="1" customWidth="1"/>
    <col min="5103" max="5107" width="9" style="1"/>
    <col min="5108" max="5108" width="9.88671875" style="1" bestFit="1" customWidth="1"/>
    <col min="5109" max="5125" width="9" style="1"/>
    <col min="5126" max="5127" width="9.88671875" style="1" bestFit="1" customWidth="1"/>
    <col min="5128" max="5128" width="9" style="1"/>
    <col min="5129" max="5129" width="9.88671875" style="1" bestFit="1" customWidth="1"/>
    <col min="5130" max="5137" width="9" style="1"/>
    <col min="5138" max="5138" width="9.88671875" style="1" bestFit="1" customWidth="1"/>
    <col min="5139" max="5148" width="9" style="1"/>
    <col min="5149" max="5149" width="10.88671875" style="1" bestFit="1" customWidth="1"/>
    <col min="5150" max="5349" width="9" style="1"/>
    <col min="5350" max="5350" width="6.109375" style="1" customWidth="1"/>
    <col min="5351" max="5351" width="42" style="1" customWidth="1"/>
    <col min="5352" max="5352" width="9.88671875" style="1" bestFit="1" customWidth="1"/>
    <col min="5353" max="5353" width="9" style="1"/>
    <col min="5354" max="5354" width="9.88671875" style="1" bestFit="1" customWidth="1"/>
    <col min="5355" max="5357" width="9" style="1"/>
    <col min="5358" max="5358" width="9.88671875" style="1" bestFit="1" customWidth="1"/>
    <col min="5359" max="5363" width="9" style="1"/>
    <col min="5364" max="5364" width="9.88671875" style="1" bestFit="1" customWidth="1"/>
    <col min="5365" max="5381" width="9" style="1"/>
    <col min="5382" max="5383" width="9.88671875" style="1" bestFit="1" customWidth="1"/>
    <col min="5384" max="5384" width="9" style="1"/>
    <col min="5385" max="5385" width="9.88671875" style="1" bestFit="1" customWidth="1"/>
    <col min="5386" max="5393" width="9" style="1"/>
    <col min="5394" max="5394" width="9.88671875" style="1" bestFit="1" customWidth="1"/>
    <col min="5395" max="5404" width="9" style="1"/>
    <col min="5405" max="5405" width="10.88671875" style="1" bestFit="1" customWidth="1"/>
    <col min="5406" max="5605" width="9" style="1"/>
    <col min="5606" max="5606" width="6.109375" style="1" customWidth="1"/>
    <col min="5607" max="5607" width="42" style="1" customWidth="1"/>
    <col min="5608" max="5608" width="9.88671875" style="1" bestFit="1" customWidth="1"/>
    <col min="5609" max="5609" width="9" style="1"/>
    <col min="5610" max="5610" width="9.88671875" style="1" bestFit="1" customWidth="1"/>
    <col min="5611" max="5613" width="9" style="1"/>
    <col min="5614" max="5614" width="9.88671875" style="1" bestFit="1" customWidth="1"/>
    <col min="5615" max="5619" width="9" style="1"/>
    <col min="5620" max="5620" width="9.88671875" style="1" bestFit="1" customWidth="1"/>
    <col min="5621" max="5637" width="9" style="1"/>
    <col min="5638" max="5639" width="9.88671875" style="1" bestFit="1" customWidth="1"/>
    <col min="5640" max="5640" width="9" style="1"/>
    <col min="5641" max="5641" width="9.88671875" style="1" bestFit="1" customWidth="1"/>
    <col min="5642" max="5649" width="9" style="1"/>
    <col min="5650" max="5650" width="9.88671875" style="1" bestFit="1" customWidth="1"/>
    <col min="5651" max="5660" width="9" style="1"/>
    <col min="5661" max="5661" width="10.88671875" style="1" bestFit="1" customWidth="1"/>
    <col min="5662" max="5861" width="9" style="1"/>
    <col min="5862" max="5862" width="6.109375" style="1" customWidth="1"/>
    <col min="5863" max="5863" width="42" style="1" customWidth="1"/>
    <col min="5864" max="5864" width="9.88671875" style="1" bestFit="1" customWidth="1"/>
    <col min="5865" max="5865" width="9" style="1"/>
    <col min="5866" max="5866" width="9.88671875" style="1" bestFit="1" customWidth="1"/>
    <col min="5867" max="5869" width="9" style="1"/>
    <col min="5870" max="5870" width="9.88671875" style="1" bestFit="1" customWidth="1"/>
    <col min="5871" max="5875" width="9" style="1"/>
    <col min="5876" max="5876" width="9.88671875" style="1" bestFit="1" customWidth="1"/>
    <col min="5877" max="5893" width="9" style="1"/>
    <col min="5894" max="5895" width="9.88671875" style="1" bestFit="1" customWidth="1"/>
    <col min="5896" max="5896" width="9" style="1"/>
    <col min="5897" max="5897" width="9.88671875" style="1" bestFit="1" customWidth="1"/>
    <col min="5898" max="5905" width="9" style="1"/>
    <col min="5906" max="5906" width="9.88671875" style="1" bestFit="1" customWidth="1"/>
    <col min="5907" max="5916" width="9" style="1"/>
    <col min="5917" max="5917" width="10.88671875" style="1" bestFit="1" customWidth="1"/>
    <col min="5918" max="6117" width="9" style="1"/>
    <col min="6118" max="6118" width="6.109375" style="1" customWidth="1"/>
    <col min="6119" max="6119" width="42" style="1" customWidth="1"/>
    <col min="6120" max="6120" width="9.88671875" style="1" bestFit="1" customWidth="1"/>
    <col min="6121" max="6121" width="9" style="1"/>
    <col min="6122" max="6122" width="9.88671875" style="1" bestFit="1" customWidth="1"/>
    <col min="6123" max="6125" width="9" style="1"/>
    <col min="6126" max="6126" width="9.88671875" style="1" bestFit="1" customWidth="1"/>
    <col min="6127" max="6131" width="9" style="1"/>
    <col min="6132" max="6132" width="9.88671875" style="1" bestFit="1" customWidth="1"/>
    <col min="6133" max="6149" width="9" style="1"/>
    <col min="6150" max="6151" width="9.88671875" style="1" bestFit="1" customWidth="1"/>
    <col min="6152" max="6152" width="9" style="1"/>
    <col min="6153" max="6153" width="9.88671875" style="1" bestFit="1" customWidth="1"/>
    <col min="6154" max="6161" width="9" style="1"/>
    <col min="6162" max="6162" width="9.88671875" style="1" bestFit="1" customWidth="1"/>
    <col min="6163" max="6172" width="9" style="1"/>
    <col min="6173" max="6173" width="10.88671875" style="1" bestFit="1" customWidth="1"/>
    <col min="6174" max="6373" width="9" style="1"/>
    <col min="6374" max="6374" width="6.109375" style="1" customWidth="1"/>
    <col min="6375" max="6375" width="42" style="1" customWidth="1"/>
    <col min="6376" max="6376" width="9.88671875" style="1" bestFit="1" customWidth="1"/>
    <col min="6377" max="6377" width="9" style="1"/>
    <col min="6378" max="6378" width="9.88671875" style="1" bestFit="1" customWidth="1"/>
    <col min="6379" max="6381" width="9" style="1"/>
    <col min="6382" max="6382" width="9.88671875" style="1" bestFit="1" customWidth="1"/>
    <col min="6383" max="6387" width="9" style="1"/>
    <col min="6388" max="6388" width="9.88671875" style="1" bestFit="1" customWidth="1"/>
    <col min="6389" max="6405" width="9" style="1"/>
    <col min="6406" max="6407" width="9.88671875" style="1" bestFit="1" customWidth="1"/>
    <col min="6408" max="6408" width="9" style="1"/>
    <col min="6409" max="6409" width="9.88671875" style="1" bestFit="1" customWidth="1"/>
    <col min="6410" max="6417" width="9" style="1"/>
    <col min="6418" max="6418" width="9.88671875" style="1" bestFit="1" customWidth="1"/>
    <col min="6419" max="6428" width="9" style="1"/>
    <col min="6429" max="6429" width="10.88671875" style="1" bestFit="1" customWidth="1"/>
    <col min="6430" max="6629" width="9" style="1"/>
    <col min="6630" max="6630" width="6.109375" style="1" customWidth="1"/>
    <col min="6631" max="6631" width="42" style="1" customWidth="1"/>
    <col min="6632" max="6632" width="9.88671875" style="1" bestFit="1" customWidth="1"/>
    <col min="6633" max="6633" width="9" style="1"/>
    <col min="6634" max="6634" width="9.88671875" style="1" bestFit="1" customWidth="1"/>
    <col min="6635" max="6637" width="9" style="1"/>
    <col min="6638" max="6638" width="9.88671875" style="1" bestFit="1" customWidth="1"/>
    <col min="6639" max="6643" width="9" style="1"/>
    <col min="6644" max="6644" width="9.88671875" style="1" bestFit="1" customWidth="1"/>
    <col min="6645" max="6661" width="9" style="1"/>
    <col min="6662" max="6663" width="9.88671875" style="1" bestFit="1" customWidth="1"/>
    <col min="6664" max="6664" width="9" style="1"/>
    <col min="6665" max="6665" width="9.88671875" style="1" bestFit="1" customWidth="1"/>
    <col min="6666" max="6673" width="9" style="1"/>
    <col min="6674" max="6674" width="9.88671875" style="1" bestFit="1" customWidth="1"/>
    <col min="6675" max="6684" width="9" style="1"/>
    <col min="6685" max="6685" width="10.88671875" style="1" bestFit="1" customWidth="1"/>
    <col min="6686" max="6885" width="9" style="1"/>
    <col min="6886" max="6886" width="6.109375" style="1" customWidth="1"/>
    <col min="6887" max="6887" width="42" style="1" customWidth="1"/>
    <col min="6888" max="6888" width="9.88671875" style="1" bestFit="1" customWidth="1"/>
    <col min="6889" max="6889" width="9" style="1"/>
    <col min="6890" max="6890" width="9.88671875" style="1" bestFit="1" customWidth="1"/>
    <col min="6891" max="6893" width="9" style="1"/>
    <col min="6894" max="6894" width="9.88671875" style="1" bestFit="1" customWidth="1"/>
    <col min="6895" max="6899" width="9" style="1"/>
    <col min="6900" max="6900" width="9.88671875" style="1" bestFit="1" customWidth="1"/>
    <col min="6901" max="6917" width="9" style="1"/>
    <col min="6918" max="6919" width="9.88671875" style="1" bestFit="1" customWidth="1"/>
    <col min="6920" max="6920" width="9" style="1"/>
    <col min="6921" max="6921" width="9.88671875" style="1" bestFit="1" customWidth="1"/>
    <col min="6922" max="6929" width="9" style="1"/>
    <col min="6930" max="6930" width="9.88671875" style="1" bestFit="1" customWidth="1"/>
    <col min="6931" max="6940" width="9" style="1"/>
    <col min="6941" max="6941" width="10.88671875" style="1" bestFit="1" customWidth="1"/>
    <col min="6942" max="7141" width="9" style="1"/>
    <col min="7142" max="7142" width="6.109375" style="1" customWidth="1"/>
    <col min="7143" max="7143" width="42" style="1" customWidth="1"/>
    <col min="7144" max="7144" width="9.88671875" style="1" bestFit="1" customWidth="1"/>
    <col min="7145" max="7145" width="9" style="1"/>
    <col min="7146" max="7146" width="9.88671875" style="1" bestFit="1" customWidth="1"/>
    <col min="7147" max="7149" width="9" style="1"/>
    <col min="7150" max="7150" width="9.88671875" style="1" bestFit="1" customWidth="1"/>
    <col min="7151" max="7155" width="9" style="1"/>
    <col min="7156" max="7156" width="9.88671875" style="1" bestFit="1" customWidth="1"/>
    <col min="7157" max="7173" width="9" style="1"/>
    <col min="7174" max="7175" width="9.88671875" style="1" bestFit="1" customWidth="1"/>
    <col min="7176" max="7176" width="9" style="1"/>
    <col min="7177" max="7177" width="9.88671875" style="1" bestFit="1" customWidth="1"/>
    <col min="7178" max="7185" width="9" style="1"/>
    <col min="7186" max="7186" width="9.88671875" style="1" bestFit="1" customWidth="1"/>
    <col min="7187" max="7196" width="9" style="1"/>
    <col min="7197" max="7197" width="10.88671875" style="1" bestFit="1" customWidth="1"/>
    <col min="7198" max="7397" width="9" style="1"/>
    <col min="7398" max="7398" width="6.109375" style="1" customWidth="1"/>
    <col min="7399" max="7399" width="42" style="1" customWidth="1"/>
    <col min="7400" max="7400" width="9.88671875" style="1" bestFit="1" customWidth="1"/>
    <col min="7401" max="7401" width="9" style="1"/>
    <col min="7402" max="7402" width="9.88671875" style="1" bestFit="1" customWidth="1"/>
    <col min="7403" max="7405" width="9" style="1"/>
    <col min="7406" max="7406" width="9.88671875" style="1" bestFit="1" customWidth="1"/>
    <col min="7407" max="7411" width="9" style="1"/>
    <col min="7412" max="7412" width="9.88671875" style="1" bestFit="1" customWidth="1"/>
    <col min="7413" max="7429" width="9" style="1"/>
    <col min="7430" max="7431" width="9.88671875" style="1" bestFit="1" customWidth="1"/>
    <col min="7432" max="7432" width="9" style="1"/>
    <col min="7433" max="7433" width="9.88671875" style="1" bestFit="1" customWidth="1"/>
    <col min="7434" max="7441" width="9" style="1"/>
    <col min="7442" max="7442" width="9.88671875" style="1" bestFit="1" customWidth="1"/>
    <col min="7443" max="7452" width="9" style="1"/>
    <col min="7453" max="7453" width="10.88671875" style="1" bestFit="1" customWidth="1"/>
    <col min="7454" max="7653" width="9" style="1"/>
    <col min="7654" max="7654" width="6.109375" style="1" customWidth="1"/>
    <col min="7655" max="7655" width="42" style="1" customWidth="1"/>
    <col min="7656" max="7656" width="9.88671875" style="1" bestFit="1" customWidth="1"/>
    <col min="7657" max="7657" width="9" style="1"/>
    <col min="7658" max="7658" width="9.88671875" style="1" bestFit="1" customWidth="1"/>
    <col min="7659" max="7661" width="9" style="1"/>
    <col min="7662" max="7662" width="9.88671875" style="1" bestFit="1" customWidth="1"/>
    <col min="7663" max="7667" width="9" style="1"/>
    <col min="7668" max="7668" width="9.88671875" style="1" bestFit="1" customWidth="1"/>
    <col min="7669" max="7685" width="9" style="1"/>
    <col min="7686" max="7687" width="9.88671875" style="1" bestFit="1" customWidth="1"/>
    <col min="7688" max="7688" width="9" style="1"/>
    <col min="7689" max="7689" width="9.88671875" style="1" bestFit="1" customWidth="1"/>
    <col min="7690" max="7697" width="9" style="1"/>
    <col min="7698" max="7698" width="9.88671875" style="1" bestFit="1" customWidth="1"/>
    <col min="7699" max="7708" width="9" style="1"/>
    <col min="7709" max="7709" width="10.88671875" style="1" bestFit="1" customWidth="1"/>
    <col min="7710" max="7909" width="9" style="1"/>
    <col min="7910" max="7910" width="6.109375" style="1" customWidth="1"/>
    <col min="7911" max="7911" width="42" style="1" customWidth="1"/>
    <col min="7912" max="7912" width="9.88671875" style="1" bestFit="1" customWidth="1"/>
    <col min="7913" max="7913" width="9" style="1"/>
    <col min="7914" max="7914" width="9.88671875" style="1" bestFit="1" customWidth="1"/>
    <col min="7915" max="7917" width="9" style="1"/>
    <col min="7918" max="7918" width="9.88671875" style="1" bestFit="1" customWidth="1"/>
    <col min="7919" max="7923" width="9" style="1"/>
    <col min="7924" max="7924" width="9.88671875" style="1" bestFit="1" customWidth="1"/>
    <col min="7925" max="7941" width="9" style="1"/>
    <col min="7942" max="7943" width="9.88671875" style="1" bestFit="1" customWidth="1"/>
    <col min="7944" max="7944" width="9" style="1"/>
    <col min="7945" max="7945" width="9.88671875" style="1" bestFit="1" customWidth="1"/>
    <col min="7946" max="7953" width="9" style="1"/>
    <col min="7954" max="7954" width="9.88671875" style="1" bestFit="1" customWidth="1"/>
    <col min="7955" max="7964" width="9" style="1"/>
    <col min="7965" max="7965" width="10.88671875" style="1" bestFit="1" customWidth="1"/>
    <col min="7966" max="8165" width="9" style="1"/>
    <col min="8166" max="8166" width="6.109375" style="1" customWidth="1"/>
    <col min="8167" max="8167" width="42" style="1" customWidth="1"/>
    <col min="8168" max="8168" width="9.88671875" style="1" bestFit="1" customWidth="1"/>
    <col min="8169" max="8169" width="9" style="1"/>
    <col min="8170" max="8170" width="9.88671875" style="1" bestFit="1" customWidth="1"/>
    <col min="8171" max="8173" width="9" style="1"/>
    <col min="8174" max="8174" width="9.88671875" style="1" bestFit="1" customWidth="1"/>
    <col min="8175" max="8179" width="9" style="1"/>
    <col min="8180" max="8180" width="9.88671875" style="1" bestFit="1" customWidth="1"/>
    <col min="8181" max="8197" width="9" style="1"/>
    <col min="8198" max="8199" width="9.88671875" style="1" bestFit="1" customWidth="1"/>
    <col min="8200" max="8200" width="9" style="1"/>
    <col min="8201" max="8201" width="9.88671875" style="1" bestFit="1" customWidth="1"/>
    <col min="8202" max="8209" width="9" style="1"/>
    <col min="8210" max="8210" width="9.88671875" style="1" bestFit="1" customWidth="1"/>
    <col min="8211" max="8220" width="9" style="1"/>
    <col min="8221" max="8221" width="10.88671875" style="1" bestFit="1" customWidth="1"/>
    <col min="8222" max="8421" width="9" style="1"/>
    <col min="8422" max="8422" width="6.109375" style="1" customWidth="1"/>
    <col min="8423" max="8423" width="42" style="1" customWidth="1"/>
    <col min="8424" max="8424" width="9.88671875" style="1" bestFit="1" customWidth="1"/>
    <col min="8425" max="8425" width="9" style="1"/>
    <col min="8426" max="8426" width="9.88671875" style="1" bestFit="1" customWidth="1"/>
    <col min="8427" max="8429" width="9" style="1"/>
    <col min="8430" max="8430" width="9.88671875" style="1" bestFit="1" customWidth="1"/>
    <col min="8431" max="8435" width="9" style="1"/>
    <col min="8436" max="8436" width="9.88671875" style="1" bestFit="1" customWidth="1"/>
    <col min="8437" max="8453" width="9" style="1"/>
    <col min="8454" max="8455" width="9.88671875" style="1" bestFit="1" customWidth="1"/>
    <col min="8456" max="8456" width="9" style="1"/>
    <col min="8457" max="8457" width="9.88671875" style="1" bestFit="1" customWidth="1"/>
    <col min="8458" max="8465" width="9" style="1"/>
    <col min="8466" max="8466" width="9.88671875" style="1" bestFit="1" customWidth="1"/>
    <col min="8467" max="8476" width="9" style="1"/>
    <col min="8477" max="8477" width="10.88671875" style="1" bestFit="1" customWidth="1"/>
    <col min="8478" max="8677" width="9" style="1"/>
    <col min="8678" max="8678" width="6.109375" style="1" customWidth="1"/>
    <col min="8679" max="8679" width="42" style="1" customWidth="1"/>
    <col min="8680" max="8680" width="9.88671875" style="1" bestFit="1" customWidth="1"/>
    <col min="8681" max="8681" width="9" style="1"/>
    <col min="8682" max="8682" width="9.88671875" style="1" bestFit="1" customWidth="1"/>
    <col min="8683" max="8685" width="9" style="1"/>
    <col min="8686" max="8686" width="9.88671875" style="1" bestFit="1" customWidth="1"/>
    <col min="8687" max="8691" width="9" style="1"/>
    <col min="8692" max="8692" width="9.88671875" style="1" bestFit="1" customWidth="1"/>
    <col min="8693" max="8709" width="9" style="1"/>
    <col min="8710" max="8711" width="9.88671875" style="1" bestFit="1" customWidth="1"/>
    <col min="8712" max="8712" width="9" style="1"/>
    <col min="8713" max="8713" width="9.88671875" style="1" bestFit="1" customWidth="1"/>
    <col min="8714" max="8721" width="9" style="1"/>
    <col min="8722" max="8722" width="9.88671875" style="1" bestFit="1" customWidth="1"/>
    <col min="8723" max="8732" width="9" style="1"/>
    <col min="8733" max="8733" width="10.88671875" style="1" bestFit="1" customWidth="1"/>
    <col min="8734" max="8933" width="9" style="1"/>
    <col min="8934" max="8934" width="6.109375" style="1" customWidth="1"/>
    <col min="8935" max="8935" width="42" style="1" customWidth="1"/>
    <col min="8936" max="8936" width="9.88671875" style="1" bestFit="1" customWidth="1"/>
    <col min="8937" max="8937" width="9" style="1"/>
    <col min="8938" max="8938" width="9.88671875" style="1" bestFit="1" customWidth="1"/>
    <col min="8939" max="8941" width="9" style="1"/>
    <col min="8942" max="8942" width="9.88671875" style="1" bestFit="1" customWidth="1"/>
    <col min="8943" max="8947" width="9" style="1"/>
    <col min="8948" max="8948" width="9.88671875" style="1" bestFit="1" customWidth="1"/>
    <col min="8949" max="8965" width="9" style="1"/>
    <col min="8966" max="8967" width="9.88671875" style="1" bestFit="1" customWidth="1"/>
    <col min="8968" max="8968" width="9" style="1"/>
    <col min="8969" max="8969" width="9.88671875" style="1" bestFit="1" customWidth="1"/>
    <col min="8970" max="8977" width="9" style="1"/>
    <col min="8978" max="8978" width="9.88671875" style="1" bestFit="1" customWidth="1"/>
    <col min="8979" max="8988" width="9" style="1"/>
    <col min="8989" max="8989" width="10.88671875" style="1" bestFit="1" customWidth="1"/>
    <col min="8990" max="9189" width="9" style="1"/>
    <col min="9190" max="9190" width="6.109375" style="1" customWidth="1"/>
    <col min="9191" max="9191" width="42" style="1" customWidth="1"/>
    <col min="9192" max="9192" width="9.88671875" style="1" bestFit="1" customWidth="1"/>
    <col min="9193" max="9193" width="9" style="1"/>
    <col min="9194" max="9194" width="9.88671875" style="1" bestFit="1" customWidth="1"/>
    <col min="9195" max="9197" width="9" style="1"/>
    <col min="9198" max="9198" width="9.88671875" style="1" bestFit="1" customWidth="1"/>
    <col min="9199" max="9203" width="9" style="1"/>
    <col min="9204" max="9204" width="9.88671875" style="1" bestFit="1" customWidth="1"/>
    <col min="9205" max="9221" width="9" style="1"/>
    <col min="9222" max="9223" width="9.88671875" style="1" bestFit="1" customWidth="1"/>
    <col min="9224" max="9224" width="9" style="1"/>
    <col min="9225" max="9225" width="9.88671875" style="1" bestFit="1" customWidth="1"/>
    <col min="9226" max="9233" width="9" style="1"/>
    <col min="9234" max="9234" width="9.88671875" style="1" bestFit="1" customWidth="1"/>
    <col min="9235" max="9244" width="9" style="1"/>
    <col min="9245" max="9245" width="10.88671875" style="1" bestFit="1" customWidth="1"/>
    <col min="9246" max="9445" width="9" style="1"/>
    <col min="9446" max="9446" width="6.109375" style="1" customWidth="1"/>
    <col min="9447" max="9447" width="42" style="1" customWidth="1"/>
    <col min="9448" max="9448" width="9.88671875" style="1" bestFit="1" customWidth="1"/>
    <col min="9449" max="9449" width="9" style="1"/>
    <col min="9450" max="9450" width="9.88671875" style="1" bestFit="1" customWidth="1"/>
    <col min="9451" max="9453" width="9" style="1"/>
    <col min="9454" max="9454" width="9.88671875" style="1" bestFit="1" customWidth="1"/>
    <col min="9455" max="9459" width="9" style="1"/>
    <col min="9460" max="9460" width="9.88671875" style="1" bestFit="1" customWidth="1"/>
    <col min="9461" max="9477" width="9" style="1"/>
    <col min="9478" max="9479" width="9.88671875" style="1" bestFit="1" customWidth="1"/>
    <col min="9480" max="9480" width="9" style="1"/>
    <col min="9481" max="9481" width="9.88671875" style="1" bestFit="1" customWidth="1"/>
    <col min="9482" max="9489" width="9" style="1"/>
    <col min="9490" max="9490" width="9.88671875" style="1" bestFit="1" customWidth="1"/>
    <col min="9491" max="9500" width="9" style="1"/>
    <col min="9501" max="9501" width="10.88671875" style="1" bestFit="1" customWidth="1"/>
    <col min="9502" max="9701" width="9" style="1"/>
    <col min="9702" max="9702" width="6.109375" style="1" customWidth="1"/>
    <col min="9703" max="9703" width="42" style="1" customWidth="1"/>
    <col min="9704" max="9704" width="9.88671875" style="1" bestFit="1" customWidth="1"/>
    <col min="9705" max="9705" width="9" style="1"/>
    <col min="9706" max="9706" width="9.88671875" style="1" bestFit="1" customWidth="1"/>
    <col min="9707" max="9709" width="9" style="1"/>
    <col min="9710" max="9710" width="9.88671875" style="1" bestFit="1" customWidth="1"/>
    <col min="9711" max="9715" width="9" style="1"/>
    <col min="9716" max="9716" width="9.88671875" style="1" bestFit="1" customWidth="1"/>
    <col min="9717" max="9733" width="9" style="1"/>
    <col min="9734" max="9735" width="9.88671875" style="1" bestFit="1" customWidth="1"/>
    <col min="9736" max="9736" width="9" style="1"/>
    <col min="9737" max="9737" width="9.88671875" style="1" bestFit="1" customWidth="1"/>
    <col min="9738" max="9745" width="9" style="1"/>
    <col min="9746" max="9746" width="9.88671875" style="1" bestFit="1" customWidth="1"/>
    <col min="9747" max="9756" width="9" style="1"/>
    <col min="9757" max="9757" width="10.88671875" style="1" bestFit="1" customWidth="1"/>
    <col min="9758" max="9957" width="9" style="1"/>
    <col min="9958" max="9958" width="6.109375" style="1" customWidth="1"/>
    <col min="9959" max="9959" width="42" style="1" customWidth="1"/>
    <col min="9960" max="9960" width="9.88671875" style="1" bestFit="1" customWidth="1"/>
    <col min="9961" max="9961" width="9" style="1"/>
    <col min="9962" max="9962" width="9.88671875" style="1" bestFit="1" customWidth="1"/>
    <col min="9963" max="9965" width="9" style="1"/>
    <col min="9966" max="9966" width="9.88671875" style="1" bestFit="1" customWidth="1"/>
    <col min="9967" max="9971" width="9" style="1"/>
    <col min="9972" max="9972" width="9.88671875" style="1" bestFit="1" customWidth="1"/>
    <col min="9973" max="9989" width="9" style="1"/>
    <col min="9990" max="9991" width="9.88671875" style="1" bestFit="1" customWidth="1"/>
    <col min="9992" max="9992" width="9" style="1"/>
    <col min="9993" max="9993" width="9.88671875" style="1" bestFit="1" customWidth="1"/>
    <col min="9994" max="10001" width="9" style="1"/>
    <col min="10002" max="10002" width="9.88671875" style="1" bestFit="1" customWidth="1"/>
    <col min="10003" max="10012" width="9" style="1"/>
    <col min="10013" max="10013" width="10.88671875" style="1" bestFit="1" customWidth="1"/>
    <col min="10014" max="10213" width="9" style="1"/>
    <col min="10214" max="10214" width="6.109375" style="1" customWidth="1"/>
    <col min="10215" max="10215" width="42" style="1" customWidth="1"/>
    <col min="10216" max="10216" width="9.88671875" style="1" bestFit="1" customWidth="1"/>
    <col min="10217" max="10217" width="9" style="1"/>
    <col min="10218" max="10218" width="9.88671875" style="1" bestFit="1" customWidth="1"/>
    <col min="10219" max="10221" width="9" style="1"/>
    <col min="10222" max="10222" width="9.88671875" style="1" bestFit="1" customWidth="1"/>
    <col min="10223" max="10227" width="9" style="1"/>
    <col min="10228" max="10228" width="9.88671875" style="1" bestFit="1" customWidth="1"/>
    <col min="10229" max="10245" width="9" style="1"/>
    <col min="10246" max="10247" width="9.88671875" style="1" bestFit="1" customWidth="1"/>
    <col min="10248" max="10248" width="9" style="1"/>
    <col min="10249" max="10249" width="9.88671875" style="1" bestFit="1" customWidth="1"/>
    <col min="10250" max="10257" width="9" style="1"/>
    <col min="10258" max="10258" width="9.88671875" style="1" bestFit="1" customWidth="1"/>
    <col min="10259" max="10268" width="9" style="1"/>
    <col min="10269" max="10269" width="10.88671875" style="1" bestFit="1" customWidth="1"/>
    <col min="10270" max="10469" width="9" style="1"/>
    <col min="10470" max="10470" width="6.109375" style="1" customWidth="1"/>
    <col min="10471" max="10471" width="42" style="1" customWidth="1"/>
    <col min="10472" max="10472" width="9.88671875" style="1" bestFit="1" customWidth="1"/>
    <col min="10473" max="10473" width="9" style="1"/>
    <col min="10474" max="10474" width="9.88671875" style="1" bestFit="1" customWidth="1"/>
    <col min="10475" max="10477" width="9" style="1"/>
    <col min="10478" max="10478" width="9.88671875" style="1" bestFit="1" customWidth="1"/>
    <col min="10479" max="10483" width="9" style="1"/>
    <col min="10484" max="10484" width="9.88671875" style="1" bestFit="1" customWidth="1"/>
    <col min="10485" max="10501" width="9" style="1"/>
    <col min="10502" max="10503" width="9.88671875" style="1" bestFit="1" customWidth="1"/>
    <col min="10504" max="10504" width="9" style="1"/>
    <col min="10505" max="10505" width="9.88671875" style="1" bestFit="1" customWidth="1"/>
    <col min="10506" max="10513" width="9" style="1"/>
    <col min="10514" max="10514" width="9.88671875" style="1" bestFit="1" customWidth="1"/>
    <col min="10515" max="10524" width="9" style="1"/>
    <col min="10525" max="10525" width="10.88671875" style="1" bestFit="1" customWidth="1"/>
    <col min="10526" max="10725" width="9" style="1"/>
    <col min="10726" max="10726" width="6.109375" style="1" customWidth="1"/>
    <col min="10727" max="10727" width="42" style="1" customWidth="1"/>
    <col min="10728" max="10728" width="9.88671875" style="1" bestFit="1" customWidth="1"/>
    <col min="10729" max="10729" width="9" style="1"/>
    <col min="10730" max="10730" width="9.88671875" style="1" bestFit="1" customWidth="1"/>
    <col min="10731" max="10733" width="9" style="1"/>
    <col min="10734" max="10734" width="9.88671875" style="1" bestFit="1" customWidth="1"/>
    <col min="10735" max="10739" width="9" style="1"/>
    <col min="10740" max="10740" width="9.88671875" style="1" bestFit="1" customWidth="1"/>
    <col min="10741" max="10757" width="9" style="1"/>
    <col min="10758" max="10759" width="9.88671875" style="1" bestFit="1" customWidth="1"/>
    <col min="10760" max="10760" width="9" style="1"/>
    <col min="10761" max="10761" width="9.88671875" style="1" bestFit="1" customWidth="1"/>
    <col min="10762" max="10769" width="9" style="1"/>
    <col min="10770" max="10770" width="9.88671875" style="1" bestFit="1" customWidth="1"/>
    <col min="10771" max="10780" width="9" style="1"/>
    <col min="10781" max="10781" width="10.88671875" style="1" bestFit="1" customWidth="1"/>
    <col min="10782" max="10981" width="9" style="1"/>
    <col min="10982" max="10982" width="6.109375" style="1" customWidth="1"/>
    <col min="10983" max="10983" width="42" style="1" customWidth="1"/>
    <col min="10984" max="10984" width="9.88671875" style="1" bestFit="1" customWidth="1"/>
    <col min="10985" max="10985" width="9" style="1"/>
    <col min="10986" max="10986" width="9.88671875" style="1" bestFit="1" customWidth="1"/>
    <col min="10987" max="10989" width="9" style="1"/>
    <col min="10990" max="10990" width="9.88671875" style="1" bestFit="1" customWidth="1"/>
    <col min="10991" max="10995" width="9" style="1"/>
    <col min="10996" max="10996" width="9.88671875" style="1" bestFit="1" customWidth="1"/>
    <col min="10997" max="11013" width="9" style="1"/>
    <col min="11014" max="11015" width="9.88671875" style="1" bestFit="1" customWidth="1"/>
    <col min="11016" max="11016" width="9" style="1"/>
    <col min="11017" max="11017" width="9.88671875" style="1" bestFit="1" customWidth="1"/>
    <col min="11018" max="11025" width="9" style="1"/>
    <col min="11026" max="11026" width="9.88671875" style="1" bestFit="1" customWidth="1"/>
    <col min="11027" max="11036" width="9" style="1"/>
    <col min="11037" max="11037" width="10.88671875" style="1" bestFit="1" customWidth="1"/>
    <col min="11038" max="11237" width="9" style="1"/>
    <col min="11238" max="11238" width="6.109375" style="1" customWidth="1"/>
    <col min="11239" max="11239" width="42" style="1" customWidth="1"/>
    <col min="11240" max="11240" width="9.88671875" style="1" bestFit="1" customWidth="1"/>
    <col min="11241" max="11241" width="9" style="1"/>
    <col min="11242" max="11242" width="9.88671875" style="1" bestFit="1" customWidth="1"/>
    <col min="11243" max="11245" width="9" style="1"/>
    <col min="11246" max="11246" width="9.88671875" style="1" bestFit="1" customWidth="1"/>
    <col min="11247" max="11251" width="9" style="1"/>
    <col min="11252" max="11252" width="9.88671875" style="1" bestFit="1" customWidth="1"/>
    <col min="11253" max="11269" width="9" style="1"/>
    <col min="11270" max="11271" width="9.88671875" style="1" bestFit="1" customWidth="1"/>
    <col min="11272" max="11272" width="9" style="1"/>
    <col min="11273" max="11273" width="9.88671875" style="1" bestFit="1" customWidth="1"/>
    <col min="11274" max="11281" width="9" style="1"/>
    <col min="11282" max="11282" width="9.88671875" style="1" bestFit="1" customWidth="1"/>
    <col min="11283" max="11292" width="9" style="1"/>
    <col min="11293" max="11293" width="10.88671875" style="1" bestFit="1" customWidth="1"/>
    <col min="11294" max="11493" width="9" style="1"/>
    <col min="11494" max="11494" width="6.109375" style="1" customWidth="1"/>
    <col min="11495" max="11495" width="42" style="1" customWidth="1"/>
    <col min="11496" max="11496" width="9.88671875" style="1" bestFit="1" customWidth="1"/>
    <col min="11497" max="11497" width="9" style="1"/>
    <col min="11498" max="11498" width="9.88671875" style="1" bestFit="1" customWidth="1"/>
    <col min="11499" max="11501" width="9" style="1"/>
    <col min="11502" max="11502" width="9.88671875" style="1" bestFit="1" customWidth="1"/>
    <col min="11503" max="11507" width="9" style="1"/>
    <col min="11508" max="11508" width="9.88671875" style="1" bestFit="1" customWidth="1"/>
    <col min="11509" max="11525" width="9" style="1"/>
    <col min="11526" max="11527" width="9.88671875" style="1" bestFit="1" customWidth="1"/>
    <col min="11528" max="11528" width="9" style="1"/>
    <col min="11529" max="11529" width="9.88671875" style="1" bestFit="1" customWidth="1"/>
    <col min="11530" max="11537" width="9" style="1"/>
    <col min="11538" max="11538" width="9.88671875" style="1" bestFit="1" customWidth="1"/>
    <col min="11539" max="11548" width="9" style="1"/>
    <col min="11549" max="11549" width="10.88671875" style="1" bestFit="1" customWidth="1"/>
    <col min="11550" max="11749" width="9" style="1"/>
    <col min="11750" max="11750" width="6.109375" style="1" customWidth="1"/>
    <col min="11751" max="11751" width="42" style="1" customWidth="1"/>
    <col min="11752" max="11752" width="9.88671875" style="1" bestFit="1" customWidth="1"/>
    <col min="11753" max="11753" width="9" style="1"/>
    <col min="11754" max="11754" width="9.88671875" style="1" bestFit="1" customWidth="1"/>
    <col min="11755" max="11757" width="9" style="1"/>
    <col min="11758" max="11758" width="9.88671875" style="1" bestFit="1" customWidth="1"/>
    <col min="11759" max="11763" width="9" style="1"/>
    <col min="11764" max="11764" width="9.88671875" style="1" bestFit="1" customWidth="1"/>
    <col min="11765" max="11781" width="9" style="1"/>
    <col min="11782" max="11783" width="9.88671875" style="1" bestFit="1" customWidth="1"/>
    <col min="11784" max="11784" width="9" style="1"/>
    <col min="11785" max="11785" width="9.88671875" style="1" bestFit="1" customWidth="1"/>
    <col min="11786" max="11793" width="9" style="1"/>
    <col min="11794" max="11794" width="9.88671875" style="1" bestFit="1" customWidth="1"/>
    <col min="11795" max="11804" width="9" style="1"/>
    <col min="11805" max="11805" width="10.88671875" style="1" bestFit="1" customWidth="1"/>
    <col min="11806" max="12005" width="9" style="1"/>
    <col min="12006" max="12006" width="6.109375" style="1" customWidth="1"/>
    <col min="12007" max="12007" width="42" style="1" customWidth="1"/>
    <col min="12008" max="12008" width="9.88671875" style="1" bestFit="1" customWidth="1"/>
    <col min="12009" max="12009" width="9" style="1"/>
    <col min="12010" max="12010" width="9.88671875" style="1" bestFit="1" customWidth="1"/>
    <col min="12011" max="12013" width="9" style="1"/>
    <col min="12014" max="12014" width="9.88671875" style="1" bestFit="1" customWidth="1"/>
    <col min="12015" max="12019" width="9" style="1"/>
    <col min="12020" max="12020" width="9.88671875" style="1" bestFit="1" customWidth="1"/>
    <col min="12021" max="12037" width="9" style="1"/>
    <col min="12038" max="12039" width="9.88671875" style="1" bestFit="1" customWidth="1"/>
    <col min="12040" max="12040" width="9" style="1"/>
    <col min="12041" max="12041" width="9.88671875" style="1" bestFit="1" customWidth="1"/>
    <col min="12042" max="12049" width="9" style="1"/>
    <col min="12050" max="12050" width="9.88671875" style="1" bestFit="1" customWidth="1"/>
    <col min="12051" max="12060" width="9" style="1"/>
    <col min="12061" max="12061" width="10.88671875" style="1" bestFit="1" customWidth="1"/>
    <col min="12062" max="12261" width="9" style="1"/>
    <col min="12262" max="12262" width="6.109375" style="1" customWidth="1"/>
    <col min="12263" max="12263" width="42" style="1" customWidth="1"/>
    <col min="12264" max="12264" width="9.88671875" style="1" bestFit="1" customWidth="1"/>
    <col min="12265" max="12265" width="9" style="1"/>
    <col min="12266" max="12266" width="9.88671875" style="1" bestFit="1" customWidth="1"/>
    <col min="12267" max="12269" width="9" style="1"/>
    <col min="12270" max="12270" width="9.88671875" style="1" bestFit="1" customWidth="1"/>
    <col min="12271" max="12275" width="9" style="1"/>
    <col min="12276" max="12276" width="9.88671875" style="1" bestFit="1" customWidth="1"/>
    <col min="12277" max="12293" width="9" style="1"/>
    <col min="12294" max="12295" width="9.88671875" style="1" bestFit="1" customWidth="1"/>
    <col min="12296" max="12296" width="9" style="1"/>
    <col min="12297" max="12297" width="9.88671875" style="1" bestFit="1" customWidth="1"/>
    <col min="12298" max="12305" width="9" style="1"/>
    <col min="12306" max="12306" width="9.88671875" style="1" bestFit="1" customWidth="1"/>
    <col min="12307" max="12316" width="9" style="1"/>
    <col min="12317" max="12317" width="10.88671875" style="1" bestFit="1" customWidth="1"/>
    <col min="12318" max="12517" width="9" style="1"/>
    <col min="12518" max="12518" width="6.109375" style="1" customWidth="1"/>
    <col min="12519" max="12519" width="42" style="1" customWidth="1"/>
    <col min="12520" max="12520" width="9.88671875" style="1" bestFit="1" customWidth="1"/>
    <col min="12521" max="12521" width="9" style="1"/>
    <col min="12522" max="12522" width="9.88671875" style="1" bestFit="1" customWidth="1"/>
    <col min="12523" max="12525" width="9" style="1"/>
    <col min="12526" max="12526" width="9.88671875" style="1" bestFit="1" customWidth="1"/>
    <col min="12527" max="12531" width="9" style="1"/>
    <col min="12532" max="12532" width="9.88671875" style="1" bestFit="1" customWidth="1"/>
    <col min="12533" max="12549" width="9" style="1"/>
    <col min="12550" max="12551" width="9.88671875" style="1" bestFit="1" customWidth="1"/>
    <col min="12552" max="12552" width="9" style="1"/>
    <col min="12553" max="12553" width="9.88671875" style="1" bestFit="1" customWidth="1"/>
    <col min="12554" max="12561" width="9" style="1"/>
    <col min="12562" max="12562" width="9.88671875" style="1" bestFit="1" customWidth="1"/>
    <col min="12563" max="12572" width="9" style="1"/>
    <col min="12573" max="12573" width="10.88671875" style="1" bestFit="1" customWidth="1"/>
    <col min="12574" max="12773" width="9" style="1"/>
    <col min="12774" max="12774" width="6.109375" style="1" customWidth="1"/>
    <col min="12775" max="12775" width="42" style="1" customWidth="1"/>
    <col min="12776" max="12776" width="9.88671875" style="1" bestFit="1" customWidth="1"/>
    <col min="12777" max="12777" width="9" style="1"/>
    <col min="12778" max="12778" width="9.88671875" style="1" bestFit="1" customWidth="1"/>
    <col min="12779" max="12781" width="9" style="1"/>
    <col min="12782" max="12782" width="9.88671875" style="1" bestFit="1" customWidth="1"/>
    <col min="12783" max="12787" width="9" style="1"/>
    <col min="12788" max="12788" width="9.88671875" style="1" bestFit="1" customWidth="1"/>
    <col min="12789" max="12805" width="9" style="1"/>
    <col min="12806" max="12807" width="9.88671875" style="1" bestFit="1" customWidth="1"/>
    <col min="12808" max="12808" width="9" style="1"/>
    <col min="12809" max="12809" width="9.88671875" style="1" bestFit="1" customWidth="1"/>
    <col min="12810" max="12817" width="9" style="1"/>
    <col min="12818" max="12818" width="9.88671875" style="1" bestFit="1" customWidth="1"/>
    <col min="12819" max="12828" width="9" style="1"/>
    <col min="12829" max="12829" width="10.88671875" style="1" bestFit="1" customWidth="1"/>
    <col min="12830" max="13029" width="9" style="1"/>
    <col min="13030" max="13030" width="6.109375" style="1" customWidth="1"/>
    <col min="13031" max="13031" width="42" style="1" customWidth="1"/>
    <col min="13032" max="13032" width="9.88671875" style="1" bestFit="1" customWidth="1"/>
    <col min="13033" max="13033" width="9" style="1"/>
    <col min="13034" max="13034" width="9.88671875" style="1" bestFit="1" customWidth="1"/>
    <col min="13035" max="13037" width="9" style="1"/>
    <col min="13038" max="13038" width="9.88671875" style="1" bestFit="1" customWidth="1"/>
    <col min="13039" max="13043" width="9" style="1"/>
    <col min="13044" max="13044" width="9.88671875" style="1" bestFit="1" customWidth="1"/>
    <col min="13045" max="13061" width="9" style="1"/>
    <col min="13062" max="13063" width="9.88671875" style="1" bestFit="1" customWidth="1"/>
    <col min="13064" max="13064" width="9" style="1"/>
    <col min="13065" max="13065" width="9.88671875" style="1" bestFit="1" customWidth="1"/>
    <col min="13066" max="13073" width="9" style="1"/>
    <col min="13074" max="13074" width="9.88671875" style="1" bestFit="1" customWidth="1"/>
    <col min="13075" max="13084" width="9" style="1"/>
    <col min="13085" max="13085" width="10.88671875" style="1" bestFit="1" customWidth="1"/>
    <col min="13086" max="13285" width="9" style="1"/>
    <col min="13286" max="13286" width="6.109375" style="1" customWidth="1"/>
    <col min="13287" max="13287" width="42" style="1" customWidth="1"/>
    <col min="13288" max="13288" width="9.88671875" style="1" bestFit="1" customWidth="1"/>
    <col min="13289" max="13289" width="9" style="1"/>
    <col min="13290" max="13290" width="9.88671875" style="1" bestFit="1" customWidth="1"/>
    <col min="13291" max="13293" width="9" style="1"/>
    <col min="13294" max="13294" width="9.88671875" style="1" bestFit="1" customWidth="1"/>
    <col min="13295" max="13299" width="9" style="1"/>
    <col min="13300" max="13300" width="9.88671875" style="1" bestFit="1" customWidth="1"/>
    <col min="13301" max="13317" width="9" style="1"/>
    <col min="13318" max="13319" width="9.88671875" style="1" bestFit="1" customWidth="1"/>
    <col min="13320" max="13320" width="9" style="1"/>
    <col min="13321" max="13321" width="9.88671875" style="1" bestFit="1" customWidth="1"/>
    <col min="13322" max="13329" width="9" style="1"/>
    <col min="13330" max="13330" width="9.88671875" style="1" bestFit="1" customWidth="1"/>
    <col min="13331" max="13340" width="9" style="1"/>
    <col min="13341" max="13341" width="10.88671875" style="1" bestFit="1" customWidth="1"/>
    <col min="13342" max="13541" width="9" style="1"/>
    <col min="13542" max="13542" width="6.109375" style="1" customWidth="1"/>
    <col min="13543" max="13543" width="42" style="1" customWidth="1"/>
    <col min="13544" max="13544" width="9.88671875" style="1" bestFit="1" customWidth="1"/>
    <col min="13545" max="13545" width="9" style="1"/>
    <col min="13546" max="13546" width="9.88671875" style="1" bestFit="1" customWidth="1"/>
    <col min="13547" max="13549" width="9" style="1"/>
    <col min="13550" max="13550" width="9.88671875" style="1" bestFit="1" customWidth="1"/>
    <col min="13551" max="13555" width="9" style="1"/>
    <col min="13556" max="13556" width="9.88671875" style="1" bestFit="1" customWidth="1"/>
    <col min="13557" max="13573" width="9" style="1"/>
    <col min="13574" max="13575" width="9.88671875" style="1" bestFit="1" customWidth="1"/>
    <col min="13576" max="13576" width="9" style="1"/>
    <col min="13577" max="13577" width="9.88671875" style="1" bestFit="1" customWidth="1"/>
    <col min="13578" max="13585" width="9" style="1"/>
    <col min="13586" max="13586" width="9.88671875" style="1" bestFit="1" customWidth="1"/>
    <col min="13587" max="13596" width="9" style="1"/>
    <col min="13597" max="13597" width="10.88671875" style="1" bestFit="1" customWidth="1"/>
    <col min="13598" max="13797" width="9" style="1"/>
    <col min="13798" max="13798" width="6.109375" style="1" customWidth="1"/>
    <col min="13799" max="13799" width="42" style="1" customWidth="1"/>
    <col min="13800" max="13800" width="9.88671875" style="1" bestFit="1" customWidth="1"/>
    <col min="13801" max="13801" width="9" style="1"/>
    <col min="13802" max="13802" width="9.88671875" style="1" bestFit="1" customWidth="1"/>
    <col min="13803" max="13805" width="9" style="1"/>
    <col min="13806" max="13806" width="9.88671875" style="1" bestFit="1" customWidth="1"/>
    <col min="13807" max="13811" width="9" style="1"/>
    <col min="13812" max="13812" width="9.88671875" style="1" bestFit="1" customWidth="1"/>
    <col min="13813" max="13829" width="9" style="1"/>
    <col min="13830" max="13831" width="9.88671875" style="1" bestFit="1" customWidth="1"/>
    <col min="13832" max="13832" width="9" style="1"/>
    <col min="13833" max="13833" width="9.88671875" style="1" bestFit="1" customWidth="1"/>
    <col min="13834" max="13841" width="9" style="1"/>
    <col min="13842" max="13842" width="9.88671875" style="1" bestFit="1" customWidth="1"/>
    <col min="13843" max="13852" width="9" style="1"/>
    <col min="13853" max="13853" width="10.88671875" style="1" bestFit="1" customWidth="1"/>
    <col min="13854" max="14053" width="9" style="1"/>
    <col min="14054" max="14054" width="6.109375" style="1" customWidth="1"/>
    <col min="14055" max="14055" width="42" style="1" customWidth="1"/>
    <col min="14056" max="14056" width="9.88671875" style="1" bestFit="1" customWidth="1"/>
    <col min="14057" max="14057" width="9" style="1"/>
    <col min="14058" max="14058" width="9.88671875" style="1" bestFit="1" customWidth="1"/>
    <col min="14059" max="14061" width="9" style="1"/>
    <col min="14062" max="14062" width="9.88671875" style="1" bestFit="1" customWidth="1"/>
    <col min="14063" max="14067" width="9" style="1"/>
    <col min="14068" max="14068" width="9.88671875" style="1" bestFit="1" customWidth="1"/>
    <col min="14069" max="14085" width="9" style="1"/>
    <col min="14086" max="14087" width="9.88671875" style="1" bestFit="1" customWidth="1"/>
    <col min="14088" max="14088" width="9" style="1"/>
    <col min="14089" max="14089" width="9.88671875" style="1" bestFit="1" customWidth="1"/>
    <col min="14090" max="14097" width="9" style="1"/>
    <col min="14098" max="14098" width="9.88671875" style="1" bestFit="1" customWidth="1"/>
    <col min="14099" max="14108" width="9" style="1"/>
    <col min="14109" max="14109" width="10.88671875" style="1" bestFit="1" customWidth="1"/>
    <col min="14110" max="14309" width="9" style="1"/>
    <col min="14310" max="14310" width="6.109375" style="1" customWidth="1"/>
    <col min="14311" max="14311" width="42" style="1" customWidth="1"/>
    <col min="14312" max="14312" width="9.88671875" style="1" bestFit="1" customWidth="1"/>
    <col min="14313" max="14313" width="9" style="1"/>
    <col min="14314" max="14314" width="9.88671875" style="1" bestFit="1" customWidth="1"/>
    <col min="14315" max="14317" width="9" style="1"/>
    <col min="14318" max="14318" width="9.88671875" style="1" bestFit="1" customWidth="1"/>
    <col min="14319" max="14323" width="9" style="1"/>
    <col min="14324" max="14324" width="9.88671875" style="1" bestFit="1" customWidth="1"/>
    <col min="14325" max="14341" width="9" style="1"/>
    <col min="14342" max="14343" width="9.88671875" style="1" bestFit="1" customWidth="1"/>
    <col min="14344" max="14344" width="9" style="1"/>
    <col min="14345" max="14345" width="9.88671875" style="1" bestFit="1" customWidth="1"/>
    <col min="14346" max="14353" width="9" style="1"/>
    <col min="14354" max="14354" width="9.88671875" style="1" bestFit="1" customWidth="1"/>
    <col min="14355" max="14364" width="9" style="1"/>
    <col min="14365" max="14365" width="10.88671875" style="1" bestFit="1" customWidth="1"/>
    <col min="14366" max="14565" width="9" style="1"/>
    <col min="14566" max="14566" width="6.109375" style="1" customWidth="1"/>
    <col min="14567" max="14567" width="42" style="1" customWidth="1"/>
    <col min="14568" max="14568" width="9.88671875" style="1" bestFit="1" customWidth="1"/>
    <col min="14569" max="14569" width="9" style="1"/>
    <col min="14570" max="14570" width="9.88671875" style="1" bestFit="1" customWidth="1"/>
    <col min="14571" max="14573" width="9" style="1"/>
    <col min="14574" max="14574" width="9.88671875" style="1" bestFit="1" customWidth="1"/>
    <col min="14575" max="14579" width="9" style="1"/>
    <col min="14580" max="14580" width="9.88671875" style="1" bestFit="1" customWidth="1"/>
    <col min="14581" max="14597" width="9" style="1"/>
    <col min="14598" max="14599" width="9.88671875" style="1" bestFit="1" customWidth="1"/>
    <col min="14600" max="14600" width="9" style="1"/>
    <col min="14601" max="14601" width="9.88671875" style="1" bestFit="1" customWidth="1"/>
    <col min="14602" max="14609" width="9" style="1"/>
    <col min="14610" max="14610" width="9.88671875" style="1" bestFit="1" customWidth="1"/>
    <col min="14611" max="14620" width="9" style="1"/>
    <col min="14621" max="14621" width="10.88671875" style="1" bestFit="1" customWidth="1"/>
    <col min="14622" max="14821" width="9" style="1"/>
    <col min="14822" max="14822" width="6.109375" style="1" customWidth="1"/>
    <col min="14823" max="14823" width="42" style="1" customWidth="1"/>
    <col min="14824" max="14824" width="9.88671875" style="1" bestFit="1" customWidth="1"/>
    <col min="14825" max="14825" width="9" style="1"/>
    <col min="14826" max="14826" width="9.88671875" style="1" bestFit="1" customWidth="1"/>
    <col min="14827" max="14829" width="9" style="1"/>
    <col min="14830" max="14830" width="9.88671875" style="1" bestFit="1" customWidth="1"/>
    <col min="14831" max="14835" width="9" style="1"/>
    <col min="14836" max="14836" width="9.88671875" style="1" bestFit="1" customWidth="1"/>
    <col min="14837" max="14853" width="9" style="1"/>
    <col min="14854" max="14855" width="9.88671875" style="1" bestFit="1" customWidth="1"/>
    <col min="14856" max="14856" width="9" style="1"/>
    <col min="14857" max="14857" width="9.88671875" style="1" bestFit="1" customWidth="1"/>
    <col min="14858" max="14865" width="9" style="1"/>
    <col min="14866" max="14866" width="9.88671875" style="1" bestFit="1" customWidth="1"/>
    <col min="14867" max="14876" width="9" style="1"/>
    <col min="14877" max="14877" width="10.88671875" style="1" bestFit="1" customWidth="1"/>
    <col min="14878" max="15077" width="9" style="1"/>
    <col min="15078" max="15078" width="6.109375" style="1" customWidth="1"/>
    <col min="15079" max="15079" width="42" style="1" customWidth="1"/>
    <col min="15080" max="15080" width="9.88671875" style="1" bestFit="1" customWidth="1"/>
    <col min="15081" max="15081" width="9" style="1"/>
    <col min="15082" max="15082" width="9.88671875" style="1" bestFit="1" customWidth="1"/>
    <col min="15083" max="15085" width="9" style="1"/>
    <col min="15086" max="15086" width="9.88671875" style="1" bestFit="1" customWidth="1"/>
    <col min="15087" max="15091" width="9" style="1"/>
    <col min="15092" max="15092" width="9.88671875" style="1" bestFit="1" customWidth="1"/>
    <col min="15093" max="15109" width="9" style="1"/>
    <col min="15110" max="15111" width="9.88671875" style="1" bestFit="1" customWidth="1"/>
    <col min="15112" max="15112" width="9" style="1"/>
    <col min="15113" max="15113" width="9.88671875" style="1" bestFit="1" customWidth="1"/>
    <col min="15114" max="15121" width="9" style="1"/>
    <col min="15122" max="15122" width="9.88671875" style="1" bestFit="1" customWidth="1"/>
    <col min="15123" max="15132" width="9" style="1"/>
    <col min="15133" max="15133" width="10.88671875" style="1" bestFit="1" customWidth="1"/>
    <col min="15134" max="15333" width="9" style="1"/>
    <col min="15334" max="15334" width="6.109375" style="1" customWidth="1"/>
    <col min="15335" max="15335" width="42" style="1" customWidth="1"/>
    <col min="15336" max="15336" width="9.88671875" style="1" bestFit="1" customWidth="1"/>
    <col min="15337" max="15337" width="9" style="1"/>
    <col min="15338" max="15338" width="9.88671875" style="1" bestFit="1" customWidth="1"/>
    <col min="15339" max="15341" width="9" style="1"/>
    <col min="15342" max="15342" width="9.88671875" style="1" bestFit="1" customWidth="1"/>
    <col min="15343" max="15347" width="9" style="1"/>
    <col min="15348" max="15348" width="9.88671875" style="1" bestFit="1" customWidth="1"/>
    <col min="15349" max="15365" width="9" style="1"/>
    <col min="15366" max="15367" width="9.88671875" style="1" bestFit="1" customWidth="1"/>
    <col min="15368" max="15368" width="9" style="1"/>
    <col min="15369" max="15369" width="9.88671875" style="1" bestFit="1" customWidth="1"/>
    <col min="15370" max="15377" width="9" style="1"/>
    <col min="15378" max="15378" width="9.88671875" style="1" bestFit="1" customWidth="1"/>
    <col min="15379" max="15388" width="9" style="1"/>
    <col min="15389" max="15389" width="10.88671875" style="1" bestFit="1" customWidth="1"/>
    <col min="15390" max="15589" width="9" style="1"/>
    <col min="15590" max="15590" width="6.109375" style="1" customWidth="1"/>
    <col min="15591" max="15591" width="42" style="1" customWidth="1"/>
    <col min="15592" max="15592" width="9.88671875" style="1" bestFit="1" customWidth="1"/>
    <col min="15593" max="15593" width="9" style="1"/>
    <col min="15594" max="15594" width="9.88671875" style="1" bestFit="1" customWidth="1"/>
    <col min="15595" max="15597" width="9" style="1"/>
    <col min="15598" max="15598" width="9.88671875" style="1" bestFit="1" customWidth="1"/>
    <col min="15599" max="15603" width="9" style="1"/>
    <col min="15604" max="15604" width="9.88671875" style="1" bestFit="1" customWidth="1"/>
    <col min="15605" max="15621" width="9" style="1"/>
    <col min="15622" max="15623" width="9.88671875" style="1" bestFit="1" customWidth="1"/>
    <col min="15624" max="15624" width="9" style="1"/>
    <col min="15625" max="15625" width="9.88671875" style="1" bestFit="1" customWidth="1"/>
    <col min="15626" max="15633" width="9" style="1"/>
    <col min="15634" max="15634" width="9.88671875" style="1" bestFit="1" customWidth="1"/>
    <col min="15635" max="15644" width="9" style="1"/>
    <col min="15645" max="15645" width="10.88671875" style="1" bestFit="1" customWidth="1"/>
    <col min="15646" max="15845" width="9" style="1"/>
    <col min="15846" max="15846" width="6.109375" style="1" customWidth="1"/>
    <col min="15847" max="15847" width="42" style="1" customWidth="1"/>
    <col min="15848" max="15848" width="9.88671875" style="1" bestFit="1" customWidth="1"/>
    <col min="15849" max="15849" width="9" style="1"/>
    <col min="15850" max="15850" width="9.88671875" style="1" bestFit="1" customWidth="1"/>
    <col min="15851" max="15853" width="9" style="1"/>
    <col min="15854" max="15854" width="9.88671875" style="1" bestFit="1" customWidth="1"/>
    <col min="15855" max="15859" width="9" style="1"/>
    <col min="15860" max="15860" width="9.88671875" style="1" bestFit="1" customWidth="1"/>
    <col min="15861" max="15877" width="9" style="1"/>
    <col min="15878" max="15879" width="9.88671875" style="1" bestFit="1" customWidth="1"/>
    <col min="15880" max="15880" width="9" style="1"/>
    <col min="15881" max="15881" width="9.88671875" style="1" bestFit="1" customWidth="1"/>
    <col min="15882" max="15889" width="9" style="1"/>
    <col min="15890" max="15890" width="9.88671875" style="1" bestFit="1" customWidth="1"/>
    <col min="15891" max="15900" width="9" style="1"/>
    <col min="15901" max="15901" width="10.88671875" style="1" bestFit="1" customWidth="1"/>
    <col min="15902" max="16101" width="9" style="1"/>
    <col min="16102" max="16102" width="6.109375" style="1" customWidth="1"/>
    <col min="16103" max="16103" width="42" style="1" customWidth="1"/>
    <col min="16104" max="16104" width="9.88671875" style="1" bestFit="1" customWidth="1"/>
    <col min="16105" max="16105" width="9" style="1"/>
    <col min="16106" max="16106" width="9.88671875" style="1" bestFit="1" customWidth="1"/>
    <col min="16107" max="16109" width="9" style="1"/>
    <col min="16110" max="16110" width="9.88671875" style="1" bestFit="1" customWidth="1"/>
    <col min="16111" max="16115" width="9" style="1"/>
    <col min="16116" max="16116" width="9.88671875" style="1" bestFit="1" customWidth="1"/>
    <col min="16117" max="16133" width="9" style="1"/>
    <col min="16134" max="16135" width="9.88671875" style="1" bestFit="1" customWidth="1"/>
    <col min="16136" max="16136" width="9" style="1"/>
    <col min="16137" max="16137" width="9.88671875" style="1" bestFit="1" customWidth="1"/>
    <col min="16138" max="16145" width="9" style="1"/>
    <col min="16146" max="16146" width="9.88671875" style="1" bestFit="1" customWidth="1"/>
    <col min="16147" max="16156" width="9" style="1"/>
    <col min="16157" max="16157" width="10.88671875" style="1" bestFit="1" customWidth="1"/>
    <col min="16158" max="16384" width="9" style="1"/>
  </cols>
  <sheetData>
    <row r="2" spans="1:59" s="2" customFormat="1" ht="18" x14ac:dyDescent="0.35">
      <c r="A2" s="113" t="s">
        <v>63</v>
      </c>
      <c r="B2" s="113"/>
      <c r="C2" s="113"/>
      <c r="D2" s="113"/>
      <c r="E2" s="113"/>
      <c r="F2" s="113"/>
      <c r="G2" s="113"/>
      <c r="H2" s="113"/>
      <c r="I2" s="113"/>
      <c r="J2" s="113"/>
      <c r="K2" s="113"/>
      <c r="L2" s="4"/>
      <c r="M2" s="4"/>
      <c r="N2" s="4"/>
      <c r="O2" s="4"/>
      <c r="P2" s="4"/>
      <c r="R2" s="4"/>
      <c r="S2" s="5"/>
      <c r="T2" s="5"/>
      <c r="U2" s="5"/>
      <c r="V2" s="5"/>
      <c r="W2" s="5"/>
      <c r="X2" s="4"/>
      <c r="Y2" s="4"/>
      <c r="Z2" s="6"/>
      <c r="AA2" s="4"/>
      <c r="AB2" s="4"/>
      <c r="AC2" s="4"/>
      <c r="AD2" s="5"/>
      <c r="AE2" s="5"/>
      <c r="AF2" s="5"/>
      <c r="AG2" s="5"/>
      <c r="AH2" s="5"/>
      <c r="AI2" s="4"/>
      <c r="AJ2" s="4"/>
      <c r="AK2" s="4"/>
      <c r="AL2" s="4"/>
      <c r="AM2" s="7"/>
      <c r="AN2" s="7"/>
      <c r="AO2" s="7"/>
      <c r="AP2" s="7"/>
      <c r="AQ2" s="7"/>
      <c r="AR2" s="7"/>
      <c r="AS2" s="7"/>
      <c r="AT2" s="4"/>
      <c r="AU2" s="4"/>
      <c r="AV2" s="8"/>
      <c r="AW2" s="9"/>
      <c r="AX2" s="9"/>
      <c r="AY2" s="10"/>
      <c r="AZ2" s="9"/>
      <c r="BA2" s="8"/>
      <c r="BB2" s="8"/>
      <c r="BC2" s="8"/>
      <c r="BD2" s="8"/>
      <c r="BE2" s="8"/>
      <c r="BF2" s="8"/>
      <c r="BG2" s="8"/>
    </row>
    <row r="3" spans="1:59" ht="16.2" x14ac:dyDescent="0.35">
      <c r="A3" s="114"/>
      <c r="B3" s="114"/>
      <c r="C3" s="114"/>
      <c r="D3" s="114"/>
      <c r="E3" s="114"/>
      <c r="F3" s="114"/>
      <c r="G3" s="114"/>
      <c r="H3" s="114"/>
      <c r="I3" s="114"/>
      <c r="J3" s="114"/>
      <c r="K3" s="114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</row>
    <row r="4" spans="1:59" ht="16.2" x14ac:dyDescent="0.35">
      <c r="A4" s="19"/>
      <c r="B4" s="19"/>
      <c r="C4" s="19"/>
      <c r="D4" s="19"/>
      <c r="E4" s="19"/>
      <c r="F4" s="19"/>
      <c r="G4" s="19"/>
      <c r="H4" s="19"/>
      <c r="I4" s="19"/>
      <c r="J4" s="19"/>
      <c r="K4" s="22"/>
      <c r="L4" s="111" t="s">
        <v>64</v>
      </c>
      <c r="M4" s="111"/>
      <c r="N4" s="111"/>
      <c r="O4" s="111"/>
      <c r="P4" s="111"/>
      <c r="Q4" s="111"/>
      <c r="R4" s="111"/>
      <c r="S4" s="111"/>
      <c r="T4" s="111"/>
      <c r="U4" s="111"/>
      <c r="V4" s="111"/>
      <c r="W4" s="111" t="s">
        <v>64</v>
      </c>
      <c r="X4" s="111"/>
      <c r="Y4" s="111"/>
      <c r="Z4" s="111"/>
      <c r="AA4" s="111"/>
      <c r="AB4" s="111"/>
      <c r="AC4" s="111"/>
      <c r="AD4" s="111"/>
      <c r="AE4" s="111"/>
      <c r="AF4" s="111"/>
      <c r="AG4" s="111"/>
      <c r="AH4" s="111" t="s">
        <v>64</v>
      </c>
      <c r="AI4" s="111"/>
      <c r="AJ4" s="111"/>
      <c r="AK4" s="111"/>
      <c r="AL4" s="111"/>
      <c r="AM4" s="111"/>
      <c r="AN4" s="111"/>
      <c r="AO4" s="111"/>
      <c r="AP4" s="111"/>
      <c r="AQ4" s="111"/>
      <c r="AR4" s="111"/>
      <c r="AS4" s="111" t="s">
        <v>64</v>
      </c>
      <c r="AT4" s="111"/>
      <c r="AU4" s="111"/>
      <c r="AV4" s="111"/>
      <c r="AW4" s="111"/>
      <c r="AX4" s="111"/>
      <c r="AY4" s="111"/>
      <c r="AZ4" s="111"/>
      <c r="BA4" s="111"/>
      <c r="BB4" s="111"/>
      <c r="BC4" s="111"/>
      <c r="BD4" s="112" t="s">
        <v>64</v>
      </c>
      <c r="BE4" s="112"/>
      <c r="BF4" s="112"/>
      <c r="BG4" s="112"/>
    </row>
    <row r="5" spans="1:59" s="3" customFormat="1" ht="15" customHeight="1" x14ac:dyDescent="0.35">
      <c r="A5" s="39" t="s">
        <v>0</v>
      </c>
      <c r="B5" s="18">
        <v>1</v>
      </c>
      <c r="C5" s="18">
        <v>2</v>
      </c>
      <c r="D5" s="18">
        <v>3</v>
      </c>
      <c r="E5" s="18">
        <v>4</v>
      </c>
      <c r="F5" s="18">
        <v>5</v>
      </c>
      <c r="G5" s="18">
        <v>6</v>
      </c>
      <c r="H5" s="18">
        <v>7</v>
      </c>
      <c r="I5" s="18">
        <v>8</v>
      </c>
      <c r="J5" s="18">
        <v>9</v>
      </c>
      <c r="K5" s="40">
        <v>10</v>
      </c>
      <c r="L5" s="39" t="s">
        <v>0</v>
      </c>
      <c r="M5" s="18">
        <v>11</v>
      </c>
      <c r="N5" s="18">
        <v>12</v>
      </c>
      <c r="O5" s="18">
        <v>13</v>
      </c>
      <c r="P5" s="18">
        <v>14</v>
      </c>
      <c r="Q5" s="18">
        <v>15</v>
      </c>
      <c r="R5" s="18">
        <v>16</v>
      </c>
      <c r="S5" s="18">
        <v>17</v>
      </c>
      <c r="T5" s="18">
        <v>18</v>
      </c>
      <c r="U5" s="18">
        <v>19</v>
      </c>
      <c r="V5" s="40">
        <v>20</v>
      </c>
      <c r="W5" s="39" t="s">
        <v>0</v>
      </c>
      <c r="X5" s="18">
        <v>21</v>
      </c>
      <c r="Y5" s="18">
        <v>22</v>
      </c>
      <c r="Z5" s="18">
        <v>23</v>
      </c>
      <c r="AA5" s="18">
        <v>24</v>
      </c>
      <c r="AB5" s="18">
        <v>25</v>
      </c>
      <c r="AC5" s="18">
        <v>26</v>
      </c>
      <c r="AD5" s="18">
        <v>27</v>
      </c>
      <c r="AE5" s="18">
        <v>28</v>
      </c>
      <c r="AF5" s="18">
        <v>29</v>
      </c>
      <c r="AG5" s="40">
        <v>30</v>
      </c>
      <c r="AH5" s="39" t="s">
        <v>0</v>
      </c>
      <c r="AI5" s="18">
        <v>31</v>
      </c>
      <c r="AJ5" s="18">
        <v>32</v>
      </c>
      <c r="AK5" s="18">
        <v>33</v>
      </c>
      <c r="AL5" s="18">
        <v>34</v>
      </c>
      <c r="AM5" s="18">
        <v>35</v>
      </c>
      <c r="AN5" s="18">
        <v>36</v>
      </c>
      <c r="AO5" s="18">
        <v>37</v>
      </c>
      <c r="AP5" s="18">
        <v>38</v>
      </c>
      <c r="AQ5" s="18">
        <v>39</v>
      </c>
      <c r="AR5" s="40">
        <v>40</v>
      </c>
      <c r="AS5" s="39" t="s">
        <v>0</v>
      </c>
      <c r="AT5" s="18">
        <v>41</v>
      </c>
      <c r="AU5" s="18">
        <v>42</v>
      </c>
      <c r="AV5" s="18">
        <v>43</v>
      </c>
      <c r="AW5" s="18">
        <v>44</v>
      </c>
      <c r="AX5" s="18">
        <v>45</v>
      </c>
      <c r="AY5" s="18">
        <v>46</v>
      </c>
      <c r="AZ5" s="18">
        <v>47</v>
      </c>
      <c r="BA5" s="18">
        <v>48</v>
      </c>
      <c r="BB5" s="18">
        <v>49</v>
      </c>
      <c r="BC5" s="40">
        <v>50</v>
      </c>
      <c r="BD5" s="39" t="s">
        <v>0</v>
      </c>
      <c r="BE5" s="18">
        <v>51</v>
      </c>
      <c r="BF5" s="18">
        <v>52</v>
      </c>
      <c r="BG5" s="18">
        <v>53</v>
      </c>
    </row>
    <row r="6" spans="1:59" ht="14.4" x14ac:dyDescent="0.35">
      <c r="A6" s="37">
        <v>1</v>
      </c>
      <c r="B6" s="64">
        <f>'Tabel 1'!B6/'Tabel 1'!$BQ$6</f>
        <v>7.0802426061295581E-2</v>
      </c>
      <c r="C6" s="64">
        <f>'Tabel 1'!C6/'Tabel 1'!$BQ$6</f>
        <v>5.2402342010066387E-4</v>
      </c>
      <c r="D6" s="64">
        <f>'Tabel 1'!D6/'Tabel 1'!$BQ$6</f>
        <v>0</v>
      </c>
      <c r="E6" s="64">
        <f>'Tabel 1'!E6/'Tabel 1'!$BQ$6</f>
        <v>5.6248803233407297E-3</v>
      </c>
      <c r="F6" s="64">
        <f>'Tabel 1'!F6/'Tabel 1'!$BQ$6</f>
        <v>0</v>
      </c>
      <c r="G6" s="64">
        <f>'Tabel 1'!G6/'Tabel 1'!$BQ$6</f>
        <v>4.4062890843806233E-5</v>
      </c>
      <c r="H6" s="64">
        <f>'Tabel 1'!H6/'Tabel 1'!$BQ$6</f>
        <v>2.6584635808679435E-4</v>
      </c>
      <c r="I6" s="64">
        <f>'Tabel 1'!I6/'Tabel 1'!$BQ$6</f>
        <v>0</v>
      </c>
      <c r="J6" s="64">
        <f>'Tabel 1'!J6/'Tabel 1'!$BQ$6</f>
        <v>0</v>
      </c>
      <c r="K6" s="64">
        <f>'Tabel 1'!K6/'Tabel 1'!$BQ$6</f>
        <v>0</v>
      </c>
      <c r="L6" s="37">
        <v>1</v>
      </c>
      <c r="M6" s="64">
        <f>'Tabel 1'!M6/'Tabel 1'!$BQ$6</f>
        <v>0</v>
      </c>
      <c r="N6" s="64">
        <f>'Tabel 1'!N6/'Tabel 1'!$BQ$6</f>
        <v>0</v>
      </c>
      <c r="O6" s="64">
        <f>'Tabel 1'!O6/'Tabel 1'!$BQ$6</f>
        <v>0.25725642496852363</v>
      </c>
      <c r="P6" s="64">
        <f>'Tabel 1'!P6/'Tabel 1'!$BQ$6</f>
        <v>1.5572754046913844E-7</v>
      </c>
      <c r="Q6" s="64">
        <f>'Tabel 1'!Q6/'Tabel 1'!$BQ$6</f>
        <v>0</v>
      </c>
      <c r="R6" s="64">
        <f>'Tabel 1'!R6/'Tabel 1'!$BQ$6</f>
        <v>0</v>
      </c>
      <c r="S6" s="64">
        <f>'Tabel 1'!S6/'Tabel 1'!$BQ$6</f>
        <v>0</v>
      </c>
      <c r="T6" s="64">
        <f>'Tabel 1'!T6/'Tabel 1'!$BQ$6</f>
        <v>2.9083938296844112E-4</v>
      </c>
      <c r="U6" s="64">
        <f>'Tabel 1'!U6/'Tabel 1'!$BQ$6</f>
        <v>3.6410307611146189E-5</v>
      </c>
      <c r="V6" s="65">
        <f>'Tabel 1'!V6/'Tabel 1'!$BQ$6</f>
        <v>0</v>
      </c>
      <c r="W6" s="37">
        <v>1</v>
      </c>
      <c r="X6" s="64">
        <f>'Tabel 1'!X6/'Tabel 1'!$BQ$6</f>
        <v>0</v>
      </c>
      <c r="Y6" s="64">
        <f>'Tabel 1'!Y6/'Tabel 1'!$BQ$6</f>
        <v>0</v>
      </c>
      <c r="Z6" s="64">
        <f>'Tabel 1'!Z6/'Tabel 1'!$BQ$6</f>
        <v>0</v>
      </c>
      <c r="AA6" s="64">
        <f>'Tabel 1'!AA6/'Tabel 1'!$BQ$6</f>
        <v>0</v>
      </c>
      <c r="AB6" s="64">
        <f>'Tabel 1'!AB6/'Tabel 1'!$BQ$6</f>
        <v>0</v>
      </c>
      <c r="AC6" s="64">
        <f>'Tabel 1'!AC6/'Tabel 1'!$BQ$6</f>
        <v>0</v>
      </c>
      <c r="AD6" s="64">
        <f>'Tabel 1'!AD6/'Tabel 1'!$BQ$6</f>
        <v>1.2625193517471652E-8</v>
      </c>
      <c r="AE6" s="64">
        <f>'Tabel 1'!AE6/'Tabel 1'!$BQ$6</f>
        <v>0</v>
      </c>
      <c r="AF6" s="64">
        <f>'Tabel 1'!AF6/'Tabel 1'!$BQ$6</f>
        <v>0</v>
      </c>
      <c r="AG6" s="65">
        <f>'Tabel 1'!AG6/'Tabel 1'!$BQ$6</f>
        <v>0</v>
      </c>
      <c r="AH6" s="37">
        <v>1</v>
      </c>
      <c r="AI6" s="64">
        <f>'Tabel 1'!AI6/'Tabel 1'!$BQ$6</f>
        <v>0</v>
      </c>
      <c r="AJ6" s="64">
        <f>'Tabel 1'!AJ6/'Tabel 1'!$BQ$6</f>
        <v>0</v>
      </c>
      <c r="AK6" s="64">
        <f>'Tabel 1'!AK6/'Tabel 1'!$BQ$6</f>
        <v>0</v>
      </c>
      <c r="AL6" s="64">
        <f>'Tabel 1'!AL6/'Tabel 1'!$BQ$6</f>
        <v>6.9287113504803703E-5</v>
      </c>
      <c r="AM6" s="64">
        <f>'Tabel 1'!AM6/'Tabel 1'!$BQ$6</f>
        <v>0</v>
      </c>
      <c r="AN6" s="64">
        <f>'Tabel 1'!AN6/'Tabel 1'!$BQ$6</f>
        <v>0</v>
      </c>
      <c r="AO6" s="64">
        <f>'Tabel 1'!AO6/'Tabel 1'!$BQ$6</f>
        <v>0</v>
      </c>
      <c r="AP6" s="64">
        <f>'Tabel 1'!AP6/'Tabel 1'!$BQ$6</f>
        <v>0</v>
      </c>
      <c r="AQ6" s="64">
        <f>'Tabel 1'!AQ6/'Tabel 1'!$BQ$6</f>
        <v>0</v>
      </c>
      <c r="AR6" s="65">
        <f>'Tabel 1'!AR6/'Tabel 1'!$BQ$6</f>
        <v>0</v>
      </c>
      <c r="AS6" s="37">
        <v>1</v>
      </c>
      <c r="AT6" s="64">
        <f>'Tabel 1'!AT6/'Tabel 1'!$BQ$6</f>
        <v>1.0540792106517253E-4</v>
      </c>
      <c r="AU6" s="64">
        <f>'Tabel 1'!AU6/'Tabel 1'!$BQ$6</f>
        <v>1.1007886299278411E-3</v>
      </c>
      <c r="AV6" s="64">
        <f>'Tabel 1'!AV6/'Tabel 1'!$BQ$6</f>
        <v>0</v>
      </c>
      <c r="AW6" s="64">
        <f>'Tabel 1'!AW6/'Tabel 1'!$BQ$6</f>
        <v>0</v>
      </c>
      <c r="AX6" s="64">
        <f>'Tabel 1'!AX6/'Tabel 1'!$BQ$6</f>
        <v>0</v>
      </c>
      <c r="AY6" s="64">
        <f>'Tabel 1'!AY6/'Tabel 1'!$BQ$6</f>
        <v>0</v>
      </c>
      <c r="AZ6" s="64">
        <f>'Tabel 1'!AZ6/'Tabel 1'!$BQ$6</f>
        <v>0</v>
      </c>
      <c r="BA6" s="64">
        <f>'Tabel 1'!BA6/'Tabel 1'!$BQ$6</f>
        <v>0</v>
      </c>
      <c r="BB6" s="64">
        <f>'Tabel 1'!BB6/'Tabel 1'!$BQ$6</f>
        <v>0</v>
      </c>
      <c r="BC6" s="65">
        <f>'Tabel 1'!BC6/'Tabel 1'!$BQ$6</f>
        <v>0</v>
      </c>
      <c r="BD6" s="37">
        <v>1</v>
      </c>
      <c r="BE6" s="64">
        <f>'Tabel 1'!BE6/'Tabel 1'!$BQ$6</f>
        <v>5.6970140896745846E-4</v>
      </c>
      <c r="BF6" s="64">
        <f>'Tabel 1'!BF6/'Tabel 1'!$BQ$6</f>
        <v>4.3913130973350766E-3</v>
      </c>
      <c r="BG6" s="64">
        <f>'Tabel 1'!BG6/'Tabel 1'!$BQ$6</f>
        <v>5.0159725218284904E-4</v>
      </c>
    </row>
    <row r="7" spans="1:59" ht="14.4" x14ac:dyDescent="0.35">
      <c r="A7" s="37">
        <v>2</v>
      </c>
      <c r="B7" s="64">
        <f>'Tabel 1'!B7/'Tabel 1'!$BQ$7</f>
        <v>0</v>
      </c>
      <c r="C7" s="64">
        <f>'Tabel 1'!C7/'Tabel 1'!$BQ$7</f>
        <v>8.8804884994180072E-2</v>
      </c>
      <c r="D7" s="64">
        <f>'Tabel 1'!D7/'Tabel 1'!$BQ$7</f>
        <v>0</v>
      </c>
      <c r="E7" s="64">
        <f>'Tabel 1'!E7/'Tabel 1'!$BQ$7</f>
        <v>1.1476696802217863E-3</v>
      </c>
      <c r="F7" s="64">
        <f>'Tabel 1'!F7/'Tabel 1'!$BQ$7</f>
        <v>0</v>
      </c>
      <c r="G7" s="64">
        <f>'Tabel 1'!G7/'Tabel 1'!$BQ$7</f>
        <v>0</v>
      </c>
      <c r="H7" s="64">
        <f>'Tabel 1'!H7/'Tabel 1'!$BQ$7</f>
        <v>2.1832067768248739E-5</v>
      </c>
      <c r="I7" s="64">
        <f>'Tabel 1'!I7/'Tabel 1'!$BQ$7</f>
        <v>0</v>
      </c>
      <c r="J7" s="64">
        <f>'Tabel 1'!J7/'Tabel 1'!$BQ$7</f>
        <v>0</v>
      </c>
      <c r="K7" s="64">
        <f>'Tabel 1'!K7/'Tabel 1'!$BQ$7</f>
        <v>0</v>
      </c>
      <c r="L7" s="37">
        <v>2</v>
      </c>
      <c r="M7" s="64">
        <f>'Tabel 1'!M7/'Tabel 1'!$BQ$7</f>
        <v>0</v>
      </c>
      <c r="N7" s="64">
        <f>'Tabel 1'!N7/'Tabel 1'!$BQ$7</f>
        <v>0</v>
      </c>
      <c r="O7" s="64">
        <f>'Tabel 1'!O7/'Tabel 1'!$BQ$7</f>
        <v>0.26296798482615136</v>
      </c>
      <c r="P7" s="64">
        <f>'Tabel 1'!P7/'Tabel 1'!$BQ$7</f>
        <v>0</v>
      </c>
      <c r="Q7" s="64">
        <f>'Tabel 1'!Q7/'Tabel 1'!$BQ$7</f>
        <v>0</v>
      </c>
      <c r="R7" s="64">
        <f>'Tabel 1'!R7/'Tabel 1'!$BQ$7</f>
        <v>0</v>
      </c>
      <c r="S7" s="64">
        <f>'Tabel 1'!S7/'Tabel 1'!$BQ$7</f>
        <v>0</v>
      </c>
      <c r="T7" s="64">
        <f>'Tabel 1'!T7/'Tabel 1'!$BQ$7</f>
        <v>0</v>
      </c>
      <c r="U7" s="64">
        <f>'Tabel 1'!U7/'Tabel 1'!$BQ$7</f>
        <v>8.5418942679238127E-4</v>
      </c>
      <c r="V7" s="65">
        <f>'Tabel 1'!V7/'Tabel 1'!$BQ$7</f>
        <v>0</v>
      </c>
      <c r="W7" s="37">
        <v>2</v>
      </c>
      <c r="X7" s="64">
        <f>'Tabel 1'!X7/'Tabel 1'!$BQ$7</f>
        <v>0</v>
      </c>
      <c r="Y7" s="64">
        <f>'Tabel 1'!Y7/'Tabel 1'!$BQ$7</f>
        <v>0</v>
      </c>
      <c r="Z7" s="64">
        <f>'Tabel 1'!Z7/'Tabel 1'!$BQ$7</f>
        <v>0</v>
      </c>
      <c r="AA7" s="64">
        <f>'Tabel 1'!AA7/'Tabel 1'!$BQ$7</f>
        <v>0</v>
      </c>
      <c r="AB7" s="64">
        <f>'Tabel 1'!AB7/'Tabel 1'!$BQ$7</f>
        <v>0</v>
      </c>
      <c r="AC7" s="64">
        <f>'Tabel 1'!AC7/'Tabel 1'!$BQ$7</f>
        <v>0</v>
      </c>
      <c r="AD7" s="64">
        <f>'Tabel 1'!AD7/'Tabel 1'!$BQ$7</f>
        <v>0</v>
      </c>
      <c r="AE7" s="64">
        <f>'Tabel 1'!AE7/'Tabel 1'!$BQ$7</f>
        <v>0</v>
      </c>
      <c r="AF7" s="64">
        <f>'Tabel 1'!AF7/'Tabel 1'!$BQ$7</f>
        <v>0</v>
      </c>
      <c r="AG7" s="65">
        <f>'Tabel 1'!AG7/'Tabel 1'!$BQ$7</f>
        <v>0</v>
      </c>
      <c r="AH7" s="37">
        <v>2</v>
      </c>
      <c r="AI7" s="64">
        <f>'Tabel 1'!AI7/'Tabel 1'!$BQ$7</f>
        <v>0</v>
      </c>
      <c r="AJ7" s="64">
        <f>'Tabel 1'!AJ7/'Tabel 1'!$BQ$7</f>
        <v>0</v>
      </c>
      <c r="AK7" s="64">
        <f>'Tabel 1'!AK7/'Tabel 1'!$BQ$7</f>
        <v>0</v>
      </c>
      <c r="AL7" s="64">
        <f>'Tabel 1'!AL7/'Tabel 1'!$BQ$7</f>
        <v>2.1241953627502241E-3</v>
      </c>
      <c r="AM7" s="64">
        <f>'Tabel 1'!AM7/'Tabel 1'!$BQ$7</f>
        <v>0</v>
      </c>
      <c r="AN7" s="64">
        <f>'Tabel 1'!AN7/'Tabel 1'!$BQ$7</f>
        <v>0</v>
      </c>
      <c r="AO7" s="64">
        <f>'Tabel 1'!AO7/'Tabel 1'!$BQ$7</f>
        <v>0</v>
      </c>
      <c r="AP7" s="64">
        <f>'Tabel 1'!AP7/'Tabel 1'!$BQ$7</f>
        <v>0</v>
      </c>
      <c r="AQ7" s="64">
        <f>'Tabel 1'!AQ7/'Tabel 1'!$BQ$7</f>
        <v>0</v>
      </c>
      <c r="AR7" s="65">
        <f>'Tabel 1'!AR7/'Tabel 1'!$BQ$7</f>
        <v>0</v>
      </c>
      <c r="AS7" s="37">
        <v>2</v>
      </c>
      <c r="AT7" s="64">
        <f>'Tabel 1'!AT7/'Tabel 1'!$BQ$7</f>
        <v>1.128832307214251E-3</v>
      </c>
      <c r="AU7" s="64">
        <f>'Tabel 1'!AU7/'Tabel 1'!$BQ$7</f>
        <v>1.3341532576000445E-2</v>
      </c>
      <c r="AV7" s="64">
        <f>'Tabel 1'!AV7/'Tabel 1'!$BQ$7</f>
        <v>0</v>
      </c>
      <c r="AW7" s="64">
        <f>'Tabel 1'!AW7/'Tabel 1'!$BQ$7</f>
        <v>0</v>
      </c>
      <c r="AX7" s="64">
        <f>'Tabel 1'!AX7/'Tabel 1'!$BQ$7</f>
        <v>0</v>
      </c>
      <c r="AY7" s="64">
        <f>'Tabel 1'!AY7/'Tabel 1'!$BQ$7</f>
        <v>0</v>
      </c>
      <c r="AZ7" s="64">
        <f>'Tabel 1'!AZ7/'Tabel 1'!$BQ$7</f>
        <v>0</v>
      </c>
      <c r="BA7" s="64">
        <f>'Tabel 1'!BA7/'Tabel 1'!$BQ$7</f>
        <v>0</v>
      </c>
      <c r="BB7" s="64">
        <f>'Tabel 1'!BB7/'Tabel 1'!$BQ$7</f>
        <v>0</v>
      </c>
      <c r="BC7" s="65">
        <f>'Tabel 1'!BC7/'Tabel 1'!$BQ$7</f>
        <v>0</v>
      </c>
      <c r="BD7" s="37">
        <v>2</v>
      </c>
      <c r="BE7" s="64">
        <f>'Tabel 1'!BE7/'Tabel 1'!$BQ$7</f>
        <v>3.1673955268433043E-2</v>
      </c>
      <c r="BF7" s="64">
        <f>'Tabel 1'!BF7/'Tabel 1'!$BQ$7</f>
        <v>2.4414588488865799E-2</v>
      </c>
      <c r="BG7" s="64">
        <f>'Tabel 1'!BG7/'Tabel 1'!$BQ$7</f>
        <v>3.5849363117072624E-3</v>
      </c>
    </row>
    <row r="8" spans="1:59" ht="14.4" x14ac:dyDescent="0.35">
      <c r="A8" s="37">
        <v>3</v>
      </c>
      <c r="B8" s="64">
        <f>'Tabel 1'!B8/'Tabel 1'!$BQ$8</f>
        <v>0</v>
      </c>
      <c r="C8" s="64">
        <f>'Tabel 1'!C8/'Tabel 1'!$BQ$8</f>
        <v>3.2991389062329123E-5</v>
      </c>
      <c r="D8" s="64">
        <f>'Tabel 1'!D8/'Tabel 1'!$BQ$8</f>
        <v>0.10659775157215849</v>
      </c>
      <c r="E8" s="64">
        <f>'Tabel 1'!E8/'Tabel 1'!$BQ$8</f>
        <v>9.1402863783856276E-3</v>
      </c>
      <c r="F8" s="64">
        <f>'Tabel 1'!F8/'Tabel 1'!$BQ$8</f>
        <v>0</v>
      </c>
      <c r="G8" s="64">
        <f>'Tabel 1'!G8/'Tabel 1'!$BQ$8</f>
        <v>2.6195242547832617E-7</v>
      </c>
      <c r="H8" s="64">
        <f>'Tabel 1'!H8/'Tabel 1'!$BQ$8</f>
        <v>7.6527735562600073E-4</v>
      </c>
      <c r="I8" s="64">
        <f>'Tabel 1'!I8/'Tabel 1'!$BQ$8</f>
        <v>0</v>
      </c>
      <c r="J8" s="64">
        <f>'Tabel 1'!J8/'Tabel 1'!$BQ$8</f>
        <v>0</v>
      </c>
      <c r="K8" s="64">
        <f>'Tabel 1'!K8/'Tabel 1'!$BQ$8</f>
        <v>0</v>
      </c>
      <c r="L8" s="37">
        <v>3</v>
      </c>
      <c r="M8" s="64">
        <f>'Tabel 1'!M8/'Tabel 1'!$BQ$8</f>
        <v>0</v>
      </c>
      <c r="N8" s="64">
        <f>'Tabel 1'!N8/'Tabel 1'!$BQ$8</f>
        <v>0</v>
      </c>
      <c r="O8" s="64">
        <f>'Tabel 1'!O8/'Tabel 1'!$BQ$8</f>
        <v>0.19956775403759824</v>
      </c>
      <c r="P8" s="64">
        <f>'Tabel 1'!P8/'Tabel 1'!$BQ$8</f>
        <v>2.6854973206979898E-6</v>
      </c>
      <c r="Q8" s="64">
        <f>'Tabel 1'!Q8/'Tabel 1'!$BQ$8</f>
        <v>4.438556007771992E-4</v>
      </c>
      <c r="R8" s="64">
        <f>'Tabel 1'!R8/'Tabel 1'!$BQ$8</f>
        <v>0</v>
      </c>
      <c r="S8" s="64">
        <f>'Tabel 1'!S8/'Tabel 1'!$BQ$8</f>
        <v>2.199559404409291E-3</v>
      </c>
      <c r="T8" s="64">
        <f>'Tabel 1'!T8/'Tabel 1'!$BQ$8</f>
        <v>1.2712267943627429E-7</v>
      </c>
      <c r="U8" s="64">
        <f>'Tabel 1'!U8/'Tabel 1'!$BQ$8</f>
        <v>1.9900062615246867E-2</v>
      </c>
      <c r="V8" s="65">
        <f>'Tabel 1'!V8/'Tabel 1'!$BQ$8</f>
        <v>5.2435763634246735E-2</v>
      </c>
      <c r="W8" s="37">
        <v>3</v>
      </c>
      <c r="X8" s="64">
        <f>'Tabel 1'!X8/'Tabel 1'!$BQ$8</f>
        <v>0</v>
      </c>
      <c r="Y8" s="64">
        <f>'Tabel 1'!Y8/'Tabel 1'!$BQ$8</f>
        <v>0</v>
      </c>
      <c r="Z8" s="64">
        <f>'Tabel 1'!Z8/'Tabel 1'!$BQ$8</f>
        <v>0</v>
      </c>
      <c r="AA8" s="64">
        <f>'Tabel 1'!AA8/'Tabel 1'!$BQ$8</f>
        <v>0</v>
      </c>
      <c r="AB8" s="64">
        <f>'Tabel 1'!AB8/'Tabel 1'!$BQ$8</f>
        <v>0</v>
      </c>
      <c r="AC8" s="64">
        <f>'Tabel 1'!AC8/'Tabel 1'!$BQ$8</f>
        <v>0</v>
      </c>
      <c r="AD8" s="64">
        <f>'Tabel 1'!AD8/'Tabel 1'!$BQ$8</f>
        <v>3.7011295920033615E-4</v>
      </c>
      <c r="AE8" s="64">
        <f>'Tabel 1'!AE8/'Tabel 1'!$BQ$8</f>
        <v>0</v>
      </c>
      <c r="AF8" s="64">
        <f>'Tabel 1'!AF8/'Tabel 1'!$BQ$8</f>
        <v>0</v>
      </c>
      <c r="AG8" s="65">
        <f>'Tabel 1'!AG8/'Tabel 1'!$BQ$8</f>
        <v>0</v>
      </c>
      <c r="AH8" s="37">
        <v>3</v>
      </c>
      <c r="AI8" s="64">
        <f>'Tabel 1'!AI8/'Tabel 1'!$BQ$8</f>
        <v>0</v>
      </c>
      <c r="AJ8" s="64">
        <f>'Tabel 1'!AJ8/'Tabel 1'!$BQ$8</f>
        <v>0</v>
      </c>
      <c r="AK8" s="64">
        <f>'Tabel 1'!AK8/'Tabel 1'!$BQ$8</f>
        <v>0</v>
      </c>
      <c r="AL8" s="64">
        <f>'Tabel 1'!AL8/'Tabel 1'!$BQ$8</f>
        <v>9.9397263667428017E-5</v>
      </c>
      <c r="AM8" s="64">
        <f>'Tabel 1'!AM8/'Tabel 1'!$BQ$8</f>
        <v>0</v>
      </c>
      <c r="AN8" s="64">
        <f>'Tabel 1'!AN8/'Tabel 1'!$BQ$8</f>
        <v>0</v>
      </c>
      <c r="AO8" s="64">
        <f>'Tabel 1'!AO8/'Tabel 1'!$BQ$8</f>
        <v>0</v>
      </c>
      <c r="AP8" s="64">
        <f>'Tabel 1'!AP8/'Tabel 1'!$BQ$8</f>
        <v>0</v>
      </c>
      <c r="AQ8" s="64">
        <f>'Tabel 1'!AQ8/'Tabel 1'!$BQ$8</f>
        <v>0</v>
      </c>
      <c r="AR8" s="65">
        <f>'Tabel 1'!AR8/'Tabel 1'!$BQ$8</f>
        <v>0</v>
      </c>
      <c r="AS8" s="37">
        <v>3</v>
      </c>
      <c r="AT8" s="64">
        <f>'Tabel 1'!AT8/'Tabel 1'!$BQ$8</f>
        <v>3.289830683735754E-5</v>
      </c>
      <c r="AU8" s="64">
        <f>'Tabel 1'!AU8/'Tabel 1'!$BQ$8</f>
        <v>5.5969523188123061E-4</v>
      </c>
      <c r="AV8" s="64">
        <f>'Tabel 1'!AV8/'Tabel 1'!$BQ$8</f>
        <v>0</v>
      </c>
      <c r="AW8" s="64">
        <f>'Tabel 1'!AW8/'Tabel 1'!$BQ$8</f>
        <v>0</v>
      </c>
      <c r="AX8" s="64">
        <f>'Tabel 1'!AX8/'Tabel 1'!$BQ$8</f>
        <v>0</v>
      </c>
      <c r="AY8" s="64">
        <f>'Tabel 1'!AY8/'Tabel 1'!$BQ$8</f>
        <v>0</v>
      </c>
      <c r="AZ8" s="64">
        <f>'Tabel 1'!AZ8/'Tabel 1'!$BQ$8</f>
        <v>0</v>
      </c>
      <c r="BA8" s="64">
        <f>'Tabel 1'!BA8/'Tabel 1'!$BQ$8</f>
        <v>0</v>
      </c>
      <c r="BB8" s="64">
        <f>'Tabel 1'!BB8/'Tabel 1'!$BQ$8</f>
        <v>0</v>
      </c>
      <c r="BC8" s="65">
        <f>'Tabel 1'!BC8/'Tabel 1'!$BQ$8</f>
        <v>0</v>
      </c>
      <c r="BD8" s="37">
        <v>3</v>
      </c>
      <c r="BE8" s="64">
        <f>'Tabel 1'!BE8/'Tabel 1'!$BQ$8</f>
        <v>1.3500679240236813E-3</v>
      </c>
      <c r="BF8" s="64">
        <f>'Tabel 1'!BF8/'Tabel 1'!$BQ$8</f>
        <v>4.7620055131670962E-3</v>
      </c>
      <c r="BG8" s="64">
        <f>'Tabel 1'!BG8/'Tabel 1'!$BQ$8</f>
        <v>6.3457058304623977E-3</v>
      </c>
    </row>
    <row r="9" spans="1:59" ht="14.4" x14ac:dyDescent="0.35">
      <c r="A9" s="37">
        <v>4</v>
      </c>
      <c r="B9" s="64">
        <f>'Tabel 1'!B9/'Tabel 1'!$BQ$9</f>
        <v>2.9687693258888714E-2</v>
      </c>
      <c r="C9" s="64">
        <f>'Tabel 1'!C9/'Tabel 1'!$BQ$9</f>
        <v>9.7320866859279577E-3</v>
      </c>
      <c r="D9" s="64">
        <f>'Tabel 1'!D9/'Tabel 1'!$BQ$9</f>
        <v>1.2787354259274065E-2</v>
      </c>
      <c r="E9" s="64">
        <f>'Tabel 1'!E9/'Tabel 1'!$BQ$9</f>
        <v>7.3903866094145967E-2</v>
      </c>
      <c r="F9" s="64">
        <f>'Tabel 1'!F9/'Tabel 1'!$BQ$9</f>
        <v>0</v>
      </c>
      <c r="G9" s="64">
        <f>'Tabel 1'!G9/'Tabel 1'!$BQ$9</f>
        <v>4.7883549491525401E-4</v>
      </c>
      <c r="H9" s="64">
        <f>'Tabel 1'!H9/'Tabel 1'!$BQ$9</f>
        <v>4.5912219673428263E-4</v>
      </c>
      <c r="I9" s="64">
        <f>'Tabel 1'!I9/'Tabel 1'!$BQ$9</f>
        <v>0</v>
      </c>
      <c r="J9" s="64">
        <f>'Tabel 1'!J9/'Tabel 1'!$BQ$9</f>
        <v>0</v>
      </c>
      <c r="K9" s="64">
        <f>'Tabel 1'!K9/'Tabel 1'!$BQ$9</f>
        <v>0</v>
      </c>
      <c r="L9" s="37">
        <v>4</v>
      </c>
      <c r="M9" s="64">
        <f>'Tabel 1'!M9/'Tabel 1'!$BQ$9</f>
        <v>0</v>
      </c>
      <c r="N9" s="64">
        <f>'Tabel 1'!N9/'Tabel 1'!$BQ$9</f>
        <v>0</v>
      </c>
      <c r="O9" s="64">
        <f>'Tabel 1'!O9/'Tabel 1'!$BQ$9</f>
        <v>0.31550516146863089</v>
      </c>
      <c r="P9" s="64">
        <f>'Tabel 1'!P9/'Tabel 1'!$BQ$9</f>
        <v>0</v>
      </c>
      <c r="Q9" s="64">
        <f>'Tabel 1'!Q9/'Tabel 1'!$BQ$9</f>
        <v>3.6608980548382699E-6</v>
      </c>
      <c r="R9" s="64">
        <f>'Tabel 1'!R9/'Tabel 1'!$BQ$9</f>
        <v>0</v>
      </c>
      <c r="S9" s="64">
        <f>'Tabel 1'!S9/'Tabel 1'!$BQ$9</f>
        <v>0</v>
      </c>
      <c r="T9" s="64">
        <f>'Tabel 1'!T9/'Tabel 1'!$BQ$9</f>
        <v>0</v>
      </c>
      <c r="U9" s="64">
        <f>'Tabel 1'!U9/'Tabel 1'!$BQ$9</f>
        <v>5.5381177873350181E-4</v>
      </c>
      <c r="V9" s="65">
        <f>'Tabel 1'!V9/'Tabel 1'!$BQ$9</f>
        <v>0</v>
      </c>
      <c r="W9" s="37">
        <v>4</v>
      </c>
      <c r="X9" s="64">
        <f>'Tabel 1'!X9/'Tabel 1'!$BQ$9</f>
        <v>0</v>
      </c>
      <c r="Y9" s="64">
        <f>'Tabel 1'!Y9/'Tabel 1'!$BQ$9</f>
        <v>0</v>
      </c>
      <c r="Z9" s="64">
        <f>'Tabel 1'!Z9/'Tabel 1'!$BQ$9</f>
        <v>0</v>
      </c>
      <c r="AA9" s="64">
        <f>'Tabel 1'!AA9/'Tabel 1'!$BQ$9</f>
        <v>0</v>
      </c>
      <c r="AB9" s="64">
        <f>'Tabel 1'!AB9/'Tabel 1'!$BQ$9</f>
        <v>0</v>
      </c>
      <c r="AC9" s="64">
        <f>'Tabel 1'!AC9/'Tabel 1'!$BQ$9</f>
        <v>0</v>
      </c>
      <c r="AD9" s="64">
        <f>'Tabel 1'!AD9/'Tabel 1'!$BQ$9</f>
        <v>9.9162755936125718E-5</v>
      </c>
      <c r="AE9" s="64">
        <f>'Tabel 1'!AE9/'Tabel 1'!$BQ$9</f>
        <v>0</v>
      </c>
      <c r="AF9" s="64">
        <f>'Tabel 1'!AF9/'Tabel 1'!$BQ$9</f>
        <v>0</v>
      </c>
      <c r="AG9" s="65">
        <f>'Tabel 1'!AG9/'Tabel 1'!$BQ$9</f>
        <v>0</v>
      </c>
      <c r="AH9" s="37">
        <v>4</v>
      </c>
      <c r="AI9" s="64">
        <f>'Tabel 1'!AI9/'Tabel 1'!$BQ$9</f>
        <v>0</v>
      </c>
      <c r="AJ9" s="64">
        <f>'Tabel 1'!AJ9/'Tabel 1'!$BQ$9</f>
        <v>0</v>
      </c>
      <c r="AK9" s="64">
        <f>'Tabel 1'!AK9/'Tabel 1'!$BQ$9</f>
        <v>0</v>
      </c>
      <c r="AL9" s="64">
        <f>'Tabel 1'!AL9/'Tabel 1'!$BQ$9</f>
        <v>0</v>
      </c>
      <c r="AM9" s="64">
        <f>'Tabel 1'!AM9/'Tabel 1'!$BQ$9</f>
        <v>0</v>
      </c>
      <c r="AN9" s="64">
        <f>'Tabel 1'!AN9/'Tabel 1'!$BQ$9</f>
        <v>0</v>
      </c>
      <c r="AO9" s="64">
        <f>'Tabel 1'!AO9/'Tabel 1'!$BQ$9</f>
        <v>0</v>
      </c>
      <c r="AP9" s="64">
        <f>'Tabel 1'!AP9/'Tabel 1'!$BQ$9</f>
        <v>0</v>
      </c>
      <c r="AQ9" s="64">
        <f>'Tabel 1'!AQ9/'Tabel 1'!$BQ$9</f>
        <v>0</v>
      </c>
      <c r="AR9" s="65">
        <f>'Tabel 1'!AR9/'Tabel 1'!$BQ$9</f>
        <v>0</v>
      </c>
      <c r="AS9" s="37">
        <v>4</v>
      </c>
      <c r="AT9" s="64">
        <f>'Tabel 1'!AT9/'Tabel 1'!$BQ$9</f>
        <v>2.3329278859484958E-3</v>
      </c>
      <c r="AU9" s="64">
        <f>'Tabel 1'!AU9/'Tabel 1'!$BQ$9</f>
        <v>2.5278752574532694E-2</v>
      </c>
      <c r="AV9" s="64">
        <f>'Tabel 1'!AV9/'Tabel 1'!$BQ$9</f>
        <v>0</v>
      </c>
      <c r="AW9" s="64">
        <f>'Tabel 1'!AW9/'Tabel 1'!$BQ$9</f>
        <v>0</v>
      </c>
      <c r="AX9" s="64">
        <f>'Tabel 1'!AX9/'Tabel 1'!$BQ$9</f>
        <v>0</v>
      </c>
      <c r="AY9" s="64">
        <f>'Tabel 1'!AY9/'Tabel 1'!$BQ$9</f>
        <v>0</v>
      </c>
      <c r="AZ9" s="64">
        <f>'Tabel 1'!AZ9/'Tabel 1'!$BQ$9</f>
        <v>0</v>
      </c>
      <c r="BA9" s="64">
        <f>'Tabel 1'!BA9/'Tabel 1'!$BQ$9</f>
        <v>0</v>
      </c>
      <c r="BB9" s="64">
        <f>'Tabel 1'!BB9/'Tabel 1'!$BQ$9</f>
        <v>0</v>
      </c>
      <c r="BC9" s="65">
        <f>'Tabel 1'!BC9/'Tabel 1'!$BQ$9</f>
        <v>0</v>
      </c>
      <c r="BD9" s="37">
        <v>4</v>
      </c>
      <c r="BE9" s="64">
        <f>'Tabel 1'!BE9/'Tabel 1'!$BQ$9</f>
        <v>5.8889203357573036E-3</v>
      </c>
      <c r="BF9" s="64">
        <f>'Tabel 1'!BF9/'Tabel 1'!$BQ$9</f>
        <v>4.5392362722857628E-3</v>
      </c>
      <c r="BG9" s="64">
        <f>'Tabel 1'!BG9/'Tabel 1'!$BQ$9</f>
        <v>7.6581698354769479E-4</v>
      </c>
    </row>
    <row r="10" spans="1:59" ht="14.4" x14ac:dyDescent="0.35">
      <c r="A10" s="37">
        <v>5</v>
      </c>
      <c r="B10" s="64">
        <f>'Tabel 1'!B10/'Tabel 1'!$BQ$10</f>
        <v>0.27718159178980994</v>
      </c>
      <c r="C10" s="64">
        <f>'Tabel 1'!C10/'Tabel 1'!$BQ$10</f>
        <v>0.1072160790064834</v>
      </c>
      <c r="D10" s="64">
        <f>'Tabel 1'!D10/'Tabel 1'!$BQ$10</f>
        <v>0.22644343408104295</v>
      </c>
      <c r="E10" s="64">
        <f>'Tabel 1'!E10/'Tabel 1'!$BQ$10</f>
        <v>0.21545373554219538</v>
      </c>
      <c r="F10" s="64">
        <f>'Tabel 1'!F10/'Tabel 1'!$BQ$10</f>
        <v>3.4130566555012079E-2</v>
      </c>
      <c r="G10" s="64">
        <f>'Tabel 1'!G10/'Tabel 1'!$BQ$10</f>
        <v>1.5750893751151681E-2</v>
      </c>
      <c r="H10" s="64">
        <f>'Tabel 1'!H10/'Tabel 1'!$BQ$10</f>
        <v>1.348215747023407E-6</v>
      </c>
      <c r="I10" s="64">
        <f>'Tabel 1'!I10/'Tabel 1'!$BQ$10</f>
        <v>0</v>
      </c>
      <c r="J10" s="64">
        <f>'Tabel 1'!J10/'Tabel 1'!$BQ$10</f>
        <v>0</v>
      </c>
      <c r="K10" s="64">
        <f>'Tabel 1'!K10/'Tabel 1'!$BQ$10</f>
        <v>0</v>
      </c>
      <c r="L10" s="37">
        <v>5</v>
      </c>
      <c r="M10" s="64">
        <f>'Tabel 1'!M10/'Tabel 1'!$BQ$10</f>
        <v>0</v>
      </c>
      <c r="N10" s="64">
        <f>'Tabel 1'!N10/'Tabel 1'!$BQ$10</f>
        <v>0</v>
      </c>
      <c r="O10" s="64">
        <f>'Tabel 1'!O10/'Tabel 1'!$BQ$10</f>
        <v>0</v>
      </c>
      <c r="P10" s="64">
        <f>'Tabel 1'!P10/'Tabel 1'!$BQ$10</f>
        <v>0</v>
      </c>
      <c r="Q10" s="64">
        <f>'Tabel 1'!Q10/'Tabel 1'!$BQ$10</f>
        <v>0</v>
      </c>
      <c r="R10" s="64">
        <f>'Tabel 1'!R10/'Tabel 1'!$BQ$10</f>
        <v>0</v>
      </c>
      <c r="S10" s="64">
        <f>'Tabel 1'!S10/'Tabel 1'!$BQ$10</f>
        <v>0</v>
      </c>
      <c r="T10" s="64">
        <f>'Tabel 1'!T10/'Tabel 1'!$BQ$10</f>
        <v>0</v>
      </c>
      <c r="U10" s="64">
        <f>'Tabel 1'!U10/'Tabel 1'!$BQ$10</f>
        <v>0</v>
      </c>
      <c r="V10" s="65">
        <f>'Tabel 1'!V10/'Tabel 1'!$BQ$10</f>
        <v>0</v>
      </c>
      <c r="W10" s="37">
        <v>5</v>
      </c>
      <c r="X10" s="64">
        <f>'Tabel 1'!X10/'Tabel 1'!$BQ$10</f>
        <v>0</v>
      </c>
      <c r="Y10" s="64">
        <f>'Tabel 1'!Y10/'Tabel 1'!$BQ$10</f>
        <v>0</v>
      </c>
      <c r="Z10" s="64">
        <f>'Tabel 1'!Z10/'Tabel 1'!$BQ$10</f>
        <v>0</v>
      </c>
      <c r="AA10" s="64">
        <f>'Tabel 1'!AA10/'Tabel 1'!$BQ$10</f>
        <v>0</v>
      </c>
      <c r="AB10" s="64">
        <f>'Tabel 1'!AB10/'Tabel 1'!$BQ$10</f>
        <v>0</v>
      </c>
      <c r="AC10" s="64">
        <f>'Tabel 1'!AC10/'Tabel 1'!$BQ$10</f>
        <v>0</v>
      </c>
      <c r="AD10" s="64">
        <f>'Tabel 1'!AD10/'Tabel 1'!$BQ$10</f>
        <v>0</v>
      </c>
      <c r="AE10" s="64">
        <f>'Tabel 1'!AE10/'Tabel 1'!$BQ$10</f>
        <v>0</v>
      </c>
      <c r="AF10" s="64">
        <f>'Tabel 1'!AF10/'Tabel 1'!$BQ$10</f>
        <v>0</v>
      </c>
      <c r="AG10" s="65">
        <f>'Tabel 1'!AG10/'Tabel 1'!$BQ$10</f>
        <v>0</v>
      </c>
      <c r="AH10" s="37">
        <v>5</v>
      </c>
      <c r="AI10" s="64">
        <f>'Tabel 1'!AI10/'Tabel 1'!$BQ$10</f>
        <v>0</v>
      </c>
      <c r="AJ10" s="64">
        <f>'Tabel 1'!AJ10/'Tabel 1'!$BQ$10</f>
        <v>0</v>
      </c>
      <c r="AK10" s="64">
        <f>'Tabel 1'!AK10/'Tabel 1'!$BQ$10</f>
        <v>0</v>
      </c>
      <c r="AL10" s="64">
        <f>'Tabel 1'!AL10/'Tabel 1'!$BQ$10</f>
        <v>0</v>
      </c>
      <c r="AM10" s="64">
        <f>'Tabel 1'!AM10/'Tabel 1'!$BQ$10</f>
        <v>0</v>
      </c>
      <c r="AN10" s="64">
        <f>'Tabel 1'!AN10/'Tabel 1'!$BQ$10</f>
        <v>0</v>
      </c>
      <c r="AO10" s="64">
        <f>'Tabel 1'!AO10/'Tabel 1'!$BQ$10</f>
        <v>0</v>
      </c>
      <c r="AP10" s="64">
        <f>'Tabel 1'!AP10/'Tabel 1'!$BQ$10</f>
        <v>0</v>
      </c>
      <c r="AQ10" s="64">
        <f>'Tabel 1'!AQ10/'Tabel 1'!$BQ$10</f>
        <v>0</v>
      </c>
      <c r="AR10" s="65">
        <f>'Tabel 1'!AR10/'Tabel 1'!$BQ$10</f>
        <v>0</v>
      </c>
      <c r="AS10" s="37">
        <v>5</v>
      </c>
      <c r="AT10" s="64">
        <f>'Tabel 1'!AT10/'Tabel 1'!$BQ$10</f>
        <v>0</v>
      </c>
      <c r="AU10" s="64">
        <f>'Tabel 1'!AU10/'Tabel 1'!$BQ$10</f>
        <v>0</v>
      </c>
      <c r="AV10" s="64">
        <f>'Tabel 1'!AV10/'Tabel 1'!$BQ$10</f>
        <v>0</v>
      </c>
      <c r="AW10" s="64">
        <f>'Tabel 1'!AW10/'Tabel 1'!$BQ$10</f>
        <v>0</v>
      </c>
      <c r="AX10" s="64">
        <f>'Tabel 1'!AX10/'Tabel 1'!$BQ$10</f>
        <v>0</v>
      </c>
      <c r="AY10" s="64">
        <f>'Tabel 1'!AY10/'Tabel 1'!$BQ$10</f>
        <v>0</v>
      </c>
      <c r="AZ10" s="64">
        <f>'Tabel 1'!AZ10/'Tabel 1'!$BQ$10</f>
        <v>0</v>
      </c>
      <c r="BA10" s="64">
        <f>'Tabel 1'!BA10/'Tabel 1'!$BQ$10</f>
        <v>0</v>
      </c>
      <c r="BB10" s="64">
        <f>'Tabel 1'!BB10/'Tabel 1'!$BQ$10</f>
        <v>0</v>
      </c>
      <c r="BC10" s="65">
        <f>'Tabel 1'!BC10/'Tabel 1'!$BQ$10</f>
        <v>0</v>
      </c>
      <c r="BD10" s="37">
        <v>5</v>
      </c>
      <c r="BE10" s="64">
        <f>'Tabel 1'!BE10/'Tabel 1'!$BQ$10</f>
        <v>0</v>
      </c>
      <c r="BF10" s="64">
        <f>'Tabel 1'!BF10/'Tabel 1'!$BQ$10</f>
        <v>0</v>
      </c>
      <c r="BG10" s="64">
        <f>'Tabel 1'!BG10/'Tabel 1'!$BQ$10</f>
        <v>0</v>
      </c>
    </row>
    <row r="11" spans="1:59" ht="14.4" x14ac:dyDescent="0.35">
      <c r="A11" s="37">
        <v>6</v>
      </c>
      <c r="B11" s="64">
        <f>'Tabel 1'!B11/'Tabel 1'!$BQ$11</f>
        <v>6.7657999051686565E-3</v>
      </c>
      <c r="C11" s="64">
        <f>'Tabel 1'!C11/'Tabel 1'!$BQ$11</f>
        <v>6.1370779008781506E-4</v>
      </c>
      <c r="D11" s="64">
        <f>'Tabel 1'!D11/'Tabel 1'!$BQ$11</f>
        <v>2.6278751307658734E-3</v>
      </c>
      <c r="E11" s="64">
        <f>'Tabel 1'!E11/'Tabel 1'!$BQ$11</f>
        <v>2.6066278391550226E-3</v>
      </c>
      <c r="F11" s="64">
        <f>'Tabel 1'!F11/'Tabel 1'!$BQ$11</f>
        <v>0</v>
      </c>
      <c r="G11" s="64">
        <f>'Tabel 1'!G11/'Tabel 1'!$BQ$11</f>
        <v>7.2544506654812534E-3</v>
      </c>
      <c r="H11" s="64">
        <f>'Tabel 1'!H11/'Tabel 1'!$BQ$11</f>
        <v>1.4835346229546938E-3</v>
      </c>
      <c r="I11" s="64">
        <f>'Tabel 1'!I11/'Tabel 1'!$BQ$11</f>
        <v>0</v>
      </c>
      <c r="J11" s="64">
        <f>'Tabel 1'!J11/'Tabel 1'!$BQ$11</f>
        <v>0</v>
      </c>
      <c r="K11" s="64">
        <f>'Tabel 1'!K11/'Tabel 1'!$BQ$11</f>
        <v>0</v>
      </c>
      <c r="L11" s="37">
        <v>6</v>
      </c>
      <c r="M11" s="64">
        <f>'Tabel 1'!M11/'Tabel 1'!$BQ$11</f>
        <v>0</v>
      </c>
      <c r="N11" s="64">
        <f>'Tabel 1'!N11/'Tabel 1'!$BQ$11</f>
        <v>0</v>
      </c>
      <c r="O11" s="64">
        <f>'Tabel 1'!O11/'Tabel 1'!$BQ$11</f>
        <v>3.2361390710385295E-3</v>
      </c>
      <c r="P11" s="64">
        <f>'Tabel 1'!P11/'Tabel 1'!$BQ$11</f>
        <v>0</v>
      </c>
      <c r="Q11" s="64">
        <f>'Tabel 1'!Q11/'Tabel 1'!$BQ$11</f>
        <v>1.4795392707185132E-6</v>
      </c>
      <c r="R11" s="64">
        <f>'Tabel 1'!R11/'Tabel 1'!$BQ$11</f>
        <v>0</v>
      </c>
      <c r="S11" s="64">
        <f>'Tabel 1'!S11/'Tabel 1'!$BQ$11</f>
        <v>0.27806904698761847</v>
      </c>
      <c r="T11" s="64">
        <f>'Tabel 1'!T11/'Tabel 1'!$BQ$11</f>
        <v>2.5212062506659301E-3</v>
      </c>
      <c r="U11" s="64">
        <f>'Tabel 1'!U11/'Tabel 1'!$BQ$11</f>
        <v>3.703743782209285E-3</v>
      </c>
      <c r="V11" s="65">
        <f>'Tabel 1'!V11/'Tabel 1'!$BQ$11</f>
        <v>0</v>
      </c>
      <c r="W11" s="37">
        <v>6</v>
      </c>
      <c r="X11" s="64">
        <f>'Tabel 1'!X11/'Tabel 1'!$BQ$11</f>
        <v>0</v>
      </c>
      <c r="Y11" s="64">
        <f>'Tabel 1'!Y11/'Tabel 1'!$BQ$11</f>
        <v>0</v>
      </c>
      <c r="Z11" s="64">
        <f>'Tabel 1'!Z11/'Tabel 1'!$BQ$11</f>
        <v>0</v>
      </c>
      <c r="AA11" s="64">
        <f>'Tabel 1'!AA11/'Tabel 1'!$BQ$11</f>
        <v>0</v>
      </c>
      <c r="AB11" s="64">
        <f>'Tabel 1'!AB11/'Tabel 1'!$BQ$11</f>
        <v>0</v>
      </c>
      <c r="AC11" s="64">
        <f>'Tabel 1'!AC11/'Tabel 1'!$BQ$11</f>
        <v>6.5955550574864449E-2</v>
      </c>
      <c r="AD11" s="64">
        <f>'Tabel 1'!AD11/'Tabel 1'!$BQ$11</f>
        <v>5.4561488507514375E-4</v>
      </c>
      <c r="AE11" s="64">
        <f>'Tabel 1'!AE11/'Tabel 1'!$BQ$11</f>
        <v>0</v>
      </c>
      <c r="AF11" s="64">
        <f>'Tabel 1'!AF11/'Tabel 1'!$BQ$11</f>
        <v>0</v>
      </c>
      <c r="AG11" s="65">
        <f>'Tabel 1'!AG11/'Tabel 1'!$BQ$11</f>
        <v>0</v>
      </c>
      <c r="AH11" s="37">
        <v>6</v>
      </c>
      <c r="AI11" s="64">
        <f>'Tabel 1'!AI11/'Tabel 1'!$BQ$11</f>
        <v>0.16385276222549358</v>
      </c>
      <c r="AJ11" s="64">
        <f>'Tabel 1'!AJ11/'Tabel 1'!$BQ$11</f>
        <v>0.12884455571024006</v>
      </c>
      <c r="AK11" s="64">
        <f>'Tabel 1'!AK11/'Tabel 1'!$BQ$11</f>
        <v>4.6813147280336809E-2</v>
      </c>
      <c r="AL11" s="64">
        <f>'Tabel 1'!AL11/'Tabel 1'!$BQ$11</f>
        <v>0</v>
      </c>
      <c r="AM11" s="64">
        <f>'Tabel 1'!AM11/'Tabel 1'!$BQ$11</f>
        <v>0</v>
      </c>
      <c r="AN11" s="64">
        <f>'Tabel 1'!AN11/'Tabel 1'!$BQ$11</f>
        <v>0</v>
      </c>
      <c r="AO11" s="64">
        <f>'Tabel 1'!AO11/'Tabel 1'!$BQ$11</f>
        <v>0</v>
      </c>
      <c r="AP11" s="64">
        <f>'Tabel 1'!AP11/'Tabel 1'!$BQ$11</f>
        <v>0</v>
      </c>
      <c r="AQ11" s="64">
        <f>'Tabel 1'!AQ11/'Tabel 1'!$BQ$11</f>
        <v>0</v>
      </c>
      <c r="AR11" s="65">
        <f>'Tabel 1'!AR11/'Tabel 1'!$BQ$11</f>
        <v>0</v>
      </c>
      <c r="AS11" s="37">
        <v>6</v>
      </c>
      <c r="AT11" s="64">
        <f>'Tabel 1'!AT11/'Tabel 1'!$BQ$11</f>
        <v>0</v>
      </c>
      <c r="AU11" s="64">
        <f>'Tabel 1'!AU11/'Tabel 1'!$BQ$11</f>
        <v>0</v>
      </c>
      <c r="AV11" s="64">
        <f>'Tabel 1'!AV11/'Tabel 1'!$BQ$11</f>
        <v>0</v>
      </c>
      <c r="AW11" s="64">
        <f>'Tabel 1'!AW11/'Tabel 1'!$BQ$11</f>
        <v>0</v>
      </c>
      <c r="AX11" s="64">
        <f>'Tabel 1'!AX11/'Tabel 1'!$BQ$11</f>
        <v>0</v>
      </c>
      <c r="AY11" s="64">
        <f>'Tabel 1'!AY11/'Tabel 1'!$BQ$11</f>
        <v>0</v>
      </c>
      <c r="AZ11" s="64">
        <f>'Tabel 1'!AZ11/'Tabel 1'!$BQ$11</f>
        <v>0</v>
      </c>
      <c r="BA11" s="64">
        <f>'Tabel 1'!BA11/'Tabel 1'!$BQ$11</f>
        <v>0</v>
      </c>
      <c r="BB11" s="64">
        <f>'Tabel 1'!BB11/'Tabel 1'!$BQ$11</f>
        <v>0</v>
      </c>
      <c r="BC11" s="65">
        <f>'Tabel 1'!BC11/'Tabel 1'!$BQ$11</f>
        <v>0</v>
      </c>
      <c r="BD11" s="37">
        <v>6</v>
      </c>
      <c r="BE11" s="64">
        <f>'Tabel 1'!BE11/'Tabel 1'!$BQ$11</f>
        <v>1.5990733491780837E-4</v>
      </c>
      <c r="BF11" s="64">
        <f>'Tabel 1'!BF11/'Tabel 1'!$BQ$11</f>
        <v>0</v>
      </c>
      <c r="BG11" s="64">
        <f>'Tabel 1'!BG11/'Tabel 1'!$BQ$11</f>
        <v>0</v>
      </c>
    </row>
    <row r="12" spans="1:59" ht="14.4" x14ac:dyDescent="0.35">
      <c r="A12" s="37">
        <v>7</v>
      </c>
      <c r="B12" s="64">
        <f>'Tabel 1'!B12/'Tabel 1'!$BQ$12</f>
        <v>4.7103155015845022E-4</v>
      </c>
      <c r="C12" s="64">
        <f>'Tabel 1'!C12/'Tabel 1'!$BQ$12</f>
        <v>3.6573453621931216E-4</v>
      </c>
      <c r="D12" s="64">
        <f>'Tabel 1'!D12/'Tabel 1'!$BQ$12</f>
        <v>6.2017323247863412E-5</v>
      </c>
      <c r="E12" s="64">
        <f>'Tabel 1'!E12/'Tabel 1'!$BQ$12</f>
        <v>6.0437099570874946E-5</v>
      </c>
      <c r="F12" s="64">
        <f>'Tabel 1'!F12/'Tabel 1'!$BQ$12</f>
        <v>0</v>
      </c>
      <c r="G12" s="64">
        <f>'Tabel 1'!G12/'Tabel 1'!$BQ$12</f>
        <v>3.6731215420820279E-5</v>
      </c>
      <c r="H12" s="64">
        <f>'Tabel 1'!H12/'Tabel 1'!$BQ$12</f>
        <v>0.10514146885341888</v>
      </c>
      <c r="I12" s="64">
        <f>'Tabel 1'!I12/'Tabel 1'!$BQ$12</f>
        <v>0</v>
      </c>
      <c r="J12" s="64">
        <f>'Tabel 1'!J12/'Tabel 1'!$BQ$12</f>
        <v>0</v>
      </c>
      <c r="K12" s="64">
        <f>'Tabel 1'!K12/'Tabel 1'!$BQ$12</f>
        <v>0</v>
      </c>
      <c r="L12" s="37">
        <v>7</v>
      </c>
      <c r="M12" s="64">
        <f>'Tabel 1'!M12/'Tabel 1'!$BQ$12</f>
        <v>0</v>
      </c>
      <c r="N12" s="64">
        <f>'Tabel 1'!N12/'Tabel 1'!$BQ$12</f>
        <v>0</v>
      </c>
      <c r="O12" s="64">
        <f>'Tabel 1'!O12/'Tabel 1'!$BQ$12</f>
        <v>0.2060187440080759</v>
      </c>
      <c r="P12" s="64">
        <f>'Tabel 1'!P12/'Tabel 1'!$BQ$12</f>
        <v>0</v>
      </c>
      <c r="Q12" s="64">
        <f>'Tabel 1'!Q12/'Tabel 1'!$BQ$12</f>
        <v>0</v>
      </c>
      <c r="R12" s="64">
        <f>'Tabel 1'!R12/'Tabel 1'!$BQ$12</f>
        <v>0</v>
      </c>
      <c r="S12" s="64">
        <f>'Tabel 1'!S12/'Tabel 1'!$BQ$12</f>
        <v>0</v>
      </c>
      <c r="T12" s="64">
        <f>'Tabel 1'!T12/'Tabel 1'!$BQ$12</f>
        <v>0</v>
      </c>
      <c r="U12" s="64">
        <f>'Tabel 1'!U12/'Tabel 1'!$BQ$12</f>
        <v>1.2182949493614566E-4</v>
      </c>
      <c r="V12" s="65">
        <f>'Tabel 1'!V12/'Tabel 1'!$BQ$12</f>
        <v>0</v>
      </c>
      <c r="W12" s="37">
        <v>7</v>
      </c>
      <c r="X12" s="64">
        <f>'Tabel 1'!X12/'Tabel 1'!$BQ$12</f>
        <v>0</v>
      </c>
      <c r="Y12" s="64">
        <f>'Tabel 1'!Y12/'Tabel 1'!$BQ$12</f>
        <v>0</v>
      </c>
      <c r="Z12" s="64">
        <f>'Tabel 1'!Z12/'Tabel 1'!$BQ$12</f>
        <v>0</v>
      </c>
      <c r="AA12" s="64">
        <f>'Tabel 1'!AA12/'Tabel 1'!$BQ$12</f>
        <v>0</v>
      </c>
      <c r="AB12" s="64">
        <f>'Tabel 1'!AB12/'Tabel 1'!$BQ$12</f>
        <v>0</v>
      </c>
      <c r="AC12" s="64">
        <f>'Tabel 1'!AC12/'Tabel 1'!$BQ$12</f>
        <v>0</v>
      </c>
      <c r="AD12" s="64">
        <f>'Tabel 1'!AD12/'Tabel 1'!$BQ$12</f>
        <v>7.0121819613285516E-4</v>
      </c>
      <c r="AE12" s="64">
        <f>'Tabel 1'!AE12/'Tabel 1'!$BQ$12</f>
        <v>0</v>
      </c>
      <c r="AF12" s="64">
        <f>'Tabel 1'!AF12/'Tabel 1'!$BQ$12</f>
        <v>0</v>
      </c>
      <c r="AG12" s="65">
        <f>'Tabel 1'!AG12/'Tabel 1'!$BQ$12</f>
        <v>0</v>
      </c>
      <c r="AH12" s="37">
        <v>7</v>
      </c>
      <c r="AI12" s="64">
        <f>'Tabel 1'!AI12/'Tabel 1'!$BQ$12</f>
        <v>0</v>
      </c>
      <c r="AJ12" s="64">
        <f>'Tabel 1'!AJ12/'Tabel 1'!$BQ$12</f>
        <v>0</v>
      </c>
      <c r="AK12" s="64">
        <f>'Tabel 1'!AK12/'Tabel 1'!$BQ$12</f>
        <v>0</v>
      </c>
      <c r="AL12" s="64">
        <f>'Tabel 1'!AL12/'Tabel 1'!$BQ$12</f>
        <v>0</v>
      </c>
      <c r="AM12" s="64">
        <f>'Tabel 1'!AM12/'Tabel 1'!$BQ$12</f>
        <v>0</v>
      </c>
      <c r="AN12" s="64">
        <f>'Tabel 1'!AN12/'Tabel 1'!$BQ$12</f>
        <v>0</v>
      </c>
      <c r="AO12" s="64">
        <f>'Tabel 1'!AO12/'Tabel 1'!$BQ$12</f>
        <v>0</v>
      </c>
      <c r="AP12" s="64">
        <f>'Tabel 1'!AP12/'Tabel 1'!$BQ$12</f>
        <v>0</v>
      </c>
      <c r="AQ12" s="64">
        <f>'Tabel 1'!AQ12/'Tabel 1'!$BQ$12</f>
        <v>0</v>
      </c>
      <c r="AR12" s="65">
        <f>'Tabel 1'!AR12/'Tabel 1'!$BQ$12</f>
        <v>0</v>
      </c>
      <c r="AS12" s="37">
        <v>7</v>
      </c>
      <c r="AT12" s="64">
        <f>'Tabel 1'!AT12/'Tabel 1'!$BQ$12</f>
        <v>7.8016861987589543E-4</v>
      </c>
      <c r="AU12" s="64">
        <f>'Tabel 1'!AU12/'Tabel 1'!$BQ$12</f>
        <v>8.5537714032097728E-3</v>
      </c>
      <c r="AV12" s="64">
        <f>'Tabel 1'!AV12/'Tabel 1'!$BQ$12</f>
        <v>0</v>
      </c>
      <c r="AW12" s="64">
        <f>'Tabel 1'!AW12/'Tabel 1'!$BQ$12</f>
        <v>0</v>
      </c>
      <c r="AX12" s="64">
        <f>'Tabel 1'!AX12/'Tabel 1'!$BQ$12</f>
        <v>0</v>
      </c>
      <c r="AY12" s="64">
        <f>'Tabel 1'!AY12/'Tabel 1'!$BQ$12</f>
        <v>0</v>
      </c>
      <c r="AZ12" s="64">
        <f>'Tabel 1'!AZ12/'Tabel 1'!$BQ$12</f>
        <v>0</v>
      </c>
      <c r="BA12" s="64">
        <f>'Tabel 1'!BA12/'Tabel 1'!$BQ$12</f>
        <v>0</v>
      </c>
      <c r="BB12" s="64">
        <f>'Tabel 1'!BB12/'Tabel 1'!$BQ$12</f>
        <v>0</v>
      </c>
      <c r="BC12" s="65">
        <f>'Tabel 1'!BC12/'Tabel 1'!$BQ$12</f>
        <v>0</v>
      </c>
      <c r="BD12" s="37">
        <v>7</v>
      </c>
      <c r="BE12" s="64">
        <f>'Tabel 1'!BE12/'Tabel 1'!$BQ$12</f>
        <v>4.5888599000538013E-3</v>
      </c>
      <c r="BF12" s="64">
        <f>'Tabel 1'!BF12/'Tabel 1'!$BQ$12</f>
        <v>3.5371372202614706E-3</v>
      </c>
      <c r="BG12" s="64">
        <f>'Tabel 1'!BG12/'Tabel 1'!$BQ$12</f>
        <v>8.7231120651985966E-6</v>
      </c>
    </row>
    <row r="13" spans="1:59" ht="14.4" x14ac:dyDescent="0.35">
      <c r="A13" s="37">
        <v>8</v>
      </c>
      <c r="B13" s="64">
        <f>'Tabel 1'!B13/'Tabel 1'!$BQ$13</f>
        <v>0</v>
      </c>
      <c r="C13" s="64">
        <f>'Tabel 1'!C13/'Tabel 1'!$BQ$13</f>
        <v>0</v>
      </c>
      <c r="D13" s="64">
        <f>'Tabel 1'!D13/'Tabel 1'!$BQ$13</f>
        <v>0</v>
      </c>
      <c r="E13" s="64">
        <f>'Tabel 1'!E13/'Tabel 1'!$BQ$13</f>
        <v>0</v>
      </c>
      <c r="F13" s="64">
        <f>'Tabel 1'!F13/'Tabel 1'!$BQ$13</f>
        <v>0</v>
      </c>
      <c r="G13" s="64">
        <f>'Tabel 1'!G13/'Tabel 1'!$BQ$13</f>
        <v>0</v>
      </c>
      <c r="H13" s="64">
        <f>'Tabel 1'!H13/'Tabel 1'!$BQ$13</f>
        <v>0</v>
      </c>
      <c r="I13" s="64">
        <f>'Tabel 1'!I13/'Tabel 1'!$BQ$13</f>
        <v>0.10243201827892823</v>
      </c>
      <c r="J13" s="64">
        <f>'Tabel 1'!J13/'Tabel 1'!$BQ$13</f>
        <v>0</v>
      </c>
      <c r="K13" s="64">
        <f>'Tabel 1'!K13/'Tabel 1'!$BQ$13</f>
        <v>0</v>
      </c>
      <c r="L13" s="37">
        <v>8</v>
      </c>
      <c r="M13" s="64">
        <f>'Tabel 1'!M13/'Tabel 1'!$BQ$13</f>
        <v>0</v>
      </c>
      <c r="N13" s="64">
        <f>'Tabel 1'!N13/'Tabel 1'!$BQ$13</f>
        <v>0</v>
      </c>
      <c r="O13" s="64">
        <f>'Tabel 1'!O13/'Tabel 1'!$BQ$13</f>
        <v>0</v>
      </c>
      <c r="P13" s="64">
        <f>'Tabel 1'!P13/'Tabel 1'!$BQ$13</f>
        <v>0</v>
      </c>
      <c r="Q13" s="64">
        <f>'Tabel 1'!Q13/'Tabel 1'!$BQ$13</f>
        <v>0</v>
      </c>
      <c r="R13" s="64">
        <f>'Tabel 1'!R13/'Tabel 1'!$BQ$13</f>
        <v>0</v>
      </c>
      <c r="S13" s="64">
        <f>'Tabel 1'!S13/'Tabel 1'!$BQ$13</f>
        <v>0</v>
      </c>
      <c r="T13" s="64">
        <f>'Tabel 1'!T13/'Tabel 1'!$BQ$13</f>
        <v>0</v>
      </c>
      <c r="U13" s="64">
        <f>'Tabel 1'!U13/'Tabel 1'!$BQ$13</f>
        <v>0</v>
      </c>
      <c r="V13" s="65">
        <f>'Tabel 1'!V13/'Tabel 1'!$BQ$13</f>
        <v>0</v>
      </c>
      <c r="W13" s="37">
        <v>8</v>
      </c>
      <c r="X13" s="64">
        <f>'Tabel 1'!X13/'Tabel 1'!$BQ$13</f>
        <v>0</v>
      </c>
      <c r="Y13" s="64">
        <f>'Tabel 1'!Y13/'Tabel 1'!$BQ$13</f>
        <v>0</v>
      </c>
      <c r="Z13" s="64">
        <f>'Tabel 1'!Z13/'Tabel 1'!$BQ$13</f>
        <v>0</v>
      </c>
      <c r="AA13" s="64">
        <f>'Tabel 1'!AA13/'Tabel 1'!$BQ$13</f>
        <v>0</v>
      </c>
      <c r="AB13" s="64">
        <f>'Tabel 1'!AB13/'Tabel 1'!$BQ$13</f>
        <v>0</v>
      </c>
      <c r="AC13" s="64">
        <f>'Tabel 1'!AC13/'Tabel 1'!$BQ$13</f>
        <v>0</v>
      </c>
      <c r="AD13" s="64">
        <f>'Tabel 1'!AD13/'Tabel 1'!$BQ$13</f>
        <v>0</v>
      </c>
      <c r="AE13" s="64">
        <f>'Tabel 1'!AE13/'Tabel 1'!$BQ$13</f>
        <v>5.5763416871124238E-2</v>
      </c>
      <c r="AF13" s="64">
        <f>'Tabel 1'!AF13/'Tabel 1'!$BQ$13</f>
        <v>0</v>
      </c>
      <c r="AG13" s="65">
        <f>'Tabel 1'!AG13/'Tabel 1'!$BQ$13</f>
        <v>0</v>
      </c>
      <c r="AH13" s="37">
        <v>8</v>
      </c>
      <c r="AI13" s="64">
        <f>'Tabel 1'!AI13/'Tabel 1'!$BQ$13</f>
        <v>0</v>
      </c>
      <c r="AJ13" s="64">
        <f>'Tabel 1'!AJ13/'Tabel 1'!$BQ$13</f>
        <v>0</v>
      </c>
      <c r="AK13" s="64">
        <f>'Tabel 1'!AK13/'Tabel 1'!$BQ$13</f>
        <v>0</v>
      </c>
      <c r="AL13" s="64">
        <f>'Tabel 1'!AL13/'Tabel 1'!$BQ$13</f>
        <v>0</v>
      </c>
      <c r="AM13" s="64">
        <f>'Tabel 1'!AM13/'Tabel 1'!$BQ$13</f>
        <v>0</v>
      </c>
      <c r="AN13" s="64">
        <f>'Tabel 1'!AN13/'Tabel 1'!$BQ$13</f>
        <v>0</v>
      </c>
      <c r="AO13" s="64">
        <f>'Tabel 1'!AO13/'Tabel 1'!$BQ$13</f>
        <v>0</v>
      </c>
      <c r="AP13" s="64">
        <f>'Tabel 1'!AP13/'Tabel 1'!$BQ$13</f>
        <v>0</v>
      </c>
      <c r="AQ13" s="64">
        <f>'Tabel 1'!AQ13/'Tabel 1'!$BQ$13</f>
        <v>0</v>
      </c>
      <c r="AR13" s="65">
        <f>'Tabel 1'!AR13/'Tabel 1'!$BQ$13</f>
        <v>0</v>
      </c>
      <c r="AS13" s="37">
        <v>8</v>
      </c>
      <c r="AT13" s="64">
        <f>'Tabel 1'!AT13/'Tabel 1'!$BQ$13</f>
        <v>0</v>
      </c>
      <c r="AU13" s="64">
        <f>'Tabel 1'!AU13/'Tabel 1'!$BQ$13</f>
        <v>0</v>
      </c>
      <c r="AV13" s="64">
        <f>'Tabel 1'!AV13/'Tabel 1'!$BQ$13</f>
        <v>0</v>
      </c>
      <c r="AW13" s="64">
        <f>'Tabel 1'!AW13/'Tabel 1'!$BQ$13</f>
        <v>0</v>
      </c>
      <c r="AX13" s="64">
        <f>'Tabel 1'!AX13/'Tabel 1'!$BQ$13</f>
        <v>0</v>
      </c>
      <c r="AY13" s="64">
        <f>'Tabel 1'!AY13/'Tabel 1'!$BQ$13</f>
        <v>0</v>
      </c>
      <c r="AZ13" s="64">
        <f>'Tabel 1'!AZ13/'Tabel 1'!$BQ$13</f>
        <v>0</v>
      </c>
      <c r="BA13" s="64">
        <f>'Tabel 1'!BA13/'Tabel 1'!$BQ$13</f>
        <v>0</v>
      </c>
      <c r="BB13" s="64">
        <f>'Tabel 1'!BB13/'Tabel 1'!$BQ$13</f>
        <v>0</v>
      </c>
      <c r="BC13" s="65">
        <f>'Tabel 1'!BC13/'Tabel 1'!$BQ$13</f>
        <v>0</v>
      </c>
      <c r="BD13" s="37">
        <v>8</v>
      </c>
      <c r="BE13" s="64">
        <f>'Tabel 1'!BE13/'Tabel 1'!$BQ$13</f>
        <v>0</v>
      </c>
      <c r="BF13" s="64">
        <f>'Tabel 1'!BF13/'Tabel 1'!$BQ$13</f>
        <v>0</v>
      </c>
      <c r="BG13" s="64">
        <f>'Tabel 1'!BG13/'Tabel 1'!$BQ$13</f>
        <v>0</v>
      </c>
    </row>
    <row r="14" spans="1:59" ht="14.4" x14ac:dyDescent="0.35">
      <c r="A14" s="37">
        <v>9</v>
      </c>
      <c r="B14" s="64">
        <f>'Tabel 1'!B14/'Tabel 1'!$BQ$14</f>
        <v>0</v>
      </c>
      <c r="C14" s="64">
        <f>'Tabel 1'!C14/'Tabel 1'!$BQ$14</f>
        <v>0</v>
      </c>
      <c r="D14" s="64">
        <f>'Tabel 1'!D14/'Tabel 1'!$BQ$14</f>
        <v>0</v>
      </c>
      <c r="E14" s="64">
        <f>'Tabel 1'!E14/'Tabel 1'!$BQ$14</f>
        <v>0</v>
      </c>
      <c r="F14" s="64">
        <f>'Tabel 1'!F14/'Tabel 1'!$BQ$14</f>
        <v>0</v>
      </c>
      <c r="G14" s="64">
        <f>'Tabel 1'!G14/'Tabel 1'!$BQ$14</f>
        <v>0</v>
      </c>
      <c r="H14" s="64">
        <f>'Tabel 1'!H14/'Tabel 1'!$BQ$14</f>
        <v>0</v>
      </c>
      <c r="I14" s="64">
        <f>'Tabel 1'!I14/'Tabel 1'!$BQ$14</f>
        <v>0</v>
      </c>
      <c r="J14" s="64">
        <f>'Tabel 1'!J14/'Tabel 1'!$BQ$14</f>
        <v>0</v>
      </c>
      <c r="K14" s="64">
        <f>'Tabel 1'!K14/'Tabel 1'!$BQ$14</f>
        <v>0</v>
      </c>
      <c r="L14" s="37">
        <v>9</v>
      </c>
      <c r="M14" s="64">
        <f>'Tabel 1'!M14/'Tabel 1'!$BQ$14</f>
        <v>0</v>
      </c>
      <c r="N14" s="64">
        <f>'Tabel 1'!N14/'Tabel 1'!$BQ$14</f>
        <v>0</v>
      </c>
      <c r="O14" s="64">
        <f>'Tabel 1'!O14/'Tabel 1'!$BQ$14</f>
        <v>0</v>
      </c>
      <c r="P14" s="64">
        <f>'Tabel 1'!P14/'Tabel 1'!$BQ$14</f>
        <v>0</v>
      </c>
      <c r="Q14" s="64">
        <f>'Tabel 1'!Q14/'Tabel 1'!$BQ$14</f>
        <v>0</v>
      </c>
      <c r="R14" s="64">
        <f>'Tabel 1'!R14/'Tabel 1'!$BQ$14</f>
        <v>0</v>
      </c>
      <c r="S14" s="64">
        <f>'Tabel 1'!S14/'Tabel 1'!$BQ$14</f>
        <v>0</v>
      </c>
      <c r="T14" s="64">
        <f>'Tabel 1'!T14/'Tabel 1'!$BQ$14</f>
        <v>0</v>
      </c>
      <c r="U14" s="64">
        <f>'Tabel 1'!U14/'Tabel 1'!$BQ$14</f>
        <v>0</v>
      </c>
      <c r="V14" s="65">
        <f>'Tabel 1'!V14/'Tabel 1'!$BQ$14</f>
        <v>0</v>
      </c>
      <c r="W14" s="37">
        <v>9</v>
      </c>
      <c r="X14" s="64">
        <f>'Tabel 1'!X14/'Tabel 1'!$BQ$14</f>
        <v>0</v>
      </c>
      <c r="Y14" s="64">
        <f>'Tabel 1'!Y14/'Tabel 1'!$BQ$14</f>
        <v>0</v>
      </c>
      <c r="Z14" s="64">
        <f>'Tabel 1'!Z14/'Tabel 1'!$BQ$14</f>
        <v>0</v>
      </c>
      <c r="AA14" s="64">
        <f>'Tabel 1'!AA14/'Tabel 1'!$BQ$14</f>
        <v>0</v>
      </c>
      <c r="AB14" s="64">
        <f>'Tabel 1'!AB14/'Tabel 1'!$BQ$14</f>
        <v>0</v>
      </c>
      <c r="AC14" s="64">
        <f>'Tabel 1'!AC14/'Tabel 1'!$BQ$14</f>
        <v>0</v>
      </c>
      <c r="AD14" s="64">
        <f>'Tabel 1'!AD14/'Tabel 1'!$BQ$14</f>
        <v>0</v>
      </c>
      <c r="AE14" s="64">
        <f>'Tabel 1'!AE14/'Tabel 1'!$BQ$14</f>
        <v>0</v>
      </c>
      <c r="AF14" s="64">
        <f>'Tabel 1'!AF14/'Tabel 1'!$BQ$14</f>
        <v>0</v>
      </c>
      <c r="AG14" s="65">
        <f>'Tabel 1'!AG14/'Tabel 1'!$BQ$14</f>
        <v>0</v>
      </c>
      <c r="AH14" s="37">
        <v>9</v>
      </c>
      <c r="AI14" s="64">
        <f>'Tabel 1'!AI14/'Tabel 1'!$BQ$14</f>
        <v>0</v>
      </c>
      <c r="AJ14" s="64">
        <f>'Tabel 1'!AJ14/'Tabel 1'!$BQ$14</f>
        <v>0</v>
      </c>
      <c r="AK14" s="64">
        <f>'Tabel 1'!AK14/'Tabel 1'!$BQ$14</f>
        <v>0</v>
      </c>
      <c r="AL14" s="64">
        <f>'Tabel 1'!AL14/'Tabel 1'!$BQ$14</f>
        <v>0</v>
      </c>
      <c r="AM14" s="64">
        <f>'Tabel 1'!AM14/'Tabel 1'!$BQ$14</f>
        <v>0</v>
      </c>
      <c r="AN14" s="64">
        <f>'Tabel 1'!AN14/'Tabel 1'!$BQ$14</f>
        <v>0</v>
      </c>
      <c r="AO14" s="64">
        <f>'Tabel 1'!AO14/'Tabel 1'!$BQ$14</f>
        <v>0</v>
      </c>
      <c r="AP14" s="64">
        <f>'Tabel 1'!AP14/'Tabel 1'!$BQ$14</f>
        <v>0</v>
      </c>
      <c r="AQ14" s="64">
        <f>'Tabel 1'!AQ14/'Tabel 1'!$BQ$14</f>
        <v>0</v>
      </c>
      <c r="AR14" s="65">
        <f>'Tabel 1'!AR14/'Tabel 1'!$BQ$14</f>
        <v>0</v>
      </c>
      <c r="AS14" s="37">
        <v>9</v>
      </c>
      <c r="AT14" s="64">
        <f>'Tabel 1'!AT14/'Tabel 1'!$BQ$14</f>
        <v>0</v>
      </c>
      <c r="AU14" s="64">
        <f>'Tabel 1'!AU14/'Tabel 1'!$BQ$14</f>
        <v>0</v>
      </c>
      <c r="AV14" s="64">
        <f>'Tabel 1'!AV14/'Tabel 1'!$BQ$14</f>
        <v>0</v>
      </c>
      <c r="AW14" s="64">
        <f>'Tabel 1'!AW14/'Tabel 1'!$BQ$14</f>
        <v>0</v>
      </c>
      <c r="AX14" s="64">
        <f>'Tabel 1'!AX14/'Tabel 1'!$BQ$14</f>
        <v>0</v>
      </c>
      <c r="AY14" s="64">
        <f>'Tabel 1'!AY14/'Tabel 1'!$BQ$14</f>
        <v>0</v>
      </c>
      <c r="AZ14" s="64">
        <f>'Tabel 1'!AZ14/'Tabel 1'!$BQ$14</f>
        <v>0</v>
      </c>
      <c r="BA14" s="64">
        <f>'Tabel 1'!BA14/'Tabel 1'!$BQ$14</f>
        <v>0</v>
      </c>
      <c r="BB14" s="64">
        <f>'Tabel 1'!BB14/'Tabel 1'!$BQ$14</f>
        <v>0</v>
      </c>
      <c r="BC14" s="65">
        <f>'Tabel 1'!BC14/'Tabel 1'!$BQ$14</f>
        <v>0</v>
      </c>
      <c r="BD14" s="37">
        <v>9</v>
      </c>
      <c r="BE14" s="64">
        <f>'Tabel 1'!BE14/'Tabel 1'!$BQ$14</f>
        <v>0</v>
      </c>
      <c r="BF14" s="64">
        <f>'Tabel 1'!BF14/'Tabel 1'!$BQ$14</f>
        <v>0</v>
      </c>
      <c r="BG14" s="64">
        <f>'Tabel 1'!BG14/'Tabel 1'!$BQ$14</f>
        <v>0</v>
      </c>
    </row>
    <row r="15" spans="1:59" ht="14.4" x14ac:dyDescent="0.35">
      <c r="A15" s="37">
        <v>10</v>
      </c>
      <c r="B15" s="64">
        <f>'Tabel 1'!B15/'Tabel 1'!$BQ$15</f>
        <v>0</v>
      </c>
      <c r="C15" s="64">
        <f>'Tabel 1'!C15/'Tabel 1'!$BQ$15</f>
        <v>0</v>
      </c>
      <c r="D15" s="64">
        <f>'Tabel 1'!D15/'Tabel 1'!$BQ$15</f>
        <v>0</v>
      </c>
      <c r="E15" s="64">
        <f>'Tabel 1'!E15/'Tabel 1'!$BQ$15</f>
        <v>0</v>
      </c>
      <c r="F15" s="64">
        <f>'Tabel 1'!F15/'Tabel 1'!$BQ$15</f>
        <v>0</v>
      </c>
      <c r="G15" s="64">
        <f>'Tabel 1'!G15/'Tabel 1'!$BQ$15</f>
        <v>0</v>
      </c>
      <c r="H15" s="64">
        <f>'Tabel 1'!H15/'Tabel 1'!$BQ$15</f>
        <v>0</v>
      </c>
      <c r="I15" s="64">
        <f>'Tabel 1'!I15/'Tabel 1'!$BQ$15</f>
        <v>0</v>
      </c>
      <c r="J15" s="64">
        <f>'Tabel 1'!J15/'Tabel 1'!$BQ$15</f>
        <v>0</v>
      </c>
      <c r="K15" s="64">
        <f>'Tabel 1'!K15/'Tabel 1'!$BQ$15</f>
        <v>4.8342677661107093E-2</v>
      </c>
      <c r="L15" s="37">
        <v>10</v>
      </c>
      <c r="M15" s="64">
        <f>'Tabel 1'!M15/'Tabel 1'!$BQ$15</f>
        <v>0</v>
      </c>
      <c r="N15" s="64">
        <f>'Tabel 1'!N15/'Tabel 1'!$BQ$15</f>
        <v>0</v>
      </c>
      <c r="O15" s="64">
        <f>'Tabel 1'!O15/'Tabel 1'!$BQ$15</f>
        <v>0</v>
      </c>
      <c r="P15" s="64">
        <f>'Tabel 1'!P15/'Tabel 1'!$BQ$15</f>
        <v>0</v>
      </c>
      <c r="Q15" s="64">
        <f>'Tabel 1'!Q15/'Tabel 1'!$BQ$15</f>
        <v>0</v>
      </c>
      <c r="R15" s="64">
        <f>'Tabel 1'!R15/'Tabel 1'!$BQ$15</f>
        <v>0</v>
      </c>
      <c r="S15" s="64">
        <f>'Tabel 1'!S15/'Tabel 1'!$BQ$15</f>
        <v>0</v>
      </c>
      <c r="T15" s="64">
        <f>'Tabel 1'!T15/'Tabel 1'!$BQ$15</f>
        <v>0</v>
      </c>
      <c r="U15" s="64">
        <f>'Tabel 1'!U15/'Tabel 1'!$BQ$15</f>
        <v>0</v>
      </c>
      <c r="V15" s="65">
        <f>'Tabel 1'!V15/'Tabel 1'!$BQ$15</f>
        <v>0</v>
      </c>
      <c r="W15" s="37">
        <v>10</v>
      </c>
      <c r="X15" s="64">
        <f>'Tabel 1'!X15/'Tabel 1'!$BQ$15</f>
        <v>0</v>
      </c>
      <c r="Y15" s="64">
        <f>'Tabel 1'!Y15/'Tabel 1'!$BQ$15</f>
        <v>2.4095423927114362E-2</v>
      </c>
      <c r="Z15" s="64">
        <f>'Tabel 1'!Z15/'Tabel 1'!$BQ$15</f>
        <v>7.7392360177356212E-3</v>
      </c>
      <c r="AA15" s="64">
        <f>'Tabel 1'!AA15/'Tabel 1'!$BQ$15</f>
        <v>0</v>
      </c>
      <c r="AB15" s="64">
        <f>'Tabel 1'!AB15/'Tabel 1'!$BQ$15</f>
        <v>0</v>
      </c>
      <c r="AC15" s="64">
        <f>'Tabel 1'!AC15/'Tabel 1'!$BQ$15</f>
        <v>0</v>
      </c>
      <c r="AD15" s="64">
        <f>'Tabel 1'!AD15/'Tabel 1'!$BQ$15</f>
        <v>0</v>
      </c>
      <c r="AE15" s="64">
        <f>'Tabel 1'!AE15/'Tabel 1'!$BQ$15</f>
        <v>0</v>
      </c>
      <c r="AF15" s="64">
        <f>'Tabel 1'!AF15/'Tabel 1'!$BQ$15</f>
        <v>0</v>
      </c>
      <c r="AG15" s="65">
        <f>'Tabel 1'!AG15/'Tabel 1'!$BQ$15</f>
        <v>0</v>
      </c>
      <c r="AH15" s="37">
        <v>10</v>
      </c>
      <c r="AI15" s="64">
        <f>'Tabel 1'!AI15/'Tabel 1'!$BQ$15</f>
        <v>0</v>
      </c>
      <c r="AJ15" s="64">
        <f>'Tabel 1'!AJ15/'Tabel 1'!$BQ$15</f>
        <v>0</v>
      </c>
      <c r="AK15" s="64">
        <f>'Tabel 1'!AK15/'Tabel 1'!$BQ$15</f>
        <v>0</v>
      </c>
      <c r="AL15" s="64">
        <f>'Tabel 1'!AL15/'Tabel 1'!$BQ$15</f>
        <v>0</v>
      </c>
      <c r="AM15" s="64">
        <f>'Tabel 1'!AM15/'Tabel 1'!$BQ$15</f>
        <v>0</v>
      </c>
      <c r="AN15" s="64">
        <f>'Tabel 1'!AN15/'Tabel 1'!$BQ$15</f>
        <v>0</v>
      </c>
      <c r="AO15" s="64">
        <f>'Tabel 1'!AO15/'Tabel 1'!$BQ$15</f>
        <v>0</v>
      </c>
      <c r="AP15" s="64">
        <f>'Tabel 1'!AP15/'Tabel 1'!$BQ$15</f>
        <v>0</v>
      </c>
      <c r="AQ15" s="64">
        <f>'Tabel 1'!AQ15/'Tabel 1'!$BQ$15</f>
        <v>0</v>
      </c>
      <c r="AR15" s="65">
        <f>'Tabel 1'!AR15/'Tabel 1'!$BQ$15</f>
        <v>0</v>
      </c>
      <c r="AS15" s="37">
        <v>10</v>
      </c>
      <c r="AT15" s="64">
        <f>'Tabel 1'!AT15/'Tabel 1'!$BQ$15</f>
        <v>0</v>
      </c>
      <c r="AU15" s="64">
        <f>'Tabel 1'!AU15/'Tabel 1'!$BQ$15</f>
        <v>0</v>
      </c>
      <c r="AV15" s="64">
        <f>'Tabel 1'!AV15/'Tabel 1'!$BQ$15</f>
        <v>0</v>
      </c>
      <c r="AW15" s="64">
        <f>'Tabel 1'!AW15/'Tabel 1'!$BQ$15</f>
        <v>0</v>
      </c>
      <c r="AX15" s="64">
        <f>'Tabel 1'!AX15/'Tabel 1'!$BQ$15</f>
        <v>0</v>
      </c>
      <c r="AY15" s="64">
        <f>'Tabel 1'!AY15/'Tabel 1'!$BQ$15</f>
        <v>0</v>
      </c>
      <c r="AZ15" s="64">
        <f>'Tabel 1'!AZ15/'Tabel 1'!$BQ$15</f>
        <v>0</v>
      </c>
      <c r="BA15" s="64">
        <f>'Tabel 1'!BA15/'Tabel 1'!$BQ$15</f>
        <v>0</v>
      </c>
      <c r="BB15" s="64">
        <f>'Tabel 1'!BB15/'Tabel 1'!$BQ$15</f>
        <v>0</v>
      </c>
      <c r="BC15" s="65">
        <f>'Tabel 1'!BC15/'Tabel 1'!$BQ$15</f>
        <v>0</v>
      </c>
      <c r="BD15" s="37">
        <v>10</v>
      </c>
      <c r="BE15" s="64">
        <f>'Tabel 1'!BE15/'Tabel 1'!$BQ$15</f>
        <v>0</v>
      </c>
      <c r="BF15" s="64">
        <f>'Tabel 1'!BF15/'Tabel 1'!$BQ$15</f>
        <v>0</v>
      </c>
      <c r="BG15" s="64">
        <f>'Tabel 1'!BG15/'Tabel 1'!$BQ$15</f>
        <v>0</v>
      </c>
    </row>
    <row r="16" spans="1:59" ht="14.4" x14ac:dyDescent="0.35">
      <c r="A16" s="37">
        <v>11</v>
      </c>
      <c r="B16" s="64">
        <f>'Tabel 1'!B16/'Tabel 1'!$BQ$16</f>
        <v>0</v>
      </c>
      <c r="C16" s="64">
        <f>'Tabel 1'!C16/'Tabel 1'!$BQ$16</f>
        <v>0</v>
      </c>
      <c r="D16" s="64">
        <f>'Tabel 1'!D16/'Tabel 1'!$BQ$16</f>
        <v>0</v>
      </c>
      <c r="E16" s="64">
        <f>'Tabel 1'!E16/'Tabel 1'!$BQ$16</f>
        <v>0</v>
      </c>
      <c r="F16" s="64">
        <f>'Tabel 1'!F16/'Tabel 1'!$BQ$16</f>
        <v>0</v>
      </c>
      <c r="G16" s="64">
        <f>'Tabel 1'!G16/'Tabel 1'!$BQ$16</f>
        <v>0</v>
      </c>
      <c r="H16" s="64">
        <f>'Tabel 1'!H16/'Tabel 1'!$BQ$16</f>
        <v>0</v>
      </c>
      <c r="I16" s="64">
        <f>'Tabel 1'!I16/'Tabel 1'!$BQ$16</f>
        <v>0</v>
      </c>
      <c r="J16" s="64">
        <f>'Tabel 1'!J16/'Tabel 1'!$BQ$16</f>
        <v>0</v>
      </c>
      <c r="K16" s="64">
        <f>'Tabel 1'!K16/'Tabel 1'!$BQ$16</f>
        <v>0</v>
      </c>
      <c r="L16" s="37">
        <v>11</v>
      </c>
      <c r="M16" s="64">
        <f>'Tabel 1'!M16/'Tabel 1'!$BQ$16</f>
        <v>6.5036339212472694E-4</v>
      </c>
      <c r="N16" s="64">
        <f>'Tabel 1'!N16/'Tabel 1'!$BQ$16</f>
        <v>0</v>
      </c>
      <c r="O16" s="64">
        <f>'Tabel 1'!O16/'Tabel 1'!$BQ$16</f>
        <v>0</v>
      </c>
      <c r="P16" s="64">
        <f>'Tabel 1'!P16/'Tabel 1'!$BQ$16</f>
        <v>0</v>
      </c>
      <c r="Q16" s="64">
        <f>'Tabel 1'!Q16/'Tabel 1'!$BQ$16</f>
        <v>0</v>
      </c>
      <c r="R16" s="64">
        <f>'Tabel 1'!R16/'Tabel 1'!$BQ$16</f>
        <v>0</v>
      </c>
      <c r="S16" s="64">
        <f>'Tabel 1'!S16/'Tabel 1'!$BQ$16</f>
        <v>0</v>
      </c>
      <c r="T16" s="64">
        <f>'Tabel 1'!T16/'Tabel 1'!$BQ$16</f>
        <v>0</v>
      </c>
      <c r="U16" s="64">
        <f>'Tabel 1'!U16/'Tabel 1'!$BQ$16</f>
        <v>0</v>
      </c>
      <c r="V16" s="65">
        <f>'Tabel 1'!V16/'Tabel 1'!$BQ$16</f>
        <v>0</v>
      </c>
      <c r="W16" s="37">
        <v>11</v>
      </c>
      <c r="X16" s="64">
        <f>'Tabel 1'!X16/'Tabel 1'!$BQ$16</f>
        <v>5.3582491179383546E-2</v>
      </c>
      <c r="Y16" s="64">
        <f>'Tabel 1'!Y16/'Tabel 1'!$BQ$16</f>
        <v>3.5025373019876771E-5</v>
      </c>
      <c r="Z16" s="64">
        <f>'Tabel 1'!Z16/'Tabel 1'!$BQ$16</f>
        <v>2.6014095888122835E-3</v>
      </c>
      <c r="AA16" s="64">
        <f>'Tabel 1'!AA16/'Tabel 1'!$BQ$16</f>
        <v>0</v>
      </c>
      <c r="AB16" s="64">
        <f>'Tabel 1'!AB16/'Tabel 1'!$BQ$16</f>
        <v>0</v>
      </c>
      <c r="AC16" s="64">
        <f>'Tabel 1'!AC16/'Tabel 1'!$BQ$16</f>
        <v>0</v>
      </c>
      <c r="AD16" s="64">
        <f>'Tabel 1'!AD16/'Tabel 1'!$BQ$16</f>
        <v>0</v>
      </c>
      <c r="AE16" s="64">
        <f>'Tabel 1'!AE16/'Tabel 1'!$BQ$16</f>
        <v>0</v>
      </c>
      <c r="AF16" s="64">
        <f>'Tabel 1'!AF16/'Tabel 1'!$BQ$16</f>
        <v>0</v>
      </c>
      <c r="AG16" s="65">
        <f>'Tabel 1'!AG16/'Tabel 1'!$BQ$16</f>
        <v>0</v>
      </c>
      <c r="AH16" s="37">
        <v>11</v>
      </c>
      <c r="AI16" s="64">
        <f>'Tabel 1'!AI16/'Tabel 1'!$BQ$16</f>
        <v>0.26200545808025805</v>
      </c>
      <c r="AJ16" s="64">
        <f>'Tabel 1'!AJ16/'Tabel 1'!$BQ$16</f>
        <v>0.42008608728671776</v>
      </c>
      <c r="AK16" s="64">
        <f>'Tabel 1'!AK16/'Tabel 1'!$BQ$16</f>
        <v>0.12940814082373411</v>
      </c>
      <c r="AL16" s="64">
        <f>'Tabel 1'!AL16/'Tabel 1'!$BQ$16</f>
        <v>0</v>
      </c>
      <c r="AM16" s="64">
        <f>'Tabel 1'!AM16/'Tabel 1'!$BQ$16</f>
        <v>0</v>
      </c>
      <c r="AN16" s="64">
        <f>'Tabel 1'!AN16/'Tabel 1'!$BQ$16</f>
        <v>0</v>
      </c>
      <c r="AO16" s="64">
        <f>'Tabel 1'!AO16/'Tabel 1'!$BQ$16</f>
        <v>0</v>
      </c>
      <c r="AP16" s="64">
        <f>'Tabel 1'!AP16/'Tabel 1'!$BQ$16</f>
        <v>0</v>
      </c>
      <c r="AQ16" s="64">
        <f>'Tabel 1'!AQ16/'Tabel 1'!$BQ$16</f>
        <v>0</v>
      </c>
      <c r="AR16" s="65">
        <f>'Tabel 1'!AR16/'Tabel 1'!$BQ$16</f>
        <v>0</v>
      </c>
      <c r="AS16" s="37">
        <v>11</v>
      </c>
      <c r="AT16" s="64">
        <f>'Tabel 1'!AT16/'Tabel 1'!$BQ$16</f>
        <v>0</v>
      </c>
      <c r="AU16" s="64">
        <f>'Tabel 1'!AU16/'Tabel 1'!$BQ$16</f>
        <v>0</v>
      </c>
      <c r="AV16" s="64">
        <f>'Tabel 1'!AV16/'Tabel 1'!$BQ$16</f>
        <v>0</v>
      </c>
      <c r="AW16" s="64">
        <f>'Tabel 1'!AW16/'Tabel 1'!$BQ$16</f>
        <v>0</v>
      </c>
      <c r="AX16" s="64">
        <f>'Tabel 1'!AX16/'Tabel 1'!$BQ$16</f>
        <v>0</v>
      </c>
      <c r="AY16" s="64">
        <f>'Tabel 1'!AY16/'Tabel 1'!$BQ$16</f>
        <v>0</v>
      </c>
      <c r="AZ16" s="64">
        <f>'Tabel 1'!AZ16/'Tabel 1'!$BQ$16</f>
        <v>0</v>
      </c>
      <c r="BA16" s="64">
        <f>'Tabel 1'!BA16/'Tabel 1'!$BQ$16</f>
        <v>0</v>
      </c>
      <c r="BB16" s="64">
        <f>'Tabel 1'!BB16/'Tabel 1'!$BQ$16</f>
        <v>0</v>
      </c>
      <c r="BC16" s="65">
        <f>'Tabel 1'!BC16/'Tabel 1'!$BQ$16</f>
        <v>0</v>
      </c>
      <c r="BD16" s="37">
        <v>11</v>
      </c>
      <c r="BE16" s="64">
        <f>'Tabel 1'!BE16/'Tabel 1'!$BQ$16</f>
        <v>1.1796677145368745E-3</v>
      </c>
      <c r="BF16" s="64">
        <f>'Tabel 1'!BF16/'Tabel 1'!$BQ$16</f>
        <v>2.2317084600278047E-3</v>
      </c>
      <c r="BG16" s="64">
        <f>'Tabel 1'!BG16/'Tabel 1'!$BQ$16</f>
        <v>0</v>
      </c>
    </row>
    <row r="17" spans="1:59" ht="14.4" x14ac:dyDescent="0.35">
      <c r="A17" s="37">
        <v>12</v>
      </c>
      <c r="B17" s="64">
        <f>'Tabel 1'!B17/'Tabel 1'!$BQ$17</f>
        <v>3.8418472513939927E-2</v>
      </c>
      <c r="C17" s="64">
        <f>'Tabel 1'!C17/'Tabel 1'!$BQ$17</f>
        <v>4.1812568493656117E-2</v>
      </c>
      <c r="D17" s="64">
        <f>'Tabel 1'!D17/'Tabel 1'!$BQ$17</f>
        <v>5.8512029695807752E-2</v>
      </c>
      <c r="E17" s="64">
        <f>'Tabel 1'!E17/'Tabel 1'!$BQ$17</f>
        <v>4.1699462107415326E-2</v>
      </c>
      <c r="F17" s="64">
        <f>'Tabel 1'!F17/'Tabel 1'!$BQ$17</f>
        <v>5.2518849736176432E-3</v>
      </c>
      <c r="G17" s="64">
        <f>'Tabel 1'!G17/'Tabel 1'!$BQ$17</f>
        <v>1.0787529319843396E-3</v>
      </c>
      <c r="H17" s="64">
        <f>'Tabel 1'!H17/'Tabel 1'!$BQ$17</f>
        <v>8.7286128837032476E-2</v>
      </c>
      <c r="I17" s="64">
        <f>'Tabel 1'!I17/'Tabel 1'!$BQ$17</f>
        <v>1.1647997902373744E-2</v>
      </c>
      <c r="J17" s="64">
        <f>'Tabel 1'!J17/'Tabel 1'!$BQ$17</f>
        <v>0</v>
      </c>
      <c r="K17" s="64">
        <f>'Tabel 1'!K17/'Tabel 1'!$BQ$17</f>
        <v>1.1807950155323691E-4</v>
      </c>
      <c r="L17" s="37">
        <v>12</v>
      </c>
      <c r="M17" s="64">
        <f>'Tabel 1'!M17/'Tabel 1'!$BQ$17</f>
        <v>5.2436068623473364E-3</v>
      </c>
      <c r="N17" s="64">
        <f>'Tabel 1'!N17/'Tabel 1'!$BQ$17</f>
        <v>4.3834212954764723E-4</v>
      </c>
      <c r="O17" s="64">
        <f>'Tabel 1'!O17/'Tabel 1'!$BQ$17</f>
        <v>1.5034153421219051E-2</v>
      </c>
      <c r="P17" s="64">
        <f>'Tabel 1'!P17/'Tabel 1'!$BQ$17</f>
        <v>5.5203886339284574E-7</v>
      </c>
      <c r="Q17" s="64">
        <f>'Tabel 1'!Q17/'Tabel 1'!$BQ$17</f>
        <v>1.9070102418291936E-4</v>
      </c>
      <c r="R17" s="64">
        <f>'Tabel 1'!R17/'Tabel 1'!$BQ$17</f>
        <v>0</v>
      </c>
      <c r="S17" s="64">
        <f>'Tabel 1'!S17/'Tabel 1'!$BQ$17</f>
        <v>1.7308113929584371E-2</v>
      </c>
      <c r="T17" s="64">
        <f>'Tabel 1'!T17/'Tabel 1'!$BQ$17</f>
        <v>4.129840713990615E-4</v>
      </c>
      <c r="U17" s="64">
        <f>'Tabel 1'!U17/'Tabel 1'!$BQ$17</f>
        <v>2.3551558734066585E-3</v>
      </c>
      <c r="V17" s="65">
        <f>'Tabel 1'!V17/'Tabel 1'!$BQ$17</f>
        <v>1.3803721673684891E-2</v>
      </c>
      <c r="W17" s="37">
        <v>12</v>
      </c>
      <c r="X17" s="64">
        <f>'Tabel 1'!X17/'Tabel 1'!$BQ$17</f>
        <v>3.5698896026438018E-3</v>
      </c>
      <c r="Y17" s="64">
        <f>'Tabel 1'!Y17/'Tabel 1'!$BQ$17</f>
        <v>5.8158340914693693E-5</v>
      </c>
      <c r="Z17" s="64">
        <f>'Tabel 1'!Z17/'Tabel 1'!$BQ$17</f>
        <v>1.2290216044236798E-3</v>
      </c>
      <c r="AA17" s="64">
        <f>'Tabel 1'!AA17/'Tabel 1'!$BQ$17</f>
        <v>1.7301728747709116E-3</v>
      </c>
      <c r="AB17" s="64">
        <f>'Tabel 1'!AB17/'Tabel 1'!$BQ$17</f>
        <v>8.3860491271852375E-6</v>
      </c>
      <c r="AC17" s="64">
        <f>'Tabel 1'!AC17/'Tabel 1'!$BQ$17</f>
        <v>2.4961373604921685E-3</v>
      </c>
      <c r="AD17" s="64">
        <f>'Tabel 1'!AD17/'Tabel 1'!$BQ$17</f>
        <v>2.839279295088706E-4</v>
      </c>
      <c r="AE17" s="64">
        <f>'Tabel 1'!AE17/'Tabel 1'!$BQ$17</f>
        <v>5.3792202253765374E-2</v>
      </c>
      <c r="AF17" s="64">
        <f>'Tabel 1'!AF17/'Tabel 1'!$BQ$17</f>
        <v>4.9170841900990883E-5</v>
      </c>
      <c r="AG17" s="65">
        <f>'Tabel 1'!AG17/'Tabel 1'!$BQ$17</f>
        <v>6.0797733203410973E-4</v>
      </c>
      <c r="AH17" s="37">
        <v>12</v>
      </c>
      <c r="AI17" s="64">
        <f>'Tabel 1'!AI17/'Tabel 1'!$BQ$17</f>
        <v>5.5838640576198272E-2</v>
      </c>
      <c r="AJ17" s="64">
        <f>'Tabel 1'!AJ17/'Tabel 1'!$BQ$17</f>
        <v>8.214516926201057E-2</v>
      </c>
      <c r="AK17" s="64">
        <f>'Tabel 1'!AK17/'Tabel 1'!$BQ$17</f>
        <v>2.9671829487718779E-2</v>
      </c>
      <c r="AL17" s="64">
        <f>'Tabel 1'!AL17/'Tabel 1'!$BQ$17</f>
        <v>6.3060888790823569E-2</v>
      </c>
      <c r="AM17" s="64">
        <f>'Tabel 1'!AM17/'Tabel 1'!$BQ$17</f>
        <v>9.3047945993125281E-4</v>
      </c>
      <c r="AN17" s="64">
        <f>'Tabel 1'!AN17/'Tabel 1'!$BQ$17</f>
        <v>0.18897153544264725</v>
      </c>
      <c r="AO17" s="64">
        <f>'Tabel 1'!AO17/'Tabel 1'!$BQ$17</f>
        <v>1.4811541640116839E-2</v>
      </c>
      <c r="AP17" s="64">
        <f>'Tabel 1'!AP17/'Tabel 1'!$BQ$17</f>
        <v>1.9982071520439886E-2</v>
      </c>
      <c r="AQ17" s="64">
        <f>'Tabel 1'!AQ17/'Tabel 1'!$BQ$17</f>
        <v>5.1199612351458673E-3</v>
      </c>
      <c r="AR17" s="65">
        <f>'Tabel 1'!AR17/'Tabel 1'!$BQ$17</f>
        <v>1.6838355005608372E-3</v>
      </c>
      <c r="AS17" s="37">
        <v>12</v>
      </c>
      <c r="AT17" s="64">
        <f>'Tabel 1'!AT17/'Tabel 1'!$BQ$17</f>
        <v>1.9569384224691288E-3</v>
      </c>
      <c r="AU17" s="64">
        <f>'Tabel 1'!AU17/'Tabel 1'!$BQ$17</f>
        <v>2.3518947451946874E-2</v>
      </c>
      <c r="AV17" s="64">
        <f>'Tabel 1'!AV17/'Tabel 1'!$BQ$17</f>
        <v>2.2964039505795956E-2</v>
      </c>
      <c r="AW17" s="64">
        <f>'Tabel 1'!AW17/'Tabel 1'!$BQ$17</f>
        <v>1.0250257424829056E-3</v>
      </c>
      <c r="AX17" s="64">
        <f>'Tabel 1'!AX17/'Tabel 1'!$BQ$17</f>
        <v>2.29925116977289E-5</v>
      </c>
      <c r="AY17" s="64">
        <f>'Tabel 1'!AY17/'Tabel 1'!$BQ$17</f>
        <v>2.5070096888878348E-5</v>
      </c>
      <c r="AZ17" s="64">
        <f>'Tabel 1'!AZ17/'Tabel 1'!$BQ$17</f>
        <v>0</v>
      </c>
      <c r="BA17" s="64">
        <f>'Tabel 1'!BA17/'Tabel 1'!$BQ$17</f>
        <v>1.2875403077549973E-3</v>
      </c>
      <c r="BB17" s="64">
        <f>'Tabel 1'!BB17/'Tabel 1'!$BQ$17</f>
        <v>1.1573695885790953E-3</v>
      </c>
      <c r="BC17" s="65">
        <f>'Tabel 1'!BC17/'Tabel 1'!$BQ$17</f>
        <v>6.3812496976107949E-3</v>
      </c>
      <c r="BD17" s="37">
        <v>12</v>
      </c>
      <c r="BE17" s="64">
        <f>'Tabel 1'!BE17/'Tabel 1'!$BQ$17</f>
        <v>3.3018457335694897E-3</v>
      </c>
      <c r="BF17" s="64">
        <f>'Tabel 1'!BF17/'Tabel 1'!$BQ$17</f>
        <v>2.8189516340758726E-3</v>
      </c>
      <c r="BG17" s="64">
        <f>'Tabel 1'!BG17/'Tabel 1'!$BQ$17</f>
        <v>1.1169957005485029E-2</v>
      </c>
    </row>
    <row r="18" spans="1:59" ht="14.4" x14ac:dyDescent="0.35">
      <c r="A18" s="37">
        <v>13</v>
      </c>
      <c r="B18" s="64">
        <f>'Tabel 1'!B18/'Tabel 1'!$BQ$18</f>
        <v>0</v>
      </c>
      <c r="C18" s="64">
        <f>'Tabel 1'!C18/'Tabel 1'!$BQ$18</f>
        <v>0</v>
      </c>
      <c r="D18" s="64">
        <f>'Tabel 1'!D18/'Tabel 1'!$BQ$18</f>
        <v>9.572893911537903E-4</v>
      </c>
      <c r="E18" s="64">
        <f>'Tabel 1'!E18/'Tabel 1'!$BQ$18</f>
        <v>9.7043440314285249E-3</v>
      </c>
      <c r="F18" s="64">
        <f>'Tabel 1'!F18/'Tabel 1'!$BQ$18</f>
        <v>0</v>
      </c>
      <c r="G18" s="64">
        <f>'Tabel 1'!G18/'Tabel 1'!$BQ$18</f>
        <v>8.1642436413607741E-6</v>
      </c>
      <c r="H18" s="64">
        <f>'Tabel 1'!H18/'Tabel 1'!$BQ$18</f>
        <v>6.5080087503948166E-3</v>
      </c>
      <c r="I18" s="64">
        <f>'Tabel 1'!I18/'Tabel 1'!$BQ$18</f>
        <v>0</v>
      </c>
      <c r="J18" s="64">
        <f>'Tabel 1'!J18/'Tabel 1'!$BQ$18</f>
        <v>0</v>
      </c>
      <c r="K18" s="64">
        <f>'Tabel 1'!K18/'Tabel 1'!$BQ$18</f>
        <v>0</v>
      </c>
      <c r="L18" s="37">
        <v>13</v>
      </c>
      <c r="M18" s="64">
        <f>'Tabel 1'!M18/'Tabel 1'!$BQ$18</f>
        <v>0</v>
      </c>
      <c r="N18" s="64">
        <f>'Tabel 1'!N18/'Tabel 1'!$BQ$18</f>
        <v>2.912943231133707E-6</v>
      </c>
      <c r="O18" s="64">
        <f>'Tabel 1'!O18/'Tabel 1'!$BQ$18</f>
        <v>6.2258984342210714E-2</v>
      </c>
      <c r="P18" s="64">
        <f>'Tabel 1'!P18/'Tabel 1'!$BQ$18</f>
        <v>9.0544628471236323E-9</v>
      </c>
      <c r="Q18" s="64">
        <f>'Tabel 1'!Q18/'Tabel 1'!$BQ$18</f>
        <v>3.4791721798691501E-5</v>
      </c>
      <c r="R18" s="64">
        <f>'Tabel 1'!R18/'Tabel 1'!$BQ$18</f>
        <v>0</v>
      </c>
      <c r="S18" s="64">
        <f>'Tabel 1'!S18/'Tabel 1'!$BQ$18</f>
        <v>2.0899087166206484E-3</v>
      </c>
      <c r="T18" s="64">
        <f>'Tabel 1'!T18/'Tabel 1'!$BQ$18</f>
        <v>1.0838384642836686E-4</v>
      </c>
      <c r="U18" s="64">
        <f>'Tabel 1'!U18/'Tabel 1'!$BQ$18</f>
        <v>1.8887999393077002E-3</v>
      </c>
      <c r="V18" s="65">
        <f>'Tabel 1'!V18/'Tabel 1'!$BQ$18</f>
        <v>6.7796164692156976E-6</v>
      </c>
      <c r="W18" s="37">
        <v>13</v>
      </c>
      <c r="X18" s="64">
        <f>'Tabel 1'!X18/'Tabel 1'!$BQ$18</f>
        <v>5.1230564503734192E-5</v>
      </c>
      <c r="Y18" s="64">
        <f>'Tabel 1'!Y18/'Tabel 1'!$BQ$18</f>
        <v>0</v>
      </c>
      <c r="Z18" s="64">
        <f>'Tabel 1'!Z18/'Tabel 1'!$BQ$18</f>
        <v>0</v>
      </c>
      <c r="AA18" s="64">
        <f>'Tabel 1'!AA18/'Tabel 1'!$BQ$18</f>
        <v>4.4088949188738456E-6</v>
      </c>
      <c r="AB18" s="64">
        <f>'Tabel 1'!AB18/'Tabel 1'!$BQ$18</f>
        <v>0</v>
      </c>
      <c r="AC18" s="64">
        <f>'Tabel 1'!AC18/'Tabel 1'!$BQ$18</f>
        <v>2.8289743285963567E-4</v>
      </c>
      <c r="AD18" s="64">
        <f>'Tabel 1'!AD18/'Tabel 1'!$BQ$18</f>
        <v>1.1577160611201171E-5</v>
      </c>
      <c r="AE18" s="64">
        <f>'Tabel 1'!AE18/'Tabel 1'!$BQ$18</f>
        <v>0</v>
      </c>
      <c r="AF18" s="64">
        <f>'Tabel 1'!AF18/'Tabel 1'!$BQ$18</f>
        <v>0</v>
      </c>
      <c r="AG18" s="65">
        <f>'Tabel 1'!AG18/'Tabel 1'!$BQ$18</f>
        <v>0</v>
      </c>
      <c r="AH18" s="37">
        <v>13</v>
      </c>
      <c r="AI18" s="64">
        <f>'Tabel 1'!AI18/'Tabel 1'!$BQ$18</f>
        <v>0</v>
      </c>
      <c r="AJ18" s="64">
        <f>'Tabel 1'!AJ18/'Tabel 1'!$BQ$18</f>
        <v>0</v>
      </c>
      <c r="AK18" s="64">
        <f>'Tabel 1'!AK18/'Tabel 1'!$BQ$18</f>
        <v>0</v>
      </c>
      <c r="AL18" s="64">
        <f>'Tabel 1'!AL18/'Tabel 1'!$BQ$18</f>
        <v>8.1796218924800497E-3</v>
      </c>
      <c r="AM18" s="64">
        <f>'Tabel 1'!AM18/'Tabel 1'!$BQ$18</f>
        <v>1.3705489574568076E-4</v>
      </c>
      <c r="AN18" s="64">
        <f>'Tabel 1'!AN18/'Tabel 1'!$BQ$18</f>
        <v>7.6011246216890261E-4</v>
      </c>
      <c r="AO18" s="64">
        <f>'Tabel 1'!AO18/'Tabel 1'!$BQ$18</f>
        <v>4.3560954089601938E-3</v>
      </c>
      <c r="AP18" s="64">
        <f>'Tabel 1'!AP18/'Tabel 1'!$BQ$18</f>
        <v>2.7383956868574826E-3</v>
      </c>
      <c r="AQ18" s="64">
        <f>'Tabel 1'!AQ18/'Tabel 1'!$BQ$18</f>
        <v>5.0993631409493019E-4</v>
      </c>
      <c r="AR18" s="65">
        <f>'Tabel 1'!AR18/'Tabel 1'!$BQ$18</f>
        <v>4.3862341953947165E-4</v>
      </c>
      <c r="AS18" s="37">
        <v>13</v>
      </c>
      <c r="AT18" s="64">
        <f>'Tabel 1'!AT18/'Tabel 1'!$BQ$18</f>
        <v>1.4556907413262794E-3</v>
      </c>
      <c r="AU18" s="64">
        <f>'Tabel 1'!AU18/'Tabel 1'!$BQ$18</f>
        <v>1.1347219655926447E-2</v>
      </c>
      <c r="AV18" s="64">
        <f>'Tabel 1'!AV18/'Tabel 1'!$BQ$18</f>
        <v>4.2760316403906498E-3</v>
      </c>
      <c r="AW18" s="64">
        <f>'Tabel 1'!AW18/'Tabel 1'!$BQ$18</f>
        <v>9.9462021167248541E-5</v>
      </c>
      <c r="AX18" s="64">
        <f>'Tabel 1'!AX18/'Tabel 1'!$BQ$18</f>
        <v>3.458808596903193E-6</v>
      </c>
      <c r="AY18" s="64">
        <f>'Tabel 1'!AY18/'Tabel 1'!$BQ$18</f>
        <v>2.8650905359171037E-6</v>
      </c>
      <c r="AZ18" s="64">
        <f>'Tabel 1'!AZ18/'Tabel 1'!$BQ$18</f>
        <v>0</v>
      </c>
      <c r="BA18" s="64">
        <f>'Tabel 1'!BA18/'Tabel 1'!$BQ$18</f>
        <v>5.1114754272997716E-4</v>
      </c>
      <c r="BB18" s="64">
        <f>'Tabel 1'!BB18/'Tabel 1'!$BQ$18</f>
        <v>1.9012577795175301E-4</v>
      </c>
      <c r="BC18" s="65">
        <f>'Tabel 1'!BC18/'Tabel 1'!$BQ$18</f>
        <v>2.8730642781569262E-4</v>
      </c>
      <c r="BD18" s="37">
        <v>13</v>
      </c>
      <c r="BE18" s="64">
        <f>'Tabel 1'!BE18/'Tabel 1'!$BQ$18</f>
        <v>1.0103184811399301E-2</v>
      </c>
      <c r="BF18" s="64">
        <f>'Tabel 1'!BF18/'Tabel 1'!$BQ$18</f>
        <v>9.0563338126660557E-3</v>
      </c>
      <c r="BG18" s="64">
        <f>'Tabel 1'!BG18/'Tabel 1'!$BQ$18</f>
        <v>2.2955470245707744E-3</v>
      </c>
    </row>
    <row r="19" spans="1:59" ht="14.4" x14ac:dyDescent="0.35">
      <c r="A19" s="37">
        <v>14</v>
      </c>
      <c r="B19" s="64">
        <f>'Tabel 1'!B19/'Tabel 1'!$BQ$19</f>
        <v>0</v>
      </c>
      <c r="C19" s="64">
        <f>'Tabel 1'!C19/'Tabel 1'!$BQ$19</f>
        <v>0</v>
      </c>
      <c r="D19" s="64">
        <f>'Tabel 1'!D19/'Tabel 1'!$BQ$19</f>
        <v>0</v>
      </c>
      <c r="E19" s="64">
        <f>'Tabel 1'!E19/'Tabel 1'!$BQ$19</f>
        <v>0</v>
      </c>
      <c r="F19" s="64">
        <f>'Tabel 1'!F19/'Tabel 1'!$BQ$19</f>
        <v>0</v>
      </c>
      <c r="G19" s="64">
        <f>'Tabel 1'!G19/'Tabel 1'!$BQ$19</f>
        <v>0</v>
      </c>
      <c r="H19" s="64">
        <f>'Tabel 1'!H19/'Tabel 1'!$BQ$19</f>
        <v>0</v>
      </c>
      <c r="I19" s="64">
        <f>'Tabel 1'!I19/'Tabel 1'!$BQ$19</f>
        <v>0</v>
      </c>
      <c r="J19" s="64">
        <f>'Tabel 1'!J19/'Tabel 1'!$BQ$19</f>
        <v>0</v>
      </c>
      <c r="K19" s="64">
        <f>'Tabel 1'!K19/'Tabel 1'!$BQ$19</f>
        <v>0</v>
      </c>
      <c r="L19" s="37">
        <v>14</v>
      </c>
      <c r="M19" s="64">
        <f>'Tabel 1'!M19/'Tabel 1'!$BQ$19</f>
        <v>0</v>
      </c>
      <c r="N19" s="64">
        <f>'Tabel 1'!N19/'Tabel 1'!$BQ$19</f>
        <v>0</v>
      </c>
      <c r="O19" s="64">
        <f>'Tabel 1'!O19/'Tabel 1'!$BQ$19</f>
        <v>0</v>
      </c>
      <c r="P19" s="64">
        <f>'Tabel 1'!P19/'Tabel 1'!$BQ$19</f>
        <v>4.7114220203022944E-6</v>
      </c>
      <c r="Q19" s="64">
        <f>'Tabel 1'!Q19/'Tabel 1'!$BQ$19</f>
        <v>0</v>
      </c>
      <c r="R19" s="64">
        <f>'Tabel 1'!R19/'Tabel 1'!$BQ$19</f>
        <v>0</v>
      </c>
      <c r="S19" s="64">
        <f>'Tabel 1'!S19/'Tabel 1'!$BQ$19</f>
        <v>0</v>
      </c>
      <c r="T19" s="64">
        <f>'Tabel 1'!T19/'Tabel 1'!$BQ$19</f>
        <v>0</v>
      </c>
      <c r="U19" s="64">
        <f>'Tabel 1'!U19/'Tabel 1'!$BQ$19</f>
        <v>0</v>
      </c>
      <c r="V19" s="65">
        <f>'Tabel 1'!V19/'Tabel 1'!$BQ$19</f>
        <v>0</v>
      </c>
      <c r="W19" s="37">
        <v>14</v>
      </c>
      <c r="X19" s="64">
        <f>'Tabel 1'!X19/'Tabel 1'!$BQ$19</f>
        <v>0</v>
      </c>
      <c r="Y19" s="64">
        <f>'Tabel 1'!Y19/'Tabel 1'!$BQ$19</f>
        <v>0</v>
      </c>
      <c r="Z19" s="64">
        <f>'Tabel 1'!Z19/'Tabel 1'!$BQ$19</f>
        <v>0</v>
      </c>
      <c r="AA19" s="64">
        <f>'Tabel 1'!AA19/'Tabel 1'!$BQ$19</f>
        <v>0</v>
      </c>
      <c r="AB19" s="64">
        <f>'Tabel 1'!AB19/'Tabel 1'!$BQ$19</f>
        <v>0</v>
      </c>
      <c r="AC19" s="64">
        <f>'Tabel 1'!AC19/'Tabel 1'!$BQ$19</f>
        <v>0</v>
      </c>
      <c r="AD19" s="64">
        <f>'Tabel 1'!AD19/'Tabel 1'!$BQ$19</f>
        <v>0</v>
      </c>
      <c r="AE19" s="64">
        <f>'Tabel 1'!AE19/'Tabel 1'!$BQ$19</f>
        <v>0</v>
      </c>
      <c r="AF19" s="64">
        <f>'Tabel 1'!AF19/'Tabel 1'!$BQ$19</f>
        <v>0</v>
      </c>
      <c r="AG19" s="65">
        <f>'Tabel 1'!AG19/'Tabel 1'!$BQ$19</f>
        <v>0</v>
      </c>
      <c r="AH19" s="37">
        <v>14</v>
      </c>
      <c r="AI19" s="64">
        <f>'Tabel 1'!AI19/'Tabel 1'!$BQ$19</f>
        <v>0</v>
      </c>
      <c r="AJ19" s="64">
        <f>'Tabel 1'!AJ19/'Tabel 1'!$BQ$19</f>
        <v>0</v>
      </c>
      <c r="AK19" s="64">
        <f>'Tabel 1'!AK19/'Tabel 1'!$BQ$19</f>
        <v>0</v>
      </c>
      <c r="AL19" s="64">
        <f>'Tabel 1'!AL19/'Tabel 1'!$BQ$19</f>
        <v>0</v>
      </c>
      <c r="AM19" s="64">
        <f>'Tabel 1'!AM19/'Tabel 1'!$BQ$19</f>
        <v>0</v>
      </c>
      <c r="AN19" s="64">
        <f>'Tabel 1'!AN19/'Tabel 1'!$BQ$19</f>
        <v>0</v>
      </c>
      <c r="AO19" s="64">
        <f>'Tabel 1'!AO19/'Tabel 1'!$BQ$19</f>
        <v>3.0068658846924691E-3</v>
      </c>
      <c r="AP19" s="64">
        <f>'Tabel 1'!AP19/'Tabel 1'!$BQ$19</f>
        <v>0</v>
      </c>
      <c r="AQ19" s="64">
        <f>'Tabel 1'!AQ19/'Tabel 1'!$BQ$19</f>
        <v>0</v>
      </c>
      <c r="AR19" s="65">
        <f>'Tabel 1'!AR19/'Tabel 1'!$BQ$19</f>
        <v>0</v>
      </c>
      <c r="AS19" s="37">
        <v>14</v>
      </c>
      <c r="AT19" s="64">
        <f>'Tabel 1'!AT19/'Tabel 1'!$BQ$19</f>
        <v>8.9913689594169738E-4</v>
      </c>
      <c r="AU19" s="64">
        <f>'Tabel 1'!AU19/'Tabel 1'!$BQ$19</f>
        <v>1.4589868041141367E-2</v>
      </c>
      <c r="AV19" s="64">
        <f>'Tabel 1'!AV19/'Tabel 1'!$BQ$19</f>
        <v>0</v>
      </c>
      <c r="AW19" s="64">
        <f>'Tabel 1'!AW19/'Tabel 1'!$BQ$19</f>
        <v>0</v>
      </c>
      <c r="AX19" s="64">
        <f>'Tabel 1'!AX19/'Tabel 1'!$BQ$19</f>
        <v>0</v>
      </c>
      <c r="AY19" s="64">
        <f>'Tabel 1'!AY19/'Tabel 1'!$BQ$19</f>
        <v>0</v>
      </c>
      <c r="AZ19" s="64">
        <f>'Tabel 1'!AZ19/'Tabel 1'!$BQ$19</f>
        <v>0</v>
      </c>
      <c r="BA19" s="64">
        <f>'Tabel 1'!BA19/'Tabel 1'!$BQ$19</f>
        <v>0</v>
      </c>
      <c r="BB19" s="64">
        <f>'Tabel 1'!BB19/'Tabel 1'!$BQ$19</f>
        <v>0</v>
      </c>
      <c r="BC19" s="65">
        <f>'Tabel 1'!BC19/'Tabel 1'!$BQ$19</f>
        <v>0</v>
      </c>
      <c r="BD19" s="37">
        <v>14</v>
      </c>
      <c r="BE19" s="64">
        <f>'Tabel 1'!BE19/'Tabel 1'!$BQ$19</f>
        <v>0</v>
      </c>
      <c r="BF19" s="64">
        <f>'Tabel 1'!BF19/'Tabel 1'!$BQ$19</f>
        <v>0</v>
      </c>
      <c r="BG19" s="64">
        <f>'Tabel 1'!BG19/'Tabel 1'!$BQ$19</f>
        <v>1.8850818778129596E-4</v>
      </c>
    </row>
    <row r="20" spans="1:59" ht="14.4" x14ac:dyDescent="0.35">
      <c r="A20" s="37">
        <v>15</v>
      </c>
      <c r="B20" s="64">
        <f>'Tabel 1'!B20/'Tabel 1'!$BQ$20</f>
        <v>6.6521873463889849E-5</v>
      </c>
      <c r="C20" s="64">
        <f>'Tabel 1'!C20/'Tabel 1'!$BQ$20</f>
        <v>1.8303583925274107E-4</v>
      </c>
      <c r="D20" s="64">
        <f>'Tabel 1'!D20/'Tabel 1'!$BQ$20</f>
        <v>3.4194919758869809E-4</v>
      </c>
      <c r="E20" s="64">
        <f>'Tabel 1'!E20/'Tabel 1'!$BQ$20</f>
        <v>1.267997411029705E-5</v>
      </c>
      <c r="F20" s="64">
        <f>'Tabel 1'!F20/'Tabel 1'!$BQ$20</f>
        <v>5.0132783282545386E-6</v>
      </c>
      <c r="G20" s="64">
        <f>'Tabel 1'!G20/'Tabel 1'!$BQ$20</f>
        <v>8.5179611210514972E-5</v>
      </c>
      <c r="H20" s="64">
        <f>'Tabel 1'!H20/'Tabel 1'!$BQ$20</f>
        <v>7.9156292445803623E-6</v>
      </c>
      <c r="I20" s="64">
        <f>'Tabel 1'!I20/'Tabel 1'!$BQ$20</f>
        <v>1.2929689175585972E-5</v>
      </c>
      <c r="J20" s="64">
        <f>'Tabel 1'!J20/'Tabel 1'!$BQ$20</f>
        <v>0</v>
      </c>
      <c r="K20" s="64">
        <f>'Tabel 1'!K20/'Tabel 1'!$BQ$20</f>
        <v>4.5042876453781811E-5</v>
      </c>
      <c r="L20" s="37">
        <v>15</v>
      </c>
      <c r="M20" s="64">
        <f>'Tabel 1'!M20/'Tabel 1'!$BQ$20</f>
        <v>2.6152259767934783E-4</v>
      </c>
      <c r="N20" s="64">
        <f>'Tabel 1'!N20/'Tabel 1'!$BQ$20</f>
        <v>6.3796348187343163E-6</v>
      </c>
      <c r="O20" s="64">
        <f>'Tabel 1'!O20/'Tabel 1'!$BQ$20</f>
        <v>1.4708885177292211E-3</v>
      </c>
      <c r="P20" s="64">
        <f>'Tabel 1'!P20/'Tabel 1'!$BQ$20</f>
        <v>2.3061448621252021E-10</v>
      </c>
      <c r="Q20" s="64">
        <f>'Tabel 1'!Q20/'Tabel 1'!$BQ$20</f>
        <v>3.0121750328131625E-3</v>
      </c>
      <c r="R20" s="64">
        <f>'Tabel 1'!R20/'Tabel 1'!$BQ$20</f>
        <v>0</v>
      </c>
      <c r="S20" s="64">
        <f>'Tabel 1'!S20/'Tabel 1'!$BQ$20</f>
        <v>1.6300669808787865E-3</v>
      </c>
      <c r="T20" s="64">
        <f>'Tabel 1'!T20/'Tabel 1'!$BQ$20</f>
        <v>6.5116774815647492E-5</v>
      </c>
      <c r="U20" s="64">
        <f>'Tabel 1'!U20/'Tabel 1'!$BQ$20</f>
        <v>2.9817883018965624E-4</v>
      </c>
      <c r="V20" s="65">
        <f>'Tabel 1'!V20/'Tabel 1'!$BQ$20</f>
        <v>4.6061124358750347E-3</v>
      </c>
      <c r="W20" s="37">
        <v>15</v>
      </c>
      <c r="X20" s="64">
        <f>'Tabel 1'!X20/'Tabel 1'!$BQ$20</f>
        <v>1.1220002147595406E-4</v>
      </c>
      <c r="Y20" s="64">
        <f>'Tabel 1'!Y20/'Tabel 1'!$BQ$20</f>
        <v>1.4865358552553269E-6</v>
      </c>
      <c r="Z20" s="64">
        <f>'Tabel 1'!Z20/'Tabel 1'!$BQ$20</f>
        <v>2.782342705264207E-5</v>
      </c>
      <c r="AA20" s="64">
        <f>'Tabel 1'!AA20/'Tabel 1'!$BQ$20</f>
        <v>5.3897317657272909E-4</v>
      </c>
      <c r="AB20" s="64">
        <f>'Tabel 1'!AB20/'Tabel 1'!$BQ$20</f>
        <v>6.8846661537986823E-5</v>
      </c>
      <c r="AC20" s="64">
        <f>'Tabel 1'!AC20/'Tabel 1'!$BQ$20</f>
        <v>3.2715468122213836E-3</v>
      </c>
      <c r="AD20" s="64">
        <f>'Tabel 1'!AD20/'Tabel 1'!$BQ$20</f>
        <v>1.9244582419581562E-4</v>
      </c>
      <c r="AE20" s="64">
        <f>'Tabel 1'!AE20/'Tabel 1'!$BQ$20</f>
        <v>9.5413104759789079E-4</v>
      </c>
      <c r="AF20" s="64">
        <f>'Tabel 1'!AF20/'Tabel 1'!$BQ$20</f>
        <v>5.0503690592105686E-6</v>
      </c>
      <c r="AG20" s="65">
        <f>'Tabel 1'!AG20/'Tabel 1'!$BQ$20</f>
        <v>6.1251731558479037E-5</v>
      </c>
      <c r="AH20" s="37">
        <v>15</v>
      </c>
      <c r="AI20" s="64">
        <f>'Tabel 1'!AI20/'Tabel 1'!$BQ$20</f>
        <v>1.0425003773379361E-2</v>
      </c>
      <c r="AJ20" s="64">
        <f>'Tabel 1'!AJ20/'Tabel 1'!$BQ$20</f>
        <v>1.1796935151054865E-2</v>
      </c>
      <c r="AK20" s="64">
        <f>'Tabel 1'!AK20/'Tabel 1'!$BQ$20</f>
        <v>1.1599272668802818E-3</v>
      </c>
      <c r="AL20" s="64">
        <f>'Tabel 1'!AL20/'Tabel 1'!$BQ$20</f>
        <v>9.6214303621151076E-2</v>
      </c>
      <c r="AM20" s="64">
        <f>'Tabel 1'!AM20/'Tabel 1'!$BQ$20</f>
        <v>2.2408565824643361E-5</v>
      </c>
      <c r="AN20" s="64">
        <f>'Tabel 1'!AN20/'Tabel 1'!$BQ$20</f>
        <v>2.3041190136834547E-2</v>
      </c>
      <c r="AO20" s="64">
        <f>'Tabel 1'!AO20/'Tabel 1'!$BQ$20</f>
        <v>1.5154159357443574E-4</v>
      </c>
      <c r="AP20" s="64">
        <f>'Tabel 1'!AP20/'Tabel 1'!$BQ$20</f>
        <v>1.5053267093158304E-4</v>
      </c>
      <c r="AQ20" s="64">
        <f>'Tabel 1'!AQ20/'Tabel 1'!$BQ$20</f>
        <v>1.5572816793715043E-4</v>
      </c>
      <c r="AR20" s="65">
        <f>'Tabel 1'!AR20/'Tabel 1'!$BQ$20</f>
        <v>1.4852832934734628E-3</v>
      </c>
      <c r="AS20" s="37">
        <v>15</v>
      </c>
      <c r="AT20" s="64">
        <f>'Tabel 1'!AT20/'Tabel 1'!$BQ$20</f>
        <v>1.0962855832594285E-4</v>
      </c>
      <c r="AU20" s="64">
        <f>'Tabel 1'!AU20/'Tabel 1'!$BQ$20</f>
        <v>1.0202699055531237E-3</v>
      </c>
      <c r="AV20" s="64">
        <f>'Tabel 1'!AV20/'Tabel 1'!$BQ$20</f>
        <v>1.526825002182372E-3</v>
      </c>
      <c r="AW20" s="64">
        <f>'Tabel 1'!AW20/'Tabel 1'!$BQ$20</f>
        <v>5.4410334257464056E-5</v>
      </c>
      <c r="AX20" s="64">
        <f>'Tabel 1'!AX20/'Tabel 1'!$BQ$20</f>
        <v>1.0882080373218248E-5</v>
      </c>
      <c r="AY20" s="64">
        <f>'Tabel 1'!AY20/'Tabel 1'!$BQ$20</f>
        <v>2.8260877714673139E-5</v>
      </c>
      <c r="AZ20" s="64">
        <f>'Tabel 1'!AZ20/'Tabel 1'!$BQ$20</f>
        <v>0</v>
      </c>
      <c r="BA20" s="64">
        <f>'Tabel 1'!BA20/'Tabel 1'!$BQ$20</f>
        <v>1.4581042333870677E-3</v>
      </c>
      <c r="BB20" s="64">
        <f>'Tabel 1'!BB20/'Tabel 1'!$BQ$20</f>
        <v>1.4348874820695578E-3</v>
      </c>
      <c r="BC20" s="65">
        <f>'Tabel 1'!BC20/'Tabel 1'!$BQ$20</f>
        <v>3.2759562979874826E-2</v>
      </c>
      <c r="BD20" s="37">
        <v>15</v>
      </c>
      <c r="BE20" s="64">
        <f>'Tabel 1'!BE20/'Tabel 1'!$BQ$20</f>
        <v>4.6382738071538143E-3</v>
      </c>
      <c r="BF20" s="64">
        <f>'Tabel 1'!BF20/'Tabel 1'!$BQ$20</f>
        <v>4.8162882868890179E-3</v>
      </c>
      <c r="BG20" s="64">
        <f>'Tabel 1'!BG20/'Tabel 1'!$BQ$20</f>
        <v>3.9900326440274012E-2</v>
      </c>
    </row>
    <row r="21" spans="1:59" ht="14.4" x14ac:dyDescent="0.35">
      <c r="A21" s="37">
        <v>16</v>
      </c>
      <c r="B21" s="64">
        <f>'Tabel 1'!B21/'Tabel 1'!$BQ$21</f>
        <v>4.4768876481412042E-4</v>
      </c>
      <c r="C21" s="64">
        <f>'Tabel 1'!C21/'Tabel 1'!$BQ$21</f>
        <v>8.4807233026803889E-4</v>
      </c>
      <c r="D21" s="64">
        <f>'Tabel 1'!D21/'Tabel 1'!$BQ$21</f>
        <v>2.10107296748206E-3</v>
      </c>
      <c r="E21" s="64">
        <f>'Tabel 1'!E21/'Tabel 1'!$BQ$21</f>
        <v>6.1260520137702067E-5</v>
      </c>
      <c r="F21" s="64">
        <f>'Tabel 1'!F21/'Tabel 1'!$BQ$21</f>
        <v>1.8165417885270492E-4</v>
      </c>
      <c r="G21" s="64">
        <f>'Tabel 1'!G21/'Tabel 1'!$BQ$21</f>
        <v>7.2507296727359767E-5</v>
      </c>
      <c r="H21" s="64">
        <f>'Tabel 1'!H21/'Tabel 1'!$BQ$21</f>
        <v>5.312931515294182E-4</v>
      </c>
      <c r="I21" s="64">
        <f>'Tabel 1'!I21/'Tabel 1'!$BQ$21</f>
        <v>4.9215055117483647E-4</v>
      </c>
      <c r="J21" s="64">
        <f>'Tabel 1'!J21/'Tabel 1'!$BQ$21</f>
        <v>0</v>
      </c>
      <c r="K21" s="64">
        <f>'Tabel 1'!K21/'Tabel 1'!$BQ$21</f>
        <v>6.9717401178755225E-5</v>
      </c>
      <c r="L21" s="37">
        <v>16</v>
      </c>
      <c r="M21" s="64">
        <f>'Tabel 1'!M21/'Tabel 1'!$BQ$21</f>
        <v>4.7617389873732792E-4</v>
      </c>
      <c r="N21" s="64">
        <f>'Tabel 1'!N21/'Tabel 1'!$BQ$21</f>
        <v>4.5209793004097447E-5</v>
      </c>
      <c r="O21" s="64">
        <f>'Tabel 1'!O21/'Tabel 1'!$BQ$21</f>
        <v>2.1103757031134655E-2</v>
      </c>
      <c r="P21" s="64">
        <f>'Tabel 1'!P21/'Tabel 1'!$BQ$21</f>
        <v>9.1642655097190699E-9</v>
      </c>
      <c r="Q21" s="64">
        <f>'Tabel 1'!Q21/'Tabel 1'!$BQ$21</f>
        <v>9.8111780902704123E-5</v>
      </c>
      <c r="R21" s="64">
        <f>'Tabel 1'!R21/'Tabel 1'!$BQ$21</f>
        <v>0</v>
      </c>
      <c r="S21" s="64">
        <f>'Tabel 1'!S21/'Tabel 1'!$BQ$21</f>
        <v>6.464259387458109E-3</v>
      </c>
      <c r="T21" s="64">
        <f>'Tabel 1'!T21/'Tabel 1'!$BQ$21</f>
        <v>1.5072884842581214E-5</v>
      </c>
      <c r="U21" s="64">
        <f>'Tabel 1'!U21/'Tabel 1'!$BQ$21</f>
        <v>7.1188759723342528E-4</v>
      </c>
      <c r="V21" s="65">
        <f>'Tabel 1'!V21/'Tabel 1'!$BQ$21</f>
        <v>1.5822311890886821E-2</v>
      </c>
      <c r="W21" s="37">
        <v>16</v>
      </c>
      <c r="X21" s="64">
        <f>'Tabel 1'!X21/'Tabel 1'!$BQ$21</f>
        <v>7.2148030853012098E-4</v>
      </c>
      <c r="Y21" s="64">
        <f>'Tabel 1'!Y21/'Tabel 1'!$BQ$21</f>
        <v>3.590936341988782E-6</v>
      </c>
      <c r="Z21" s="64">
        <f>'Tabel 1'!Z21/'Tabel 1'!$BQ$21</f>
        <v>8.8753525832853397E-5</v>
      </c>
      <c r="AA21" s="64">
        <f>'Tabel 1'!AA21/'Tabel 1'!$BQ$21</f>
        <v>6.2459423817732207E-4</v>
      </c>
      <c r="AB21" s="64">
        <f>'Tabel 1'!AB21/'Tabel 1'!$BQ$21</f>
        <v>1.5738422367764923E-4</v>
      </c>
      <c r="AC21" s="64">
        <f>'Tabel 1'!AC21/'Tabel 1'!$BQ$21</f>
        <v>3.4360057262064947E-4</v>
      </c>
      <c r="AD21" s="64">
        <f>'Tabel 1'!AD21/'Tabel 1'!$BQ$21</f>
        <v>6.364591482869433E-5</v>
      </c>
      <c r="AE21" s="64">
        <f>'Tabel 1'!AE21/'Tabel 1'!$BQ$21</f>
        <v>6.6853927724929133E-7</v>
      </c>
      <c r="AF21" s="64">
        <f>'Tabel 1'!AF21/'Tabel 1'!$BQ$21</f>
        <v>0</v>
      </c>
      <c r="AG21" s="65">
        <f>'Tabel 1'!AG21/'Tabel 1'!$BQ$21</f>
        <v>2.1550507233745647E-6</v>
      </c>
      <c r="AH21" s="37">
        <v>16</v>
      </c>
      <c r="AI21" s="64">
        <f>'Tabel 1'!AI21/'Tabel 1'!$BQ$21</f>
        <v>5.8614873895971597E-5</v>
      </c>
      <c r="AJ21" s="64">
        <f>'Tabel 1'!AJ21/'Tabel 1'!$BQ$21</f>
        <v>9.3173211048121695E-4</v>
      </c>
      <c r="AK21" s="64">
        <f>'Tabel 1'!AK21/'Tabel 1'!$BQ$21</f>
        <v>4.8677006367190399E-4</v>
      </c>
      <c r="AL21" s="64">
        <f>'Tabel 1'!AL21/'Tabel 1'!$BQ$21</f>
        <v>0.2275443486713622</v>
      </c>
      <c r="AM21" s="64">
        <f>'Tabel 1'!AM21/'Tabel 1'!$BQ$21</f>
        <v>8.1050889967905433E-5</v>
      </c>
      <c r="AN21" s="64">
        <f>'Tabel 1'!AN21/'Tabel 1'!$BQ$21</f>
        <v>3.8079904154390859E-2</v>
      </c>
      <c r="AO21" s="64">
        <f>'Tabel 1'!AO21/'Tabel 1'!$BQ$21</f>
        <v>1.7258488023715027E-3</v>
      </c>
      <c r="AP21" s="64">
        <f>'Tabel 1'!AP21/'Tabel 1'!$BQ$21</f>
        <v>1.8807448796273297E-3</v>
      </c>
      <c r="AQ21" s="64">
        <f>'Tabel 1'!AQ21/'Tabel 1'!$BQ$21</f>
        <v>3.8738832160892928E-4</v>
      </c>
      <c r="AR21" s="65">
        <f>'Tabel 1'!AR21/'Tabel 1'!$BQ$21</f>
        <v>6.5251252041936981E-3</v>
      </c>
      <c r="AS21" s="37">
        <v>16</v>
      </c>
      <c r="AT21" s="64">
        <f>'Tabel 1'!AT21/'Tabel 1'!$BQ$21</f>
        <v>5.230336159671074E-4</v>
      </c>
      <c r="AU21" s="64">
        <f>'Tabel 1'!AU21/'Tabel 1'!$BQ$21</f>
        <v>4.7236316290721874E-3</v>
      </c>
      <c r="AV21" s="64">
        <f>'Tabel 1'!AV21/'Tabel 1'!$BQ$21</f>
        <v>4.992534259748947E-3</v>
      </c>
      <c r="AW21" s="64">
        <f>'Tabel 1'!AW21/'Tabel 1'!$BQ$21</f>
        <v>2.7764347111634168E-4</v>
      </c>
      <c r="AX21" s="64">
        <f>'Tabel 1'!AX21/'Tabel 1'!$BQ$21</f>
        <v>1.5679667038795957E-5</v>
      </c>
      <c r="AY21" s="64">
        <f>'Tabel 1'!AY21/'Tabel 1'!$BQ$21</f>
        <v>3.1858457472718452E-5</v>
      </c>
      <c r="AZ21" s="64">
        <f>'Tabel 1'!AZ21/'Tabel 1'!$BQ$21</f>
        <v>0</v>
      </c>
      <c r="BA21" s="64">
        <f>'Tabel 1'!BA21/'Tabel 1'!$BQ$21</f>
        <v>7.6401815705661651E-4</v>
      </c>
      <c r="BB21" s="64">
        <f>'Tabel 1'!BB21/'Tabel 1'!$BQ$21</f>
        <v>4.6215632474767721E-3</v>
      </c>
      <c r="BC21" s="65">
        <f>'Tabel 1'!BC21/'Tabel 1'!$BQ$21</f>
        <v>3.1651265598932332E-2</v>
      </c>
      <c r="BD21" s="37">
        <v>16</v>
      </c>
      <c r="BE21" s="64">
        <f>'Tabel 1'!BE21/'Tabel 1'!$BQ$21</f>
        <v>3.7734421040787965E-3</v>
      </c>
      <c r="BF21" s="64">
        <f>'Tabel 1'!BF21/'Tabel 1'!$BQ$21</f>
        <v>2.90860536288815E-2</v>
      </c>
      <c r="BG21" s="64">
        <f>'Tabel 1'!BG21/'Tabel 1'!$BQ$21</f>
        <v>4.1373036077881568E-3</v>
      </c>
    </row>
    <row r="22" spans="1:59" ht="14.4" x14ac:dyDescent="0.35">
      <c r="A22" s="37">
        <v>17</v>
      </c>
      <c r="B22" s="64">
        <f>'Tabel 1'!B22/'Tabel 1'!$BQ$22</f>
        <v>1.2635064013302223E-4</v>
      </c>
      <c r="C22" s="64">
        <f>'Tabel 1'!C22/'Tabel 1'!$BQ$22</f>
        <v>1.7139366955736701E-4</v>
      </c>
      <c r="D22" s="64">
        <f>'Tabel 1'!D22/'Tabel 1'!$BQ$22</f>
        <v>1.7659205448088413E-3</v>
      </c>
      <c r="E22" s="64">
        <f>'Tabel 1'!E22/'Tabel 1'!$BQ$22</f>
        <v>1.1590712832393753E-6</v>
      </c>
      <c r="F22" s="64">
        <f>'Tabel 1'!F22/'Tabel 1'!$BQ$22</f>
        <v>2.2301593784305139E-4</v>
      </c>
      <c r="G22" s="64">
        <f>'Tabel 1'!G22/'Tabel 1'!$BQ$22</f>
        <v>1.1764207101532349E-5</v>
      </c>
      <c r="H22" s="64">
        <f>'Tabel 1'!H22/'Tabel 1'!$BQ$22</f>
        <v>3.3496342667674588E-4</v>
      </c>
      <c r="I22" s="64">
        <f>'Tabel 1'!I22/'Tabel 1'!$BQ$22</f>
        <v>3.2320334740771889E-7</v>
      </c>
      <c r="J22" s="64">
        <f>'Tabel 1'!J22/'Tabel 1'!$BQ$22</f>
        <v>0</v>
      </c>
      <c r="K22" s="64">
        <f>'Tabel 1'!K22/'Tabel 1'!$BQ$22</f>
        <v>4.0682411130104799E-8</v>
      </c>
      <c r="L22" s="37">
        <v>17</v>
      </c>
      <c r="M22" s="64">
        <f>'Tabel 1'!M22/'Tabel 1'!$BQ$22</f>
        <v>3.7175793671463924E-4</v>
      </c>
      <c r="N22" s="64">
        <f>'Tabel 1'!N22/'Tabel 1'!$BQ$22</f>
        <v>3.9867142252139528E-5</v>
      </c>
      <c r="O22" s="64">
        <f>'Tabel 1'!O22/'Tabel 1'!$BQ$22</f>
        <v>3.611608919223215E-3</v>
      </c>
      <c r="P22" s="64">
        <f>'Tabel 1'!P22/'Tabel 1'!$BQ$22</f>
        <v>3.6511318134683093E-8</v>
      </c>
      <c r="Q22" s="64">
        <f>'Tabel 1'!Q22/'Tabel 1'!$BQ$22</f>
        <v>8.6973808607810696E-5</v>
      </c>
      <c r="R22" s="64">
        <f>'Tabel 1'!R22/'Tabel 1'!$BQ$22</f>
        <v>0</v>
      </c>
      <c r="S22" s="64">
        <f>'Tabel 1'!S22/'Tabel 1'!$BQ$22</f>
        <v>0.17982813640791201</v>
      </c>
      <c r="T22" s="64">
        <f>'Tabel 1'!T22/'Tabel 1'!$BQ$22</f>
        <v>1.3894596239996584E-4</v>
      </c>
      <c r="U22" s="64">
        <f>'Tabel 1'!U22/'Tabel 1'!$BQ$22</f>
        <v>2.3625311503525613E-4</v>
      </c>
      <c r="V22" s="65">
        <f>'Tabel 1'!V22/'Tabel 1'!$BQ$22</f>
        <v>7.4034889575259779E-4</v>
      </c>
      <c r="W22" s="37">
        <v>17</v>
      </c>
      <c r="X22" s="64">
        <f>'Tabel 1'!X22/'Tabel 1'!$BQ$22</f>
        <v>7.0115207907188763E-4</v>
      </c>
      <c r="Y22" s="64">
        <f>'Tabel 1'!Y22/'Tabel 1'!$BQ$22</f>
        <v>0</v>
      </c>
      <c r="Z22" s="64">
        <f>'Tabel 1'!Z22/'Tabel 1'!$BQ$22</f>
        <v>2.4346574196087708E-5</v>
      </c>
      <c r="AA22" s="64">
        <f>'Tabel 1'!AA22/'Tabel 1'!$BQ$22</f>
        <v>1.1864024643699251E-3</v>
      </c>
      <c r="AB22" s="64">
        <f>'Tabel 1'!AB22/'Tabel 1'!$BQ$22</f>
        <v>1.8641768896998883E-5</v>
      </c>
      <c r="AC22" s="64">
        <f>'Tabel 1'!AC22/'Tabel 1'!$BQ$22</f>
        <v>4.4344993066738475E-2</v>
      </c>
      <c r="AD22" s="64">
        <f>'Tabel 1'!AD22/'Tabel 1'!$BQ$22</f>
        <v>6.1918454348529957E-4</v>
      </c>
      <c r="AE22" s="64">
        <f>'Tabel 1'!AE22/'Tabel 1'!$BQ$22</f>
        <v>1.6773589095459496E-5</v>
      </c>
      <c r="AF22" s="64">
        <f>'Tabel 1'!AF22/'Tabel 1'!$BQ$22</f>
        <v>1.2248986523105031E-7</v>
      </c>
      <c r="AG22" s="65">
        <f>'Tabel 1'!AG22/'Tabel 1'!$BQ$22</f>
        <v>2.0983495820594155E-6</v>
      </c>
      <c r="AH22" s="37">
        <v>17</v>
      </c>
      <c r="AI22" s="64">
        <f>'Tabel 1'!AI22/'Tabel 1'!$BQ$22</f>
        <v>0.14536058425548953</v>
      </c>
      <c r="AJ22" s="64">
        <f>'Tabel 1'!AJ22/'Tabel 1'!$BQ$22</f>
        <v>0.15193449819809948</v>
      </c>
      <c r="AK22" s="64">
        <f>'Tabel 1'!AK22/'Tabel 1'!$BQ$22</f>
        <v>5.1595671609189445E-2</v>
      </c>
      <c r="AL22" s="64">
        <f>'Tabel 1'!AL22/'Tabel 1'!$BQ$22</f>
        <v>2.631653502001911E-2</v>
      </c>
      <c r="AM22" s="64">
        <f>'Tabel 1'!AM22/'Tabel 1'!$BQ$22</f>
        <v>2.1785214293357252E-5</v>
      </c>
      <c r="AN22" s="64">
        <f>'Tabel 1'!AN22/'Tabel 1'!$BQ$22</f>
        <v>2.7038767749926407E-4</v>
      </c>
      <c r="AO22" s="64">
        <f>'Tabel 1'!AO22/'Tabel 1'!$BQ$22</f>
        <v>1.4732607683198194E-4</v>
      </c>
      <c r="AP22" s="64">
        <f>'Tabel 1'!AP22/'Tabel 1'!$BQ$22</f>
        <v>1.4002801215933931E-4</v>
      </c>
      <c r="AQ22" s="64">
        <f>'Tabel 1'!AQ22/'Tabel 1'!$BQ$22</f>
        <v>6.8309291401599879E-6</v>
      </c>
      <c r="AR22" s="65">
        <f>'Tabel 1'!AR22/'Tabel 1'!$BQ$22</f>
        <v>1.4041662608807383E-4</v>
      </c>
      <c r="AS22" s="37">
        <v>17</v>
      </c>
      <c r="AT22" s="64">
        <f>'Tabel 1'!AT22/'Tabel 1'!$BQ$22</f>
        <v>7.0302169186145112E-4</v>
      </c>
      <c r="AU22" s="64">
        <f>'Tabel 1'!AU22/'Tabel 1'!$BQ$22</f>
        <v>6.8399535314696731E-3</v>
      </c>
      <c r="AV22" s="64">
        <f>'Tabel 1'!AV22/'Tabel 1'!$BQ$22</f>
        <v>6.1412502342805049E-4</v>
      </c>
      <c r="AW22" s="64">
        <f>'Tabel 1'!AW22/'Tabel 1'!$BQ$22</f>
        <v>9.0384665626409901E-5</v>
      </c>
      <c r="AX22" s="64">
        <f>'Tabel 1'!AX22/'Tabel 1'!$BQ$22</f>
        <v>2.8522220669849807E-5</v>
      </c>
      <c r="AY22" s="64">
        <f>'Tabel 1'!AY22/'Tabel 1'!$BQ$22</f>
        <v>2.4084033762272053E-5</v>
      </c>
      <c r="AZ22" s="64">
        <f>'Tabel 1'!AZ22/'Tabel 1'!$BQ$22</f>
        <v>0</v>
      </c>
      <c r="BA22" s="64">
        <f>'Tabel 1'!BA22/'Tabel 1'!$BQ$22</f>
        <v>1.5460301334255252E-4</v>
      </c>
      <c r="BB22" s="64">
        <f>'Tabel 1'!BB22/'Tabel 1'!$BQ$22</f>
        <v>1.8586816710518842E-3</v>
      </c>
      <c r="BC22" s="65">
        <f>'Tabel 1'!BC22/'Tabel 1'!$BQ$22</f>
        <v>2.8904956260702662E-3</v>
      </c>
      <c r="BD22" s="37">
        <v>17</v>
      </c>
      <c r="BE22" s="64">
        <f>'Tabel 1'!BE22/'Tabel 1'!$BQ$22</f>
        <v>1.6598109112322267E-3</v>
      </c>
      <c r="BF22" s="64">
        <f>'Tabel 1'!BF22/'Tabel 1'!$BQ$22</f>
        <v>2.6475515858600729E-3</v>
      </c>
      <c r="BG22" s="64">
        <f>'Tabel 1'!BG22/'Tabel 1'!$BQ$22</f>
        <v>6.1286876142557225E-3</v>
      </c>
    </row>
    <row r="23" spans="1:59" ht="14.4" x14ac:dyDescent="0.35">
      <c r="A23" s="37">
        <v>18</v>
      </c>
      <c r="B23" s="64">
        <f>'Tabel 1'!B23/'Tabel 1'!$BQ$23</f>
        <v>0</v>
      </c>
      <c r="C23" s="64">
        <f>'Tabel 1'!C23/'Tabel 1'!$BQ$23</f>
        <v>2.1502503290177154E-4</v>
      </c>
      <c r="D23" s="64">
        <f>'Tabel 1'!D23/'Tabel 1'!$BQ$23</f>
        <v>4.6955107740902241E-4</v>
      </c>
      <c r="E23" s="64">
        <f>'Tabel 1'!E23/'Tabel 1'!$BQ$23</f>
        <v>8.2833865765431769E-5</v>
      </c>
      <c r="F23" s="64">
        <f>'Tabel 1'!F23/'Tabel 1'!$BQ$23</f>
        <v>1.9411427205480617E-5</v>
      </c>
      <c r="G23" s="64">
        <f>'Tabel 1'!G23/'Tabel 1'!$BQ$23</f>
        <v>6.354863446429394E-4</v>
      </c>
      <c r="H23" s="64">
        <f>'Tabel 1'!H23/'Tabel 1'!$BQ$23</f>
        <v>2.9868080150103433E-4</v>
      </c>
      <c r="I23" s="64">
        <f>'Tabel 1'!I23/'Tabel 1'!$BQ$23</f>
        <v>2.6930867072769089E-4</v>
      </c>
      <c r="J23" s="64">
        <f>'Tabel 1'!J23/'Tabel 1'!$BQ$23</f>
        <v>0</v>
      </c>
      <c r="K23" s="64">
        <f>'Tabel 1'!K23/'Tabel 1'!$BQ$23</f>
        <v>3.2909358735496169E-5</v>
      </c>
      <c r="L23" s="37">
        <v>18</v>
      </c>
      <c r="M23" s="64">
        <f>'Tabel 1'!M23/'Tabel 1'!$BQ$23</f>
        <v>6.7739764424804287E-4</v>
      </c>
      <c r="N23" s="64">
        <f>'Tabel 1'!N23/'Tabel 1'!$BQ$23</f>
        <v>1.3496463292628167E-4</v>
      </c>
      <c r="O23" s="64">
        <f>'Tabel 1'!O23/'Tabel 1'!$BQ$23</f>
        <v>7.6984245983379241E-3</v>
      </c>
      <c r="P23" s="64">
        <f>'Tabel 1'!P23/'Tabel 1'!$BQ$23</f>
        <v>1.6862158704683424E-5</v>
      </c>
      <c r="Q23" s="64">
        <f>'Tabel 1'!Q23/'Tabel 1'!$BQ$23</f>
        <v>2.1124456951447017E-4</v>
      </c>
      <c r="R23" s="64">
        <f>'Tabel 1'!R23/'Tabel 1'!$BQ$23</f>
        <v>0</v>
      </c>
      <c r="S23" s="64">
        <f>'Tabel 1'!S23/'Tabel 1'!$BQ$23</f>
        <v>3.7698270454176999E-3</v>
      </c>
      <c r="T23" s="64">
        <f>'Tabel 1'!T23/'Tabel 1'!$BQ$23</f>
        <v>2.0773057516808476E-2</v>
      </c>
      <c r="U23" s="64">
        <f>'Tabel 1'!U23/'Tabel 1'!$BQ$23</f>
        <v>2.8258345501654962E-3</v>
      </c>
      <c r="V23" s="65">
        <f>'Tabel 1'!V23/'Tabel 1'!$BQ$23</f>
        <v>6.5219709509650699E-3</v>
      </c>
      <c r="W23" s="37">
        <v>18</v>
      </c>
      <c r="X23" s="64">
        <f>'Tabel 1'!X23/'Tabel 1'!$BQ$23</f>
        <v>2.3736522768284967E-3</v>
      </c>
      <c r="Y23" s="64">
        <f>'Tabel 1'!Y23/'Tabel 1'!$BQ$23</f>
        <v>5.5563137889800291E-6</v>
      </c>
      <c r="Z23" s="64">
        <f>'Tabel 1'!Z23/'Tabel 1'!$BQ$23</f>
        <v>8.276901749402324E-4</v>
      </c>
      <c r="AA23" s="64">
        <f>'Tabel 1'!AA23/'Tabel 1'!$BQ$23</f>
        <v>3.5132159928651522E-3</v>
      </c>
      <c r="AB23" s="64">
        <f>'Tabel 1'!AB23/'Tabel 1'!$BQ$23</f>
        <v>1.7161533876364985E-5</v>
      </c>
      <c r="AC23" s="64">
        <f>'Tabel 1'!AC23/'Tabel 1'!$BQ$23</f>
        <v>1.0964598507099011E-3</v>
      </c>
      <c r="AD23" s="64">
        <f>'Tabel 1'!AD23/'Tabel 1'!$BQ$23</f>
        <v>1.344239337917786E-4</v>
      </c>
      <c r="AE23" s="64">
        <f>'Tabel 1'!AE23/'Tabel 1'!$BQ$23</f>
        <v>5.9578320238350721E-4</v>
      </c>
      <c r="AF23" s="64">
        <f>'Tabel 1'!AF23/'Tabel 1'!$BQ$23</f>
        <v>2.996478915672752E-6</v>
      </c>
      <c r="AG23" s="65">
        <f>'Tabel 1'!AG23/'Tabel 1'!$BQ$23</f>
        <v>4.6057415805252524E-5</v>
      </c>
      <c r="AH23" s="37">
        <v>18</v>
      </c>
      <c r="AI23" s="64">
        <f>'Tabel 1'!AI23/'Tabel 1'!$BQ$23</f>
        <v>1.1143315973714157E-2</v>
      </c>
      <c r="AJ23" s="64">
        <f>'Tabel 1'!AJ23/'Tabel 1'!$BQ$23</f>
        <v>1.1364469565387959E-2</v>
      </c>
      <c r="AK23" s="64">
        <f>'Tabel 1'!AK23/'Tabel 1'!$BQ$23</f>
        <v>7.6575572229230955E-3</v>
      </c>
      <c r="AL23" s="64">
        <f>'Tabel 1'!AL23/'Tabel 1'!$BQ$23</f>
        <v>0.31983097599483112</v>
      </c>
      <c r="AM23" s="64">
        <f>'Tabel 1'!AM23/'Tabel 1'!$BQ$23</f>
        <v>1.627210328549936E-4</v>
      </c>
      <c r="AN23" s="64">
        <f>'Tabel 1'!AN23/'Tabel 1'!$BQ$23</f>
        <v>6.3470010886941264E-3</v>
      </c>
      <c r="AO23" s="64">
        <f>'Tabel 1'!AO23/'Tabel 1'!$BQ$23</f>
        <v>1.1004276141494791E-3</v>
      </c>
      <c r="AP23" s="64">
        <f>'Tabel 1'!AP23/'Tabel 1'!$BQ$23</f>
        <v>2.1561196655187215E-3</v>
      </c>
      <c r="AQ23" s="64">
        <f>'Tabel 1'!AQ23/'Tabel 1'!$BQ$23</f>
        <v>5.2563877885972933E-5</v>
      </c>
      <c r="AR23" s="65">
        <f>'Tabel 1'!AR23/'Tabel 1'!$BQ$23</f>
        <v>8.9065259010523223E-5</v>
      </c>
      <c r="AS23" s="37">
        <v>18</v>
      </c>
      <c r="AT23" s="64">
        <f>'Tabel 1'!AT23/'Tabel 1'!$BQ$23</f>
        <v>6.2771345482457342E-4</v>
      </c>
      <c r="AU23" s="64">
        <f>'Tabel 1'!AU23/'Tabel 1'!$BQ$23</f>
        <v>7.4053938288548933E-3</v>
      </c>
      <c r="AV23" s="64">
        <f>'Tabel 1'!AV23/'Tabel 1'!$BQ$23</f>
        <v>0.21281965625722071</v>
      </c>
      <c r="AW23" s="64">
        <f>'Tabel 1'!AW23/'Tabel 1'!$BQ$23</f>
        <v>5.1926666227999629E-3</v>
      </c>
      <c r="AX23" s="64">
        <f>'Tabel 1'!AX23/'Tabel 1'!$BQ$23</f>
        <v>4.9311628419494334E-4</v>
      </c>
      <c r="AY23" s="64">
        <f>'Tabel 1'!AY23/'Tabel 1'!$BQ$23</f>
        <v>1.3860651330902614E-3</v>
      </c>
      <c r="AZ23" s="64">
        <f>'Tabel 1'!AZ23/'Tabel 1'!$BQ$23</f>
        <v>0</v>
      </c>
      <c r="BA23" s="64">
        <f>'Tabel 1'!BA23/'Tabel 1'!$BQ$23</f>
        <v>7.3383938837202206E-3</v>
      </c>
      <c r="BB23" s="64">
        <f>'Tabel 1'!BB23/'Tabel 1'!$BQ$23</f>
        <v>2.7779440998986168E-3</v>
      </c>
      <c r="BC23" s="65">
        <f>'Tabel 1'!BC23/'Tabel 1'!$BQ$23</f>
        <v>3.9608413216634018E-2</v>
      </c>
      <c r="BD23" s="37">
        <v>18</v>
      </c>
      <c r="BE23" s="64">
        <f>'Tabel 1'!BE23/'Tabel 1'!$BQ$23</f>
        <v>0.12828834921969298</v>
      </c>
      <c r="BF23" s="64">
        <f>'Tabel 1'!BF23/'Tabel 1'!$BQ$23</f>
        <v>0.10232600462352955</v>
      </c>
      <c r="BG23" s="64">
        <f>'Tabel 1'!BG23/'Tabel 1'!$BQ$23</f>
        <v>5.8448042523613578E-3</v>
      </c>
    </row>
    <row r="24" spans="1:59" ht="14.4" x14ac:dyDescent="0.35">
      <c r="A24" s="37">
        <v>19</v>
      </c>
      <c r="B24" s="64">
        <f>'Tabel 1'!B24/'Tabel 1'!$BQ$24</f>
        <v>0.17924263694686735</v>
      </c>
      <c r="C24" s="64">
        <f>'Tabel 1'!C24/'Tabel 1'!$BQ$24</f>
        <v>3.8065299871973747E-2</v>
      </c>
      <c r="D24" s="64">
        <f>'Tabel 1'!D24/'Tabel 1'!$BQ$24</f>
        <v>6.3499407777507913E-2</v>
      </c>
      <c r="E24" s="64">
        <f>'Tabel 1'!E24/'Tabel 1'!$BQ$24</f>
        <v>4.5211304646081384E-2</v>
      </c>
      <c r="F24" s="64">
        <f>'Tabel 1'!F24/'Tabel 1'!$BQ$24</f>
        <v>1.8603549293846547E-4</v>
      </c>
      <c r="G24" s="64">
        <f>'Tabel 1'!G24/'Tabel 1'!$BQ$24</f>
        <v>5.3799811922987506E-5</v>
      </c>
      <c r="H24" s="64">
        <f>'Tabel 1'!H24/'Tabel 1'!$BQ$24</f>
        <v>1.3304254949119292E-3</v>
      </c>
      <c r="I24" s="64">
        <f>'Tabel 1'!I24/'Tabel 1'!$BQ$24</f>
        <v>4.0681599114255437E-6</v>
      </c>
      <c r="J24" s="64">
        <f>'Tabel 1'!J24/'Tabel 1'!$BQ$24</f>
        <v>0</v>
      </c>
      <c r="K24" s="64">
        <f>'Tabel 1'!K24/'Tabel 1'!$BQ$24</f>
        <v>5.1901068544070427E-5</v>
      </c>
      <c r="L24" s="37">
        <v>19</v>
      </c>
      <c r="M24" s="64">
        <f>'Tabel 1'!M24/'Tabel 1'!$BQ$24</f>
        <v>4.0308865710046863E-3</v>
      </c>
      <c r="N24" s="64">
        <f>'Tabel 1'!N24/'Tabel 1'!$BQ$24</f>
        <v>1.1523583495303188E-3</v>
      </c>
      <c r="O24" s="64">
        <f>'Tabel 1'!O24/'Tabel 1'!$BQ$24</f>
        <v>3.0207062541753159E-2</v>
      </c>
      <c r="P24" s="64">
        <f>'Tabel 1'!P24/'Tabel 1'!$BQ$24</f>
        <v>5.2155068462100946E-7</v>
      </c>
      <c r="Q24" s="64">
        <f>'Tabel 1'!Q24/'Tabel 1'!$BQ$24</f>
        <v>1.4110935942557078E-3</v>
      </c>
      <c r="R24" s="64">
        <f>'Tabel 1'!R24/'Tabel 1'!$BQ$24</f>
        <v>0</v>
      </c>
      <c r="S24" s="64">
        <f>'Tabel 1'!S24/'Tabel 1'!$BQ$24</f>
        <v>1.7748790569767251E-2</v>
      </c>
      <c r="T24" s="64">
        <f>'Tabel 1'!T24/'Tabel 1'!$BQ$24</f>
        <v>1.339718369227489E-3</v>
      </c>
      <c r="U24" s="64">
        <f>'Tabel 1'!U24/'Tabel 1'!$BQ$24</f>
        <v>2.9555028200582725E-2</v>
      </c>
      <c r="V24" s="65">
        <f>'Tabel 1'!V24/'Tabel 1'!$BQ$24</f>
        <v>4.4695705767502474E-2</v>
      </c>
      <c r="W24" s="37">
        <v>19</v>
      </c>
      <c r="X24" s="64">
        <f>'Tabel 1'!X24/'Tabel 1'!$BQ$24</f>
        <v>7.4146668480085118E-3</v>
      </c>
      <c r="Y24" s="64">
        <f>'Tabel 1'!Y24/'Tabel 1'!$BQ$24</f>
        <v>3.8573200512831245E-6</v>
      </c>
      <c r="Z24" s="64">
        <f>'Tabel 1'!Z24/'Tabel 1'!$BQ$24</f>
        <v>2.1119340892587204E-3</v>
      </c>
      <c r="AA24" s="64">
        <f>'Tabel 1'!AA24/'Tabel 1'!$BQ$24</f>
        <v>7.3469435505174518E-3</v>
      </c>
      <c r="AB24" s="64">
        <f>'Tabel 1'!AB24/'Tabel 1'!$BQ$24</f>
        <v>2.545106376398384E-5</v>
      </c>
      <c r="AC24" s="64">
        <f>'Tabel 1'!AC24/'Tabel 1'!$BQ$24</f>
        <v>4.3086450222156293E-3</v>
      </c>
      <c r="AD24" s="64">
        <f>'Tabel 1'!AD24/'Tabel 1'!$BQ$24</f>
        <v>4.601706713399162E-4</v>
      </c>
      <c r="AE24" s="64">
        <f>'Tabel 1'!AE24/'Tabel 1'!$BQ$24</f>
        <v>7.3399121746404719E-3</v>
      </c>
      <c r="AF24" s="64">
        <f>'Tabel 1'!AF24/'Tabel 1'!$BQ$24</f>
        <v>3.9772756522608811E-5</v>
      </c>
      <c r="AG24" s="65">
        <f>'Tabel 1'!AG24/'Tabel 1'!$BQ$24</f>
        <v>1.3617364953686188E-3</v>
      </c>
      <c r="AH24" s="37">
        <v>19</v>
      </c>
      <c r="AI24" s="64">
        <f>'Tabel 1'!AI24/'Tabel 1'!$BQ$24</f>
        <v>7.9530964698051407E-3</v>
      </c>
      <c r="AJ24" s="64">
        <f>'Tabel 1'!AJ24/'Tabel 1'!$BQ$24</f>
        <v>4.840792784199132E-2</v>
      </c>
      <c r="AK24" s="64">
        <f>'Tabel 1'!AK24/'Tabel 1'!$BQ$24</f>
        <v>4.7970299876366482E-3</v>
      </c>
      <c r="AL24" s="64">
        <f>'Tabel 1'!AL24/'Tabel 1'!$BQ$24</f>
        <v>5.2780943360000762E-2</v>
      </c>
      <c r="AM24" s="64">
        <f>'Tabel 1'!AM24/'Tabel 1'!$BQ$24</f>
        <v>1.1465577434946234E-4</v>
      </c>
      <c r="AN24" s="64">
        <f>'Tabel 1'!AN24/'Tabel 1'!$BQ$24</f>
        <v>3.0359222033825694E-3</v>
      </c>
      <c r="AO24" s="64">
        <f>'Tabel 1'!AO24/'Tabel 1'!$BQ$24</f>
        <v>7.7537843757588911E-4</v>
      </c>
      <c r="AP24" s="64">
        <f>'Tabel 1'!AP24/'Tabel 1'!$BQ$24</f>
        <v>5.2636779504871712E-3</v>
      </c>
      <c r="AQ24" s="64">
        <f>'Tabel 1'!AQ24/'Tabel 1'!$BQ$24</f>
        <v>4.7211022452758056E-5</v>
      </c>
      <c r="AR24" s="65">
        <f>'Tabel 1'!AR24/'Tabel 1'!$BQ$24</f>
        <v>4.7825542024056535E-5</v>
      </c>
      <c r="AS24" s="37">
        <v>19</v>
      </c>
      <c r="AT24" s="64">
        <f>'Tabel 1'!AT24/'Tabel 1'!$BQ$24</f>
        <v>3.556430521971194E-4</v>
      </c>
      <c r="AU24" s="64">
        <f>'Tabel 1'!AU24/'Tabel 1'!$BQ$24</f>
        <v>2.0024638508342445E-3</v>
      </c>
      <c r="AV24" s="64">
        <f>'Tabel 1'!AV24/'Tabel 1'!$BQ$24</f>
        <v>4.3077874090686794E-2</v>
      </c>
      <c r="AW24" s="64">
        <f>'Tabel 1'!AW24/'Tabel 1'!$BQ$24</f>
        <v>6.1865541780875555E-4</v>
      </c>
      <c r="AX24" s="64">
        <f>'Tabel 1'!AX24/'Tabel 1'!$BQ$24</f>
        <v>7.1925762559724247E-6</v>
      </c>
      <c r="AY24" s="64">
        <f>'Tabel 1'!AY24/'Tabel 1'!$BQ$24</f>
        <v>1.4856869684979175E-5</v>
      </c>
      <c r="AZ24" s="64">
        <f>'Tabel 1'!AZ24/'Tabel 1'!$BQ$24</f>
        <v>0</v>
      </c>
      <c r="BA24" s="64">
        <f>'Tabel 1'!BA24/'Tabel 1'!$BQ$24</f>
        <v>1.899581011916967E-3</v>
      </c>
      <c r="BB24" s="64">
        <f>'Tabel 1'!BB24/'Tabel 1'!$BQ$24</f>
        <v>1.138885501057268E-3</v>
      </c>
      <c r="BC24" s="65">
        <f>'Tabel 1'!BC24/'Tabel 1'!$BQ$24</f>
        <v>5.6287499359708358E-2</v>
      </c>
      <c r="BD24" s="37">
        <v>19</v>
      </c>
      <c r="BE24" s="64">
        <f>'Tabel 1'!BE24/'Tabel 1'!$BQ$24</f>
        <v>1.8751291361766984E-2</v>
      </c>
      <c r="BF24" s="64">
        <f>'Tabel 1'!BF24/'Tabel 1'!$BQ$24</f>
        <v>3.6911462920291252E-2</v>
      </c>
      <c r="BG24" s="64">
        <f>'Tabel 1'!BG24/'Tabel 1'!$BQ$24</f>
        <v>3.2902921299895263E-2</v>
      </c>
    </row>
    <row r="25" spans="1:59" ht="14.4" x14ac:dyDescent="0.35">
      <c r="A25" s="37">
        <v>20</v>
      </c>
      <c r="B25" s="64">
        <f>'Tabel 1'!B25/'Tabel 1'!$BQ$25</f>
        <v>6.2759929197917985E-3</v>
      </c>
      <c r="C25" s="64">
        <f>'Tabel 1'!C25/'Tabel 1'!$BQ$25</f>
        <v>3.1463007273123734E-3</v>
      </c>
      <c r="D25" s="64">
        <f>'Tabel 1'!D25/'Tabel 1'!$BQ$25</f>
        <v>1.2617083674284392E-2</v>
      </c>
      <c r="E25" s="64">
        <f>'Tabel 1'!E25/'Tabel 1'!$BQ$25</f>
        <v>6.3675652865186425E-3</v>
      </c>
      <c r="F25" s="64">
        <f>'Tabel 1'!F25/'Tabel 1'!$BQ$25</f>
        <v>1.0356153000027763E-5</v>
      </c>
      <c r="G25" s="64">
        <f>'Tabel 1'!G25/'Tabel 1'!$BQ$25</f>
        <v>4.1396701025231374E-6</v>
      </c>
      <c r="H25" s="64">
        <f>'Tabel 1'!H25/'Tabel 1'!$BQ$25</f>
        <v>2.1606477725548051E-4</v>
      </c>
      <c r="I25" s="64">
        <f>'Tabel 1'!I25/'Tabel 1'!$BQ$25</f>
        <v>1.2377116030485191E-5</v>
      </c>
      <c r="J25" s="64">
        <f>'Tabel 1'!J25/'Tabel 1'!$BQ$25</f>
        <v>0</v>
      </c>
      <c r="K25" s="64">
        <f>'Tabel 1'!K25/'Tabel 1'!$BQ$25</f>
        <v>0</v>
      </c>
      <c r="L25" s="37">
        <v>20</v>
      </c>
      <c r="M25" s="64">
        <f>'Tabel 1'!M25/'Tabel 1'!$BQ$25</f>
        <v>6.4731112928256008E-5</v>
      </c>
      <c r="N25" s="64">
        <f>'Tabel 1'!N25/'Tabel 1'!$BQ$25</f>
        <v>6.4389061296848473E-6</v>
      </c>
      <c r="O25" s="64">
        <f>'Tabel 1'!O25/'Tabel 1'!$BQ$25</f>
        <v>2.9735537577344979E-3</v>
      </c>
      <c r="P25" s="64">
        <f>'Tabel 1'!P25/'Tabel 1'!$BQ$25</f>
        <v>5.8214418230957125E-7</v>
      </c>
      <c r="Q25" s="64">
        <f>'Tabel 1'!Q25/'Tabel 1'!$BQ$25</f>
        <v>7.1147242377347347E-5</v>
      </c>
      <c r="R25" s="64">
        <f>'Tabel 1'!R25/'Tabel 1'!$BQ$25</f>
        <v>0</v>
      </c>
      <c r="S25" s="64">
        <f>'Tabel 1'!S25/'Tabel 1'!$BQ$25</f>
        <v>7.4913174880807702E-3</v>
      </c>
      <c r="T25" s="64">
        <f>'Tabel 1'!T25/'Tabel 1'!$BQ$25</f>
        <v>7.7858423620665604E-5</v>
      </c>
      <c r="U25" s="64">
        <f>'Tabel 1'!U25/'Tabel 1'!$BQ$25</f>
        <v>2.9962659300102604E-4</v>
      </c>
      <c r="V25" s="65">
        <f>'Tabel 1'!V25/'Tabel 1'!$BQ$25</f>
        <v>8.4860317909315947E-2</v>
      </c>
      <c r="W25" s="37">
        <v>20</v>
      </c>
      <c r="X25" s="64">
        <f>'Tabel 1'!X25/'Tabel 1'!$BQ$25</f>
        <v>1.1324243887922433E-4</v>
      </c>
      <c r="Y25" s="64">
        <f>'Tabel 1'!Y25/'Tabel 1'!$BQ$25</f>
        <v>1.5862719644515731E-6</v>
      </c>
      <c r="Z25" s="64">
        <f>'Tabel 1'!Z25/'Tabel 1'!$BQ$25</f>
        <v>5.2412242295305034E-5</v>
      </c>
      <c r="AA25" s="64">
        <f>'Tabel 1'!AA25/'Tabel 1'!$BQ$25</f>
        <v>2.5526289872608893E-3</v>
      </c>
      <c r="AB25" s="64">
        <f>'Tabel 1'!AB25/'Tabel 1'!$BQ$25</f>
        <v>4.8210784502670146E-4</v>
      </c>
      <c r="AC25" s="64">
        <f>'Tabel 1'!AC25/'Tabel 1'!$BQ$25</f>
        <v>2.4499207995936983E-4</v>
      </c>
      <c r="AD25" s="64">
        <f>'Tabel 1'!AD25/'Tabel 1'!$BQ$25</f>
        <v>8.6440800073593876E-4</v>
      </c>
      <c r="AE25" s="64">
        <f>'Tabel 1'!AE25/'Tabel 1'!$BQ$25</f>
        <v>2.0893889459495855E-5</v>
      </c>
      <c r="AF25" s="64">
        <f>'Tabel 1'!AF25/'Tabel 1'!$BQ$25</f>
        <v>1.2624026605578306E-7</v>
      </c>
      <c r="AG25" s="65">
        <f>'Tabel 1'!AG25/'Tabel 1'!$BQ$25</f>
        <v>1.67684520589329E-4</v>
      </c>
      <c r="AH25" s="37">
        <v>20</v>
      </c>
      <c r="AI25" s="64">
        <f>'Tabel 1'!AI25/'Tabel 1'!$BQ$25</f>
        <v>4.5164152319048946E-2</v>
      </c>
      <c r="AJ25" s="64">
        <f>'Tabel 1'!AJ25/'Tabel 1'!$BQ$25</f>
        <v>9.6724446235770464E-2</v>
      </c>
      <c r="AK25" s="64">
        <f>'Tabel 1'!AK25/'Tabel 1'!$BQ$25</f>
        <v>2.8128279277126359E-2</v>
      </c>
      <c r="AL25" s="64">
        <f>'Tabel 1'!AL25/'Tabel 1'!$BQ$25</f>
        <v>0.11667896670135633</v>
      </c>
      <c r="AM25" s="64">
        <f>'Tabel 1'!AM25/'Tabel 1'!$BQ$25</f>
        <v>6.3578782775733409E-6</v>
      </c>
      <c r="AN25" s="64">
        <f>'Tabel 1'!AN25/'Tabel 1'!$BQ$25</f>
        <v>2.5812407115525016E-2</v>
      </c>
      <c r="AO25" s="64">
        <f>'Tabel 1'!AO25/'Tabel 1'!$BQ$25</f>
        <v>4.299619232553393E-5</v>
      </c>
      <c r="AP25" s="64">
        <f>'Tabel 1'!AP25/'Tabel 1'!$BQ$25</f>
        <v>5.7906211012009628E-5</v>
      </c>
      <c r="AQ25" s="64">
        <f>'Tabel 1'!AQ25/'Tabel 1'!$BQ$25</f>
        <v>1.8130655603802567E-3</v>
      </c>
      <c r="AR25" s="65">
        <f>'Tabel 1'!AR25/'Tabel 1'!$BQ$25</f>
        <v>6.725896590168753E-5</v>
      </c>
      <c r="AS25" s="37">
        <v>20</v>
      </c>
      <c r="AT25" s="64">
        <f>'Tabel 1'!AT25/'Tabel 1'!$BQ$25</f>
        <v>2.2818177095722802E-5</v>
      </c>
      <c r="AU25" s="64">
        <f>'Tabel 1'!AU25/'Tabel 1'!$BQ$25</f>
        <v>6.88597755897624E-4</v>
      </c>
      <c r="AV25" s="64">
        <f>'Tabel 1'!AV25/'Tabel 1'!$BQ$25</f>
        <v>1.5261590136340202E-2</v>
      </c>
      <c r="AW25" s="64">
        <f>'Tabel 1'!AW25/'Tabel 1'!$BQ$25</f>
        <v>1.0055958989978974E-3</v>
      </c>
      <c r="AX25" s="64">
        <f>'Tabel 1'!AX25/'Tabel 1'!$BQ$25</f>
        <v>3.5285604623960238E-5</v>
      </c>
      <c r="AY25" s="64">
        <f>'Tabel 1'!AY25/'Tabel 1'!$BQ$25</f>
        <v>3.5642378317317288E-5</v>
      </c>
      <c r="AZ25" s="64">
        <f>'Tabel 1'!AZ25/'Tabel 1'!$BQ$25</f>
        <v>0</v>
      </c>
      <c r="BA25" s="64">
        <f>'Tabel 1'!BA25/'Tabel 1'!$BQ$25</f>
        <v>4.6695407934163851E-4</v>
      </c>
      <c r="BB25" s="64">
        <f>'Tabel 1'!BB25/'Tabel 1'!$BQ$25</f>
        <v>7.9042964592050628E-3</v>
      </c>
      <c r="BC25" s="65">
        <f>'Tabel 1'!BC25/'Tabel 1'!$BQ$25</f>
        <v>1.4022131790658343E-2</v>
      </c>
      <c r="BD25" s="37">
        <v>20</v>
      </c>
      <c r="BE25" s="64">
        <f>'Tabel 1'!BE25/'Tabel 1'!$BQ$25</f>
        <v>9.8418282697324347E-4</v>
      </c>
      <c r="BF25" s="64">
        <f>'Tabel 1'!BF25/'Tabel 1'!$BQ$25</f>
        <v>1.3892197530293776E-2</v>
      </c>
      <c r="BG25" s="64">
        <f>'Tabel 1'!BG25/'Tabel 1'!$BQ$25</f>
        <v>1.9729765461567329E-2</v>
      </c>
    </row>
    <row r="26" spans="1:59" ht="14.4" x14ac:dyDescent="0.35">
      <c r="A26" s="37">
        <v>21</v>
      </c>
      <c r="B26" s="64">
        <f>'Tabel 1'!B26/'Tabel 1'!$BQ$26</f>
        <v>0</v>
      </c>
      <c r="C26" s="64">
        <f>'Tabel 1'!C26/'Tabel 1'!$BQ$26</f>
        <v>0</v>
      </c>
      <c r="D26" s="64">
        <f>'Tabel 1'!D26/'Tabel 1'!$BQ$26</f>
        <v>0</v>
      </c>
      <c r="E26" s="64">
        <f>'Tabel 1'!E26/'Tabel 1'!$BQ$26</f>
        <v>0</v>
      </c>
      <c r="F26" s="64">
        <f>'Tabel 1'!F26/'Tabel 1'!$BQ$26</f>
        <v>0</v>
      </c>
      <c r="G26" s="64">
        <f>'Tabel 1'!G26/'Tabel 1'!$BQ$26</f>
        <v>0</v>
      </c>
      <c r="H26" s="64">
        <f>'Tabel 1'!H26/'Tabel 1'!$BQ$26</f>
        <v>0</v>
      </c>
      <c r="I26" s="64">
        <f>'Tabel 1'!I26/'Tabel 1'!$BQ$26</f>
        <v>0</v>
      </c>
      <c r="J26" s="64">
        <f>'Tabel 1'!J26/'Tabel 1'!$BQ$26</f>
        <v>0</v>
      </c>
      <c r="K26" s="64">
        <f>'Tabel 1'!K26/'Tabel 1'!$BQ$26</f>
        <v>0</v>
      </c>
      <c r="L26" s="37">
        <v>21</v>
      </c>
      <c r="M26" s="64">
        <f>'Tabel 1'!M26/'Tabel 1'!$BQ$26</f>
        <v>0</v>
      </c>
      <c r="N26" s="64">
        <f>'Tabel 1'!N26/'Tabel 1'!$BQ$26</f>
        <v>7.4789913471840093E-4</v>
      </c>
      <c r="O26" s="64">
        <f>'Tabel 1'!O26/'Tabel 1'!$BQ$26</f>
        <v>1.1202707691896254E-3</v>
      </c>
      <c r="P26" s="64">
        <f>'Tabel 1'!P26/'Tabel 1'!$BQ$26</f>
        <v>1.2662502175957079E-12</v>
      </c>
      <c r="Q26" s="64">
        <f>'Tabel 1'!Q26/'Tabel 1'!$BQ$26</f>
        <v>3.6043563387334063E-8</v>
      </c>
      <c r="R26" s="64">
        <f>'Tabel 1'!R26/'Tabel 1'!$BQ$26</f>
        <v>0</v>
      </c>
      <c r="S26" s="64">
        <f>'Tabel 1'!S26/'Tabel 1'!$BQ$26</f>
        <v>1.0455805017597481E-3</v>
      </c>
      <c r="T26" s="64">
        <f>'Tabel 1'!T26/'Tabel 1'!$BQ$26</f>
        <v>4.6533147445747402E-7</v>
      </c>
      <c r="U26" s="64">
        <f>'Tabel 1'!U26/'Tabel 1'!$BQ$26</f>
        <v>2.0525875810161679E-4</v>
      </c>
      <c r="V26" s="65">
        <f>'Tabel 1'!V26/'Tabel 1'!$BQ$26</f>
        <v>3.1645342965383043E-4</v>
      </c>
      <c r="W26" s="37">
        <v>21</v>
      </c>
      <c r="X26" s="64">
        <f>'Tabel 1'!X26/'Tabel 1'!$BQ$26</f>
        <v>1.315346432225727E-2</v>
      </c>
      <c r="Y26" s="64">
        <f>'Tabel 1'!Y26/'Tabel 1'!$BQ$26</f>
        <v>6.1036020894108683E-6</v>
      </c>
      <c r="Z26" s="64">
        <f>'Tabel 1'!Z26/'Tabel 1'!$BQ$26</f>
        <v>3.8001980106473821E-3</v>
      </c>
      <c r="AA26" s="64">
        <f>'Tabel 1'!AA26/'Tabel 1'!$BQ$26</f>
        <v>8.5177788569542104E-4</v>
      </c>
      <c r="AB26" s="64">
        <f>'Tabel 1'!AB26/'Tabel 1'!$BQ$26</f>
        <v>1.6770594674587893E-5</v>
      </c>
      <c r="AC26" s="64">
        <f>'Tabel 1'!AC26/'Tabel 1'!$BQ$26</f>
        <v>3.0410865725476562E-4</v>
      </c>
      <c r="AD26" s="64">
        <f>'Tabel 1'!AD26/'Tabel 1'!$BQ$26</f>
        <v>4.282225850103381E-4</v>
      </c>
      <c r="AE26" s="64">
        <f>'Tabel 1'!AE26/'Tabel 1'!$BQ$26</f>
        <v>7.0686854212736271E-7</v>
      </c>
      <c r="AF26" s="64">
        <f>'Tabel 1'!AF26/'Tabel 1'!$BQ$26</f>
        <v>0</v>
      </c>
      <c r="AG26" s="65">
        <f>'Tabel 1'!AG26/'Tabel 1'!$BQ$26</f>
        <v>0</v>
      </c>
      <c r="AH26" s="37">
        <v>21</v>
      </c>
      <c r="AI26" s="64">
        <f>'Tabel 1'!AI26/'Tabel 1'!$BQ$26</f>
        <v>0.33398654080078322</v>
      </c>
      <c r="AJ26" s="64">
        <f>'Tabel 1'!AJ26/'Tabel 1'!$BQ$26</f>
        <v>0.27248214618210226</v>
      </c>
      <c r="AK26" s="64">
        <f>'Tabel 1'!AK26/'Tabel 1'!$BQ$26</f>
        <v>0.11973189139880268</v>
      </c>
      <c r="AL26" s="64">
        <f>'Tabel 1'!AL26/'Tabel 1'!$BQ$26</f>
        <v>2.18656384807648E-3</v>
      </c>
      <c r="AM26" s="64">
        <f>'Tabel 1'!AM26/'Tabel 1'!$BQ$26</f>
        <v>3.674119918738654E-6</v>
      </c>
      <c r="AN26" s="64">
        <f>'Tabel 1'!AN26/'Tabel 1'!$BQ$26</f>
        <v>1.0708961245913097E-4</v>
      </c>
      <c r="AO26" s="64">
        <f>'Tabel 1'!AO26/'Tabel 1'!$BQ$26</f>
        <v>2.4846837224045922E-5</v>
      </c>
      <c r="AP26" s="64">
        <f>'Tabel 1'!AP26/'Tabel 1'!$BQ$26</f>
        <v>0</v>
      </c>
      <c r="AQ26" s="64">
        <f>'Tabel 1'!AQ26/'Tabel 1'!$BQ$26</f>
        <v>1.9412026863394475E-6</v>
      </c>
      <c r="AR26" s="65">
        <f>'Tabel 1'!AR26/'Tabel 1'!$BQ$26</f>
        <v>1.5494308885723865E-7</v>
      </c>
      <c r="AS26" s="37">
        <v>21</v>
      </c>
      <c r="AT26" s="64">
        <f>'Tabel 1'!AT26/'Tabel 1'!$BQ$26</f>
        <v>0</v>
      </c>
      <c r="AU26" s="64">
        <f>'Tabel 1'!AU26/'Tabel 1'!$BQ$26</f>
        <v>0</v>
      </c>
      <c r="AV26" s="64">
        <f>'Tabel 1'!AV26/'Tabel 1'!$BQ$26</f>
        <v>2.6893301166850202E-5</v>
      </c>
      <c r="AW26" s="64">
        <f>'Tabel 1'!AW26/'Tabel 1'!$BQ$26</f>
        <v>4.4583255073089142E-6</v>
      </c>
      <c r="AX26" s="64">
        <f>'Tabel 1'!AX26/'Tabel 1'!$BQ$26</f>
        <v>0</v>
      </c>
      <c r="AY26" s="64">
        <f>'Tabel 1'!AY26/'Tabel 1'!$BQ$26</f>
        <v>0</v>
      </c>
      <c r="AZ26" s="64">
        <f>'Tabel 1'!AZ26/'Tabel 1'!$BQ$26</f>
        <v>0</v>
      </c>
      <c r="BA26" s="64">
        <f>'Tabel 1'!BA26/'Tabel 1'!$BQ$26</f>
        <v>1.867517604069632E-4</v>
      </c>
      <c r="BB26" s="64">
        <f>'Tabel 1'!BB26/'Tabel 1'!$BQ$26</f>
        <v>0</v>
      </c>
      <c r="BC26" s="65">
        <f>'Tabel 1'!BC26/'Tabel 1'!$BQ$26</f>
        <v>1.3455959716310582E-3</v>
      </c>
      <c r="BD26" s="37">
        <v>21</v>
      </c>
      <c r="BE26" s="64">
        <f>'Tabel 1'!BE26/'Tabel 1'!$BQ$26</f>
        <v>1.8780034053680555E-4</v>
      </c>
      <c r="BF26" s="64">
        <f>'Tabel 1'!BF26/'Tabel 1'!$BQ$26</f>
        <v>1.4475830357835201E-3</v>
      </c>
      <c r="BG26" s="64">
        <f>'Tabel 1'!BG26/'Tabel 1'!$BQ$26</f>
        <v>2.9238442072037868E-3</v>
      </c>
    </row>
    <row r="27" spans="1:59" ht="14.4" x14ac:dyDescent="0.35">
      <c r="A27" s="37">
        <v>22</v>
      </c>
      <c r="B27" s="64">
        <f>'Tabel 1'!B27/'Tabel 1'!$BQ$27</f>
        <v>0</v>
      </c>
      <c r="C27" s="64">
        <f>'Tabel 1'!C27/'Tabel 1'!$BQ$27</f>
        <v>0</v>
      </c>
      <c r="D27" s="64">
        <f>'Tabel 1'!D27/'Tabel 1'!$BQ$27</f>
        <v>0</v>
      </c>
      <c r="E27" s="64">
        <f>'Tabel 1'!E27/'Tabel 1'!$BQ$27</f>
        <v>0</v>
      </c>
      <c r="F27" s="64">
        <f>'Tabel 1'!F27/'Tabel 1'!$BQ$27</f>
        <v>0</v>
      </c>
      <c r="G27" s="64">
        <f>'Tabel 1'!G27/'Tabel 1'!$BQ$27</f>
        <v>0</v>
      </c>
      <c r="H27" s="64">
        <f>'Tabel 1'!H27/'Tabel 1'!$BQ$27</f>
        <v>0</v>
      </c>
      <c r="I27" s="64">
        <f>'Tabel 1'!I27/'Tabel 1'!$BQ$27</f>
        <v>0</v>
      </c>
      <c r="J27" s="64">
        <f>'Tabel 1'!J27/'Tabel 1'!$BQ$27</f>
        <v>0</v>
      </c>
      <c r="K27" s="64">
        <f>'Tabel 1'!K27/'Tabel 1'!$BQ$27</f>
        <v>0</v>
      </c>
      <c r="L27" s="37">
        <v>22</v>
      </c>
      <c r="M27" s="64">
        <f>'Tabel 1'!M27/'Tabel 1'!$BQ$27</f>
        <v>0</v>
      </c>
      <c r="N27" s="64">
        <f>'Tabel 1'!N27/'Tabel 1'!$BQ$27</f>
        <v>0</v>
      </c>
      <c r="O27" s="64">
        <f>'Tabel 1'!O27/'Tabel 1'!$BQ$27</f>
        <v>0</v>
      </c>
      <c r="P27" s="64">
        <f>'Tabel 1'!P27/'Tabel 1'!$BQ$27</f>
        <v>0</v>
      </c>
      <c r="Q27" s="64">
        <f>'Tabel 1'!Q27/'Tabel 1'!$BQ$27</f>
        <v>0</v>
      </c>
      <c r="R27" s="64">
        <f>'Tabel 1'!R27/'Tabel 1'!$BQ$27</f>
        <v>0</v>
      </c>
      <c r="S27" s="64">
        <f>'Tabel 1'!S27/'Tabel 1'!$BQ$27</f>
        <v>0</v>
      </c>
      <c r="T27" s="64">
        <f>'Tabel 1'!T27/'Tabel 1'!$BQ$27</f>
        <v>0</v>
      </c>
      <c r="U27" s="64">
        <f>'Tabel 1'!U27/'Tabel 1'!$BQ$27</f>
        <v>0</v>
      </c>
      <c r="V27" s="65">
        <f>'Tabel 1'!V27/'Tabel 1'!$BQ$27</f>
        <v>0</v>
      </c>
      <c r="W27" s="37">
        <v>22</v>
      </c>
      <c r="X27" s="64">
        <f>'Tabel 1'!X27/'Tabel 1'!$BQ$27</f>
        <v>0</v>
      </c>
      <c r="Y27" s="64">
        <f>'Tabel 1'!Y27/'Tabel 1'!$BQ$27</f>
        <v>2.1507472025405962E-4</v>
      </c>
      <c r="Z27" s="64">
        <f>'Tabel 1'!Z27/'Tabel 1'!$BQ$27</f>
        <v>4.4442133000230748E-2</v>
      </c>
      <c r="AA27" s="64">
        <f>'Tabel 1'!AA27/'Tabel 1'!$BQ$27</f>
        <v>2.6524561045168274E-2</v>
      </c>
      <c r="AB27" s="64">
        <f>'Tabel 1'!AB27/'Tabel 1'!$BQ$27</f>
        <v>1.9847225817148708E-4</v>
      </c>
      <c r="AC27" s="64">
        <f>'Tabel 1'!AC27/'Tabel 1'!$BQ$27</f>
        <v>0</v>
      </c>
      <c r="AD27" s="64">
        <f>'Tabel 1'!AD27/'Tabel 1'!$BQ$27</f>
        <v>1.03050370689578E-4</v>
      </c>
      <c r="AE27" s="64">
        <f>'Tabel 1'!AE27/'Tabel 1'!$BQ$27</f>
        <v>6.2949420717123526E-3</v>
      </c>
      <c r="AF27" s="64">
        <f>'Tabel 1'!AF27/'Tabel 1'!$BQ$27</f>
        <v>0</v>
      </c>
      <c r="AG27" s="65">
        <f>'Tabel 1'!AG27/'Tabel 1'!$BQ$27</f>
        <v>0</v>
      </c>
      <c r="AH27" s="37">
        <v>22</v>
      </c>
      <c r="AI27" s="64">
        <f>'Tabel 1'!AI27/'Tabel 1'!$BQ$27</f>
        <v>0.2631117258120419</v>
      </c>
      <c r="AJ27" s="64">
        <f>'Tabel 1'!AJ27/'Tabel 1'!$BQ$27</f>
        <v>0.51141455236930267</v>
      </c>
      <c r="AK27" s="64">
        <f>'Tabel 1'!AK27/'Tabel 1'!$BQ$27</f>
        <v>0.10601057833531211</v>
      </c>
      <c r="AL27" s="64">
        <f>'Tabel 1'!AL27/'Tabel 1'!$BQ$27</f>
        <v>0</v>
      </c>
      <c r="AM27" s="64">
        <f>'Tabel 1'!AM27/'Tabel 1'!$BQ$27</f>
        <v>0</v>
      </c>
      <c r="AN27" s="64">
        <f>'Tabel 1'!AN27/'Tabel 1'!$BQ$27</f>
        <v>0</v>
      </c>
      <c r="AO27" s="64">
        <f>'Tabel 1'!AO27/'Tabel 1'!$BQ$27</f>
        <v>0</v>
      </c>
      <c r="AP27" s="64">
        <f>'Tabel 1'!AP27/'Tabel 1'!$BQ$27</f>
        <v>0</v>
      </c>
      <c r="AQ27" s="64">
        <f>'Tabel 1'!AQ27/'Tabel 1'!$BQ$27</f>
        <v>0</v>
      </c>
      <c r="AR27" s="65">
        <f>'Tabel 1'!AR27/'Tabel 1'!$BQ$27</f>
        <v>0</v>
      </c>
      <c r="AS27" s="37">
        <v>22</v>
      </c>
      <c r="AT27" s="64">
        <f>'Tabel 1'!AT27/'Tabel 1'!$BQ$27</f>
        <v>0</v>
      </c>
      <c r="AU27" s="64">
        <f>'Tabel 1'!AU27/'Tabel 1'!$BQ$27</f>
        <v>0</v>
      </c>
      <c r="AV27" s="64">
        <f>'Tabel 1'!AV27/'Tabel 1'!$BQ$27</f>
        <v>0</v>
      </c>
      <c r="AW27" s="64">
        <f>'Tabel 1'!AW27/'Tabel 1'!$BQ$27</f>
        <v>0</v>
      </c>
      <c r="AX27" s="64">
        <f>'Tabel 1'!AX27/'Tabel 1'!$BQ$27</f>
        <v>0</v>
      </c>
      <c r="AY27" s="64">
        <f>'Tabel 1'!AY27/'Tabel 1'!$BQ$27</f>
        <v>0</v>
      </c>
      <c r="AZ27" s="64">
        <f>'Tabel 1'!AZ27/'Tabel 1'!$BQ$27</f>
        <v>0</v>
      </c>
      <c r="BA27" s="64">
        <f>'Tabel 1'!BA27/'Tabel 1'!$BQ$27</f>
        <v>0</v>
      </c>
      <c r="BB27" s="64">
        <f>'Tabel 1'!BB27/'Tabel 1'!$BQ$27</f>
        <v>0</v>
      </c>
      <c r="BC27" s="65">
        <f>'Tabel 1'!BC27/'Tabel 1'!$BQ$27</f>
        <v>0</v>
      </c>
      <c r="BD27" s="37">
        <v>22</v>
      </c>
      <c r="BE27" s="64">
        <f>'Tabel 1'!BE27/'Tabel 1'!$BQ$27</f>
        <v>0</v>
      </c>
      <c r="BF27" s="64">
        <f>'Tabel 1'!BF27/'Tabel 1'!$BQ$27</f>
        <v>0</v>
      </c>
      <c r="BG27" s="64">
        <f>'Tabel 1'!BG27/'Tabel 1'!$BQ$27</f>
        <v>0</v>
      </c>
    </row>
    <row r="28" spans="1:59" ht="14.4" x14ac:dyDescent="0.35">
      <c r="A28" s="37">
        <v>23</v>
      </c>
      <c r="B28" s="64">
        <f>'Tabel 1'!B28/'Tabel 1'!$BQ$28</f>
        <v>7.3473585317609372E-4</v>
      </c>
      <c r="C28" s="64">
        <f>'Tabel 1'!C28/'Tabel 1'!$BQ$28</f>
        <v>2.328868662245792E-4</v>
      </c>
      <c r="D28" s="64">
        <f>'Tabel 1'!D28/'Tabel 1'!$BQ$28</f>
        <v>3.8888132746249752E-3</v>
      </c>
      <c r="E28" s="64">
        <f>'Tabel 1'!E28/'Tabel 1'!$BQ$28</f>
        <v>6.5278122558802375E-5</v>
      </c>
      <c r="F28" s="64">
        <f>'Tabel 1'!F28/'Tabel 1'!$BQ$28</f>
        <v>2.3230691726971397E-6</v>
      </c>
      <c r="G28" s="64">
        <f>'Tabel 1'!G28/'Tabel 1'!$BQ$28</f>
        <v>7.8715704224783611E-4</v>
      </c>
      <c r="H28" s="64">
        <f>'Tabel 1'!H28/'Tabel 1'!$BQ$28</f>
        <v>4.6684561617999989E-4</v>
      </c>
      <c r="I28" s="64">
        <f>'Tabel 1'!I28/'Tabel 1'!$BQ$28</f>
        <v>5.8586542416471179E-4</v>
      </c>
      <c r="J28" s="64">
        <f>'Tabel 1'!J28/'Tabel 1'!$BQ$28</f>
        <v>0</v>
      </c>
      <c r="K28" s="64">
        <f>'Tabel 1'!K28/'Tabel 1'!$BQ$28</f>
        <v>1.0435163825606395E-5</v>
      </c>
      <c r="L28" s="37">
        <v>23</v>
      </c>
      <c r="M28" s="64">
        <f>'Tabel 1'!M28/'Tabel 1'!$BQ$28</f>
        <v>4.3633805202858839E-3</v>
      </c>
      <c r="N28" s="64">
        <f>'Tabel 1'!N28/'Tabel 1'!$BQ$28</f>
        <v>3.5875953710676119E-4</v>
      </c>
      <c r="O28" s="64">
        <f>'Tabel 1'!O28/'Tabel 1'!$BQ$28</f>
        <v>1.689724537960911E-2</v>
      </c>
      <c r="P28" s="64">
        <f>'Tabel 1'!P28/'Tabel 1'!$BQ$28</f>
        <v>9.2805573784219706E-12</v>
      </c>
      <c r="Q28" s="64">
        <f>'Tabel 1'!Q28/'Tabel 1'!$BQ$28</f>
        <v>3.1255061697952875E-6</v>
      </c>
      <c r="R28" s="64">
        <f>'Tabel 1'!R28/'Tabel 1'!$BQ$28</f>
        <v>0</v>
      </c>
      <c r="S28" s="64">
        <f>'Tabel 1'!S28/'Tabel 1'!$BQ$28</f>
        <v>6.4327564439697579E-4</v>
      </c>
      <c r="T28" s="64">
        <f>'Tabel 1'!T28/'Tabel 1'!$BQ$28</f>
        <v>3.8740433434008633E-5</v>
      </c>
      <c r="U28" s="64">
        <f>'Tabel 1'!U28/'Tabel 1'!$BQ$28</f>
        <v>4.6890207114103984E-5</v>
      </c>
      <c r="V28" s="65">
        <f>'Tabel 1'!V28/'Tabel 1'!$BQ$28</f>
        <v>1.3643173831124616E-4</v>
      </c>
      <c r="W28" s="37">
        <v>23</v>
      </c>
      <c r="X28" s="64">
        <f>'Tabel 1'!X28/'Tabel 1'!$BQ$28</f>
        <v>1.6115607349180105E-4</v>
      </c>
      <c r="Y28" s="64">
        <f>'Tabel 1'!Y28/'Tabel 1'!$BQ$28</f>
        <v>2.6314299830132975E-6</v>
      </c>
      <c r="Z28" s="64">
        <f>'Tabel 1'!Z28/'Tabel 1'!$BQ$28</f>
        <v>1.6383694153250779E-3</v>
      </c>
      <c r="AA28" s="64">
        <f>'Tabel 1'!AA28/'Tabel 1'!$BQ$28</f>
        <v>9.7037408984637918E-3</v>
      </c>
      <c r="AB28" s="64">
        <f>'Tabel 1'!AB28/'Tabel 1'!$BQ$28</f>
        <v>7.0486572181602936E-5</v>
      </c>
      <c r="AC28" s="64">
        <f>'Tabel 1'!AC28/'Tabel 1'!$BQ$28</f>
        <v>4.1878659926934047E-3</v>
      </c>
      <c r="AD28" s="64">
        <f>'Tabel 1'!AD28/'Tabel 1'!$BQ$28</f>
        <v>2.958485513069443E-4</v>
      </c>
      <c r="AE28" s="64">
        <f>'Tabel 1'!AE28/'Tabel 1'!$BQ$28</f>
        <v>3.5981229635739081E-5</v>
      </c>
      <c r="AF28" s="64">
        <f>'Tabel 1'!AF28/'Tabel 1'!$BQ$28</f>
        <v>0</v>
      </c>
      <c r="AG28" s="65">
        <f>'Tabel 1'!AG28/'Tabel 1'!$BQ$28</f>
        <v>4.1890720806356362E-5</v>
      </c>
      <c r="AH28" s="37">
        <v>23</v>
      </c>
      <c r="AI28" s="64">
        <f>'Tabel 1'!AI28/'Tabel 1'!$BQ$28</f>
        <v>0.27607007222207108</v>
      </c>
      <c r="AJ28" s="64">
        <f>'Tabel 1'!AJ28/'Tabel 1'!$BQ$28</f>
        <v>0.42849459248682253</v>
      </c>
      <c r="AK28" s="64">
        <f>'Tabel 1'!AK28/'Tabel 1'!$BQ$28</f>
        <v>0.17468162495259085</v>
      </c>
      <c r="AL28" s="64">
        <f>'Tabel 1'!AL28/'Tabel 1'!$BQ$28</f>
        <v>0</v>
      </c>
      <c r="AM28" s="64">
        <f>'Tabel 1'!AM28/'Tabel 1'!$BQ$28</f>
        <v>2.2025045423552134E-5</v>
      </c>
      <c r="AN28" s="64">
        <f>'Tabel 1'!AN28/'Tabel 1'!$BQ$28</f>
        <v>8.5210829934452038E-7</v>
      </c>
      <c r="AO28" s="64">
        <f>'Tabel 1'!AO28/'Tabel 1'!$BQ$28</f>
        <v>1.489479740985407E-4</v>
      </c>
      <c r="AP28" s="64">
        <f>'Tabel 1'!AP28/'Tabel 1'!$BQ$28</f>
        <v>2.0992052332729364E-3</v>
      </c>
      <c r="AQ28" s="64">
        <f>'Tabel 1'!AQ28/'Tabel 1'!$BQ$28</f>
        <v>0</v>
      </c>
      <c r="AR28" s="65">
        <f>'Tabel 1'!AR28/'Tabel 1'!$BQ$28</f>
        <v>8.0502814879356098E-8</v>
      </c>
      <c r="AS28" s="37">
        <v>23</v>
      </c>
      <c r="AT28" s="64">
        <f>'Tabel 1'!AT28/'Tabel 1'!$BQ$28</f>
        <v>5.3564868797226711E-5</v>
      </c>
      <c r="AU28" s="64">
        <f>'Tabel 1'!AU28/'Tabel 1'!$BQ$28</f>
        <v>0</v>
      </c>
      <c r="AV28" s="64">
        <f>'Tabel 1'!AV28/'Tabel 1'!$BQ$28</f>
        <v>2.4916428972609049E-5</v>
      </c>
      <c r="AW28" s="64">
        <f>'Tabel 1'!AW28/'Tabel 1'!$BQ$28</f>
        <v>0</v>
      </c>
      <c r="AX28" s="64">
        <f>'Tabel 1'!AX28/'Tabel 1'!$BQ$28</f>
        <v>0</v>
      </c>
      <c r="AY28" s="64">
        <f>'Tabel 1'!AY28/'Tabel 1'!$BQ$28</f>
        <v>0</v>
      </c>
      <c r="AZ28" s="64">
        <f>'Tabel 1'!AZ28/'Tabel 1'!$BQ$28</f>
        <v>0</v>
      </c>
      <c r="BA28" s="64">
        <f>'Tabel 1'!BA28/'Tabel 1'!$BQ$28</f>
        <v>1.425160347939217E-6</v>
      </c>
      <c r="BB28" s="64">
        <f>'Tabel 1'!BB28/'Tabel 1'!$BQ$28</f>
        <v>5.9102472498520793E-4</v>
      </c>
      <c r="BC28" s="65">
        <f>'Tabel 1'!BC28/'Tabel 1'!$BQ$28</f>
        <v>1.1272088290787293E-2</v>
      </c>
      <c r="BD28" s="37">
        <v>23</v>
      </c>
      <c r="BE28" s="64">
        <f>'Tabel 1'!BE28/'Tabel 1'!$BQ$28</f>
        <v>1.1913371192727098E-5</v>
      </c>
      <c r="BF28" s="64">
        <f>'Tabel 1'!BF28/'Tabel 1'!$BQ$28</f>
        <v>9.1829407701228563E-5</v>
      </c>
      <c r="BG28" s="64">
        <f>'Tabel 1'!BG28/'Tabel 1'!$BQ$28</f>
        <v>2.2077459047285036E-3</v>
      </c>
    </row>
    <row r="29" spans="1:59" ht="14.4" x14ac:dyDescent="0.35">
      <c r="A29" s="37">
        <v>24</v>
      </c>
      <c r="B29" s="64">
        <f>'Tabel 1'!B29/'Tabel 1'!$BQ$29</f>
        <v>0</v>
      </c>
      <c r="C29" s="64">
        <f>'Tabel 1'!C29/'Tabel 1'!$BQ$29</f>
        <v>4.2470185582070612E-4</v>
      </c>
      <c r="D29" s="64">
        <f>'Tabel 1'!D29/'Tabel 1'!$BQ$29</f>
        <v>3.1790757874745413E-3</v>
      </c>
      <c r="E29" s="64">
        <f>'Tabel 1'!E29/'Tabel 1'!$BQ$29</f>
        <v>5.4812026236768386E-3</v>
      </c>
      <c r="F29" s="64">
        <f>'Tabel 1'!F29/'Tabel 1'!$BQ$29</f>
        <v>1.2466215144828126E-4</v>
      </c>
      <c r="G29" s="64">
        <f>'Tabel 1'!G29/'Tabel 1'!$BQ$29</f>
        <v>3.7951232204201072E-4</v>
      </c>
      <c r="H29" s="64">
        <f>'Tabel 1'!H29/'Tabel 1'!$BQ$29</f>
        <v>1.7763966694052963E-3</v>
      </c>
      <c r="I29" s="64">
        <f>'Tabel 1'!I29/'Tabel 1'!$BQ$29</f>
        <v>6.7778599719317957E-4</v>
      </c>
      <c r="J29" s="64">
        <f>'Tabel 1'!J29/'Tabel 1'!$BQ$29</f>
        <v>0</v>
      </c>
      <c r="K29" s="64">
        <f>'Tabel 1'!K29/'Tabel 1'!$BQ$29</f>
        <v>1.5749409628730056E-5</v>
      </c>
      <c r="L29" s="37">
        <v>24</v>
      </c>
      <c r="M29" s="64">
        <f>'Tabel 1'!M29/'Tabel 1'!$BQ$29</f>
        <v>2.0658232095253787E-4</v>
      </c>
      <c r="N29" s="64">
        <f>'Tabel 1'!N29/'Tabel 1'!$BQ$29</f>
        <v>5.1831664516711288E-4</v>
      </c>
      <c r="O29" s="64">
        <f>'Tabel 1'!O29/'Tabel 1'!$BQ$29</f>
        <v>3.1319375780767891E-2</v>
      </c>
      <c r="P29" s="64">
        <f>'Tabel 1'!P29/'Tabel 1'!$BQ$29</f>
        <v>1.9006541619220361E-7</v>
      </c>
      <c r="Q29" s="64">
        <f>'Tabel 1'!Q29/'Tabel 1'!$BQ$29</f>
        <v>1.8153322047615496E-4</v>
      </c>
      <c r="R29" s="64">
        <f>'Tabel 1'!R29/'Tabel 1'!$BQ$29</f>
        <v>0</v>
      </c>
      <c r="S29" s="64">
        <f>'Tabel 1'!S29/'Tabel 1'!$BQ$29</f>
        <v>1.4057001772775768E-2</v>
      </c>
      <c r="T29" s="64">
        <f>'Tabel 1'!T29/'Tabel 1'!$BQ$29</f>
        <v>6.3483697695672565E-4</v>
      </c>
      <c r="U29" s="64">
        <f>'Tabel 1'!U29/'Tabel 1'!$BQ$29</f>
        <v>2.6705960568464038E-3</v>
      </c>
      <c r="V29" s="65">
        <f>'Tabel 1'!V29/'Tabel 1'!$BQ$29</f>
        <v>2.171404354046372E-4</v>
      </c>
      <c r="W29" s="37">
        <v>24</v>
      </c>
      <c r="X29" s="64">
        <f>'Tabel 1'!X29/'Tabel 1'!$BQ$29</f>
        <v>4.9480370437274346E-3</v>
      </c>
      <c r="Y29" s="64">
        <f>'Tabel 1'!Y29/'Tabel 1'!$BQ$29</f>
        <v>7.9332090826315611E-7</v>
      </c>
      <c r="Z29" s="64">
        <f>'Tabel 1'!Z29/'Tabel 1'!$BQ$29</f>
        <v>1.8162060957094444E-3</v>
      </c>
      <c r="AA29" s="64">
        <f>'Tabel 1'!AA29/'Tabel 1'!$BQ$29</f>
        <v>4.5265805164935703E-2</v>
      </c>
      <c r="AB29" s="64">
        <f>'Tabel 1'!AB29/'Tabel 1'!$BQ$29</f>
        <v>9.6127999752818017E-4</v>
      </c>
      <c r="AC29" s="64">
        <f>'Tabel 1'!AC29/'Tabel 1'!$BQ$29</f>
        <v>4.6424375801930422E-3</v>
      </c>
      <c r="AD29" s="64">
        <f>'Tabel 1'!AD29/'Tabel 1'!$BQ$29</f>
        <v>1.2897218931473336E-3</v>
      </c>
      <c r="AE29" s="64">
        <f>'Tabel 1'!AE29/'Tabel 1'!$BQ$29</f>
        <v>1.2719384020491817E-2</v>
      </c>
      <c r="AF29" s="64">
        <f>'Tabel 1'!AF29/'Tabel 1'!$BQ$29</f>
        <v>0</v>
      </c>
      <c r="AG29" s="65">
        <f>'Tabel 1'!AG29/'Tabel 1'!$BQ$29</f>
        <v>6.3463713035240591E-4</v>
      </c>
      <c r="AH29" s="37">
        <v>24</v>
      </c>
      <c r="AI29" s="64">
        <f>'Tabel 1'!AI29/'Tabel 1'!$BQ$29</f>
        <v>0.16738653634511855</v>
      </c>
      <c r="AJ29" s="64">
        <f>'Tabel 1'!AJ29/'Tabel 1'!$BQ$29</f>
        <v>0.25616028310786343</v>
      </c>
      <c r="AK29" s="64">
        <f>'Tabel 1'!AK29/'Tabel 1'!$BQ$29</f>
        <v>8.6657119433097132E-2</v>
      </c>
      <c r="AL29" s="64">
        <f>'Tabel 1'!AL29/'Tabel 1'!$BQ$29</f>
        <v>1.3601658163063036E-2</v>
      </c>
      <c r="AM29" s="64">
        <f>'Tabel 1'!AM29/'Tabel 1'!$BQ$29</f>
        <v>1.7059211709292551E-4</v>
      </c>
      <c r="AN29" s="64">
        <f>'Tabel 1'!AN29/'Tabel 1'!$BQ$29</f>
        <v>4.0784158545305808E-2</v>
      </c>
      <c r="AO29" s="64">
        <f>'Tabel 1'!AO29/'Tabel 1'!$BQ$29</f>
        <v>1.1536571094196793E-3</v>
      </c>
      <c r="AP29" s="64">
        <f>'Tabel 1'!AP29/'Tabel 1'!$BQ$29</f>
        <v>2.0916180905709721E-3</v>
      </c>
      <c r="AQ29" s="64">
        <f>'Tabel 1'!AQ29/'Tabel 1'!$BQ$29</f>
        <v>6.2144595139911518E-4</v>
      </c>
      <c r="AR29" s="65">
        <f>'Tabel 1'!AR29/'Tabel 1'!$BQ$29</f>
        <v>1.6554627438866226E-3</v>
      </c>
      <c r="AS29" s="37">
        <v>24</v>
      </c>
      <c r="AT29" s="64">
        <f>'Tabel 1'!AT29/'Tabel 1'!$BQ$29</f>
        <v>7.3544662033410205E-6</v>
      </c>
      <c r="AU29" s="64">
        <f>'Tabel 1'!AU29/'Tabel 1'!$BQ$29</f>
        <v>6.2372619147038828E-6</v>
      </c>
      <c r="AV29" s="64">
        <f>'Tabel 1'!AV29/'Tabel 1'!$BQ$29</f>
        <v>5.4000958880688128E-2</v>
      </c>
      <c r="AW29" s="64">
        <f>'Tabel 1'!AW29/'Tabel 1'!$BQ$29</f>
        <v>3.7724645300699152E-3</v>
      </c>
      <c r="AX29" s="64">
        <f>'Tabel 1'!AX29/'Tabel 1'!$BQ$29</f>
        <v>0</v>
      </c>
      <c r="AY29" s="64">
        <f>'Tabel 1'!AY29/'Tabel 1'!$BQ$29</f>
        <v>0</v>
      </c>
      <c r="AZ29" s="64">
        <f>'Tabel 1'!AZ29/'Tabel 1'!$BQ$29</f>
        <v>0</v>
      </c>
      <c r="BA29" s="64">
        <f>'Tabel 1'!BA29/'Tabel 1'!$BQ$29</f>
        <v>3.479535033253215E-2</v>
      </c>
      <c r="BB29" s="64">
        <f>'Tabel 1'!BB29/'Tabel 1'!$BQ$29</f>
        <v>1.7840238351904659E-3</v>
      </c>
      <c r="BC29" s="65">
        <f>'Tabel 1'!BC29/'Tabel 1'!$BQ$29</f>
        <v>4.1420958508357961E-2</v>
      </c>
      <c r="BD29" s="37">
        <v>24</v>
      </c>
      <c r="BE29" s="64">
        <f>'Tabel 1'!BE29/'Tabel 1'!$BQ$29</f>
        <v>9.8239214942254967E-3</v>
      </c>
      <c r="BF29" s="64">
        <f>'Tabel 1'!BF29/'Tabel 1'!$BQ$29</f>
        <v>7.5723729037237069E-3</v>
      </c>
      <c r="BG29" s="64">
        <f>'Tabel 1'!BG29/'Tabel 1'!$BQ$29</f>
        <v>2.8313193823690325E-2</v>
      </c>
    </row>
    <row r="30" spans="1:59" ht="14.4" x14ac:dyDescent="0.35">
      <c r="A30" s="37">
        <v>25</v>
      </c>
      <c r="B30" s="64">
        <f>'Tabel 1'!B30/'Tabel 1'!$BQ$30</f>
        <v>0</v>
      </c>
      <c r="C30" s="64">
        <f>'Tabel 1'!C30/'Tabel 1'!$BQ$30</f>
        <v>0</v>
      </c>
      <c r="D30" s="64">
        <f>'Tabel 1'!D30/'Tabel 1'!$BQ$30</f>
        <v>0</v>
      </c>
      <c r="E30" s="64">
        <f>'Tabel 1'!E30/'Tabel 1'!$BQ$30</f>
        <v>0</v>
      </c>
      <c r="F30" s="64">
        <f>'Tabel 1'!F30/'Tabel 1'!$BQ$30</f>
        <v>0</v>
      </c>
      <c r="G30" s="64">
        <f>'Tabel 1'!G30/'Tabel 1'!$BQ$30</f>
        <v>0</v>
      </c>
      <c r="H30" s="64">
        <f>'Tabel 1'!H30/'Tabel 1'!$BQ$30</f>
        <v>0</v>
      </c>
      <c r="I30" s="64">
        <f>'Tabel 1'!I30/'Tabel 1'!$BQ$30</f>
        <v>0</v>
      </c>
      <c r="J30" s="64">
        <f>'Tabel 1'!J30/'Tabel 1'!$BQ$30</f>
        <v>0</v>
      </c>
      <c r="K30" s="64">
        <f>'Tabel 1'!K30/'Tabel 1'!$BQ$30</f>
        <v>0</v>
      </c>
      <c r="L30" s="37">
        <v>25</v>
      </c>
      <c r="M30" s="64">
        <f>'Tabel 1'!M30/'Tabel 1'!$BQ$30</f>
        <v>0</v>
      </c>
      <c r="N30" s="64">
        <f>'Tabel 1'!N30/'Tabel 1'!$BQ$30</f>
        <v>0</v>
      </c>
      <c r="O30" s="64">
        <f>'Tabel 1'!O30/'Tabel 1'!$BQ$30</f>
        <v>0</v>
      </c>
      <c r="P30" s="64">
        <f>'Tabel 1'!P30/'Tabel 1'!$BQ$30</f>
        <v>0</v>
      </c>
      <c r="Q30" s="64">
        <f>'Tabel 1'!Q30/'Tabel 1'!$BQ$30</f>
        <v>0</v>
      </c>
      <c r="R30" s="64">
        <f>'Tabel 1'!R30/'Tabel 1'!$BQ$30</f>
        <v>0</v>
      </c>
      <c r="S30" s="64">
        <f>'Tabel 1'!S30/'Tabel 1'!$BQ$30</f>
        <v>0</v>
      </c>
      <c r="T30" s="64">
        <f>'Tabel 1'!T30/'Tabel 1'!$BQ$30</f>
        <v>0</v>
      </c>
      <c r="U30" s="64">
        <f>'Tabel 1'!U30/'Tabel 1'!$BQ$30</f>
        <v>0</v>
      </c>
      <c r="V30" s="65">
        <f>'Tabel 1'!V30/'Tabel 1'!$BQ$30</f>
        <v>0</v>
      </c>
      <c r="W30" s="37">
        <v>25</v>
      </c>
      <c r="X30" s="64">
        <f>'Tabel 1'!X30/'Tabel 1'!$BQ$30</f>
        <v>0</v>
      </c>
      <c r="Y30" s="64">
        <f>'Tabel 1'!Y30/'Tabel 1'!$BQ$30</f>
        <v>0</v>
      </c>
      <c r="Z30" s="64">
        <f>'Tabel 1'!Z30/'Tabel 1'!$BQ$30</f>
        <v>0</v>
      </c>
      <c r="AA30" s="64">
        <f>'Tabel 1'!AA30/'Tabel 1'!$BQ$30</f>
        <v>0</v>
      </c>
      <c r="AB30" s="64">
        <f>'Tabel 1'!AB30/'Tabel 1'!$BQ$30</f>
        <v>2.4469963131359923E-3</v>
      </c>
      <c r="AC30" s="64">
        <f>'Tabel 1'!AC30/'Tabel 1'!$BQ$30</f>
        <v>0</v>
      </c>
      <c r="AD30" s="64">
        <f>'Tabel 1'!AD30/'Tabel 1'!$BQ$30</f>
        <v>0</v>
      </c>
      <c r="AE30" s="64">
        <f>'Tabel 1'!AE30/'Tabel 1'!$BQ$30</f>
        <v>0</v>
      </c>
      <c r="AF30" s="64">
        <f>'Tabel 1'!AF30/'Tabel 1'!$BQ$30</f>
        <v>0</v>
      </c>
      <c r="AG30" s="65">
        <f>'Tabel 1'!AG30/'Tabel 1'!$BQ$30</f>
        <v>0</v>
      </c>
      <c r="AH30" s="37">
        <v>25</v>
      </c>
      <c r="AI30" s="64">
        <f>'Tabel 1'!AI30/'Tabel 1'!$BQ$30</f>
        <v>0</v>
      </c>
      <c r="AJ30" s="64">
        <f>'Tabel 1'!AJ30/'Tabel 1'!$BQ$30</f>
        <v>0</v>
      </c>
      <c r="AK30" s="64">
        <f>'Tabel 1'!AK30/'Tabel 1'!$BQ$30</f>
        <v>0</v>
      </c>
      <c r="AL30" s="64">
        <f>'Tabel 1'!AL30/'Tabel 1'!$BQ$30</f>
        <v>0</v>
      </c>
      <c r="AM30" s="64">
        <f>'Tabel 1'!AM30/'Tabel 1'!$BQ$30</f>
        <v>0</v>
      </c>
      <c r="AN30" s="64">
        <f>'Tabel 1'!AN30/'Tabel 1'!$BQ$30</f>
        <v>0</v>
      </c>
      <c r="AO30" s="64">
        <f>'Tabel 1'!AO30/'Tabel 1'!$BQ$30</f>
        <v>0</v>
      </c>
      <c r="AP30" s="64">
        <f>'Tabel 1'!AP30/'Tabel 1'!$BQ$30</f>
        <v>0</v>
      </c>
      <c r="AQ30" s="64">
        <f>'Tabel 1'!AQ30/'Tabel 1'!$BQ$30</f>
        <v>0</v>
      </c>
      <c r="AR30" s="65">
        <f>'Tabel 1'!AR30/'Tabel 1'!$BQ$30</f>
        <v>0</v>
      </c>
      <c r="AS30" s="37">
        <v>25</v>
      </c>
      <c r="AT30" s="64">
        <f>'Tabel 1'!AT30/'Tabel 1'!$BQ$30</f>
        <v>0</v>
      </c>
      <c r="AU30" s="64">
        <f>'Tabel 1'!AU30/'Tabel 1'!$BQ$30</f>
        <v>0</v>
      </c>
      <c r="AV30" s="64">
        <f>'Tabel 1'!AV30/'Tabel 1'!$BQ$30</f>
        <v>0</v>
      </c>
      <c r="AW30" s="64">
        <f>'Tabel 1'!AW30/'Tabel 1'!$BQ$30</f>
        <v>0</v>
      </c>
      <c r="AX30" s="64">
        <f>'Tabel 1'!AX30/'Tabel 1'!$BQ$30</f>
        <v>0</v>
      </c>
      <c r="AY30" s="64">
        <f>'Tabel 1'!AY30/'Tabel 1'!$BQ$30</f>
        <v>0</v>
      </c>
      <c r="AZ30" s="64">
        <f>'Tabel 1'!AZ30/'Tabel 1'!$BQ$30</f>
        <v>0</v>
      </c>
      <c r="BA30" s="64">
        <f>'Tabel 1'!BA30/'Tabel 1'!$BQ$30</f>
        <v>0</v>
      </c>
      <c r="BB30" s="64">
        <f>'Tabel 1'!BB30/'Tabel 1'!$BQ$30</f>
        <v>0</v>
      </c>
      <c r="BC30" s="65">
        <f>'Tabel 1'!BC30/'Tabel 1'!$BQ$30</f>
        <v>0</v>
      </c>
      <c r="BD30" s="37">
        <v>25</v>
      </c>
      <c r="BE30" s="64">
        <f>'Tabel 1'!BE30/'Tabel 1'!$BQ$30</f>
        <v>0</v>
      </c>
      <c r="BF30" s="64">
        <f>'Tabel 1'!BF30/'Tabel 1'!$BQ$30</f>
        <v>0</v>
      </c>
      <c r="BG30" s="64">
        <f>'Tabel 1'!BG30/'Tabel 1'!$BQ$30</f>
        <v>0</v>
      </c>
    </row>
    <row r="31" spans="1:59" ht="14.4" x14ac:dyDescent="0.35">
      <c r="A31" s="37">
        <v>26</v>
      </c>
      <c r="B31" s="64">
        <f>'Tabel 1'!B31/'Tabel 1'!$BQ$31</f>
        <v>0</v>
      </c>
      <c r="C31" s="64">
        <f>'Tabel 1'!C31/'Tabel 1'!$BQ$31</f>
        <v>0</v>
      </c>
      <c r="D31" s="64">
        <f>'Tabel 1'!D31/'Tabel 1'!$BQ$31</f>
        <v>0</v>
      </c>
      <c r="E31" s="64">
        <f>'Tabel 1'!E31/'Tabel 1'!$BQ$31</f>
        <v>0</v>
      </c>
      <c r="F31" s="64">
        <f>'Tabel 1'!F31/'Tabel 1'!$BQ$31</f>
        <v>0</v>
      </c>
      <c r="G31" s="64">
        <f>'Tabel 1'!G31/'Tabel 1'!$BQ$31</f>
        <v>0</v>
      </c>
      <c r="H31" s="64">
        <f>'Tabel 1'!H31/'Tabel 1'!$BQ$31</f>
        <v>0</v>
      </c>
      <c r="I31" s="64">
        <f>'Tabel 1'!I31/'Tabel 1'!$BQ$31</f>
        <v>0</v>
      </c>
      <c r="J31" s="64">
        <f>'Tabel 1'!J31/'Tabel 1'!$BQ$31</f>
        <v>0</v>
      </c>
      <c r="K31" s="64">
        <f>'Tabel 1'!K31/'Tabel 1'!$BQ$31</f>
        <v>0</v>
      </c>
      <c r="L31" s="37">
        <v>26</v>
      </c>
      <c r="M31" s="64">
        <f>'Tabel 1'!M31/'Tabel 1'!$BQ$31</f>
        <v>0</v>
      </c>
      <c r="N31" s="64">
        <f>'Tabel 1'!N31/'Tabel 1'!$BQ$31</f>
        <v>0</v>
      </c>
      <c r="O31" s="64">
        <f>'Tabel 1'!O31/'Tabel 1'!$BQ$31</f>
        <v>0</v>
      </c>
      <c r="P31" s="64">
        <f>'Tabel 1'!P31/'Tabel 1'!$BQ$31</f>
        <v>0</v>
      </c>
      <c r="Q31" s="64">
        <f>'Tabel 1'!Q31/'Tabel 1'!$BQ$31</f>
        <v>0</v>
      </c>
      <c r="R31" s="64">
        <f>'Tabel 1'!R31/'Tabel 1'!$BQ$31</f>
        <v>0</v>
      </c>
      <c r="S31" s="64">
        <f>'Tabel 1'!S31/'Tabel 1'!$BQ$31</f>
        <v>0</v>
      </c>
      <c r="T31" s="64">
        <f>'Tabel 1'!T31/'Tabel 1'!$BQ$31</f>
        <v>0</v>
      </c>
      <c r="U31" s="64">
        <f>'Tabel 1'!U31/'Tabel 1'!$BQ$31</f>
        <v>0</v>
      </c>
      <c r="V31" s="65">
        <f>'Tabel 1'!V31/'Tabel 1'!$BQ$31</f>
        <v>0</v>
      </c>
      <c r="W31" s="37">
        <v>26</v>
      </c>
      <c r="X31" s="64">
        <f>'Tabel 1'!X31/'Tabel 1'!$BQ$31</f>
        <v>0</v>
      </c>
      <c r="Y31" s="64">
        <f>'Tabel 1'!Y31/'Tabel 1'!$BQ$31</f>
        <v>0</v>
      </c>
      <c r="Z31" s="64">
        <f>'Tabel 1'!Z31/'Tabel 1'!$BQ$31</f>
        <v>0</v>
      </c>
      <c r="AA31" s="64">
        <f>'Tabel 1'!AA31/'Tabel 1'!$BQ$31</f>
        <v>0</v>
      </c>
      <c r="AB31" s="64">
        <f>'Tabel 1'!AB31/'Tabel 1'!$BQ$31</f>
        <v>0</v>
      </c>
      <c r="AC31" s="64">
        <f>'Tabel 1'!AC31/'Tabel 1'!$BQ$31</f>
        <v>0</v>
      </c>
      <c r="AD31" s="64">
        <f>'Tabel 1'!AD31/'Tabel 1'!$BQ$31</f>
        <v>0</v>
      </c>
      <c r="AE31" s="64">
        <f>'Tabel 1'!AE31/'Tabel 1'!$BQ$31</f>
        <v>0</v>
      </c>
      <c r="AF31" s="64">
        <f>'Tabel 1'!AF31/'Tabel 1'!$BQ$31</f>
        <v>0</v>
      </c>
      <c r="AG31" s="65">
        <f>'Tabel 1'!AG31/'Tabel 1'!$BQ$31</f>
        <v>0</v>
      </c>
      <c r="AH31" s="37">
        <v>26</v>
      </c>
      <c r="AI31" s="64">
        <f>'Tabel 1'!AI31/'Tabel 1'!$BQ$31</f>
        <v>3.5477562377223541E-2</v>
      </c>
      <c r="AJ31" s="64">
        <f>'Tabel 1'!AJ31/'Tabel 1'!$BQ$31</f>
        <v>1.0920138265937089E-2</v>
      </c>
      <c r="AK31" s="64">
        <f>'Tabel 1'!AK31/'Tabel 1'!$BQ$31</f>
        <v>0</v>
      </c>
      <c r="AL31" s="64">
        <f>'Tabel 1'!AL31/'Tabel 1'!$BQ$31</f>
        <v>0</v>
      </c>
      <c r="AM31" s="64">
        <f>'Tabel 1'!AM31/'Tabel 1'!$BQ$31</f>
        <v>0</v>
      </c>
      <c r="AN31" s="64">
        <f>'Tabel 1'!AN31/'Tabel 1'!$BQ$31</f>
        <v>0</v>
      </c>
      <c r="AO31" s="64">
        <f>'Tabel 1'!AO31/'Tabel 1'!$BQ$31</f>
        <v>0</v>
      </c>
      <c r="AP31" s="64">
        <f>'Tabel 1'!AP31/'Tabel 1'!$BQ$31</f>
        <v>0</v>
      </c>
      <c r="AQ31" s="64">
        <f>'Tabel 1'!AQ31/'Tabel 1'!$BQ$31</f>
        <v>0</v>
      </c>
      <c r="AR31" s="65">
        <f>'Tabel 1'!AR31/'Tabel 1'!$BQ$31</f>
        <v>0</v>
      </c>
      <c r="AS31" s="37">
        <v>26</v>
      </c>
      <c r="AT31" s="64">
        <f>'Tabel 1'!AT31/'Tabel 1'!$BQ$31</f>
        <v>3.0780086369019484E-3</v>
      </c>
      <c r="AU31" s="64">
        <f>'Tabel 1'!AU31/'Tabel 1'!$BQ$31</f>
        <v>0</v>
      </c>
      <c r="AV31" s="64">
        <f>'Tabel 1'!AV31/'Tabel 1'!$BQ$31</f>
        <v>0</v>
      </c>
      <c r="AW31" s="64">
        <f>'Tabel 1'!AW31/'Tabel 1'!$BQ$31</f>
        <v>1.5006422215788698E-3</v>
      </c>
      <c r="AX31" s="64">
        <f>'Tabel 1'!AX31/'Tabel 1'!$BQ$31</f>
        <v>0</v>
      </c>
      <c r="AY31" s="64">
        <f>'Tabel 1'!AY31/'Tabel 1'!$BQ$31</f>
        <v>0</v>
      </c>
      <c r="AZ31" s="64">
        <f>'Tabel 1'!AZ31/'Tabel 1'!$BQ$31</f>
        <v>0</v>
      </c>
      <c r="BA31" s="64">
        <f>'Tabel 1'!BA31/'Tabel 1'!$BQ$31</f>
        <v>0.17158682734097833</v>
      </c>
      <c r="BB31" s="64">
        <f>'Tabel 1'!BB31/'Tabel 1'!$BQ$31</f>
        <v>6.952456338386731E-3</v>
      </c>
      <c r="BC31" s="65">
        <f>'Tabel 1'!BC31/'Tabel 1'!$BQ$31</f>
        <v>5.0629156023235526E-2</v>
      </c>
      <c r="BD31" s="37">
        <v>26</v>
      </c>
      <c r="BE31" s="64">
        <f>'Tabel 1'!BE31/'Tabel 1'!$BQ$31</f>
        <v>3.2056003139613563E-3</v>
      </c>
      <c r="BF31" s="64">
        <f>'Tabel 1'!BF31/'Tabel 1'!$BQ$31</f>
        <v>7.0466620303818945E-3</v>
      </c>
      <c r="BG31" s="64">
        <f>'Tabel 1'!BG31/'Tabel 1'!$BQ$31</f>
        <v>1.4098822288072237E-2</v>
      </c>
    </row>
    <row r="32" spans="1:59" ht="14.4" x14ac:dyDescent="0.35">
      <c r="A32" s="37">
        <v>27</v>
      </c>
      <c r="B32" s="64">
        <f>'Tabel 1'!B32/'Tabel 1'!$BQ$32</f>
        <v>6.1006231631234517E-3</v>
      </c>
      <c r="C32" s="64">
        <f>'Tabel 1'!C32/'Tabel 1'!$BQ$32</f>
        <v>2.4767860781702983E-3</v>
      </c>
      <c r="D32" s="64">
        <f>'Tabel 1'!D32/'Tabel 1'!$BQ$32</f>
        <v>2.6405591856551724E-3</v>
      </c>
      <c r="E32" s="64">
        <f>'Tabel 1'!E32/'Tabel 1'!$BQ$32</f>
        <v>9.0358504764240788E-3</v>
      </c>
      <c r="F32" s="64">
        <f>'Tabel 1'!F32/'Tabel 1'!$BQ$32</f>
        <v>3.204768240198083E-3</v>
      </c>
      <c r="G32" s="64">
        <f>'Tabel 1'!G32/'Tabel 1'!$BQ$32</f>
        <v>1.5867122718676049E-4</v>
      </c>
      <c r="H32" s="64">
        <f>'Tabel 1'!H32/'Tabel 1'!$BQ$32</f>
        <v>3.0777396054893322E-3</v>
      </c>
      <c r="I32" s="64">
        <f>'Tabel 1'!I32/'Tabel 1'!$BQ$32</f>
        <v>8.1886562967535082E-4</v>
      </c>
      <c r="J32" s="64">
        <f>'Tabel 1'!J32/'Tabel 1'!$BQ$32</f>
        <v>0</v>
      </c>
      <c r="K32" s="64">
        <f>'Tabel 1'!K32/'Tabel 1'!$BQ$32</f>
        <v>6.2536016139755758E-4</v>
      </c>
      <c r="L32" s="37">
        <v>27</v>
      </c>
      <c r="M32" s="64">
        <f>'Tabel 1'!M32/'Tabel 1'!$BQ$32</f>
        <v>3.225322431551015E-2</v>
      </c>
      <c r="N32" s="64">
        <f>'Tabel 1'!N32/'Tabel 1'!$BQ$32</f>
        <v>1.0454012006364489E-3</v>
      </c>
      <c r="O32" s="64">
        <f>'Tabel 1'!O32/'Tabel 1'!$BQ$32</f>
        <v>2.2655126961182378E-2</v>
      </c>
      <c r="P32" s="64">
        <f>'Tabel 1'!P32/'Tabel 1'!$BQ$32</f>
        <v>2.5472840032068991E-6</v>
      </c>
      <c r="Q32" s="64">
        <f>'Tabel 1'!Q32/'Tabel 1'!$BQ$32</f>
        <v>1.928063826335112E-4</v>
      </c>
      <c r="R32" s="64">
        <f>'Tabel 1'!R32/'Tabel 1'!$BQ$32</f>
        <v>0</v>
      </c>
      <c r="S32" s="64">
        <f>'Tabel 1'!S32/'Tabel 1'!$BQ$32</f>
        <v>1.7648303107023186E-2</v>
      </c>
      <c r="T32" s="64">
        <f>'Tabel 1'!T32/'Tabel 1'!$BQ$32</f>
        <v>3.3270385968294148E-4</v>
      </c>
      <c r="U32" s="64">
        <f>'Tabel 1'!U32/'Tabel 1'!$BQ$32</f>
        <v>3.462131185790578E-3</v>
      </c>
      <c r="V32" s="65">
        <f>'Tabel 1'!V32/'Tabel 1'!$BQ$32</f>
        <v>2.0542902797243304E-2</v>
      </c>
      <c r="W32" s="37">
        <v>27</v>
      </c>
      <c r="X32" s="64">
        <f>'Tabel 1'!X32/'Tabel 1'!$BQ$32</f>
        <v>1.6447687708651521E-3</v>
      </c>
      <c r="Y32" s="64">
        <f>'Tabel 1'!Y32/'Tabel 1'!$BQ$32</f>
        <v>1.1110678536165488E-4</v>
      </c>
      <c r="Z32" s="64">
        <f>'Tabel 1'!Z32/'Tabel 1'!$BQ$32</f>
        <v>3.8547467278722178E-4</v>
      </c>
      <c r="AA32" s="64">
        <f>'Tabel 1'!AA32/'Tabel 1'!$BQ$32</f>
        <v>8.5461077898198717E-3</v>
      </c>
      <c r="AB32" s="64">
        <f>'Tabel 1'!AB32/'Tabel 1'!$BQ$32</f>
        <v>1.9791671415783051E-3</v>
      </c>
      <c r="AC32" s="64">
        <f>'Tabel 1'!AC32/'Tabel 1'!$BQ$32</f>
        <v>9.8531885306826143E-4</v>
      </c>
      <c r="AD32" s="64">
        <f>'Tabel 1'!AD32/'Tabel 1'!$BQ$32</f>
        <v>4.7285055857996866E-3</v>
      </c>
      <c r="AE32" s="64">
        <f>'Tabel 1'!AE32/'Tabel 1'!$BQ$32</f>
        <v>1.2753357310700665E-3</v>
      </c>
      <c r="AF32" s="64">
        <f>'Tabel 1'!AF32/'Tabel 1'!$BQ$32</f>
        <v>0</v>
      </c>
      <c r="AG32" s="65">
        <f>'Tabel 1'!AG32/'Tabel 1'!$BQ$32</f>
        <v>8.2692856247220398E-5</v>
      </c>
      <c r="AH32" s="37">
        <v>27</v>
      </c>
      <c r="AI32" s="64">
        <f>'Tabel 1'!AI32/'Tabel 1'!$BQ$32</f>
        <v>3.6495154606773477E-3</v>
      </c>
      <c r="AJ32" s="64">
        <f>'Tabel 1'!AJ32/'Tabel 1'!$BQ$32</f>
        <v>2.029751884157931E-2</v>
      </c>
      <c r="AK32" s="64">
        <f>'Tabel 1'!AK32/'Tabel 1'!$BQ$32</f>
        <v>6.7731438208417727E-3</v>
      </c>
      <c r="AL32" s="64">
        <f>'Tabel 1'!AL32/'Tabel 1'!$BQ$32</f>
        <v>0.14913025961202803</v>
      </c>
      <c r="AM32" s="64">
        <f>'Tabel 1'!AM32/'Tabel 1'!$BQ$32</f>
        <v>8.8256388851317338E-3</v>
      </c>
      <c r="AN32" s="64">
        <f>'Tabel 1'!AN32/'Tabel 1'!$BQ$32</f>
        <v>0.33185244805630776</v>
      </c>
      <c r="AO32" s="64">
        <f>'Tabel 1'!AO32/'Tabel 1'!$BQ$32</f>
        <v>5.9802513231648612E-2</v>
      </c>
      <c r="AP32" s="64">
        <f>'Tabel 1'!AP32/'Tabel 1'!$BQ$32</f>
        <v>6.9455985364282338E-2</v>
      </c>
      <c r="AQ32" s="64">
        <f>'Tabel 1'!AQ32/'Tabel 1'!$BQ$32</f>
        <v>1.6696933540245932E-2</v>
      </c>
      <c r="AR32" s="65">
        <f>'Tabel 1'!AR32/'Tabel 1'!$BQ$32</f>
        <v>5.5303619614858615E-3</v>
      </c>
      <c r="AS32" s="37">
        <v>27</v>
      </c>
      <c r="AT32" s="64">
        <f>'Tabel 1'!AT32/'Tabel 1'!$BQ$32</f>
        <v>3.4121397170879641E-5</v>
      </c>
      <c r="AU32" s="64">
        <f>'Tabel 1'!AU32/'Tabel 1'!$BQ$32</f>
        <v>2.7532854037333498E-4</v>
      </c>
      <c r="AV32" s="64">
        <f>'Tabel 1'!AV32/'Tabel 1'!$BQ$32</f>
        <v>4.1393284077956456E-2</v>
      </c>
      <c r="AW32" s="64">
        <f>'Tabel 1'!AW32/'Tabel 1'!$BQ$32</f>
        <v>9.9730186790437415E-3</v>
      </c>
      <c r="AX32" s="64">
        <f>'Tabel 1'!AX32/'Tabel 1'!$BQ$32</f>
        <v>4.1757924253027284E-4</v>
      </c>
      <c r="AY32" s="64">
        <f>'Tabel 1'!AY32/'Tabel 1'!$BQ$32</f>
        <v>5.0183154398446668E-6</v>
      </c>
      <c r="AZ32" s="64">
        <f>'Tabel 1'!AZ32/'Tabel 1'!$BQ$32</f>
        <v>0</v>
      </c>
      <c r="BA32" s="64">
        <f>'Tabel 1'!BA32/'Tabel 1'!$BQ$32</f>
        <v>2.0503268521379094E-2</v>
      </c>
      <c r="BB32" s="64">
        <f>'Tabel 1'!BB32/'Tabel 1'!$BQ$32</f>
        <v>1.6561646637326696E-3</v>
      </c>
      <c r="BC32" s="65">
        <f>'Tabel 1'!BC32/'Tabel 1'!$BQ$32</f>
        <v>5.0917095000648858E-2</v>
      </c>
      <c r="BD32" s="37">
        <v>27</v>
      </c>
      <c r="BE32" s="64">
        <f>'Tabel 1'!BE32/'Tabel 1'!$BQ$32</f>
        <v>2.7705367336013819E-2</v>
      </c>
      <c r="BF32" s="64">
        <f>'Tabel 1'!BF32/'Tabel 1'!$BQ$32</f>
        <v>4.9089456414125989E-3</v>
      </c>
      <c r="BG32" s="64">
        <f>'Tabel 1'!BG32/'Tabel 1'!$BQ$32</f>
        <v>1.3359890033897322E-2</v>
      </c>
    </row>
    <row r="33" spans="1:59" ht="14.4" x14ac:dyDescent="0.35">
      <c r="A33" s="37">
        <v>28</v>
      </c>
      <c r="B33" s="64">
        <f>'Tabel 1'!B33/'Tabel 1'!$BQ$33</f>
        <v>4.3616261156102037E-5</v>
      </c>
      <c r="C33" s="64">
        <f>'Tabel 1'!C33/'Tabel 1'!$BQ$33</f>
        <v>4.2875049808596089E-5</v>
      </c>
      <c r="D33" s="64">
        <f>'Tabel 1'!D33/'Tabel 1'!$BQ$33</f>
        <v>3.5082172817415375E-4</v>
      </c>
      <c r="E33" s="64">
        <f>'Tabel 1'!E33/'Tabel 1'!$BQ$33</f>
        <v>1.8477953547030791E-3</v>
      </c>
      <c r="F33" s="64">
        <f>'Tabel 1'!F33/'Tabel 1'!$BQ$33</f>
        <v>9.627566603944622E-5</v>
      </c>
      <c r="G33" s="64">
        <f>'Tabel 1'!G33/'Tabel 1'!$BQ$33</f>
        <v>4.6353685626973945E-5</v>
      </c>
      <c r="H33" s="64">
        <f>'Tabel 1'!H33/'Tabel 1'!$BQ$33</f>
        <v>9.2431816007750663E-4</v>
      </c>
      <c r="I33" s="64">
        <f>'Tabel 1'!I33/'Tabel 1'!$BQ$33</f>
        <v>4.3352854892926606E-5</v>
      </c>
      <c r="J33" s="64">
        <f>'Tabel 1'!J33/'Tabel 1'!$BQ$33</f>
        <v>0</v>
      </c>
      <c r="K33" s="64">
        <f>'Tabel 1'!K33/'Tabel 1'!$BQ$33</f>
        <v>9.6461451101786036E-5</v>
      </c>
      <c r="L33" s="37">
        <v>28</v>
      </c>
      <c r="M33" s="64">
        <f>'Tabel 1'!M33/'Tabel 1'!$BQ$33</f>
        <v>6.4888465048396266E-4</v>
      </c>
      <c r="N33" s="64">
        <f>'Tabel 1'!N33/'Tabel 1'!$BQ$33</f>
        <v>1.2812820038521832E-3</v>
      </c>
      <c r="O33" s="64">
        <f>'Tabel 1'!O33/'Tabel 1'!$BQ$33</f>
        <v>2.2934911215321971E-2</v>
      </c>
      <c r="P33" s="64">
        <f>'Tabel 1'!P33/'Tabel 1'!$BQ$33</f>
        <v>7.6897177586937997E-7</v>
      </c>
      <c r="Q33" s="64">
        <f>'Tabel 1'!Q33/'Tabel 1'!$BQ$33</f>
        <v>1.6907186163953639E-3</v>
      </c>
      <c r="R33" s="64">
        <f>'Tabel 1'!R33/'Tabel 1'!$BQ$33</f>
        <v>0</v>
      </c>
      <c r="S33" s="64">
        <f>'Tabel 1'!S33/'Tabel 1'!$BQ$33</f>
        <v>8.255595316074487E-3</v>
      </c>
      <c r="T33" s="64">
        <f>'Tabel 1'!T33/'Tabel 1'!$BQ$33</f>
        <v>1.834137640743405E-3</v>
      </c>
      <c r="U33" s="64">
        <f>'Tabel 1'!U33/'Tabel 1'!$BQ$33</f>
        <v>8.0010912509165585E-3</v>
      </c>
      <c r="V33" s="65">
        <f>'Tabel 1'!V33/'Tabel 1'!$BQ$33</f>
        <v>2.7387625542124823E-2</v>
      </c>
      <c r="W33" s="37">
        <v>28</v>
      </c>
      <c r="X33" s="64">
        <f>'Tabel 1'!X33/'Tabel 1'!$BQ$33</f>
        <v>6.7661434262745604E-3</v>
      </c>
      <c r="Y33" s="64">
        <f>'Tabel 1'!Y33/'Tabel 1'!$BQ$33</f>
        <v>6.2310135543412065E-4</v>
      </c>
      <c r="Z33" s="64">
        <f>'Tabel 1'!Z33/'Tabel 1'!$BQ$33</f>
        <v>5.5399207040796655E-3</v>
      </c>
      <c r="AA33" s="64">
        <f>'Tabel 1'!AA33/'Tabel 1'!$BQ$33</f>
        <v>9.5741291657725717E-3</v>
      </c>
      <c r="AB33" s="64">
        <f>'Tabel 1'!AB33/'Tabel 1'!$BQ$33</f>
        <v>2.2066875930004036E-4</v>
      </c>
      <c r="AC33" s="64">
        <f>'Tabel 1'!AC33/'Tabel 1'!$BQ$33</f>
        <v>7.0366808929676694E-3</v>
      </c>
      <c r="AD33" s="64">
        <f>'Tabel 1'!AD33/'Tabel 1'!$BQ$33</f>
        <v>9.9265293720900453E-4</v>
      </c>
      <c r="AE33" s="64">
        <f>'Tabel 1'!AE33/'Tabel 1'!$BQ$33</f>
        <v>5.0607511986627905E-2</v>
      </c>
      <c r="AF33" s="64">
        <f>'Tabel 1'!AF33/'Tabel 1'!$BQ$33</f>
        <v>8.0169555898009168E-5</v>
      </c>
      <c r="AG33" s="65">
        <f>'Tabel 1'!AG33/'Tabel 1'!$BQ$33</f>
        <v>1.6966483255202527E-2</v>
      </c>
      <c r="AH33" s="37">
        <v>28</v>
      </c>
      <c r="AI33" s="64">
        <f>'Tabel 1'!AI33/'Tabel 1'!$BQ$33</f>
        <v>1.3078607678682675E-2</v>
      </c>
      <c r="AJ33" s="64">
        <f>'Tabel 1'!AJ33/'Tabel 1'!$BQ$33</f>
        <v>2.3805882024549221E-2</v>
      </c>
      <c r="AK33" s="64">
        <f>'Tabel 1'!AK33/'Tabel 1'!$BQ$33</f>
        <v>1.7692033056416485E-2</v>
      </c>
      <c r="AL33" s="64">
        <f>'Tabel 1'!AL33/'Tabel 1'!$BQ$33</f>
        <v>6.6807124050523928E-2</v>
      </c>
      <c r="AM33" s="64">
        <f>'Tabel 1'!AM33/'Tabel 1'!$BQ$33</f>
        <v>4.4359370051482057E-3</v>
      </c>
      <c r="AN33" s="64">
        <f>'Tabel 1'!AN33/'Tabel 1'!$BQ$33</f>
        <v>9.7740041280196793E-3</v>
      </c>
      <c r="AO33" s="64">
        <f>'Tabel 1'!AO33/'Tabel 1'!$BQ$33</f>
        <v>1.2435323624963215E-2</v>
      </c>
      <c r="AP33" s="64">
        <f>'Tabel 1'!AP33/'Tabel 1'!$BQ$33</f>
        <v>1.2261444857336427E-2</v>
      </c>
      <c r="AQ33" s="64">
        <f>'Tabel 1'!AQ33/'Tabel 1'!$BQ$33</f>
        <v>4.9571039438001639E-4</v>
      </c>
      <c r="AR33" s="65">
        <f>'Tabel 1'!AR33/'Tabel 1'!$BQ$33</f>
        <v>1.025383457036572E-2</v>
      </c>
      <c r="AS33" s="37">
        <v>28</v>
      </c>
      <c r="AT33" s="64">
        <f>'Tabel 1'!AT33/'Tabel 1'!$BQ$33</f>
        <v>1.369585783685107E-2</v>
      </c>
      <c r="AU33" s="64">
        <f>'Tabel 1'!AU33/'Tabel 1'!$BQ$33</f>
        <v>2.4194836799695599E-2</v>
      </c>
      <c r="AV33" s="64">
        <f>'Tabel 1'!AV33/'Tabel 1'!$BQ$33</f>
        <v>2.1492518797511757E-2</v>
      </c>
      <c r="AW33" s="64">
        <f>'Tabel 1'!AW33/'Tabel 1'!$BQ$33</f>
        <v>5.4439132337438098E-3</v>
      </c>
      <c r="AX33" s="64">
        <f>'Tabel 1'!AX33/'Tabel 1'!$BQ$33</f>
        <v>3.4551408963611212E-4</v>
      </c>
      <c r="AY33" s="64">
        <f>'Tabel 1'!AY33/'Tabel 1'!$BQ$33</f>
        <v>4.9483810819814786E-4</v>
      </c>
      <c r="AZ33" s="64">
        <f>'Tabel 1'!AZ33/'Tabel 1'!$BQ$33</f>
        <v>0</v>
      </c>
      <c r="BA33" s="64">
        <f>'Tabel 1'!BA33/'Tabel 1'!$BQ$33</f>
        <v>1.4144322655065909E-2</v>
      </c>
      <c r="BB33" s="64">
        <f>'Tabel 1'!BB33/'Tabel 1'!$BQ$33</f>
        <v>4.7439150328359046E-3</v>
      </c>
      <c r="BC33" s="65">
        <f>'Tabel 1'!BC33/'Tabel 1'!$BQ$33</f>
        <v>6.8336305761397431E-2</v>
      </c>
      <c r="BD33" s="37">
        <v>28</v>
      </c>
      <c r="BE33" s="64">
        <f>'Tabel 1'!BE33/'Tabel 1'!$BQ$33</f>
        <v>1.3472702174060776E-2</v>
      </c>
      <c r="BF33" s="64">
        <f>'Tabel 1'!BF33/'Tabel 1'!$BQ$33</f>
        <v>1.3169818690991517E-2</v>
      </c>
      <c r="BG33" s="64">
        <f>'Tabel 1'!BG33/'Tabel 1'!$BQ$33</f>
        <v>1.6516446016644974E-2</v>
      </c>
    </row>
    <row r="34" spans="1:59" ht="14.4" x14ac:dyDescent="0.35">
      <c r="A34" s="37">
        <v>29</v>
      </c>
      <c r="B34" s="64">
        <f>'Tabel 1'!B34/'Tabel 1'!$BQ$34</f>
        <v>0</v>
      </c>
      <c r="C34" s="64">
        <f>'Tabel 1'!C34/'Tabel 1'!$BQ$34</f>
        <v>0</v>
      </c>
      <c r="D34" s="64">
        <f>'Tabel 1'!D34/'Tabel 1'!$BQ$34</f>
        <v>0</v>
      </c>
      <c r="E34" s="64">
        <f>'Tabel 1'!E34/'Tabel 1'!$BQ$34</f>
        <v>0</v>
      </c>
      <c r="F34" s="64">
        <f>'Tabel 1'!F34/'Tabel 1'!$BQ$34</f>
        <v>0</v>
      </c>
      <c r="G34" s="64">
        <f>'Tabel 1'!G34/'Tabel 1'!$BQ$34</f>
        <v>0</v>
      </c>
      <c r="H34" s="64">
        <f>'Tabel 1'!H34/'Tabel 1'!$BQ$34</f>
        <v>0</v>
      </c>
      <c r="I34" s="64">
        <f>'Tabel 1'!I34/'Tabel 1'!$BQ$34</f>
        <v>0</v>
      </c>
      <c r="J34" s="64">
        <f>'Tabel 1'!J34/'Tabel 1'!$BQ$34</f>
        <v>0</v>
      </c>
      <c r="K34" s="64">
        <f>'Tabel 1'!K34/'Tabel 1'!$BQ$34</f>
        <v>0</v>
      </c>
      <c r="L34" s="37">
        <v>29</v>
      </c>
      <c r="M34" s="64">
        <f>'Tabel 1'!M34/'Tabel 1'!$BQ$34</f>
        <v>0</v>
      </c>
      <c r="N34" s="64">
        <f>'Tabel 1'!N34/'Tabel 1'!$BQ$34</f>
        <v>0</v>
      </c>
      <c r="O34" s="64">
        <f>'Tabel 1'!O34/'Tabel 1'!$BQ$34</f>
        <v>0.85469570530294992</v>
      </c>
      <c r="P34" s="64">
        <f>'Tabel 1'!P34/'Tabel 1'!$BQ$34</f>
        <v>0</v>
      </c>
      <c r="Q34" s="64">
        <f>'Tabel 1'!Q34/'Tabel 1'!$BQ$34</f>
        <v>0</v>
      </c>
      <c r="R34" s="64">
        <f>'Tabel 1'!R34/'Tabel 1'!$BQ$34</f>
        <v>0</v>
      </c>
      <c r="S34" s="64">
        <f>'Tabel 1'!S34/'Tabel 1'!$BQ$34</f>
        <v>0</v>
      </c>
      <c r="T34" s="64">
        <f>'Tabel 1'!T34/'Tabel 1'!$BQ$34</f>
        <v>0</v>
      </c>
      <c r="U34" s="64">
        <f>'Tabel 1'!U34/'Tabel 1'!$BQ$34</f>
        <v>0</v>
      </c>
      <c r="V34" s="65">
        <f>'Tabel 1'!V34/'Tabel 1'!$BQ$34</f>
        <v>0</v>
      </c>
      <c r="W34" s="37">
        <v>29</v>
      </c>
      <c r="X34" s="64">
        <f>'Tabel 1'!X34/'Tabel 1'!$BQ$34</f>
        <v>0</v>
      </c>
      <c r="Y34" s="64">
        <f>'Tabel 1'!Y34/'Tabel 1'!$BQ$34</f>
        <v>0</v>
      </c>
      <c r="Z34" s="64">
        <f>'Tabel 1'!Z34/'Tabel 1'!$BQ$34</f>
        <v>0</v>
      </c>
      <c r="AA34" s="64">
        <f>'Tabel 1'!AA34/'Tabel 1'!$BQ$34</f>
        <v>0</v>
      </c>
      <c r="AB34" s="64">
        <f>'Tabel 1'!AB34/'Tabel 1'!$BQ$34</f>
        <v>0</v>
      </c>
      <c r="AC34" s="64">
        <f>'Tabel 1'!AC34/'Tabel 1'!$BQ$34</f>
        <v>0</v>
      </c>
      <c r="AD34" s="64">
        <f>'Tabel 1'!AD34/'Tabel 1'!$BQ$34</f>
        <v>0</v>
      </c>
      <c r="AE34" s="64">
        <f>'Tabel 1'!AE34/'Tabel 1'!$BQ$34</f>
        <v>0</v>
      </c>
      <c r="AF34" s="64">
        <f>'Tabel 1'!AF34/'Tabel 1'!$BQ$34</f>
        <v>3.4422072187336172E-2</v>
      </c>
      <c r="AG34" s="65">
        <f>'Tabel 1'!AG34/'Tabel 1'!$BQ$34</f>
        <v>0</v>
      </c>
      <c r="AH34" s="37">
        <v>29</v>
      </c>
      <c r="AI34" s="64">
        <f>'Tabel 1'!AI34/'Tabel 1'!$BQ$34</f>
        <v>0</v>
      </c>
      <c r="AJ34" s="64">
        <f>'Tabel 1'!AJ34/'Tabel 1'!$BQ$34</f>
        <v>0</v>
      </c>
      <c r="AK34" s="64">
        <f>'Tabel 1'!AK34/'Tabel 1'!$BQ$34</f>
        <v>0</v>
      </c>
      <c r="AL34" s="64">
        <f>'Tabel 1'!AL34/'Tabel 1'!$BQ$34</f>
        <v>0</v>
      </c>
      <c r="AM34" s="64">
        <f>'Tabel 1'!AM34/'Tabel 1'!$BQ$34</f>
        <v>0</v>
      </c>
      <c r="AN34" s="64">
        <f>'Tabel 1'!AN34/'Tabel 1'!$BQ$34</f>
        <v>0</v>
      </c>
      <c r="AO34" s="64">
        <f>'Tabel 1'!AO34/'Tabel 1'!$BQ$34</f>
        <v>0</v>
      </c>
      <c r="AP34" s="64">
        <f>'Tabel 1'!AP34/'Tabel 1'!$BQ$34</f>
        <v>0</v>
      </c>
      <c r="AQ34" s="64">
        <f>'Tabel 1'!AQ34/'Tabel 1'!$BQ$34</f>
        <v>0</v>
      </c>
      <c r="AR34" s="65">
        <f>'Tabel 1'!AR34/'Tabel 1'!$BQ$34</f>
        <v>0</v>
      </c>
      <c r="AS34" s="37">
        <v>29</v>
      </c>
      <c r="AT34" s="64">
        <f>'Tabel 1'!AT34/'Tabel 1'!$BQ$34</f>
        <v>0</v>
      </c>
      <c r="AU34" s="64">
        <f>'Tabel 1'!AU34/'Tabel 1'!$BQ$34</f>
        <v>0</v>
      </c>
      <c r="AV34" s="64">
        <f>'Tabel 1'!AV34/'Tabel 1'!$BQ$34</f>
        <v>0</v>
      </c>
      <c r="AW34" s="64">
        <f>'Tabel 1'!AW34/'Tabel 1'!$BQ$34</f>
        <v>0</v>
      </c>
      <c r="AX34" s="64">
        <f>'Tabel 1'!AX34/'Tabel 1'!$BQ$34</f>
        <v>0</v>
      </c>
      <c r="AY34" s="64">
        <f>'Tabel 1'!AY34/'Tabel 1'!$BQ$34</f>
        <v>0</v>
      </c>
      <c r="AZ34" s="64">
        <f>'Tabel 1'!AZ34/'Tabel 1'!$BQ$34</f>
        <v>0</v>
      </c>
      <c r="BA34" s="64">
        <f>'Tabel 1'!BA34/'Tabel 1'!$BQ$34</f>
        <v>0</v>
      </c>
      <c r="BB34" s="64">
        <f>'Tabel 1'!BB34/'Tabel 1'!$BQ$34</f>
        <v>0</v>
      </c>
      <c r="BC34" s="65">
        <f>'Tabel 1'!BC34/'Tabel 1'!$BQ$34</f>
        <v>0</v>
      </c>
      <c r="BD34" s="37">
        <v>29</v>
      </c>
      <c r="BE34" s="64">
        <f>'Tabel 1'!BE34/'Tabel 1'!$BQ$34</f>
        <v>0</v>
      </c>
      <c r="BF34" s="64">
        <f>'Tabel 1'!BF34/'Tabel 1'!$BQ$34</f>
        <v>0</v>
      </c>
      <c r="BG34" s="64">
        <f>'Tabel 1'!BG34/'Tabel 1'!$BQ$34</f>
        <v>0</v>
      </c>
    </row>
    <row r="35" spans="1:59" ht="14.4" x14ac:dyDescent="0.35">
      <c r="A35" s="37">
        <v>30</v>
      </c>
      <c r="B35" s="64">
        <f>'Tabel 1'!B35/'Tabel 1'!$BQ$35</f>
        <v>0.47428912541291762</v>
      </c>
      <c r="C35" s="64">
        <f>'Tabel 1'!C35/'Tabel 1'!$BQ$35</f>
        <v>6.3936567435745065E-2</v>
      </c>
      <c r="D35" s="64">
        <f>'Tabel 1'!D35/'Tabel 1'!$BQ$35</f>
        <v>4.6389565900635689E-4</v>
      </c>
      <c r="E35" s="64">
        <f>'Tabel 1'!E35/'Tabel 1'!$BQ$35</f>
        <v>1.719711297162454E-3</v>
      </c>
      <c r="F35" s="64">
        <f>'Tabel 1'!F35/'Tabel 1'!$BQ$35</f>
        <v>2.5022950236798419E-5</v>
      </c>
      <c r="G35" s="64">
        <f>'Tabel 1'!G35/'Tabel 1'!$BQ$35</f>
        <v>0</v>
      </c>
      <c r="H35" s="64">
        <f>'Tabel 1'!H35/'Tabel 1'!$BQ$35</f>
        <v>6.1126151111529159E-3</v>
      </c>
      <c r="I35" s="64">
        <f>'Tabel 1'!I35/'Tabel 1'!$BQ$35</f>
        <v>0</v>
      </c>
      <c r="J35" s="64">
        <f>'Tabel 1'!J35/'Tabel 1'!$BQ$35</f>
        <v>0</v>
      </c>
      <c r="K35" s="64">
        <f>'Tabel 1'!K35/'Tabel 1'!$BQ$35</f>
        <v>5.9713782945373244E-5</v>
      </c>
      <c r="L35" s="37">
        <v>30</v>
      </c>
      <c r="M35" s="64">
        <f>'Tabel 1'!M35/'Tabel 1'!$BQ$35</f>
        <v>4.0669897663645557E-5</v>
      </c>
      <c r="N35" s="64">
        <f>'Tabel 1'!N35/'Tabel 1'!$BQ$35</f>
        <v>9.6620141370755183E-5</v>
      </c>
      <c r="O35" s="64">
        <f>'Tabel 1'!O35/'Tabel 1'!$BQ$35</f>
        <v>5.1647135464490859E-2</v>
      </c>
      <c r="P35" s="64">
        <f>'Tabel 1'!P35/'Tabel 1'!$BQ$35</f>
        <v>0</v>
      </c>
      <c r="Q35" s="64">
        <f>'Tabel 1'!Q35/'Tabel 1'!$BQ$35</f>
        <v>6.6971378557937065E-5</v>
      </c>
      <c r="R35" s="64">
        <f>'Tabel 1'!R35/'Tabel 1'!$BQ$35</f>
        <v>0</v>
      </c>
      <c r="S35" s="64">
        <f>'Tabel 1'!S35/'Tabel 1'!$BQ$35</f>
        <v>1.8659527150151033E-3</v>
      </c>
      <c r="T35" s="64">
        <f>'Tabel 1'!T35/'Tabel 1'!$BQ$35</f>
        <v>1.0102954505463391E-4</v>
      </c>
      <c r="U35" s="64">
        <f>'Tabel 1'!U35/'Tabel 1'!$BQ$35</f>
        <v>3.3831074074095006E-4</v>
      </c>
      <c r="V35" s="65">
        <f>'Tabel 1'!V35/'Tabel 1'!$BQ$35</f>
        <v>5.0305829086322012E-3</v>
      </c>
      <c r="W35" s="37">
        <v>30</v>
      </c>
      <c r="X35" s="64">
        <f>'Tabel 1'!X35/'Tabel 1'!$BQ$35</f>
        <v>1.6992793858629043E-3</v>
      </c>
      <c r="Y35" s="64">
        <f>'Tabel 1'!Y35/'Tabel 1'!$BQ$35</f>
        <v>2.9060875670192688E-5</v>
      </c>
      <c r="Z35" s="64">
        <f>'Tabel 1'!Z35/'Tabel 1'!$BQ$35</f>
        <v>2.3591116122055095E-5</v>
      </c>
      <c r="AA35" s="64">
        <f>'Tabel 1'!AA35/'Tabel 1'!$BQ$35</f>
        <v>9.2020921513394187E-4</v>
      </c>
      <c r="AB35" s="64">
        <f>'Tabel 1'!AB35/'Tabel 1'!$BQ$35</f>
        <v>5.9821447395055501E-5</v>
      </c>
      <c r="AC35" s="64">
        <f>'Tabel 1'!AC35/'Tabel 1'!$BQ$35</f>
        <v>4.3417211679757641E-4</v>
      </c>
      <c r="AD35" s="64">
        <f>'Tabel 1'!AD35/'Tabel 1'!$BQ$35</f>
        <v>9.9473306386433478E-5</v>
      </c>
      <c r="AE35" s="64">
        <f>'Tabel 1'!AE35/'Tabel 1'!$BQ$35</f>
        <v>2.1790354553350003E-3</v>
      </c>
      <c r="AF35" s="64">
        <f>'Tabel 1'!AF35/'Tabel 1'!$BQ$35</f>
        <v>9.7150578334312298E-6</v>
      </c>
      <c r="AG35" s="65">
        <f>'Tabel 1'!AG35/'Tabel 1'!$BQ$35</f>
        <v>2.5381467623649318E-3</v>
      </c>
      <c r="AH35" s="37">
        <v>30</v>
      </c>
      <c r="AI35" s="64">
        <f>'Tabel 1'!AI35/'Tabel 1'!$BQ$35</f>
        <v>6.656749118263105E-3</v>
      </c>
      <c r="AJ35" s="64">
        <f>'Tabel 1'!AJ35/'Tabel 1'!$BQ$35</f>
        <v>3.0563090013198842E-2</v>
      </c>
      <c r="AK35" s="64">
        <f>'Tabel 1'!AK35/'Tabel 1'!$BQ$35</f>
        <v>6.2862009063842884E-3</v>
      </c>
      <c r="AL35" s="64">
        <f>'Tabel 1'!AL35/'Tabel 1'!$BQ$35</f>
        <v>2.342151022130686E-3</v>
      </c>
      <c r="AM35" s="64">
        <f>'Tabel 1'!AM35/'Tabel 1'!$BQ$35</f>
        <v>1.6867596425936545E-5</v>
      </c>
      <c r="AN35" s="64">
        <f>'Tabel 1'!AN35/'Tabel 1'!$BQ$35</f>
        <v>0</v>
      </c>
      <c r="AO35" s="64">
        <f>'Tabel 1'!AO35/'Tabel 1'!$BQ$35</f>
        <v>1.0646522248154889E-4</v>
      </c>
      <c r="AP35" s="64">
        <f>'Tabel 1'!AP35/'Tabel 1'!$BQ$35</f>
        <v>2.0625444840097838E-4</v>
      </c>
      <c r="AQ35" s="64">
        <f>'Tabel 1'!AQ35/'Tabel 1'!$BQ$35</f>
        <v>2.639486222736101E-5</v>
      </c>
      <c r="AR35" s="65">
        <f>'Tabel 1'!AR35/'Tabel 1'!$BQ$35</f>
        <v>2.8682779591019146E-4</v>
      </c>
      <c r="AS35" s="37">
        <v>30</v>
      </c>
      <c r="AT35" s="64">
        <f>'Tabel 1'!AT35/'Tabel 1'!$BQ$35</f>
        <v>3.1881944807855586E-3</v>
      </c>
      <c r="AU35" s="64">
        <f>'Tabel 1'!AU35/'Tabel 1'!$BQ$35</f>
        <v>4.4601837263057831E-2</v>
      </c>
      <c r="AV35" s="64">
        <f>'Tabel 1'!AV35/'Tabel 1'!$BQ$35</f>
        <v>1.135344128580571E-2</v>
      </c>
      <c r="AW35" s="64">
        <f>'Tabel 1'!AW35/'Tabel 1'!$BQ$35</f>
        <v>3.2811619604505159E-3</v>
      </c>
      <c r="AX35" s="64">
        <f>'Tabel 1'!AX35/'Tabel 1'!$BQ$35</f>
        <v>0</v>
      </c>
      <c r="AY35" s="64">
        <f>'Tabel 1'!AY35/'Tabel 1'!$BQ$35</f>
        <v>0</v>
      </c>
      <c r="AZ35" s="64">
        <f>'Tabel 1'!AZ35/'Tabel 1'!$BQ$35</f>
        <v>0</v>
      </c>
      <c r="BA35" s="64">
        <f>'Tabel 1'!BA35/'Tabel 1'!$BQ$35</f>
        <v>1.2611118601673781E-2</v>
      </c>
      <c r="BB35" s="64">
        <f>'Tabel 1'!BB35/'Tabel 1'!$BQ$35</f>
        <v>7.997570825762362E-3</v>
      </c>
      <c r="BC35" s="65">
        <f>'Tabel 1'!BC35/'Tabel 1'!$BQ$35</f>
        <v>2.6407667906951895E-2</v>
      </c>
      <c r="BD35" s="37">
        <v>30</v>
      </c>
      <c r="BE35" s="64">
        <f>'Tabel 1'!BE35/'Tabel 1'!$BQ$35</f>
        <v>3.2053929979865441E-2</v>
      </c>
      <c r="BF35" s="64">
        <f>'Tabel 1'!BF35/'Tabel 1'!$BQ$35</f>
        <v>2.9181533221432385E-2</v>
      </c>
      <c r="BG35" s="64">
        <f>'Tabel 1'!BG35/'Tabel 1'!$BQ$35</f>
        <v>2.848891680009609E-2</v>
      </c>
    </row>
    <row r="36" spans="1:59" ht="14.4" x14ac:dyDescent="0.35">
      <c r="A36" s="37">
        <v>31</v>
      </c>
      <c r="B36" s="64">
        <f>'Tabel 1'!B36/'Tabel 1'!$BQ$36</f>
        <v>0</v>
      </c>
      <c r="C36" s="64">
        <f>'Tabel 1'!C36/'Tabel 1'!$BQ$36</f>
        <v>0</v>
      </c>
      <c r="D36" s="64">
        <f>'Tabel 1'!D36/'Tabel 1'!$BQ$36</f>
        <v>0</v>
      </c>
      <c r="E36" s="64">
        <f>'Tabel 1'!E36/'Tabel 1'!$BQ$36</f>
        <v>0</v>
      </c>
      <c r="F36" s="64">
        <f>'Tabel 1'!F36/'Tabel 1'!$BQ$36</f>
        <v>0</v>
      </c>
      <c r="G36" s="64">
        <f>'Tabel 1'!G36/'Tabel 1'!$BQ$36</f>
        <v>0</v>
      </c>
      <c r="H36" s="64">
        <f>'Tabel 1'!H36/'Tabel 1'!$BQ$36</f>
        <v>0</v>
      </c>
      <c r="I36" s="64">
        <f>'Tabel 1'!I36/'Tabel 1'!$BQ$36</f>
        <v>0</v>
      </c>
      <c r="J36" s="64">
        <f>'Tabel 1'!J36/'Tabel 1'!$BQ$36</f>
        <v>0</v>
      </c>
      <c r="K36" s="64">
        <f>'Tabel 1'!K36/'Tabel 1'!$BQ$36</f>
        <v>0</v>
      </c>
      <c r="L36" s="37">
        <v>31</v>
      </c>
      <c r="M36" s="64">
        <f>'Tabel 1'!M36/'Tabel 1'!$BQ$36</f>
        <v>0</v>
      </c>
      <c r="N36" s="64">
        <f>'Tabel 1'!N36/'Tabel 1'!$BQ$36</f>
        <v>0</v>
      </c>
      <c r="O36" s="64">
        <f>'Tabel 1'!O36/'Tabel 1'!$BQ$36</f>
        <v>0</v>
      </c>
      <c r="P36" s="64">
        <f>'Tabel 1'!P36/'Tabel 1'!$BQ$36</f>
        <v>0</v>
      </c>
      <c r="Q36" s="64">
        <f>'Tabel 1'!Q36/'Tabel 1'!$BQ$36</f>
        <v>0</v>
      </c>
      <c r="R36" s="64">
        <f>'Tabel 1'!R36/'Tabel 1'!$BQ$36</f>
        <v>0</v>
      </c>
      <c r="S36" s="64">
        <f>'Tabel 1'!S36/'Tabel 1'!$BQ$36</f>
        <v>0</v>
      </c>
      <c r="T36" s="64">
        <f>'Tabel 1'!T36/'Tabel 1'!$BQ$36</f>
        <v>0</v>
      </c>
      <c r="U36" s="64">
        <f>'Tabel 1'!U36/'Tabel 1'!$BQ$36</f>
        <v>0</v>
      </c>
      <c r="V36" s="65">
        <f>'Tabel 1'!V36/'Tabel 1'!$BQ$36</f>
        <v>0</v>
      </c>
      <c r="W36" s="37">
        <v>31</v>
      </c>
      <c r="X36" s="64">
        <f>'Tabel 1'!X36/'Tabel 1'!$BQ$36</f>
        <v>0</v>
      </c>
      <c r="Y36" s="64">
        <f>'Tabel 1'!Y36/'Tabel 1'!$BQ$36</f>
        <v>0</v>
      </c>
      <c r="Z36" s="64">
        <f>'Tabel 1'!Z36/'Tabel 1'!$BQ$36</f>
        <v>0</v>
      </c>
      <c r="AA36" s="64">
        <f>'Tabel 1'!AA36/'Tabel 1'!$BQ$36</f>
        <v>0</v>
      </c>
      <c r="AB36" s="64">
        <f>'Tabel 1'!AB36/'Tabel 1'!$BQ$36</f>
        <v>0</v>
      </c>
      <c r="AC36" s="64">
        <f>'Tabel 1'!AC36/'Tabel 1'!$BQ$36</f>
        <v>0</v>
      </c>
      <c r="AD36" s="64">
        <f>'Tabel 1'!AD36/'Tabel 1'!$BQ$36</f>
        <v>0</v>
      </c>
      <c r="AE36" s="64">
        <f>'Tabel 1'!AE36/'Tabel 1'!$BQ$36</f>
        <v>0</v>
      </c>
      <c r="AF36" s="64">
        <f>'Tabel 1'!AF36/'Tabel 1'!$BQ$36</f>
        <v>0</v>
      </c>
      <c r="AG36" s="65">
        <f>'Tabel 1'!AG36/'Tabel 1'!$BQ$36</f>
        <v>0</v>
      </c>
      <c r="AH36" s="37">
        <v>31</v>
      </c>
      <c r="AI36" s="64">
        <f>'Tabel 1'!AI36/'Tabel 1'!$BQ$36</f>
        <v>1.3260930189191422E-2</v>
      </c>
      <c r="AJ36" s="64">
        <f>'Tabel 1'!AJ36/'Tabel 1'!$BQ$36</f>
        <v>0</v>
      </c>
      <c r="AK36" s="64">
        <f>'Tabel 1'!AK36/'Tabel 1'!$BQ$36</f>
        <v>0</v>
      </c>
      <c r="AL36" s="64">
        <f>'Tabel 1'!AL36/'Tabel 1'!$BQ$36</f>
        <v>0</v>
      </c>
      <c r="AM36" s="64">
        <f>'Tabel 1'!AM36/'Tabel 1'!$BQ$36</f>
        <v>0</v>
      </c>
      <c r="AN36" s="64">
        <f>'Tabel 1'!AN36/'Tabel 1'!$BQ$36</f>
        <v>0</v>
      </c>
      <c r="AO36" s="64">
        <f>'Tabel 1'!AO36/'Tabel 1'!$BQ$36</f>
        <v>0</v>
      </c>
      <c r="AP36" s="64">
        <f>'Tabel 1'!AP36/'Tabel 1'!$BQ$36</f>
        <v>0</v>
      </c>
      <c r="AQ36" s="64">
        <f>'Tabel 1'!AQ36/'Tabel 1'!$BQ$36</f>
        <v>0</v>
      </c>
      <c r="AR36" s="65">
        <f>'Tabel 1'!AR36/'Tabel 1'!$BQ$36</f>
        <v>0</v>
      </c>
      <c r="AS36" s="37">
        <v>31</v>
      </c>
      <c r="AT36" s="64">
        <f>'Tabel 1'!AT36/'Tabel 1'!$BQ$36</f>
        <v>0</v>
      </c>
      <c r="AU36" s="64">
        <f>'Tabel 1'!AU36/'Tabel 1'!$BQ$36</f>
        <v>0</v>
      </c>
      <c r="AV36" s="64">
        <f>'Tabel 1'!AV36/'Tabel 1'!$BQ$36</f>
        <v>0</v>
      </c>
      <c r="AW36" s="64">
        <f>'Tabel 1'!AW36/'Tabel 1'!$BQ$36</f>
        <v>0</v>
      </c>
      <c r="AX36" s="64">
        <f>'Tabel 1'!AX36/'Tabel 1'!$BQ$36</f>
        <v>0</v>
      </c>
      <c r="AY36" s="64">
        <f>'Tabel 1'!AY36/'Tabel 1'!$BQ$36</f>
        <v>0</v>
      </c>
      <c r="AZ36" s="64">
        <f>'Tabel 1'!AZ36/'Tabel 1'!$BQ$36</f>
        <v>0</v>
      </c>
      <c r="BA36" s="64">
        <f>'Tabel 1'!BA36/'Tabel 1'!$BQ$36</f>
        <v>1.8145597041667929E-2</v>
      </c>
      <c r="BB36" s="64">
        <f>'Tabel 1'!BB36/'Tabel 1'!$BQ$36</f>
        <v>0</v>
      </c>
      <c r="BC36" s="65">
        <f>'Tabel 1'!BC36/'Tabel 1'!$BQ$36</f>
        <v>0</v>
      </c>
      <c r="BD36" s="37">
        <v>31</v>
      </c>
      <c r="BE36" s="64">
        <f>'Tabel 1'!BE36/'Tabel 1'!$BQ$36</f>
        <v>0</v>
      </c>
      <c r="BF36" s="64">
        <f>'Tabel 1'!BF36/'Tabel 1'!$BQ$36</f>
        <v>0</v>
      </c>
      <c r="BG36" s="64">
        <f>'Tabel 1'!BG36/'Tabel 1'!$BQ$36</f>
        <v>0</v>
      </c>
    </row>
    <row r="37" spans="1:59" ht="14.4" x14ac:dyDescent="0.35">
      <c r="A37" s="37">
        <v>32</v>
      </c>
      <c r="B37" s="64">
        <f>'Tabel 1'!B37/'Tabel 1'!$BQ$37</f>
        <v>0</v>
      </c>
      <c r="C37" s="64">
        <f>'Tabel 1'!C37/'Tabel 1'!$BQ$37</f>
        <v>0</v>
      </c>
      <c r="D37" s="64">
        <f>'Tabel 1'!D37/'Tabel 1'!$BQ$37</f>
        <v>0</v>
      </c>
      <c r="E37" s="64">
        <f>'Tabel 1'!E37/'Tabel 1'!$BQ$37</f>
        <v>0</v>
      </c>
      <c r="F37" s="64">
        <f>'Tabel 1'!F37/'Tabel 1'!$BQ$37</f>
        <v>0</v>
      </c>
      <c r="G37" s="64">
        <f>'Tabel 1'!G37/'Tabel 1'!$BQ$37</f>
        <v>0</v>
      </c>
      <c r="H37" s="64">
        <f>'Tabel 1'!H37/'Tabel 1'!$BQ$37</f>
        <v>0</v>
      </c>
      <c r="I37" s="64">
        <f>'Tabel 1'!I37/'Tabel 1'!$BQ$37</f>
        <v>0</v>
      </c>
      <c r="J37" s="64">
        <f>'Tabel 1'!J37/'Tabel 1'!$BQ$37</f>
        <v>0</v>
      </c>
      <c r="K37" s="64">
        <f>'Tabel 1'!K37/'Tabel 1'!$BQ$37</f>
        <v>0</v>
      </c>
      <c r="L37" s="37">
        <v>32</v>
      </c>
      <c r="M37" s="64">
        <f>'Tabel 1'!M37/'Tabel 1'!$BQ$37</f>
        <v>0</v>
      </c>
      <c r="N37" s="64">
        <f>'Tabel 1'!N37/'Tabel 1'!$BQ$37</f>
        <v>0</v>
      </c>
      <c r="O37" s="64">
        <f>'Tabel 1'!O37/'Tabel 1'!$BQ$37</f>
        <v>0</v>
      </c>
      <c r="P37" s="64">
        <f>'Tabel 1'!P37/'Tabel 1'!$BQ$37</f>
        <v>0</v>
      </c>
      <c r="Q37" s="64">
        <f>'Tabel 1'!Q37/'Tabel 1'!$BQ$37</f>
        <v>0</v>
      </c>
      <c r="R37" s="64">
        <f>'Tabel 1'!R37/'Tabel 1'!$BQ$37</f>
        <v>0</v>
      </c>
      <c r="S37" s="64">
        <f>'Tabel 1'!S37/'Tabel 1'!$BQ$37</f>
        <v>0</v>
      </c>
      <c r="T37" s="64">
        <f>'Tabel 1'!T37/'Tabel 1'!$BQ$37</f>
        <v>0</v>
      </c>
      <c r="U37" s="64">
        <f>'Tabel 1'!U37/'Tabel 1'!$BQ$37</f>
        <v>0</v>
      </c>
      <c r="V37" s="65">
        <f>'Tabel 1'!V37/'Tabel 1'!$BQ$37</f>
        <v>0</v>
      </c>
      <c r="W37" s="37">
        <v>32</v>
      </c>
      <c r="X37" s="64">
        <f>'Tabel 1'!X37/'Tabel 1'!$BQ$37</f>
        <v>0</v>
      </c>
      <c r="Y37" s="64">
        <f>'Tabel 1'!Y37/'Tabel 1'!$BQ$37</f>
        <v>0</v>
      </c>
      <c r="Z37" s="64">
        <f>'Tabel 1'!Z37/'Tabel 1'!$BQ$37</f>
        <v>0</v>
      </c>
      <c r="AA37" s="64">
        <f>'Tabel 1'!AA37/'Tabel 1'!$BQ$37</f>
        <v>0</v>
      </c>
      <c r="AB37" s="64">
        <f>'Tabel 1'!AB37/'Tabel 1'!$BQ$37</f>
        <v>0</v>
      </c>
      <c r="AC37" s="64">
        <f>'Tabel 1'!AC37/'Tabel 1'!$BQ$37</f>
        <v>0</v>
      </c>
      <c r="AD37" s="64">
        <f>'Tabel 1'!AD37/'Tabel 1'!$BQ$37</f>
        <v>0</v>
      </c>
      <c r="AE37" s="64">
        <f>'Tabel 1'!AE37/'Tabel 1'!$BQ$37</f>
        <v>0</v>
      </c>
      <c r="AF37" s="64">
        <f>'Tabel 1'!AF37/'Tabel 1'!$BQ$37</f>
        <v>0</v>
      </c>
      <c r="AG37" s="65">
        <f>'Tabel 1'!AG37/'Tabel 1'!$BQ$37</f>
        <v>0</v>
      </c>
      <c r="AH37" s="37">
        <v>32</v>
      </c>
      <c r="AI37" s="64">
        <f>'Tabel 1'!AI37/'Tabel 1'!$BQ$37</f>
        <v>0</v>
      </c>
      <c r="AJ37" s="64">
        <f>'Tabel 1'!AJ37/'Tabel 1'!$BQ$37</f>
        <v>1.6760958434920214E-2</v>
      </c>
      <c r="AK37" s="64">
        <f>'Tabel 1'!AK37/'Tabel 1'!$BQ$37</f>
        <v>0</v>
      </c>
      <c r="AL37" s="64">
        <f>'Tabel 1'!AL37/'Tabel 1'!$BQ$37</f>
        <v>0</v>
      </c>
      <c r="AM37" s="64">
        <f>'Tabel 1'!AM37/'Tabel 1'!$BQ$37</f>
        <v>0</v>
      </c>
      <c r="AN37" s="64">
        <f>'Tabel 1'!AN37/'Tabel 1'!$BQ$37</f>
        <v>0</v>
      </c>
      <c r="AO37" s="64">
        <f>'Tabel 1'!AO37/'Tabel 1'!$BQ$37</f>
        <v>0</v>
      </c>
      <c r="AP37" s="64">
        <f>'Tabel 1'!AP37/'Tabel 1'!$BQ$37</f>
        <v>0</v>
      </c>
      <c r="AQ37" s="64">
        <f>'Tabel 1'!AQ37/'Tabel 1'!$BQ$37</f>
        <v>0</v>
      </c>
      <c r="AR37" s="65">
        <f>'Tabel 1'!AR37/'Tabel 1'!$BQ$37</f>
        <v>0</v>
      </c>
      <c r="AS37" s="37">
        <v>32</v>
      </c>
      <c r="AT37" s="64">
        <f>'Tabel 1'!AT37/'Tabel 1'!$BQ$37</f>
        <v>0</v>
      </c>
      <c r="AU37" s="64">
        <f>'Tabel 1'!AU37/'Tabel 1'!$BQ$37</f>
        <v>0</v>
      </c>
      <c r="AV37" s="64">
        <f>'Tabel 1'!AV37/'Tabel 1'!$BQ$37</f>
        <v>0</v>
      </c>
      <c r="AW37" s="64">
        <f>'Tabel 1'!AW37/'Tabel 1'!$BQ$37</f>
        <v>0</v>
      </c>
      <c r="AX37" s="64">
        <f>'Tabel 1'!AX37/'Tabel 1'!$BQ$37</f>
        <v>0</v>
      </c>
      <c r="AY37" s="64">
        <f>'Tabel 1'!AY37/'Tabel 1'!$BQ$37</f>
        <v>0</v>
      </c>
      <c r="AZ37" s="64">
        <f>'Tabel 1'!AZ37/'Tabel 1'!$BQ$37</f>
        <v>0</v>
      </c>
      <c r="BA37" s="64">
        <f>'Tabel 1'!BA37/'Tabel 1'!$BQ$37</f>
        <v>9.0370917368003886E-3</v>
      </c>
      <c r="BB37" s="64">
        <f>'Tabel 1'!BB37/'Tabel 1'!$BQ$37</f>
        <v>0</v>
      </c>
      <c r="BC37" s="65">
        <f>'Tabel 1'!BC37/'Tabel 1'!$BQ$37</f>
        <v>0</v>
      </c>
      <c r="BD37" s="37">
        <v>32</v>
      </c>
      <c r="BE37" s="64">
        <f>'Tabel 1'!BE37/'Tabel 1'!$BQ$37</f>
        <v>0</v>
      </c>
      <c r="BF37" s="64">
        <f>'Tabel 1'!BF37/'Tabel 1'!$BQ$37</f>
        <v>0</v>
      </c>
      <c r="BG37" s="64">
        <f>'Tabel 1'!BG37/'Tabel 1'!$BQ$37</f>
        <v>0</v>
      </c>
    </row>
    <row r="38" spans="1:59" ht="14.4" x14ac:dyDescent="0.35">
      <c r="A38" s="37">
        <v>33</v>
      </c>
      <c r="B38" s="64">
        <f>'Tabel 1'!B38/'Tabel 1'!$BQ$38</f>
        <v>0</v>
      </c>
      <c r="C38" s="64">
        <f>'Tabel 1'!C38/'Tabel 1'!$BQ$38</f>
        <v>0</v>
      </c>
      <c r="D38" s="64">
        <f>'Tabel 1'!D38/'Tabel 1'!$BQ$38</f>
        <v>0</v>
      </c>
      <c r="E38" s="64">
        <f>'Tabel 1'!E38/'Tabel 1'!$BQ$38</f>
        <v>0</v>
      </c>
      <c r="F38" s="64">
        <f>'Tabel 1'!F38/'Tabel 1'!$BQ$38</f>
        <v>0</v>
      </c>
      <c r="G38" s="64">
        <f>'Tabel 1'!G38/'Tabel 1'!$BQ$38</f>
        <v>0</v>
      </c>
      <c r="H38" s="64">
        <f>'Tabel 1'!H38/'Tabel 1'!$BQ$38</f>
        <v>0</v>
      </c>
      <c r="I38" s="64">
        <f>'Tabel 1'!I38/'Tabel 1'!$BQ$38</f>
        <v>0</v>
      </c>
      <c r="J38" s="64">
        <f>'Tabel 1'!J38/'Tabel 1'!$BQ$38</f>
        <v>0</v>
      </c>
      <c r="K38" s="64">
        <f>'Tabel 1'!K38/'Tabel 1'!$BQ$38</f>
        <v>0</v>
      </c>
      <c r="L38" s="37">
        <v>33</v>
      </c>
      <c r="M38" s="64">
        <f>'Tabel 1'!M38/'Tabel 1'!$BQ$38</f>
        <v>0</v>
      </c>
      <c r="N38" s="64">
        <f>'Tabel 1'!N38/'Tabel 1'!$BQ$38</f>
        <v>0</v>
      </c>
      <c r="O38" s="64">
        <f>'Tabel 1'!O38/'Tabel 1'!$BQ$38</f>
        <v>0</v>
      </c>
      <c r="P38" s="64">
        <f>'Tabel 1'!P38/'Tabel 1'!$BQ$38</f>
        <v>0</v>
      </c>
      <c r="Q38" s="64">
        <f>'Tabel 1'!Q38/'Tabel 1'!$BQ$38</f>
        <v>0</v>
      </c>
      <c r="R38" s="64">
        <f>'Tabel 1'!R38/'Tabel 1'!$BQ$38</f>
        <v>0</v>
      </c>
      <c r="S38" s="64">
        <f>'Tabel 1'!S38/'Tabel 1'!$BQ$38</f>
        <v>0</v>
      </c>
      <c r="T38" s="64">
        <f>'Tabel 1'!T38/'Tabel 1'!$BQ$38</f>
        <v>0</v>
      </c>
      <c r="U38" s="64">
        <f>'Tabel 1'!U38/'Tabel 1'!$BQ$38</f>
        <v>0</v>
      </c>
      <c r="V38" s="65">
        <f>'Tabel 1'!V38/'Tabel 1'!$BQ$38</f>
        <v>0</v>
      </c>
      <c r="W38" s="37">
        <v>33</v>
      </c>
      <c r="X38" s="64">
        <f>'Tabel 1'!X38/'Tabel 1'!$BQ$38</f>
        <v>0</v>
      </c>
      <c r="Y38" s="64">
        <f>'Tabel 1'!Y38/'Tabel 1'!$BQ$38</f>
        <v>0</v>
      </c>
      <c r="Z38" s="64">
        <f>'Tabel 1'!Z38/'Tabel 1'!$BQ$38</f>
        <v>0</v>
      </c>
      <c r="AA38" s="64">
        <f>'Tabel 1'!AA38/'Tabel 1'!$BQ$38</f>
        <v>0</v>
      </c>
      <c r="AB38" s="64">
        <f>'Tabel 1'!AB38/'Tabel 1'!$BQ$38</f>
        <v>0</v>
      </c>
      <c r="AC38" s="64">
        <f>'Tabel 1'!AC38/'Tabel 1'!$BQ$38</f>
        <v>0</v>
      </c>
      <c r="AD38" s="64">
        <f>'Tabel 1'!AD38/'Tabel 1'!$BQ$38</f>
        <v>0</v>
      </c>
      <c r="AE38" s="64">
        <f>'Tabel 1'!AE38/'Tabel 1'!$BQ$38</f>
        <v>0</v>
      </c>
      <c r="AF38" s="64">
        <f>'Tabel 1'!AF38/'Tabel 1'!$BQ$38</f>
        <v>0</v>
      </c>
      <c r="AG38" s="65">
        <f>'Tabel 1'!AG38/'Tabel 1'!$BQ$38</f>
        <v>0</v>
      </c>
      <c r="AH38" s="37">
        <v>33</v>
      </c>
      <c r="AI38" s="64">
        <f>'Tabel 1'!AI38/'Tabel 1'!$BQ$38</f>
        <v>0</v>
      </c>
      <c r="AJ38" s="64">
        <f>'Tabel 1'!AJ38/'Tabel 1'!$BQ$38</f>
        <v>0</v>
      </c>
      <c r="AK38" s="64">
        <f>'Tabel 1'!AK38/'Tabel 1'!$BQ$38</f>
        <v>2.5699128190234854E-2</v>
      </c>
      <c r="AL38" s="64">
        <f>'Tabel 1'!AL38/'Tabel 1'!$BQ$38</f>
        <v>0</v>
      </c>
      <c r="AM38" s="64">
        <f>'Tabel 1'!AM38/'Tabel 1'!$BQ$38</f>
        <v>0</v>
      </c>
      <c r="AN38" s="64">
        <f>'Tabel 1'!AN38/'Tabel 1'!$BQ$38</f>
        <v>0</v>
      </c>
      <c r="AO38" s="64">
        <f>'Tabel 1'!AO38/'Tabel 1'!$BQ$38</f>
        <v>0</v>
      </c>
      <c r="AP38" s="64">
        <f>'Tabel 1'!AP38/'Tabel 1'!$BQ$38</f>
        <v>0</v>
      </c>
      <c r="AQ38" s="64">
        <f>'Tabel 1'!AQ38/'Tabel 1'!$BQ$38</f>
        <v>0</v>
      </c>
      <c r="AR38" s="65">
        <f>'Tabel 1'!AR38/'Tabel 1'!$BQ$38</f>
        <v>0</v>
      </c>
      <c r="AS38" s="37">
        <v>33</v>
      </c>
      <c r="AT38" s="64">
        <f>'Tabel 1'!AT38/'Tabel 1'!$BQ$38</f>
        <v>0</v>
      </c>
      <c r="AU38" s="64">
        <f>'Tabel 1'!AU38/'Tabel 1'!$BQ$38</f>
        <v>0</v>
      </c>
      <c r="AV38" s="64">
        <f>'Tabel 1'!AV38/'Tabel 1'!$BQ$38</f>
        <v>0</v>
      </c>
      <c r="AW38" s="64">
        <f>'Tabel 1'!AW38/'Tabel 1'!$BQ$38</f>
        <v>0</v>
      </c>
      <c r="AX38" s="64">
        <f>'Tabel 1'!AX38/'Tabel 1'!$BQ$38</f>
        <v>0</v>
      </c>
      <c r="AY38" s="64">
        <f>'Tabel 1'!AY38/'Tabel 1'!$BQ$38</f>
        <v>0</v>
      </c>
      <c r="AZ38" s="64">
        <f>'Tabel 1'!AZ38/'Tabel 1'!$BQ$38</f>
        <v>0</v>
      </c>
      <c r="BA38" s="64">
        <f>'Tabel 1'!BA38/'Tabel 1'!$BQ$38</f>
        <v>1.7297122399312147E-2</v>
      </c>
      <c r="BB38" s="64">
        <f>'Tabel 1'!BB38/'Tabel 1'!$BQ$38</f>
        <v>0</v>
      </c>
      <c r="BC38" s="65">
        <f>'Tabel 1'!BC38/'Tabel 1'!$BQ$38</f>
        <v>0</v>
      </c>
      <c r="BD38" s="37">
        <v>33</v>
      </c>
      <c r="BE38" s="64">
        <f>'Tabel 1'!BE38/'Tabel 1'!$BQ$38</f>
        <v>0</v>
      </c>
      <c r="BF38" s="64">
        <f>'Tabel 1'!BF38/'Tabel 1'!$BQ$38</f>
        <v>0</v>
      </c>
      <c r="BG38" s="64">
        <f>'Tabel 1'!BG38/'Tabel 1'!$BQ$38</f>
        <v>0</v>
      </c>
    </row>
    <row r="39" spans="1:59" ht="14.4" x14ac:dyDescent="0.35">
      <c r="A39" s="37">
        <v>34</v>
      </c>
      <c r="B39" s="64">
        <f>'Tabel 1'!B39/'Tabel 1'!$BQ$39</f>
        <v>0</v>
      </c>
      <c r="C39" s="64">
        <f>'Tabel 1'!C39/'Tabel 1'!$BQ$39</f>
        <v>0</v>
      </c>
      <c r="D39" s="64">
        <f>'Tabel 1'!D39/'Tabel 1'!$BQ$39</f>
        <v>0</v>
      </c>
      <c r="E39" s="64">
        <f>'Tabel 1'!E39/'Tabel 1'!$BQ$39</f>
        <v>0</v>
      </c>
      <c r="F39" s="64">
        <f>'Tabel 1'!F39/'Tabel 1'!$BQ$39</f>
        <v>0</v>
      </c>
      <c r="G39" s="64">
        <f>'Tabel 1'!G39/'Tabel 1'!$BQ$39</f>
        <v>0</v>
      </c>
      <c r="H39" s="64">
        <f>'Tabel 1'!H39/'Tabel 1'!$BQ$39</f>
        <v>0</v>
      </c>
      <c r="I39" s="64">
        <f>'Tabel 1'!I39/'Tabel 1'!$BQ$39</f>
        <v>0</v>
      </c>
      <c r="J39" s="64">
        <f>'Tabel 1'!J39/'Tabel 1'!$BQ$39</f>
        <v>0</v>
      </c>
      <c r="K39" s="64">
        <f>'Tabel 1'!K39/'Tabel 1'!$BQ$39</f>
        <v>0</v>
      </c>
      <c r="L39" s="37">
        <v>34</v>
      </c>
      <c r="M39" s="64">
        <f>'Tabel 1'!M39/'Tabel 1'!$BQ$39</f>
        <v>0</v>
      </c>
      <c r="N39" s="64">
        <f>'Tabel 1'!N39/'Tabel 1'!$BQ$39</f>
        <v>0</v>
      </c>
      <c r="O39" s="64">
        <f>'Tabel 1'!O39/'Tabel 1'!$BQ$39</f>
        <v>0</v>
      </c>
      <c r="P39" s="64">
        <f>'Tabel 1'!P39/'Tabel 1'!$BQ$39</f>
        <v>0</v>
      </c>
      <c r="Q39" s="64">
        <f>'Tabel 1'!Q39/'Tabel 1'!$BQ$39</f>
        <v>0</v>
      </c>
      <c r="R39" s="64">
        <f>'Tabel 1'!R39/'Tabel 1'!$BQ$39</f>
        <v>0</v>
      </c>
      <c r="S39" s="64">
        <f>'Tabel 1'!S39/'Tabel 1'!$BQ$39</f>
        <v>0</v>
      </c>
      <c r="T39" s="64">
        <f>'Tabel 1'!T39/'Tabel 1'!$BQ$39</f>
        <v>0</v>
      </c>
      <c r="U39" s="64">
        <f>'Tabel 1'!U39/'Tabel 1'!$BQ$39</f>
        <v>0</v>
      </c>
      <c r="V39" s="65">
        <f>'Tabel 1'!V39/'Tabel 1'!$BQ$39</f>
        <v>0</v>
      </c>
      <c r="W39" s="37">
        <v>34</v>
      </c>
      <c r="X39" s="64">
        <f>'Tabel 1'!X39/'Tabel 1'!$BQ$39</f>
        <v>0</v>
      </c>
      <c r="Y39" s="64">
        <f>'Tabel 1'!Y39/'Tabel 1'!$BQ$39</f>
        <v>0</v>
      </c>
      <c r="Z39" s="64">
        <f>'Tabel 1'!Z39/'Tabel 1'!$BQ$39</f>
        <v>0</v>
      </c>
      <c r="AA39" s="64">
        <f>'Tabel 1'!AA39/'Tabel 1'!$BQ$39</f>
        <v>0</v>
      </c>
      <c r="AB39" s="64">
        <f>'Tabel 1'!AB39/'Tabel 1'!$BQ$39</f>
        <v>0</v>
      </c>
      <c r="AC39" s="64">
        <f>'Tabel 1'!AC39/'Tabel 1'!$BQ$39</f>
        <v>0</v>
      </c>
      <c r="AD39" s="64">
        <f>'Tabel 1'!AD39/'Tabel 1'!$BQ$39</f>
        <v>0</v>
      </c>
      <c r="AE39" s="64">
        <f>'Tabel 1'!AE39/'Tabel 1'!$BQ$39</f>
        <v>0</v>
      </c>
      <c r="AF39" s="64">
        <f>'Tabel 1'!AF39/'Tabel 1'!$BQ$39</f>
        <v>0</v>
      </c>
      <c r="AG39" s="65">
        <f>'Tabel 1'!AG39/'Tabel 1'!$BQ$39</f>
        <v>0</v>
      </c>
      <c r="AH39" s="37">
        <v>34</v>
      </c>
      <c r="AI39" s="64">
        <f>'Tabel 1'!AI39/'Tabel 1'!$BQ$39</f>
        <v>0</v>
      </c>
      <c r="AJ39" s="64">
        <f>'Tabel 1'!AJ39/'Tabel 1'!$BQ$39</f>
        <v>0</v>
      </c>
      <c r="AK39" s="64">
        <f>'Tabel 1'!AK39/'Tabel 1'!$BQ$39</f>
        <v>0</v>
      </c>
      <c r="AL39" s="64">
        <f>'Tabel 1'!AL39/'Tabel 1'!$BQ$39</f>
        <v>0</v>
      </c>
      <c r="AM39" s="64">
        <f>'Tabel 1'!AM39/'Tabel 1'!$BQ$39</f>
        <v>0</v>
      </c>
      <c r="AN39" s="64">
        <f>'Tabel 1'!AN39/'Tabel 1'!$BQ$39</f>
        <v>0</v>
      </c>
      <c r="AO39" s="64">
        <f>'Tabel 1'!AO39/'Tabel 1'!$BQ$39</f>
        <v>0</v>
      </c>
      <c r="AP39" s="64">
        <f>'Tabel 1'!AP39/'Tabel 1'!$BQ$39</f>
        <v>0</v>
      </c>
      <c r="AQ39" s="64">
        <f>'Tabel 1'!AQ39/'Tabel 1'!$BQ$39</f>
        <v>0</v>
      </c>
      <c r="AR39" s="65">
        <f>'Tabel 1'!AR39/'Tabel 1'!$BQ$39</f>
        <v>0</v>
      </c>
      <c r="AS39" s="37">
        <v>34</v>
      </c>
      <c r="AT39" s="64">
        <f>'Tabel 1'!AT39/'Tabel 1'!$BQ$39</f>
        <v>0</v>
      </c>
      <c r="AU39" s="64">
        <f>'Tabel 1'!AU39/'Tabel 1'!$BQ$39</f>
        <v>0</v>
      </c>
      <c r="AV39" s="64">
        <f>'Tabel 1'!AV39/'Tabel 1'!$BQ$39</f>
        <v>0</v>
      </c>
      <c r="AW39" s="64">
        <f>'Tabel 1'!AW39/'Tabel 1'!$BQ$39</f>
        <v>0</v>
      </c>
      <c r="AX39" s="64">
        <f>'Tabel 1'!AX39/'Tabel 1'!$BQ$39</f>
        <v>0</v>
      </c>
      <c r="AY39" s="64">
        <f>'Tabel 1'!AY39/'Tabel 1'!$BQ$39</f>
        <v>0</v>
      </c>
      <c r="AZ39" s="64">
        <f>'Tabel 1'!AZ39/'Tabel 1'!$BQ$39</f>
        <v>0</v>
      </c>
      <c r="BA39" s="64">
        <f>'Tabel 1'!BA39/'Tabel 1'!$BQ$39</f>
        <v>0</v>
      </c>
      <c r="BB39" s="64">
        <f>'Tabel 1'!BB39/'Tabel 1'!$BQ$39</f>
        <v>0</v>
      </c>
      <c r="BC39" s="65">
        <f>'Tabel 1'!BC39/'Tabel 1'!$BQ$39</f>
        <v>0</v>
      </c>
      <c r="BD39" s="37">
        <v>34</v>
      </c>
      <c r="BE39" s="64">
        <f>'Tabel 1'!BE39/'Tabel 1'!$BQ$39</f>
        <v>0</v>
      </c>
      <c r="BF39" s="64">
        <f>'Tabel 1'!BF39/'Tabel 1'!$BQ$39</f>
        <v>0</v>
      </c>
      <c r="BG39" s="64">
        <f>'Tabel 1'!BG39/'Tabel 1'!$BQ$39</f>
        <v>0</v>
      </c>
    </row>
    <row r="40" spans="1:59" ht="14.4" x14ac:dyDescent="0.35">
      <c r="A40" s="37">
        <v>35</v>
      </c>
      <c r="B40" s="64">
        <f>'Tabel 1'!B40/'Tabel 1'!$BQ$40</f>
        <v>0</v>
      </c>
      <c r="C40" s="64">
        <f>'Tabel 1'!C40/'Tabel 1'!$BQ$40</f>
        <v>0</v>
      </c>
      <c r="D40" s="64">
        <f>'Tabel 1'!D40/'Tabel 1'!$BQ$40</f>
        <v>0</v>
      </c>
      <c r="E40" s="64">
        <f>'Tabel 1'!E40/'Tabel 1'!$BQ$40</f>
        <v>0</v>
      </c>
      <c r="F40" s="64">
        <f>'Tabel 1'!F40/'Tabel 1'!$BQ$40</f>
        <v>0</v>
      </c>
      <c r="G40" s="64">
        <f>'Tabel 1'!G40/'Tabel 1'!$BQ$40</f>
        <v>0</v>
      </c>
      <c r="H40" s="64">
        <f>'Tabel 1'!H40/'Tabel 1'!$BQ$40</f>
        <v>0</v>
      </c>
      <c r="I40" s="64">
        <f>'Tabel 1'!I40/'Tabel 1'!$BQ$40</f>
        <v>0</v>
      </c>
      <c r="J40" s="64">
        <f>'Tabel 1'!J40/'Tabel 1'!$BQ$40</f>
        <v>0</v>
      </c>
      <c r="K40" s="64">
        <f>'Tabel 1'!K40/'Tabel 1'!$BQ$40</f>
        <v>0</v>
      </c>
      <c r="L40" s="37">
        <v>35</v>
      </c>
      <c r="M40" s="64">
        <f>'Tabel 1'!M40/'Tabel 1'!$BQ$40</f>
        <v>0</v>
      </c>
      <c r="N40" s="64">
        <f>'Tabel 1'!N40/'Tabel 1'!$BQ$40</f>
        <v>1.3633308678400338E-3</v>
      </c>
      <c r="O40" s="64">
        <f>'Tabel 1'!O40/'Tabel 1'!$BQ$40</f>
        <v>6.9264244596681087E-3</v>
      </c>
      <c r="P40" s="64">
        <f>'Tabel 1'!P40/'Tabel 1'!$BQ$40</f>
        <v>0</v>
      </c>
      <c r="Q40" s="64">
        <f>'Tabel 1'!Q40/'Tabel 1'!$BQ$40</f>
        <v>0</v>
      </c>
      <c r="R40" s="64">
        <f>'Tabel 1'!R40/'Tabel 1'!$BQ$40</f>
        <v>0</v>
      </c>
      <c r="S40" s="64">
        <f>'Tabel 1'!S40/'Tabel 1'!$BQ$40</f>
        <v>6.0630638453994905E-3</v>
      </c>
      <c r="T40" s="64">
        <f>'Tabel 1'!T40/'Tabel 1'!$BQ$40</f>
        <v>1.3939105495832389E-3</v>
      </c>
      <c r="U40" s="64">
        <f>'Tabel 1'!U40/'Tabel 1'!$BQ$40</f>
        <v>0</v>
      </c>
      <c r="V40" s="65">
        <f>'Tabel 1'!V40/'Tabel 1'!$BQ$40</f>
        <v>9.1299552219462621E-3</v>
      </c>
      <c r="W40" s="37">
        <v>35</v>
      </c>
      <c r="X40" s="64">
        <f>'Tabel 1'!X40/'Tabel 1'!$BQ$40</f>
        <v>0</v>
      </c>
      <c r="Y40" s="64">
        <f>'Tabel 1'!Y40/'Tabel 1'!$BQ$40</f>
        <v>0</v>
      </c>
      <c r="Z40" s="64">
        <f>'Tabel 1'!Z40/'Tabel 1'!$BQ$40</f>
        <v>2.9423359621422247E-3</v>
      </c>
      <c r="AA40" s="64">
        <f>'Tabel 1'!AA40/'Tabel 1'!$BQ$40</f>
        <v>4.581508786615964E-3</v>
      </c>
      <c r="AB40" s="64">
        <f>'Tabel 1'!AB40/'Tabel 1'!$BQ$40</f>
        <v>0</v>
      </c>
      <c r="AC40" s="64">
        <f>'Tabel 1'!AC40/'Tabel 1'!$BQ$40</f>
        <v>0</v>
      </c>
      <c r="AD40" s="64">
        <f>'Tabel 1'!AD40/'Tabel 1'!$BQ$40</f>
        <v>7.5170324259264698E-4</v>
      </c>
      <c r="AE40" s="64">
        <f>'Tabel 1'!AE40/'Tabel 1'!$BQ$40</f>
        <v>2.8511131500978506E-3</v>
      </c>
      <c r="AF40" s="64">
        <f>'Tabel 1'!AF40/'Tabel 1'!$BQ$40</f>
        <v>0</v>
      </c>
      <c r="AG40" s="65">
        <f>'Tabel 1'!AG40/'Tabel 1'!$BQ$40</f>
        <v>0</v>
      </c>
      <c r="AH40" s="37">
        <v>35</v>
      </c>
      <c r="AI40" s="64">
        <f>'Tabel 1'!AI40/'Tabel 1'!$BQ$40</f>
        <v>0</v>
      </c>
      <c r="AJ40" s="64">
        <f>'Tabel 1'!AJ40/'Tabel 1'!$BQ$40</f>
        <v>0</v>
      </c>
      <c r="AK40" s="64">
        <f>'Tabel 1'!AK40/'Tabel 1'!$BQ$40</f>
        <v>0</v>
      </c>
      <c r="AL40" s="64">
        <f>'Tabel 1'!AL40/'Tabel 1'!$BQ$40</f>
        <v>0.14929985216067804</v>
      </c>
      <c r="AM40" s="64">
        <f>'Tabel 1'!AM40/'Tabel 1'!$BQ$40</f>
        <v>2.5660571711279526E-3</v>
      </c>
      <c r="AN40" s="64">
        <f>'Tabel 1'!AN40/'Tabel 1'!$BQ$40</f>
        <v>0</v>
      </c>
      <c r="AO40" s="64">
        <f>'Tabel 1'!AO40/'Tabel 1'!$BQ$40</f>
        <v>0</v>
      </c>
      <c r="AP40" s="64">
        <f>'Tabel 1'!AP40/'Tabel 1'!$BQ$40</f>
        <v>0</v>
      </c>
      <c r="AQ40" s="64">
        <f>'Tabel 1'!AQ40/'Tabel 1'!$BQ$40</f>
        <v>0</v>
      </c>
      <c r="AR40" s="65">
        <f>'Tabel 1'!AR40/'Tabel 1'!$BQ$40</f>
        <v>0</v>
      </c>
      <c r="AS40" s="37">
        <v>35</v>
      </c>
      <c r="AT40" s="64">
        <f>'Tabel 1'!AT40/'Tabel 1'!$BQ$40</f>
        <v>0</v>
      </c>
      <c r="AU40" s="64">
        <f>'Tabel 1'!AU40/'Tabel 1'!$BQ$40</f>
        <v>0</v>
      </c>
      <c r="AV40" s="64">
        <f>'Tabel 1'!AV40/'Tabel 1'!$BQ$40</f>
        <v>0</v>
      </c>
      <c r="AW40" s="64">
        <f>'Tabel 1'!AW40/'Tabel 1'!$BQ$40</f>
        <v>0</v>
      </c>
      <c r="AX40" s="64">
        <f>'Tabel 1'!AX40/'Tabel 1'!$BQ$40</f>
        <v>0</v>
      </c>
      <c r="AY40" s="64">
        <f>'Tabel 1'!AY40/'Tabel 1'!$BQ$40</f>
        <v>0</v>
      </c>
      <c r="AZ40" s="64">
        <f>'Tabel 1'!AZ40/'Tabel 1'!$BQ$40</f>
        <v>0</v>
      </c>
      <c r="BA40" s="64">
        <f>'Tabel 1'!BA40/'Tabel 1'!$BQ$40</f>
        <v>0</v>
      </c>
      <c r="BB40" s="64">
        <f>'Tabel 1'!BB40/'Tabel 1'!$BQ$40</f>
        <v>0</v>
      </c>
      <c r="BC40" s="65">
        <f>'Tabel 1'!BC40/'Tabel 1'!$BQ$40</f>
        <v>8.2331300746962516E-2</v>
      </c>
      <c r="BD40" s="37">
        <v>35</v>
      </c>
      <c r="BE40" s="64">
        <f>'Tabel 1'!BE40/'Tabel 1'!$BQ$40</f>
        <v>0</v>
      </c>
      <c r="BF40" s="64">
        <f>'Tabel 1'!BF40/'Tabel 1'!$BQ$40</f>
        <v>0</v>
      </c>
      <c r="BG40" s="64">
        <f>'Tabel 1'!BG40/'Tabel 1'!$BQ$40</f>
        <v>0</v>
      </c>
    </row>
    <row r="41" spans="1:59" ht="14.4" x14ac:dyDescent="0.35">
      <c r="A41" s="37">
        <v>36</v>
      </c>
      <c r="B41" s="64">
        <f>'Tabel 1'!B41/'Tabel 1'!$BQ$41</f>
        <v>5.4827196310719209E-3</v>
      </c>
      <c r="C41" s="64">
        <f>'Tabel 1'!C41/'Tabel 1'!$BQ$41</f>
        <v>7.0921309227842176E-4</v>
      </c>
      <c r="D41" s="64">
        <f>'Tabel 1'!D41/'Tabel 1'!$BQ$41</f>
        <v>4.1996422110956002E-3</v>
      </c>
      <c r="E41" s="64">
        <f>'Tabel 1'!E41/'Tabel 1'!$BQ$41</f>
        <v>1.2447228234969696E-3</v>
      </c>
      <c r="F41" s="64">
        <f>'Tabel 1'!F41/'Tabel 1'!$BQ$41</f>
        <v>7.8998728406034943E-5</v>
      </c>
      <c r="G41" s="64">
        <f>'Tabel 1'!G41/'Tabel 1'!$BQ$41</f>
        <v>5.5397105095486207E-4</v>
      </c>
      <c r="H41" s="64">
        <f>'Tabel 1'!H41/'Tabel 1'!$BQ$41</f>
        <v>1.0801124384912264E-4</v>
      </c>
      <c r="I41" s="64">
        <f>'Tabel 1'!I41/'Tabel 1'!$BQ$41</f>
        <v>0</v>
      </c>
      <c r="J41" s="64">
        <f>'Tabel 1'!J41/'Tabel 1'!$BQ$41</f>
        <v>0</v>
      </c>
      <c r="K41" s="64">
        <f>'Tabel 1'!K41/'Tabel 1'!$BQ$41</f>
        <v>4.2808256655595724E-4</v>
      </c>
      <c r="L41" s="37">
        <v>36</v>
      </c>
      <c r="M41" s="64">
        <f>'Tabel 1'!M41/'Tabel 1'!$BQ$41</f>
        <v>2.0058734050933141E-2</v>
      </c>
      <c r="N41" s="64">
        <f>'Tabel 1'!N41/'Tabel 1'!$BQ$41</f>
        <v>3.8438234893263464E-4</v>
      </c>
      <c r="O41" s="64">
        <f>'Tabel 1'!O41/'Tabel 1'!$BQ$41</f>
        <v>9.0748544178407258E-3</v>
      </c>
      <c r="P41" s="64">
        <f>'Tabel 1'!P41/'Tabel 1'!$BQ$41</f>
        <v>2.2996985799837032E-6</v>
      </c>
      <c r="Q41" s="64">
        <f>'Tabel 1'!Q41/'Tabel 1'!$BQ$41</f>
        <v>3.6093268806642047E-4</v>
      </c>
      <c r="R41" s="64">
        <f>'Tabel 1'!R41/'Tabel 1'!$BQ$41</f>
        <v>0</v>
      </c>
      <c r="S41" s="64">
        <f>'Tabel 1'!S41/'Tabel 1'!$BQ$41</f>
        <v>1.8168056348440043E-2</v>
      </c>
      <c r="T41" s="64">
        <f>'Tabel 1'!T41/'Tabel 1'!$BQ$41</f>
        <v>1.146718344848107E-3</v>
      </c>
      <c r="U41" s="64">
        <f>'Tabel 1'!U41/'Tabel 1'!$BQ$41</f>
        <v>2.7632756544613232E-3</v>
      </c>
      <c r="V41" s="65">
        <f>'Tabel 1'!V41/'Tabel 1'!$BQ$41</f>
        <v>9.7828212740342247E-3</v>
      </c>
      <c r="W41" s="37">
        <v>36</v>
      </c>
      <c r="X41" s="64">
        <f>'Tabel 1'!X41/'Tabel 1'!$BQ$41</f>
        <v>3.864285080915574E-3</v>
      </c>
      <c r="Y41" s="64">
        <f>'Tabel 1'!Y41/'Tabel 1'!$BQ$41</f>
        <v>7.0854882052362583E-5</v>
      </c>
      <c r="Z41" s="64">
        <f>'Tabel 1'!Z41/'Tabel 1'!$BQ$41</f>
        <v>1.5244882437188134E-3</v>
      </c>
      <c r="AA41" s="64">
        <f>'Tabel 1'!AA41/'Tabel 1'!$BQ$41</f>
        <v>4.1423009150968011E-3</v>
      </c>
      <c r="AB41" s="64">
        <f>'Tabel 1'!AB41/'Tabel 1'!$BQ$41</f>
        <v>4.2879394630917829E-5</v>
      </c>
      <c r="AC41" s="64">
        <f>'Tabel 1'!AC41/'Tabel 1'!$BQ$41</f>
        <v>4.5449706415813702E-3</v>
      </c>
      <c r="AD41" s="64">
        <f>'Tabel 1'!AD41/'Tabel 1'!$BQ$41</f>
        <v>3.8237016924598961E-4</v>
      </c>
      <c r="AE41" s="64">
        <f>'Tabel 1'!AE41/'Tabel 1'!$BQ$41</f>
        <v>1.1534783119665521E-3</v>
      </c>
      <c r="AF41" s="64">
        <f>'Tabel 1'!AF41/'Tabel 1'!$BQ$41</f>
        <v>5.2845525674442033E-6</v>
      </c>
      <c r="AG41" s="65">
        <f>'Tabel 1'!AG41/'Tabel 1'!$BQ$41</f>
        <v>7.9744196650446963E-4</v>
      </c>
      <c r="AH41" s="37">
        <v>36</v>
      </c>
      <c r="AI41" s="64">
        <f>'Tabel 1'!AI41/'Tabel 1'!$BQ$41</f>
        <v>1.9090853869461171E-2</v>
      </c>
      <c r="AJ41" s="64">
        <f>'Tabel 1'!AJ41/'Tabel 1'!$BQ$41</f>
        <v>2.7649806050167119E-2</v>
      </c>
      <c r="AK41" s="64">
        <f>'Tabel 1'!AK41/'Tabel 1'!$BQ$41</f>
        <v>9.4087303928749918E-3</v>
      </c>
      <c r="AL41" s="64">
        <f>'Tabel 1'!AL41/'Tabel 1'!$BQ$41</f>
        <v>0.10935913542220356</v>
      </c>
      <c r="AM41" s="64">
        <f>'Tabel 1'!AM41/'Tabel 1'!$BQ$41</f>
        <v>6.3500445808689781E-5</v>
      </c>
      <c r="AN41" s="64">
        <f>'Tabel 1'!AN41/'Tabel 1'!$BQ$41</f>
        <v>1.8567536586674531E-2</v>
      </c>
      <c r="AO41" s="64">
        <f>'Tabel 1'!AO41/'Tabel 1'!$BQ$41</f>
        <v>4.2943215669577999E-4</v>
      </c>
      <c r="AP41" s="64">
        <f>'Tabel 1'!AP41/'Tabel 1'!$BQ$41</f>
        <v>2.2424468707352561E-4</v>
      </c>
      <c r="AQ41" s="64">
        <f>'Tabel 1'!AQ41/'Tabel 1'!$BQ$41</f>
        <v>6.9906258911473435E-7</v>
      </c>
      <c r="AR41" s="65">
        <f>'Tabel 1'!AR41/'Tabel 1'!$BQ$41</f>
        <v>3.2868243211221104E-4</v>
      </c>
      <c r="AS41" s="37">
        <v>36</v>
      </c>
      <c r="AT41" s="64">
        <f>'Tabel 1'!AT41/'Tabel 1'!$BQ$41</f>
        <v>3.0327524731003229E-6</v>
      </c>
      <c r="AU41" s="64">
        <f>'Tabel 1'!AU41/'Tabel 1'!$BQ$41</f>
        <v>5.7786097043506239E-5</v>
      </c>
      <c r="AV41" s="64">
        <f>'Tabel 1'!AV41/'Tabel 1'!$BQ$41</f>
        <v>1.0291552063220558E-2</v>
      </c>
      <c r="AW41" s="64">
        <f>'Tabel 1'!AW41/'Tabel 1'!$BQ$41</f>
        <v>3.9754507558178156E-3</v>
      </c>
      <c r="AX41" s="64">
        <f>'Tabel 1'!AX41/'Tabel 1'!$BQ$41</f>
        <v>1.6667323116421377E-4</v>
      </c>
      <c r="AY41" s="64">
        <f>'Tabel 1'!AY41/'Tabel 1'!$BQ$41</f>
        <v>2.4339616629972261E-4</v>
      </c>
      <c r="AZ41" s="64">
        <f>'Tabel 1'!AZ41/'Tabel 1'!$BQ$41</f>
        <v>0</v>
      </c>
      <c r="BA41" s="64">
        <f>'Tabel 1'!BA41/'Tabel 1'!$BQ$41</f>
        <v>6.3406449462378731E-3</v>
      </c>
      <c r="BB41" s="64">
        <f>'Tabel 1'!BB41/'Tabel 1'!$BQ$41</f>
        <v>3.6362414619060503E-4</v>
      </c>
      <c r="BC41" s="65">
        <f>'Tabel 1'!BC41/'Tabel 1'!$BQ$41</f>
        <v>3.2715984122642837E-2</v>
      </c>
      <c r="BD41" s="37">
        <v>36</v>
      </c>
      <c r="BE41" s="64">
        <f>'Tabel 1'!BE41/'Tabel 1'!$BQ$41</f>
        <v>6.0498985198241591E-3</v>
      </c>
      <c r="BF41" s="64">
        <f>'Tabel 1'!BF41/'Tabel 1'!$BQ$41</f>
        <v>5.8930488903104301E-3</v>
      </c>
      <c r="BG41" s="64">
        <f>'Tabel 1'!BG41/'Tabel 1'!$BQ$41</f>
        <v>5.8828738455312755E-3</v>
      </c>
    </row>
    <row r="42" spans="1:59" ht="14.4" x14ac:dyDescent="0.35">
      <c r="A42" s="37">
        <v>37</v>
      </c>
      <c r="B42" s="64">
        <f>'Tabel 1'!B42/'Tabel 1'!$BQ$42</f>
        <v>2.3353409656438782E-3</v>
      </c>
      <c r="C42" s="64">
        <f>'Tabel 1'!C42/'Tabel 1'!$BQ$42</f>
        <v>5.3306148477348734E-4</v>
      </c>
      <c r="D42" s="64">
        <f>'Tabel 1'!D42/'Tabel 1'!$BQ$42</f>
        <v>2.4309026545754281E-3</v>
      </c>
      <c r="E42" s="64">
        <f>'Tabel 1'!E42/'Tabel 1'!$BQ$42</f>
        <v>6.7042484778290085E-3</v>
      </c>
      <c r="F42" s="64">
        <f>'Tabel 1'!F42/'Tabel 1'!$BQ$42</f>
        <v>4.7496323750616966E-5</v>
      </c>
      <c r="G42" s="64">
        <f>'Tabel 1'!G42/'Tabel 1'!$BQ$42</f>
        <v>7.632178163481414E-3</v>
      </c>
      <c r="H42" s="64">
        <f>'Tabel 1'!H42/'Tabel 1'!$BQ$42</f>
        <v>4.6282898609425844E-3</v>
      </c>
      <c r="I42" s="64">
        <f>'Tabel 1'!I42/'Tabel 1'!$BQ$42</f>
        <v>5.7569722302471752E-4</v>
      </c>
      <c r="J42" s="64">
        <f>'Tabel 1'!J42/'Tabel 1'!$BQ$42</f>
        <v>0</v>
      </c>
      <c r="K42" s="64">
        <f>'Tabel 1'!K42/'Tabel 1'!$BQ$42</f>
        <v>4.8825691788820522E-3</v>
      </c>
      <c r="L42" s="37">
        <v>37</v>
      </c>
      <c r="M42" s="64">
        <f>'Tabel 1'!M42/'Tabel 1'!$BQ$42</f>
        <v>5.6180765223067045E-2</v>
      </c>
      <c r="N42" s="64">
        <f>'Tabel 1'!N42/'Tabel 1'!$BQ$42</f>
        <v>3.0260002337769687E-3</v>
      </c>
      <c r="O42" s="64">
        <f>'Tabel 1'!O42/'Tabel 1'!$BQ$42</f>
        <v>2.2773014211115262E-2</v>
      </c>
      <c r="P42" s="64">
        <f>'Tabel 1'!P42/'Tabel 1'!$BQ$42</f>
        <v>0</v>
      </c>
      <c r="Q42" s="64">
        <f>'Tabel 1'!Q42/'Tabel 1'!$BQ$42</f>
        <v>3.4651889091627821E-3</v>
      </c>
      <c r="R42" s="64">
        <f>'Tabel 1'!R42/'Tabel 1'!$BQ$42</f>
        <v>0</v>
      </c>
      <c r="S42" s="64">
        <f>'Tabel 1'!S42/'Tabel 1'!$BQ$42</f>
        <v>1.5085182677128311E-2</v>
      </c>
      <c r="T42" s="64">
        <f>'Tabel 1'!T42/'Tabel 1'!$BQ$42</f>
        <v>4.7397706396872371E-3</v>
      </c>
      <c r="U42" s="64">
        <f>'Tabel 1'!U42/'Tabel 1'!$BQ$42</f>
        <v>1.6477577084224329E-2</v>
      </c>
      <c r="V42" s="65">
        <f>'Tabel 1'!V42/'Tabel 1'!$BQ$42</f>
        <v>2.2732549429342264E-2</v>
      </c>
      <c r="W42" s="37">
        <v>37</v>
      </c>
      <c r="X42" s="64">
        <f>'Tabel 1'!X42/'Tabel 1'!$BQ$42</f>
        <v>1.4396050005284363E-3</v>
      </c>
      <c r="Y42" s="64">
        <f>'Tabel 1'!Y42/'Tabel 1'!$BQ$42</f>
        <v>6.9953600738589317E-4</v>
      </c>
      <c r="Z42" s="64">
        <f>'Tabel 1'!Z42/'Tabel 1'!$BQ$42</f>
        <v>1.3081528496540427E-2</v>
      </c>
      <c r="AA42" s="64">
        <f>'Tabel 1'!AA42/'Tabel 1'!$BQ$42</f>
        <v>8.4195475357792399E-3</v>
      </c>
      <c r="AB42" s="64">
        <f>'Tabel 1'!AB42/'Tabel 1'!$BQ$42</f>
        <v>5.2797825098416316E-4</v>
      </c>
      <c r="AC42" s="64">
        <f>'Tabel 1'!AC42/'Tabel 1'!$BQ$42</f>
        <v>9.6989356298680749E-3</v>
      </c>
      <c r="AD42" s="64">
        <f>'Tabel 1'!AD42/'Tabel 1'!$BQ$42</f>
        <v>4.6682088693923898E-3</v>
      </c>
      <c r="AE42" s="64">
        <f>'Tabel 1'!AE42/'Tabel 1'!$BQ$42</f>
        <v>2.7631767807101575E-3</v>
      </c>
      <c r="AF42" s="64">
        <f>'Tabel 1'!AF42/'Tabel 1'!$BQ$42</f>
        <v>0</v>
      </c>
      <c r="AG42" s="65">
        <f>'Tabel 1'!AG42/'Tabel 1'!$BQ$42</f>
        <v>5.7327119598710532E-4</v>
      </c>
      <c r="AH42" s="37">
        <v>37</v>
      </c>
      <c r="AI42" s="64">
        <f>'Tabel 1'!AI42/'Tabel 1'!$BQ$42</f>
        <v>1.6684415318492699E-2</v>
      </c>
      <c r="AJ42" s="64">
        <f>'Tabel 1'!AJ42/'Tabel 1'!$BQ$42</f>
        <v>0.13532376486563</v>
      </c>
      <c r="AK42" s="64">
        <f>'Tabel 1'!AK42/'Tabel 1'!$BQ$42</f>
        <v>3.1204400381581818E-2</v>
      </c>
      <c r="AL42" s="64">
        <f>'Tabel 1'!AL42/'Tabel 1'!$BQ$42</f>
        <v>0.23716959244610217</v>
      </c>
      <c r="AM42" s="64">
        <f>'Tabel 1'!AM42/'Tabel 1'!$BQ$42</f>
        <v>9.9544103542407829E-4</v>
      </c>
      <c r="AN42" s="64">
        <f>'Tabel 1'!AN42/'Tabel 1'!$BQ$42</f>
        <v>1.5542181166618128E-2</v>
      </c>
      <c r="AO42" s="64">
        <f>'Tabel 1'!AO42/'Tabel 1'!$BQ$42</f>
        <v>6.7318329070241607E-3</v>
      </c>
      <c r="AP42" s="64">
        <f>'Tabel 1'!AP42/'Tabel 1'!$BQ$42</f>
        <v>0</v>
      </c>
      <c r="AQ42" s="64">
        <f>'Tabel 1'!AQ42/'Tabel 1'!$BQ$42</f>
        <v>0</v>
      </c>
      <c r="AR42" s="65">
        <f>'Tabel 1'!AR42/'Tabel 1'!$BQ$42</f>
        <v>1.4783664757102764E-2</v>
      </c>
      <c r="AS42" s="37">
        <v>37</v>
      </c>
      <c r="AT42" s="64">
        <f>'Tabel 1'!AT42/'Tabel 1'!$BQ$42</f>
        <v>2.8742298064076162E-6</v>
      </c>
      <c r="AU42" s="64">
        <f>'Tabel 1'!AU42/'Tabel 1'!$BQ$42</f>
        <v>0</v>
      </c>
      <c r="AV42" s="64">
        <f>'Tabel 1'!AV42/'Tabel 1'!$BQ$42</f>
        <v>0</v>
      </c>
      <c r="AW42" s="64">
        <f>'Tabel 1'!AW42/'Tabel 1'!$BQ$42</f>
        <v>0</v>
      </c>
      <c r="AX42" s="64">
        <f>'Tabel 1'!AX42/'Tabel 1'!$BQ$42</f>
        <v>0</v>
      </c>
      <c r="AY42" s="64">
        <f>'Tabel 1'!AY42/'Tabel 1'!$BQ$42</f>
        <v>0</v>
      </c>
      <c r="AZ42" s="64">
        <f>'Tabel 1'!AZ42/'Tabel 1'!$BQ$42</f>
        <v>0</v>
      </c>
      <c r="BA42" s="64">
        <f>'Tabel 1'!BA42/'Tabel 1'!$BQ$42</f>
        <v>1.5805010225567257E-2</v>
      </c>
      <c r="BB42" s="64">
        <f>'Tabel 1'!BB42/'Tabel 1'!$BQ$42</f>
        <v>0</v>
      </c>
      <c r="BC42" s="65">
        <f>'Tabel 1'!BC42/'Tabel 1'!$BQ$42</f>
        <v>2.7265897083856863E-2</v>
      </c>
      <c r="BD42" s="37">
        <v>37</v>
      </c>
      <c r="BE42" s="64">
        <f>'Tabel 1'!BE42/'Tabel 1'!$BQ$42</f>
        <v>1.9534480843085081E-2</v>
      </c>
      <c r="BF42" s="64">
        <f>'Tabel 1'!BF42/'Tabel 1'!$BQ$42</f>
        <v>1.5057365178603685E-2</v>
      </c>
      <c r="BG42" s="64">
        <f>'Tabel 1'!BG42/'Tabel 1'!$BQ$42</f>
        <v>1.3447174758154589E-2</v>
      </c>
    </row>
    <row r="43" spans="1:59" ht="14.4" x14ac:dyDescent="0.35">
      <c r="A43" s="37">
        <v>38</v>
      </c>
      <c r="B43" s="64">
        <f>'Tabel 1'!B43/'Tabel 1'!$BQ$43</f>
        <v>1.206582691698716E-3</v>
      </c>
      <c r="C43" s="64">
        <f>'Tabel 1'!C43/'Tabel 1'!$BQ$43</f>
        <v>8.2366536065437963E-4</v>
      </c>
      <c r="D43" s="64">
        <f>'Tabel 1'!D43/'Tabel 1'!$BQ$43</f>
        <v>6.4542465236143154E-3</v>
      </c>
      <c r="E43" s="64">
        <f>'Tabel 1'!E43/'Tabel 1'!$BQ$43</f>
        <v>3.4049376314567774E-2</v>
      </c>
      <c r="F43" s="64">
        <f>'Tabel 1'!F43/'Tabel 1'!$BQ$43</f>
        <v>0</v>
      </c>
      <c r="G43" s="64">
        <f>'Tabel 1'!G43/'Tabel 1'!$BQ$43</f>
        <v>9.1255467405291235E-5</v>
      </c>
      <c r="H43" s="64">
        <f>'Tabel 1'!H43/'Tabel 1'!$BQ$43</f>
        <v>6.2012479813122346E-3</v>
      </c>
      <c r="I43" s="64">
        <f>'Tabel 1'!I43/'Tabel 1'!$BQ$43</f>
        <v>0</v>
      </c>
      <c r="J43" s="64">
        <f>'Tabel 1'!J43/'Tabel 1'!$BQ$43</f>
        <v>0</v>
      </c>
      <c r="K43" s="64">
        <f>'Tabel 1'!K43/'Tabel 1'!$BQ$43</f>
        <v>0</v>
      </c>
      <c r="L43" s="37">
        <v>38</v>
      </c>
      <c r="M43" s="64">
        <f>'Tabel 1'!M43/'Tabel 1'!$BQ$43</f>
        <v>0</v>
      </c>
      <c r="N43" s="64">
        <f>'Tabel 1'!N43/'Tabel 1'!$BQ$43</f>
        <v>1.3442898191568867E-4</v>
      </c>
      <c r="O43" s="64">
        <f>'Tabel 1'!O43/'Tabel 1'!$BQ$43</f>
        <v>8.6041970514475638E-2</v>
      </c>
      <c r="P43" s="64">
        <f>'Tabel 1'!P43/'Tabel 1'!$BQ$43</f>
        <v>5.8065405307418006E-6</v>
      </c>
      <c r="Q43" s="64">
        <f>'Tabel 1'!Q43/'Tabel 1'!$BQ$43</f>
        <v>3.7774960129496784E-4</v>
      </c>
      <c r="R43" s="64">
        <f>'Tabel 1'!R43/'Tabel 1'!$BQ$43</f>
        <v>0</v>
      </c>
      <c r="S43" s="64">
        <f>'Tabel 1'!S43/'Tabel 1'!$BQ$43</f>
        <v>7.7883799451224592E-3</v>
      </c>
      <c r="T43" s="64">
        <f>'Tabel 1'!T43/'Tabel 1'!$BQ$43</f>
        <v>0</v>
      </c>
      <c r="U43" s="64">
        <f>'Tabel 1'!U43/'Tabel 1'!$BQ$43</f>
        <v>4.4686382552639858E-4</v>
      </c>
      <c r="V43" s="65">
        <f>'Tabel 1'!V43/'Tabel 1'!$BQ$43</f>
        <v>3.3014725523581716E-5</v>
      </c>
      <c r="W43" s="37">
        <v>38</v>
      </c>
      <c r="X43" s="64">
        <f>'Tabel 1'!X43/'Tabel 1'!$BQ$43</f>
        <v>1.8186397433136224E-4</v>
      </c>
      <c r="Y43" s="64">
        <f>'Tabel 1'!Y43/'Tabel 1'!$BQ$43</f>
        <v>6.4520443334251362E-5</v>
      </c>
      <c r="Z43" s="64">
        <f>'Tabel 1'!Z43/'Tabel 1'!$BQ$43</f>
        <v>3.2822656617459151E-4</v>
      </c>
      <c r="AA43" s="64">
        <f>'Tabel 1'!AA43/'Tabel 1'!$BQ$43</f>
        <v>3.2007505418878662E-3</v>
      </c>
      <c r="AB43" s="64">
        <f>'Tabel 1'!AB43/'Tabel 1'!$BQ$43</f>
        <v>3.832980499150007E-4</v>
      </c>
      <c r="AC43" s="64">
        <f>'Tabel 1'!AC43/'Tabel 1'!$BQ$43</f>
        <v>4.1949296096581716E-4</v>
      </c>
      <c r="AD43" s="64">
        <f>'Tabel 1'!AD43/'Tabel 1'!$BQ$43</f>
        <v>1.7896374715107652E-4</v>
      </c>
      <c r="AE43" s="64">
        <f>'Tabel 1'!AE43/'Tabel 1'!$BQ$43</f>
        <v>9.5940605511177883E-6</v>
      </c>
      <c r="AF43" s="64">
        <f>'Tabel 1'!AF43/'Tabel 1'!$BQ$43</f>
        <v>0</v>
      </c>
      <c r="AG43" s="65">
        <f>'Tabel 1'!AG43/'Tabel 1'!$BQ$43</f>
        <v>6.6600207166306769E-4</v>
      </c>
      <c r="AH43" s="37">
        <v>38</v>
      </c>
      <c r="AI43" s="64">
        <f>'Tabel 1'!AI43/'Tabel 1'!$BQ$43</f>
        <v>3.4762818267827199E-2</v>
      </c>
      <c r="AJ43" s="64">
        <f>'Tabel 1'!AJ43/'Tabel 1'!$BQ$43</f>
        <v>6.8766774745399856E-2</v>
      </c>
      <c r="AK43" s="64">
        <f>'Tabel 1'!AK43/'Tabel 1'!$BQ$43</f>
        <v>1.2699781896542243E-2</v>
      </c>
      <c r="AL43" s="64">
        <f>'Tabel 1'!AL43/'Tabel 1'!$BQ$43</f>
        <v>7.0186698629749623E-3</v>
      </c>
      <c r="AM43" s="64">
        <f>'Tabel 1'!AM43/'Tabel 1'!$BQ$43</f>
        <v>1.9556773073176921E-6</v>
      </c>
      <c r="AN43" s="64">
        <f>'Tabel 1'!AN43/'Tabel 1'!$BQ$43</f>
        <v>2.5692337005389521E-3</v>
      </c>
      <c r="AO43" s="64">
        <f>'Tabel 1'!AO43/'Tabel 1'!$BQ$43</f>
        <v>0</v>
      </c>
      <c r="AP43" s="64">
        <f>'Tabel 1'!AP43/'Tabel 1'!$BQ$43</f>
        <v>6.0262599240293764E-2</v>
      </c>
      <c r="AQ43" s="64">
        <f>'Tabel 1'!AQ43/'Tabel 1'!$BQ$43</f>
        <v>0</v>
      </c>
      <c r="AR43" s="65">
        <f>'Tabel 1'!AR43/'Tabel 1'!$BQ$43</f>
        <v>2.3382867588255915E-3</v>
      </c>
      <c r="AS43" s="37">
        <v>38</v>
      </c>
      <c r="AT43" s="64">
        <f>'Tabel 1'!AT43/'Tabel 1'!$BQ$43</f>
        <v>0</v>
      </c>
      <c r="AU43" s="64">
        <f>'Tabel 1'!AU43/'Tabel 1'!$BQ$43</f>
        <v>0</v>
      </c>
      <c r="AV43" s="64">
        <f>'Tabel 1'!AV43/'Tabel 1'!$BQ$43</f>
        <v>0</v>
      </c>
      <c r="AW43" s="64">
        <f>'Tabel 1'!AW43/'Tabel 1'!$BQ$43</f>
        <v>0</v>
      </c>
      <c r="AX43" s="64">
        <f>'Tabel 1'!AX43/'Tabel 1'!$BQ$43</f>
        <v>0</v>
      </c>
      <c r="AY43" s="64">
        <f>'Tabel 1'!AY43/'Tabel 1'!$BQ$43</f>
        <v>0</v>
      </c>
      <c r="AZ43" s="64">
        <f>'Tabel 1'!AZ43/'Tabel 1'!$BQ$43</f>
        <v>0</v>
      </c>
      <c r="BA43" s="64">
        <f>'Tabel 1'!BA43/'Tabel 1'!$BQ$43</f>
        <v>2.1143596495794312E-2</v>
      </c>
      <c r="BB43" s="64">
        <f>'Tabel 1'!BB43/'Tabel 1'!$BQ$43</f>
        <v>0</v>
      </c>
      <c r="BC43" s="65">
        <f>'Tabel 1'!BC43/'Tabel 1'!$BQ$43</f>
        <v>2.5562864462213276E-2</v>
      </c>
      <c r="BD43" s="37">
        <v>38</v>
      </c>
      <c r="BE43" s="64">
        <f>'Tabel 1'!BE43/'Tabel 1'!$BQ$43</f>
        <v>2.2901208554115343E-2</v>
      </c>
      <c r="BF43" s="64">
        <f>'Tabel 1'!BF43/'Tabel 1'!$BQ$43</f>
        <v>1.76524711867499E-2</v>
      </c>
      <c r="BG43" s="64">
        <f>'Tabel 1'!BG43/'Tabel 1'!$BQ$43</f>
        <v>2.036903270524211E-2</v>
      </c>
    </row>
    <row r="44" spans="1:59" ht="14.4" x14ac:dyDescent="0.35">
      <c r="A44" s="37">
        <v>39</v>
      </c>
      <c r="B44" s="64">
        <f>'Tabel 1'!B44/'Tabel 1'!$BQ$44</f>
        <v>1.9497319038532269E-4</v>
      </c>
      <c r="C44" s="64">
        <f>'Tabel 1'!C44/'Tabel 1'!$BQ$44</f>
        <v>0</v>
      </c>
      <c r="D44" s="64">
        <f>'Tabel 1'!D44/'Tabel 1'!$BQ$44</f>
        <v>7.4172876341651898E-3</v>
      </c>
      <c r="E44" s="64">
        <f>'Tabel 1'!E44/'Tabel 1'!$BQ$44</f>
        <v>0</v>
      </c>
      <c r="F44" s="64">
        <f>'Tabel 1'!F44/'Tabel 1'!$BQ$44</f>
        <v>0</v>
      </c>
      <c r="G44" s="64">
        <f>'Tabel 1'!G44/'Tabel 1'!$BQ$44</f>
        <v>0</v>
      </c>
      <c r="H44" s="64">
        <f>'Tabel 1'!H44/'Tabel 1'!$BQ$44</f>
        <v>3.07040546992584E-4</v>
      </c>
      <c r="I44" s="64">
        <f>'Tabel 1'!I44/'Tabel 1'!$BQ$44</f>
        <v>9.8948287873201475E-4</v>
      </c>
      <c r="J44" s="64">
        <f>'Tabel 1'!J44/'Tabel 1'!$BQ$44</f>
        <v>0</v>
      </c>
      <c r="K44" s="64">
        <f>'Tabel 1'!K44/'Tabel 1'!$BQ$44</f>
        <v>2.1369370304892433E-3</v>
      </c>
      <c r="L44" s="37">
        <v>39</v>
      </c>
      <c r="M44" s="64">
        <f>'Tabel 1'!M44/'Tabel 1'!$BQ$44</f>
        <v>1.0163211990047607E-2</v>
      </c>
      <c r="N44" s="64">
        <f>'Tabel 1'!N44/'Tabel 1'!$BQ$44</f>
        <v>2.8519496992292155E-4</v>
      </c>
      <c r="O44" s="64">
        <f>'Tabel 1'!O44/'Tabel 1'!$BQ$44</f>
        <v>9.4051178563575918E-3</v>
      </c>
      <c r="P44" s="64">
        <f>'Tabel 1'!P44/'Tabel 1'!$BQ$44</f>
        <v>5.4116190996988417E-7</v>
      </c>
      <c r="Q44" s="64">
        <f>'Tabel 1'!Q44/'Tabel 1'!$BQ$44</f>
        <v>2.2765523393618149E-4</v>
      </c>
      <c r="R44" s="64">
        <f>'Tabel 1'!R44/'Tabel 1'!$BQ$44</f>
        <v>0</v>
      </c>
      <c r="S44" s="64">
        <f>'Tabel 1'!S44/'Tabel 1'!$BQ$44</f>
        <v>6.2951216873871549E-3</v>
      </c>
      <c r="T44" s="64">
        <f>'Tabel 1'!T44/'Tabel 1'!$BQ$44</f>
        <v>3.0173278880487442E-4</v>
      </c>
      <c r="U44" s="64">
        <f>'Tabel 1'!U44/'Tabel 1'!$BQ$44</f>
        <v>3.3218542297446057E-3</v>
      </c>
      <c r="V44" s="65">
        <f>'Tabel 1'!V44/'Tabel 1'!$BQ$44</f>
        <v>9.9889179908367615E-3</v>
      </c>
      <c r="W44" s="37">
        <v>39</v>
      </c>
      <c r="X44" s="64">
        <f>'Tabel 1'!X44/'Tabel 1'!$BQ$44</f>
        <v>5.0157858026949375E-3</v>
      </c>
      <c r="Y44" s="64">
        <f>'Tabel 1'!Y44/'Tabel 1'!$BQ$44</f>
        <v>2.233213303205529E-4</v>
      </c>
      <c r="Z44" s="64">
        <f>'Tabel 1'!Z44/'Tabel 1'!$BQ$44</f>
        <v>1.7085077590208591E-3</v>
      </c>
      <c r="AA44" s="64">
        <f>'Tabel 1'!AA44/'Tabel 1'!$BQ$44</f>
        <v>3.3392999330916092E-3</v>
      </c>
      <c r="AB44" s="64">
        <f>'Tabel 1'!AB44/'Tabel 1'!$BQ$44</f>
        <v>4.6235298558512182E-5</v>
      </c>
      <c r="AC44" s="64">
        <f>'Tabel 1'!AC44/'Tabel 1'!$BQ$44</f>
        <v>4.3671478943206532E-3</v>
      </c>
      <c r="AD44" s="64">
        <f>'Tabel 1'!AD44/'Tabel 1'!$BQ$44</f>
        <v>7.1017917349048827E-4</v>
      </c>
      <c r="AE44" s="64">
        <f>'Tabel 1'!AE44/'Tabel 1'!$BQ$44</f>
        <v>3.0639525567544416E-3</v>
      </c>
      <c r="AF44" s="64">
        <f>'Tabel 1'!AF44/'Tabel 1'!$BQ$44</f>
        <v>0</v>
      </c>
      <c r="AG44" s="65">
        <f>'Tabel 1'!AG44/'Tabel 1'!$BQ$44</f>
        <v>3.68704960737947E-3</v>
      </c>
      <c r="AH44" s="37">
        <v>39</v>
      </c>
      <c r="AI44" s="64">
        <f>'Tabel 1'!AI44/'Tabel 1'!$BQ$44</f>
        <v>1.3917875320553049E-2</v>
      </c>
      <c r="AJ44" s="64">
        <f>'Tabel 1'!AJ44/'Tabel 1'!$BQ$44</f>
        <v>4.4684397161835275E-2</v>
      </c>
      <c r="AK44" s="64">
        <f>'Tabel 1'!AK44/'Tabel 1'!$BQ$44</f>
        <v>2.1584291304271253E-2</v>
      </c>
      <c r="AL44" s="64">
        <f>'Tabel 1'!AL44/'Tabel 1'!$BQ$44</f>
        <v>0.18864321291553521</v>
      </c>
      <c r="AM44" s="64">
        <f>'Tabel 1'!AM44/'Tabel 1'!$BQ$44</f>
        <v>1.38859928261109E-3</v>
      </c>
      <c r="AN44" s="64">
        <f>'Tabel 1'!AN44/'Tabel 1'!$BQ$44</f>
        <v>1.8619771888204302E-2</v>
      </c>
      <c r="AO44" s="64">
        <f>'Tabel 1'!AO44/'Tabel 1'!$BQ$44</f>
        <v>9.3906298943855718E-3</v>
      </c>
      <c r="AP44" s="64">
        <f>'Tabel 1'!AP44/'Tabel 1'!$BQ$44</f>
        <v>8.7789082704559269E-3</v>
      </c>
      <c r="AQ44" s="64">
        <f>'Tabel 1'!AQ44/'Tabel 1'!$BQ$44</f>
        <v>7.357800580202313E-2</v>
      </c>
      <c r="AR44" s="65">
        <f>'Tabel 1'!AR44/'Tabel 1'!$BQ$44</f>
        <v>6.3685164464991279E-3</v>
      </c>
      <c r="AS44" s="37">
        <v>39</v>
      </c>
      <c r="AT44" s="64">
        <f>'Tabel 1'!AT44/'Tabel 1'!$BQ$44</f>
        <v>2.0170420990096369E-5</v>
      </c>
      <c r="AU44" s="64">
        <f>'Tabel 1'!AU44/'Tabel 1'!$BQ$44</f>
        <v>5.9614038545445111E-5</v>
      </c>
      <c r="AV44" s="64">
        <f>'Tabel 1'!AV44/'Tabel 1'!$BQ$44</f>
        <v>7.4155680084248513E-2</v>
      </c>
      <c r="AW44" s="64">
        <f>'Tabel 1'!AW44/'Tabel 1'!$BQ$44</f>
        <v>1.8880472871682315E-2</v>
      </c>
      <c r="AX44" s="64">
        <f>'Tabel 1'!AX44/'Tabel 1'!$BQ$44</f>
        <v>3.3821149465857775E-3</v>
      </c>
      <c r="AY44" s="64">
        <f>'Tabel 1'!AY44/'Tabel 1'!$BQ$44</f>
        <v>3.6465941370660429E-3</v>
      </c>
      <c r="AZ44" s="64">
        <f>'Tabel 1'!AZ44/'Tabel 1'!$BQ$44</f>
        <v>0</v>
      </c>
      <c r="BA44" s="64">
        <f>'Tabel 1'!BA44/'Tabel 1'!$BQ$44</f>
        <v>9.9282630666803678E-2</v>
      </c>
      <c r="BB44" s="64">
        <f>'Tabel 1'!BB44/'Tabel 1'!$BQ$44</f>
        <v>7.5384298929148039E-3</v>
      </c>
      <c r="BC44" s="65">
        <f>'Tabel 1'!BC44/'Tabel 1'!$BQ$44</f>
        <v>9.2052430158598403E-2</v>
      </c>
      <c r="BD44" s="37">
        <v>39</v>
      </c>
      <c r="BE44" s="64">
        <f>'Tabel 1'!BE44/'Tabel 1'!$BQ$44</f>
        <v>2.6458080932534198E-2</v>
      </c>
      <c r="BF44" s="64">
        <f>'Tabel 1'!BF44/'Tabel 1'!$BQ$44</f>
        <v>3.9137257076552495E-2</v>
      </c>
      <c r="BG44" s="64">
        <f>'Tabel 1'!BG44/'Tabel 1'!$BQ$44</f>
        <v>2.0235834202350794E-2</v>
      </c>
    </row>
    <row r="45" spans="1:59" ht="14.4" x14ac:dyDescent="0.35">
      <c r="A45" s="37">
        <v>40</v>
      </c>
      <c r="B45" s="64">
        <f>'Tabel 1'!B45/'Tabel 1'!$BQ$45</f>
        <v>3.7805306171799741E-4</v>
      </c>
      <c r="C45" s="64">
        <f>'Tabel 1'!C45/'Tabel 1'!$BQ$45</f>
        <v>8.6516157993103812E-4</v>
      </c>
      <c r="D45" s="64">
        <f>'Tabel 1'!D45/'Tabel 1'!$BQ$45</f>
        <v>2.7511174137086129E-3</v>
      </c>
      <c r="E45" s="64">
        <f>'Tabel 1'!E45/'Tabel 1'!$BQ$45</f>
        <v>1.0657311324901784E-3</v>
      </c>
      <c r="F45" s="64">
        <f>'Tabel 1'!F45/'Tabel 1'!$BQ$45</f>
        <v>2.1331773816902827E-4</v>
      </c>
      <c r="G45" s="64">
        <f>'Tabel 1'!G45/'Tabel 1'!$BQ$45</f>
        <v>1.3791297359659219E-3</v>
      </c>
      <c r="H45" s="64">
        <f>'Tabel 1'!H45/'Tabel 1'!$BQ$45</f>
        <v>6.8958172813604168E-4</v>
      </c>
      <c r="I45" s="64">
        <f>'Tabel 1'!I45/'Tabel 1'!$BQ$45</f>
        <v>5.7771307444010218E-5</v>
      </c>
      <c r="J45" s="64">
        <f>'Tabel 1'!J45/'Tabel 1'!$BQ$45</f>
        <v>0</v>
      </c>
      <c r="K45" s="64">
        <f>'Tabel 1'!K45/'Tabel 1'!$BQ$45</f>
        <v>1.8681456176529806E-4</v>
      </c>
      <c r="L45" s="37">
        <v>40</v>
      </c>
      <c r="M45" s="64">
        <f>'Tabel 1'!M45/'Tabel 1'!$BQ$45</f>
        <v>2.5308980475343356E-3</v>
      </c>
      <c r="N45" s="64">
        <f>'Tabel 1'!N45/'Tabel 1'!$BQ$45</f>
        <v>2.9246085938657092E-3</v>
      </c>
      <c r="O45" s="64">
        <f>'Tabel 1'!O45/'Tabel 1'!$BQ$45</f>
        <v>3.6605752938436736E-2</v>
      </c>
      <c r="P45" s="64">
        <f>'Tabel 1'!P45/'Tabel 1'!$BQ$45</f>
        <v>6.8461894187413335E-6</v>
      </c>
      <c r="Q45" s="64">
        <f>'Tabel 1'!Q45/'Tabel 1'!$BQ$45</f>
        <v>1.6428605996173561E-3</v>
      </c>
      <c r="R45" s="64">
        <f>'Tabel 1'!R45/'Tabel 1'!$BQ$45</f>
        <v>0</v>
      </c>
      <c r="S45" s="64">
        <f>'Tabel 1'!S45/'Tabel 1'!$BQ$45</f>
        <v>1.1810490765733813E-2</v>
      </c>
      <c r="T45" s="64">
        <f>'Tabel 1'!T45/'Tabel 1'!$BQ$45</f>
        <v>1.4655926181316322E-3</v>
      </c>
      <c r="U45" s="64">
        <f>'Tabel 1'!U45/'Tabel 1'!$BQ$45</f>
        <v>5.2068313253764778E-3</v>
      </c>
      <c r="V45" s="65">
        <f>'Tabel 1'!V45/'Tabel 1'!$BQ$45</f>
        <v>7.3947375903040393E-3</v>
      </c>
      <c r="W45" s="37">
        <v>40</v>
      </c>
      <c r="X45" s="64">
        <f>'Tabel 1'!X45/'Tabel 1'!$BQ$45</f>
        <v>1.0291350666799697E-2</v>
      </c>
      <c r="Y45" s="64">
        <f>'Tabel 1'!Y45/'Tabel 1'!$BQ$45</f>
        <v>1.3320500691308001E-4</v>
      </c>
      <c r="Z45" s="64">
        <f>'Tabel 1'!Z45/'Tabel 1'!$BQ$45</f>
        <v>7.6161849271798674E-3</v>
      </c>
      <c r="AA45" s="64">
        <f>'Tabel 1'!AA45/'Tabel 1'!$BQ$45</f>
        <v>1.1545943325232028E-2</v>
      </c>
      <c r="AB45" s="64">
        <f>'Tabel 1'!AB45/'Tabel 1'!$BQ$45</f>
        <v>4.5352603219590125E-5</v>
      </c>
      <c r="AC45" s="64">
        <f>'Tabel 1'!AC45/'Tabel 1'!$BQ$45</f>
        <v>2.3813047601394247E-2</v>
      </c>
      <c r="AD45" s="64">
        <f>'Tabel 1'!AD45/'Tabel 1'!$BQ$45</f>
        <v>8.1038601298924582E-4</v>
      </c>
      <c r="AE45" s="64">
        <f>'Tabel 1'!AE45/'Tabel 1'!$BQ$45</f>
        <v>1.4733904879872949E-3</v>
      </c>
      <c r="AF45" s="64">
        <f>'Tabel 1'!AF45/'Tabel 1'!$BQ$45</f>
        <v>4.7325564128638881E-6</v>
      </c>
      <c r="AG45" s="65">
        <f>'Tabel 1'!AG45/'Tabel 1'!$BQ$45</f>
        <v>7.0497813110274908E-3</v>
      </c>
      <c r="AH45" s="37">
        <v>40</v>
      </c>
      <c r="AI45" s="64">
        <f>'Tabel 1'!AI45/'Tabel 1'!$BQ$45</f>
        <v>0</v>
      </c>
      <c r="AJ45" s="64">
        <f>'Tabel 1'!AJ45/'Tabel 1'!$BQ$45</f>
        <v>2.2864309695872404E-2</v>
      </c>
      <c r="AK45" s="64">
        <f>'Tabel 1'!AK45/'Tabel 1'!$BQ$45</f>
        <v>6.1244721178468756E-4</v>
      </c>
      <c r="AL45" s="64">
        <f>'Tabel 1'!AL45/'Tabel 1'!$BQ$45</f>
        <v>2.6733157726584064E-2</v>
      </c>
      <c r="AM45" s="64">
        <f>'Tabel 1'!AM45/'Tabel 1'!$BQ$45</f>
        <v>2.5866350303151171E-3</v>
      </c>
      <c r="AN45" s="64">
        <f>'Tabel 1'!AN45/'Tabel 1'!$BQ$45</f>
        <v>7.7977253159800877E-2</v>
      </c>
      <c r="AO45" s="64">
        <f>'Tabel 1'!AO45/'Tabel 1'!$BQ$45</f>
        <v>1.7492542698039903E-2</v>
      </c>
      <c r="AP45" s="64">
        <f>'Tabel 1'!AP45/'Tabel 1'!$BQ$45</f>
        <v>1.2335975603409023E-2</v>
      </c>
      <c r="AQ45" s="64">
        <f>'Tabel 1'!AQ45/'Tabel 1'!$BQ$45</f>
        <v>9.8065760178755956E-2</v>
      </c>
      <c r="AR45" s="65">
        <f>'Tabel 1'!AR45/'Tabel 1'!$BQ$45</f>
        <v>0.10306846493018304</v>
      </c>
      <c r="AS45" s="37">
        <v>40</v>
      </c>
      <c r="AT45" s="64">
        <f>'Tabel 1'!AT45/'Tabel 1'!$BQ$45</f>
        <v>5.1404793434891259E-3</v>
      </c>
      <c r="AU45" s="64">
        <f>'Tabel 1'!AU45/'Tabel 1'!$BQ$45</f>
        <v>1.1843757962519171E-3</v>
      </c>
      <c r="AV45" s="64">
        <f>'Tabel 1'!AV45/'Tabel 1'!$BQ$45</f>
        <v>1.0524110705131807E-2</v>
      </c>
      <c r="AW45" s="64">
        <f>'Tabel 1'!AW45/'Tabel 1'!$BQ$45</f>
        <v>0</v>
      </c>
      <c r="AX45" s="64">
        <f>'Tabel 1'!AX45/'Tabel 1'!$BQ$45</f>
        <v>0</v>
      </c>
      <c r="AY45" s="64">
        <f>'Tabel 1'!AY45/'Tabel 1'!$BQ$45</f>
        <v>0</v>
      </c>
      <c r="AZ45" s="64">
        <f>'Tabel 1'!AZ45/'Tabel 1'!$BQ$45</f>
        <v>0</v>
      </c>
      <c r="BA45" s="64">
        <f>'Tabel 1'!BA45/'Tabel 1'!$BQ$45</f>
        <v>6.2027798631516346E-3</v>
      </c>
      <c r="BB45" s="64">
        <f>'Tabel 1'!BB45/'Tabel 1'!$BQ$45</f>
        <v>1.8898052988037741E-3</v>
      </c>
      <c r="BC45" s="65">
        <f>'Tabel 1'!BC45/'Tabel 1'!$BQ$45</f>
        <v>2.9887101404117752E-2</v>
      </c>
      <c r="BD45" s="37">
        <v>40</v>
      </c>
      <c r="BE45" s="64">
        <f>'Tabel 1'!BE45/'Tabel 1'!$BQ$45</f>
        <v>3.4985102792232481E-3</v>
      </c>
      <c r="BF45" s="64">
        <f>'Tabel 1'!BF45/'Tabel 1'!$BQ$45</f>
        <v>2.6966852755654653E-3</v>
      </c>
      <c r="BG45" s="64">
        <f>'Tabel 1'!BG45/'Tabel 1'!$BQ$45</f>
        <v>5.3854677037813249E-2</v>
      </c>
    </row>
    <row r="46" spans="1:59" ht="14.4" x14ac:dyDescent="0.35">
      <c r="A46" s="37">
        <v>41</v>
      </c>
      <c r="B46" s="64">
        <f>'Tabel 1'!B46/'Tabel 1'!$BQ$46</f>
        <v>4.6285862779215471E-4</v>
      </c>
      <c r="C46" s="64">
        <f>'Tabel 1'!C46/'Tabel 1'!$BQ$46</f>
        <v>3.249948887821213E-4</v>
      </c>
      <c r="D46" s="64">
        <f>'Tabel 1'!D46/'Tabel 1'!$BQ$46</f>
        <v>7.4511117233558907E-3</v>
      </c>
      <c r="E46" s="64">
        <f>'Tabel 1'!E46/'Tabel 1'!$BQ$46</f>
        <v>4.952667952433426E-4</v>
      </c>
      <c r="F46" s="64">
        <f>'Tabel 1'!F46/'Tabel 1'!$BQ$46</f>
        <v>1.373692357252713E-3</v>
      </c>
      <c r="G46" s="64">
        <f>'Tabel 1'!G46/'Tabel 1'!$BQ$46</f>
        <v>1.3124719200614545E-3</v>
      </c>
      <c r="H46" s="64">
        <f>'Tabel 1'!H46/'Tabel 1'!$BQ$46</f>
        <v>9.9258187546115168E-3</v>
      </c>
      <c r="I46" s="64">
        <f>'Tabel 1'!I46/'Tabel 1'!$BQ$46</f>
        <v>1.3526925462515292E-3</v>
      </c>
      <c r="J46" s="64">
        <f>'Tabel 1'!J46/'Tabel 1'!$BQ$46</f>
        <v>0</v>
      </c>
      <c r="K46" s="64">
        <f>'Tabel 1'!K46/'Tabel 1'!$BQ$46</f>
        <v>1.6844532540584629E-4</v>
      </c>
      <c r="L46" s="37">
        <v>41</v>
      </c>
      <c r="M46" s="64">
        <f>'Tabel 1'!M46/'Tabel 1'!$BQ$46</f>
        <v>1.4423534872347002E-2</v>
      </c>
      <c r="N46" s="64">
        <f>'Tabel 1'!N46/'Tabel 1'!$BQ$46</f>
        <v>1.2044491989892997E-3</v>
      </c>
      <c r="O46" s="64">
        <f>'Tabel 1'!O46/'Tabel 1'!$BQ$46</f>
        <v>2.0430864086732101E-2</v>
      </c>
      <c r="P46" s="64">
        <f>'Tabel 1'!P46/'Tabel 1'!$BQ$46</f>
        <v>1.6630362910813622E-5</v>
      </c>
      <c r="Q46" s="64">
        <f>'Tabel 1'!Q46/'Tabel 1'!$BQ$46</f>
        <v>2.209808560865543E-3</v>
      </c>
      <c r="R46" s="64">
        <f>'Tabel 1'!R46/'Tabel 1'!$BQ$46</f>
        <v>0</v>
      </c>
      <c r="S46" s="64">
        <f>'Tabel 1'!S46/'Tabel 1'!$BQ$46</f>
        <v>2.1175304135987897E-2</v>
      </c>
      <c r="T46" s="64">
        <f>'Tabel 1'!T46/'Tabel 1'!$BQ$46</f>
        <v>3.9065221015143568E-3</v>
      </c>
      <c r="U46" s="64">
        <f>'Tabel 1'!U46/'Tabel 1'!$BQ$46</f>
        <v>1.4192087335535539E-2</v>
      </c>
      <c r="V46" s="65">
        <f>'Tabel 1'!V46/'Tabel 1'!$BQ$46</f>
        <v>1.9753408310740534E-2</v>
      </c>
      <c r="W46" s="37">
        <v>41</v>
      </c>
      <c r="X46" s="64">
        <f>'Tabel 1'!X46/'Tabel 1'!$BQ$46</f>
        <v>2.1182909340899538E-2</v>
      </c>
      <c r="Y46" s="64">
        <f>'Tabel 1'!Y46/'Tabel 1'!$BQ$46</f>
        <v>4.0358994104155494E-4</v>
      </c>
      <c r="Z46" s="64">
        <f>'Tabel 1'!Z46/'Tabel 1'!$BQ$46</f>
        <v>6.4713911925691802E-3</v>
      </c>
      <c r="AA46" s="64">
        <f>'Tabel 1'!AA46/'Tabel 1'!$BQ$46</f>
        <v>1.322449186004605E-2</v>
      </c>
      <c r="AB46" s="64">
        <f>'Tabel 1'!AB46/'Tabel 1'!$BQ$46</f>
        <v>1.0794131847840502E-3</v>
      </c>
      <c r="AC46" s="64">
        <f>'Tabel 1'!AC46/'Tabel 1'!$BQ$46</f>
        <v>5.7074086049051613E-3</v>
      </c>
      <c r="AD46" s="64">
        <f>'Tabel 1'!AD46/'Tabel 1'!$BQ$46</f>
        <v>1.3260558204974931E-3</v>
      </c>
      <c r="AE46" s="64">
        <f>'Tabel 1'!AE46/'Tabel 1'!$BQ$46</f>
        <v>1.1784286396897348E-2</v>
      </c>
      <c r="AF46" s="64">
        <f>'Tabel 1'!AF46/'Tabel 1'!$BQ$46</f>
        <v>0</v>
      </c>
      <c r="AG46" s="65">
        <f>'Tabel 1'!AG46/'Tabel 1'!$BQ$46</f>
        <v>6.0348983253564531E-3</v>
      </c>
      <c r="AH46" s="37">
        <v>41</v>
      </c>
      <c r="AI46" s="64">
        <f>'Tabel 1'!AI46/'Tabel 1'!$BQ$46</f>
        <v>2.7754102680577788E-2</v>
      </c>
      <c r="AJ46" s="64">
        <f>'Tabel 1'!AJ46/'Tabel 1'!$BQ$46</f>
        <v>4.3195224726129043E-2</v>
      </c>
      <c r="AK46" s="64">
        <f>'Tabel 1'!AK46/'Tabel 1'!$BQ$46</f>
        <v>1.9278394007512228E-2</v>
      </c>
      <c r="AL46" s="64">
        <f>'Tabel 1'!AL46/'Tabel 1'!$BQ$46</f>
        <v>0.1530433401288448</v>
      </c>
      <c r="AM46" s="64">
        <f>'Tabel 1'!AM46/'Tabel 1'!$BQ$46</f>
        <v>3.3132552791172434E-3</v>
      </c>
      <c r="AN46" s="64">
        <f>'Tabel 1'!AN46/'Tabel 1'!$BQ$46</f>
        <v>1.4297895022980813E-2</v>
      </c>
      <c r="AO46" s="64">
        <f>'Tabel 1'!AO46/'Tabel 1'!$BQ$46</f>
        <v>2.2406431042729616E-2</v>
      </c>
      <c r="AP46" s="64">
        <f>'Tabel 1'!AP46/'Tabel 1'!$BQ$46</f>
        <v>1.6905587253779757E-2</v>
      </c>
      <c r="AQ46" s="64">
        <f>'Tabel 1'!AQ46/'Tabel 1'!$BQ$46</f>
        <v>2.7352900149985249E-2</v>
      </c>
      <c r="AR46" s="65">
        <f>'Tabel 1'!AR46/'Tabel 1'!$BQ$46</f>
        <v>5.0132934606472637E-3</v>
      </c>
      <c r="AS46" s="37">
        <v>41</v>
      </c>
      <c r="AT46" s="64">
        <f>'Tabel 1'!AT46/'Tabel 1'!$BQ$46</f>
        <v>1.6130940792914361E-3</v>
      </c>
      <c r="AU46" s="64">
        <f>'Tabel 1'!AU46/'Tabel 1'!$BQ$46</f>
        <v>8.2940558664767045E-3</v>
      </c>
      <c r="AV46" s="64">
        <f>'Tabel 1'!AV46/'Tabel 1'!$BQ$46</f>
        <v>9.0062400610447495E-3</v>
      </c>
      <c r="AW46" s="64">
        <f>'Tabel 1'!AW46/'Tabel 1'!$BQ$46</f>
        <v>1.9545944122772916E-2</v>
      </c>
      <c r="AX46" s="64">
        <f>'Tabel 1'!AX46/'Tabel 1'!$BQ$46</f>
        <v>4.5186808714658046E-3</v>
      </c>
      <c r="AY46" s="64">
        <f>'Tabel 1'!AY46/'Tabel 1'!$BQ$46</f>
        <v>7.5227453141263759E-3</v>
      </c>
      <c r="AZ46" s="64">
        <f>'Tabel 1'!AZ46/'Tabel 1'!$BQ$46</f>
        <v>0</v>
      </c>
      <c r="BA46" s="64">
        <f>'Tabel 1'!BA46/'Tabel 1'!$BQ$46</f>
        <v>2.1306096691111571E-2</v>
      </c>
      <c r="BB46" s="64">
        <f>'Tabel 1'!BB46/'Tabel 1'!$BQ$46</f>
        <v>1.9576821269248514E-2</v>
      </c>
      <c r="BC46" s="65">
        <f>'Tabel 1'!BC46/'Tabel 1'!$BQ$46</f>
        <v>0.10455433331224524</v>
      </c>
      <c r="BD46" s="37">
        <v>41</v>
      </c>
      <c r="BE46" s="64">
        <f>'Tabel 1'!BE46/'Tabel 1'!$BQ$46</f>
        <v>1.6905939772746976E-2</v>
      </c>
      <c r="BF46" s="64">
        <f>'Tabel 1'!BF46/'Tabel 1'!$BQ$46</f>
        <v>1.4058172602458277E-2</v>
      </c>
      <c r="BG46" s="64">
        <f>'Tabel 1'!BG46/'Tabel 1'!$BQ$46</f>
        <v>1.5481452636949822E-2</v>
      </c>
    </row>
    <row r="47" spans="1:59" ht="14.4" x14ac:dyDescent="0.35">
      <c r="A47" s="37">
        <v>42</v>
      </c>
      <c r="B47" s="64">
        <f>'Tabel 1'!B47/'Tabel 1'!$BQ$47</f>
        <v>8.1848915728770591E-4</v>
      </c>
      <c r="C47" s="64">
        <f>'Tabel 1'!C47/'Tabel 1'!$BQ$47</f>
        <v>7.0484093769667929E-4</v>
      </c>
      <c r="D47" s="64">
        <f>'Tabel 1'!D47/'Tabel 1'!$BQ$47</f>
        <v>2.3849128745672575E-3</v>
      </c>
      <c r="E47" s="64">
        <f>'Tabel 1'!E47/'Tabel 1'!$BQ$47</f>
        <v>1.6718599900160224E-3</v>
      </c>
      <c r="F47" s="64">
        <f>'Tabel 1'!F47/'Tabel 1'!$BQ$47</f>
        <v>1.5115212382682346E-4</v>
      </c>
      <c r="G47" s="64">
        <f>'Tabel 1'!G47/'Tabel 1'!$BQ$47</f>
        <v>1.5232519020999877E-4</v>
      </c>
      <c r="H47" s="64">
        <f>'Tabel 1'!H47/'Tabel 1'!$BQ$47</f>
        <v>1.681933153658044E-3</v>
      </c>
      <c r="I47" s="64">
        <f>'Tabel 1'!I47/'Tabel 1'!$BQ$47</f>
        <v>4.2761826440053521E-4</v>
      </c>
      <c r="J47" s="64">
        <f>'Tabel 1'!J47/'Tabel 1'!$BQ$47</f>
        <v>0</v>
      </c>
      <c r="K47" s="64">
        <f>'Tabel 1'!K47/'Tabel 1'!$BQ$47</f>
        <v>1.1041431633825853E-5</v>
      </c>
      <c r="L47" s="37">
        <v>42</v>
      </c>
      <c r="M47" s="64">
        <f>'Tabel 1'!M47/'Tabel 1'!$BQ$47</f>
        <v>5.289287839014398E-3</v>
      </c>
      <c r="N47" s="64">
        <f>'Tabel 1'!N47/'Tabel 1'!$BQ$47</f>
        <v>1.3203528512466332E-4</v>
      </c>
      <c r="O47" s="64">
        <f>'Tabel 1'!O47/'Tabel 1'!$BQ$47</f>
        <v>1.0738754084990809E-2</v>
      </c>
      <c r="P47" s="64">
        <f>'Tabel 1'!P47/'Tabel 1'!$BQ$47</f>
        <v>1.0065824798680479E-6</v>
      </c>
      <c r="Q47" s="64">
        <f>'Tabel 1'!Q47/'Tabel 1'!$BQ$47</f>
        <v>2.4264657282285464E-4</v>
      </c>
      <c r="R47" s="64">
        <f>'Tabel 1'!R47/'Tabel 1'!$BQ$47</f>
        <v>0</v>
      </c>
      <c r="S47" s="64">
        <f>'Tabel 1'!S47/'Tabel 1'!$BQ$47</f>
        <v>6.8346051778792752E-3</v>
      </c>
      <c r="T47" s="64">
        <f>'Tabel 1'!T47/'Tabel 1'!$BQ$47</f>
        <v>5.852527230590108E-5</v>
      </c>
      <c r="U47" s="64">
        <f>'Tabel 1'!U47/'Tabel 1'!$BQ$47</f>
        <v>3.0824596536761649E-3</v>
      </c>
      <c r="V47" s="65">
        <f>'Tabel 1'!V47/'Tabel 1'!$BQ$47</f>
        <v>6.2469676540396861E-3</v>
      </c>
      <c r="W47" s="37">
        <v>42</v>
      </c>
      <c r="X47" s="64">
        <f>'Tabel 1'!X47/'Tabel 1'!$BQ$47</f>
        <v>2.2886431568434283E-4</v>
      </c>
      <c r="Y47" s="64">
        <f>'Tabel 1'!Y47/'Tabel 1'!$BQ$47</f>
        <v>8.246781386280902E-6</v>
      </c>
      <c r="Z47" s="64">
        <f>'Tabel 1'!Z47/'Tabel 1'!$BQ$47</f>
        <v>4.952493693386763E-4</v>
      </c>
      <c r="AA47" s="64">
        <f>'Tabel 1'!AA47/'Tabel 1'!$BQ$47</f>
        <v>6.3361330343068075E-4</v>
      </c>
      <c r="AB47" s="64">
        <f>'Tabel 1'!AB47/'Tabel 1'!$BQ$47</f>
        <v>6.3307457111568536E-5</v>
      </c>
      <c r="AC47" s="64">
        <f>'Tabel 1'!AC47/'Tabel 1'!$BQ$47</f>
        <v>2.7440510084308818E-3</v>
      </c>
      <c r="AD47" s="64">
        <f>'Tabel 1'!AD47/'Tabel 1'!$BQ$47</f>
        <v>7.5280068586360967E-5</v>
      </c>
      <c r="AE47" s="64">
        <f>'Tabel 1'!AE47/'Tabel 1'!$BQ$47</f>
        <v>1.3475867467379345E-3</v>
      </c>
      <c r="AF47" s="64">
        <f>'Tabel 1'!AF47/'Tabel 1'!$BQ$47</f>
        <v>0</v>
      </c>
      <c r="AG47" s="65">
        <f>'Tabel 1'!AG47/'Tabel 1'!$BQ$47</f>
        <v>3.5084156139180924E-4</v>
      </c>
      <c r="AH47" s="37">
        <v>42</v>
      </c>
      <c r="AI47" s="64">
        <f>'Tabel 1'!AI47/'Tabel 1'!$BQ$47</f>
        <v>2.535303605694374E-2</v>
      </c>
      <c r="AJ47" s="64">
        <f>'Tabel 1'!AJ47/'Tabel 1'!$BQ$47</f>
        <v>3.8982472081716284E-2</v>
      </c>
      <c r="AK47" s="64">
        <f>'Tabel 1'!AK47/'Tabel 1'!$BQ$47</f>
        <v>1.7590694434895116E-3</v>
      </c>
      <c r="AL47" s="64">
        <f>'Tabel 1'!AL47/'Tabel 1'!$BQ$47</f>
        <v>6.2091699101470957E-2</v>
      </c>
      <c r="AM47" s="64">
        <f>'Tabel 1'!AM47/'Tabel 1'!$BQ$47</f>
        <v>7.9099261812564303E-4</v>
      </c>
      <c r="AN47" s="64">
        <f>'Tabel 1'!AN47/'Tabel 1'!$BQ$47</f>
        <v>1.0810165798651936E-2</v>
      </c>
      <c r="AO47" s="64">
        <f>'Tabel 1'!AO47/'Tabel 1'!$BQ$47</f>
        <v>2.5497691788697462E-3</v>
      </c>
      <c r="AP47" s="64">
        <f>'Tabel 1'!AP47/'Tabel 1'!$BQ$47</f>
        <v>2.3192378999761063E-3</v>
      </c>
      <c r="AQ47" s="64">
        <f>'Tabel 1'!AQ47/'Tabel 1'!$BQ$47</f>
        <v>7.4927140484087216E-3</v>
      </c>
      <c r="AR47" s="65">
        <f>'Tabel 1'!AR47/'Tabel 1'!$BQ$47</f>
        <v>5.9640331691103053E-4</v>
      </c>
      <c r="AS47" s="37">
        <v>42</v>
      </c>
      <c r="AT47" s="64">
        <f>'Tabel 1'!AT47/'Tabel 1'!$BQ$47</f>
        <v>2.0749534878662212E-4</v>
      </c>
      <c r="AU47" s="64">
        <f>'Tabel 1'!AU47/'Tabel 1'!$BQ$47</f>
        <v>1.0363404842114794E-2</v>
      </c>
      <c r="AV47" s="64">
        <f>'Tabel 1'!AV47/'Tabel 1'!$BQ$47</f>
        <v>5.1577298601575344E-3</v>
      </c>
      <c r="AW47" s="64">
        <f>'Tabel 1'!AW47/'Tabel 1'!$BQ$47</f>
        <v>4.1323212301560813E-3</v>
      </c>
      <c r="AX47" s="64">
        <f>'Tabel 1'!AX47/'Tabel 1'!$BQ$47</f>
        <v>4.0114224414373176E-4</v>
      </c>
      <c r="AY47" s="64">
        <f>'Tabel 1'!AY47/'Tabel 1'!$BQ$47</f>
        <v>5.3396532086292896E-4</v>
      </c>
      <c r="AZ47" s="64">
        <f>'Tabel 1'!AZ47/'Tabel 1'!$BQ$47</f>
        <v>0</v>
      </c>
      <c r="BA47" s="64">
        <f>'Tabel 1'!BA47/'Tabel 1'!$BQ$47</f>
        <v>1.0170622399185187E-2</v>
      </c>
      <c r="BB47" s="64">
        <f>'Tabel 1'!BB47/'Tabel 1'!$BQ$47</f>
        <v>1.2100923136371159E-3</v>
      </c>
      <c r="BC47" s="65">
        <f>'Tabel 1'!BC47/'Tabel 1'!$BQ$47</f>
        <v>0.11584596266789091</v>
      </c>
      <c r="BD47" s="37">
        <v>42</v>
      </c>
      <c r="BE47" s="64">
        <f>'Tabel 1'!BE47/'Tabel 1'!$BQ$47</f>
        <v>3.5765427266942974E-3</v>
      </c>
      <c r="BF47" s="64">
        <f>'Tabel 1'!BF47/'Tabel 1'!$BQ$47</f>
        <v>4.432372917449798E-3</v>
      </c>
      <c r="BG47" s="64">
        <f>'Tabel 1'!BG47/'Tabel 1'!$BQ$47</f>
        <v>1.2123782474680794E-2</v>
      </c>
    </row>
    <row r="48" spans="1:59" ht="14.4" x14ac:dyDescent="0.35">
      <c r="A48" s="37">
        <v>43</v>
      </c>
      <c r="B48" s="64">
        <f>'Tabel 1'!B48/'Tabel 1'!$BQ$48</f>
        <v>7.9448702312732563E-5</v>
      </c>
      <c r="C48" s="64">
        <f>'Tabel 1'!C48/'Tabel 1'!$BQ$48</f>
        <v>4.9602176699066258E-5</v>
      </c>
      <c r="D48" s="64">
        <f>'Tabel 1'!D48/'Tabel 1'!$BQ$48</f>
        <v>1.3071174603968141E-4</v>
      </c>
      <c r="E48" s="64">
        <f>'Tabel 1'!E48/'Tabel 1'!$BQ$48</f>
        <v>1.9290426431244852E-5</v>
      </c>
      <c r="F48" s="64">
        <f>'Tabel 1'!F48/'Tabel 1'!$BQ$48</f>
        <v>6.44742058046717E-6</v>
      </c>
      <c r="G48" s="64">
        <f>'Tabel 1'!G48/'Tabel 1'!$BQ$48</f>
        <v>6.0880904244281503E-5</v>
      </c>
      <c r="H48" s="64">
        <f>'Tabel 1'!H48/'Tabel 1'!$BQ$48</f>
        <v>1.0769026908791072E-5</v>
      </c>
      <c r="I48" s="64">
        <f>'Tabel 1'!I48/'Tabel 1'!$BQ$48</f>
        <v>1.7373157481402699E-5</v>
      </c>
      <c r="J48" s="64">
        <f>'Tabel 1'!J48/'Tabel 1'!$BQ$48</f>
        <v>0</v>
      </c>
      <c r="K48" s="64">
        <f>'Tabel 1'!K48/'Tabel 1'!$BQ$48</f>
        <v>1.2104691311498653E-4</v>
      </c>
      <c r="L48" s="37">
        <v>43</v>
      </c>
      <c r="M48" s="64">
        <f>'Tabel 1'!M48/'Tabel 1'!$BQ$48</f>
        <v>3.3293570568504645E-4</v>
      </c>
      <c r="N48" s="64">
        <f>'Tabel 1'!N48/'Tabel 1'!$BQ$48</f>
        <v>2.4234293532513087E-4</v>
      </c>
      <c r="O48" s="64">
        <f>'Tabel 1'!O48/'Tabel 1'!$BQ$48</f>
        <v>9.7240918720242799E-3</v>
      </c>
      <c r="P48" s="64">
        <f>'Tabel 1'!P48/'Tabel 1'!$BQ$48</f>
        <v>3.6556162782638374E-7</v>
      </c>
      <c r="Q48" s="64">
        <f>'Tabel 1'!Q48/'Tabel 1'!$BQ$48</f>
        <v>1.0560391417022174E-4</v>
      </c>
      <c r="R48" s="64">
        <f>'Tabel 1'!R48/'Tabel 1'!$BQ$48</f>
        <v>0</v>
      </c>
      <c r="S48" s="64">
        <f>'Tabel 1'!S48/'Tabel 1'!$BQ$48</f>
        <v>2.59946882612985E-3</v>
      </c>
      <c r="T48" s="64">
        <f>'Tabel 1'!T48/'Tabel 1'!$BQ$48</f>
        <v>2.3293970415761442E-4</v>
      </c>
      <c r="U48" s="64">
        <f>'Tabel 1'!U48/'Tabel 1'!$BQ$48</f>
        <v>2.108250635673015E-3</v>
      </c>
      <c r="V48" s="65">
        <f>'Tabel 1'!V48/'Tabel 1'!$BQ$48</f>
        <v>4.0460297660613797E-3</v>
      </c>
      <c r="W48" s="37">
        <v>43</v>
      </c>
      <c r="X48" s="64">
        <f>'Tabel 1'!X48/'Tabel 1'!$BQ$48</f>
        <v>6.696305577793835E-4</v>
      </c>
      <c r="Y48" s="64">
        <f>'Tabel 1'!Y48/'Tabel 1'!$BQ$48</f>
        <v>5.8320335906542977E-6</v>
      </c>
      <c r="Z48" s="64">
        <f>'Tabel 1'!Z48/'Tabel 1'!$BQ$48</f>
        <v>2.9752383264440503E-4</v>
      </c>
      <c r="AA48" s="64">
        <f>'Tabel 1'!AA48/'Tabel 1'!$BQ$48</f>
        <v>1.3487652741374187E-3</v>
      </c>
      <c r="AB48" s="64">
        <f>'Tabel 1'!AB48/'Tabel 1'!$BQ$48</f>
        <v>1.7369301907588758E-5</v>
      </c>
      <c r="AC48" s="64">
        <f>'Tabel 1'!AC48/'Tabel 1'!$BQ$48</f>
        <v>7.5605940715181303E-4</v>
      </c>
      <c r="AD48" s="64">
        <f>'Tabel 1'!AD48/'Tabel 1'!$BQ$48</f>
        <v>1.0597866559636618E-4</v>
      </c>
      <c r="AE48" s="64">
        <f>'Tabel 1'!AE48/'Tabel 1'!$BQ$48</f>
        <v>9.3683581717561516E-4</v>
      </c>
      <c r="AF48" s="64">
        <f>'Tabel 1'!AF48/'Tabel 1'!$BQ$48</f>
        <v>2.3619793200142867E-8</v>
      </c>
      <c r="AG48" s="65">
        <f>'Tabel 1'!AG48/'Tabel 1'!$BQ$48</f>
        <v>2.2028787448734945E-4</v>
      </c>
      <c r="AH48" s="37">
        <v>43</v>
      </c>
      <c r="AI48" s="64">
        <f>'Tabel 1'!AI48/'Tabel 1'!$BQ$48</f>
        <v>2.0113260821089177E-2</v>
      </c>
      <c r="AJ48" s="64">
        <f>'Tabel 1'!AJ48/'Tabel 1'!$BQ$48</f>
        <v>3.2682566336332999E-2</v>
      </c>
      <c r="AK48" s="64">
        <f>'Tabel 1'!AK48/'Tabel 1'!$BQ$48</f>
        <v>7.5376975289547163E-3</v>
      </c>
      <c r="AL48" s="64">
        <f>'Tabel 1'!AL48/'Tabel 1'!$BQ$48</f>
        <v>9.8914659529233548E-2</v>
      </c>
      <c r="AM48" s="64">
        <f>'Tabel 1'!AM48/'Tabel 1'!$BQ$48</f>
        <v>3.4181379482874937E-4</v>
      </c>
      <c r="AN48" s="64">
        <f>'Tabel 1'!AN48/'Tabel 1'!$BQ$48</f>
        <v>1.7375973339699629E-2</v>
      </c>
      <c r="AO48" s="64">
        <f>'Tabel 1'!AO48/'Tabel 1'!$BQ$48</f>
        <v>2.3115717257152176E-3</v>
      </c>
      <c r="AP48" s="64">
        <f>'Tabel 1'!AP48/'Tabel 1'!$BQ$48</f>
        <v>1.7156872644459853E-3</v>
      </c>
      <c r="AQ48" s="64">
        <f>'Tabel 1'!AQ48/'Tabel 1'!$BQ$48</f>
        <v>9.5584251386380029E-4</v>
      </c>
      <c r="AR48" s="65">
        <f>'Tabel 1'!AR48/'Tabel 1'!$BQ$48</f>
        <v>5.0937965550439121E-3</v>
      </c>
      <c r="AS48" s="37">
        <v>43</v>
      </c>
      <c r="AT48" s="64">
        <f>'Tabel 1'!AT48/'Tabel 1'!$BQ$48</f>
        <v>1.4439223966208729E-4</v>
      </c>
      <c r="AU48" s="64">
        <f>'Tabel 1'!AU48/'Tabel 1'!$BQ$48</f>
        <v>4.5746820383555812E-4</v>
      </c>
      <c r="AV48" s="64">
        <f>'Tabel 1'!AV48/'Tabel 1'!$BQ$48</f>
        <v>0.14826362718658959</v>
      </c>
      <c r="AW48" s="64">
        <f>'Tabel 1'!AW48/'Tabel 1'!$BQ$48</f>
        <v>6.6098176812327061E-3</v>
      </c>
      <c r="AX48" s="64">
        <f>'Tabel 1'!AX48/'Tabel 1'!$BQ$48</f>
        <v>3.3788172088904892E-4</v>
      </c>
      <c r="AY48" s="64">
        <f>'Tabel 1'!AY48/'Tabel 1'!$BQ$48</f>
        <v>6.045984424304172E-4</v>
      </c>
      <c r="AZ48" s="64">
        <f>'Tabel 1'!AZ48/'Tabel 1'!$BQ$48</f>
        <v>0</v>
      </c>
      <c r="BA48" s="64">
        <f>'Tabel 1'!BA48/'Tabel 1'!$BQ$48</f>
        <v>6.2484409563461386E-3</v>
      </c>
      <c r="BB48" s="64">
        <f>'Tabel 1'!BB48/'Tabel 1'!$BQ$48</f>
        <v>7.7505285768241373E-4</v>
      </c>
      <c r="BC48" s="65">
        <f>'Tabel 1'!BC48/'Tabel 1'!$BQ$48</f>
        <v>5.3162683517295029E-2</v>
      </c>
      <c r="BD48" s="37">
        <v>43</v>
      </c>
      <c r="BE48" s="64">
        <f>'Tabel 1'!BE48/'Tabel 1'!$BQ$48</f>
        <v>3.1028080506308366E-2</v>
      </c>
      <c r="BF48" s="64">
        <f>'Tabel 1'!BF48/'Tabel 1'!$BQ$48</f>
        <v>2.5954370686149142E-2</v>
      </c>
      <c r="BG48" s="64">
        <f>'Tabel 1'!BG48/'Tabel 1'!$BQ$48</f>
        <v>4.0478370022964108E-3</v>
      </c>
    </row>
    <row r="49" spans="1:59" ht="14.4" x14ac:dyDescent="0.35">
      <c r="A49" s="37">
        <v>44</v>
      </c>
      <c r="B49" s="64">
        <f>'Tabel 1'!B49/'Tabel 1'!$BQ$49</f>
        <v>7.3350325039188303E-3</v>
      </c>
      <c r="C49" s="64">
        <f>'Tabel 1'!C49/'Tabel 1'!$BQ$49</f>
        <v>3.1844535412064578E-4</v>
      </c>
      <c r="D49" s="64">
        <f>'Tabel 1'!D49/'Tabel 1'!$BQ$49</f>
        <v>2.3683871390821325E-2</v>
      </c>
      <c r="E49" s="64">
        <f>'Tabel 1'!E49/'Tabel 1'!$BQ$49</f>
        <v>5.5377405793855692E-3</v>
      </c>
      <c r="F49" s="64">
        <f>'Tabel 1'!F49/'Tabel 1'!$BQ$49</f>
        <v>8.2637647650998639E-4</v>
      </c>
      <c r="G49" s="64">
        <f>'Tabel 1'!G49/'Tabel 1'!$BQ$49</f>
        <v>1.3420804537915821E-3</v>
      </c>
      <c r="H49" s="64">
        <f>'Tabel 1'!H49/'Tabel 1'!$BQ$49</f>
        <v>2.39329113279532E-3</v>
      </c>
      <c r="I49" s="64">
        <f>'Tabel 1'!I49/'Tabel 1'!$BQ$49</f>
        <v>2.4693801590232032E-3</v>
      </c>
      <c r="J49" s="64">
        <f>'Tabel 1'!J49/'Tabel 1'!$BQ$49</f>
        <v>0</v>
      </c>
      <c r="K49" s="64">
        <f>'Tabel 1'!K49/'Tabel 1'!$BQ$49</f>
        <v>2.6686851608674275E-4</v>
      </c>
      <c r="L49" s="37">
        <v>44</v>
      </c>
      <c r="M49" s="64">
        <f>'Tabel 1'!M49/'Tabel 1'!$BQ$49</f>
        <v>5.4499489870475197E-3</v>
      </c>
      <c r="N49" s="64">
        <f>'Tabel 1'!N49/'Tabel 1'!$BQ$49</f>
        <v>5.1958988060256395E-4</v>
      </c>
      <c r="O49" s="64">
        <f>'Tabel 1'!O49/'Tabel 1'!$BQ$49</f>
        <v>1.3805476673631186E-2</v>
      </c>
      <c r="P49" s="64">
        <f>'Tabel 1'!P49/'Tabel 1'!$BQ$49</f>
        <v>4.1448701229816262E-6</v>
      </c>
      <c r="Q49" s="64">
        <f>'Tabel 1'!Q49/'Tabel 1'!$BQ$49</f>
        <v>4.0021150419910037E-4</v>
      </c>
      <c r="R49" s="64">
        <f>'Tabel 1'!R49/'Tabel 1'!$BQ$49</f>
        <v>0</v>
      </c>
      <c r="S49" s="64">
        <f>'Tabel 1'!S49/'Tabel 1'!$BQ$49</f>
        <v>1.975367107869188E-2</v>
      </c>
      <c r="T49" s="64">
        <f>'Tabel 1'!T49/'Tabel 1'!$BQ$49</f>
        <v>6.1491312920144471E-4</v>
      </c>
      <c r="U49" s="64">
        <f>'Tabel 1'!U49/'Tabel 1'!$BQ$49</f>
        <v>7.0604739880310938E-3</v>
      </c>
      <c r="V49" s="65">
        <f>'Tabel 1'!V49/'Tabel 1'!$BQ$49</f>
        <v>1.0597110493581937E-2</v>
      </c>
      <c r="W49" s="37">
        <v>44</v>
      </c>
      <c r="X49" s="64">
        <f>'Tabel 1'!X49/'Tabel 1'!$BQ$49</f>
        <v>9.2171792074455978E-3</v>
      </c>
      <c r="Y49" s="64">
        <f>'Tabel 1'!Y49/'Tabel 1'!$BQ$49</f>
        <v>5.0115909191460885E-5</v>
      </c>
      <c r="Z49" s="64">
        <f>'Tabel 1'!Z49/'Tabel 1'!$BQ$49</f>
        <v>2.4120698494646117E-3</v>
      </c>
      <c r="AA49" s="64">
        <f>'Tabel 1'!AA49/'Tabel 1'!$BQ$49</f>
        <v>4.3834130368491124E-3</v>
      </c>
      <c r="AB49" s="64">
        <f>'Tabel 1'!AB49/'Tabel 1'!$BQ$49</f>
        <v>2.2137627845350653E-4</v>
      </c>
      <c r="AC49" s="64">
        <f>'Tabel 1'!AC49/'Tabel 1'!$BQ$49</f>
        <v>5.7453848627464403E-3</v>
      </c>
      <c r="AD49" s="64">
        <f>'Tabel 1'!AD49/'Tabel 1'!$BQ$49</f>
        <v>5.0122816821840215E-4</v>
      </c>
      <c r="AE49" s="64">
        <f>'Tabel 1'!AE49/'Tabel 1'!$BQ$49</f>
        <v>7.3138337816862145E-3</v>
      </c>
      <c r="AF49" s="64">
        <f>'Tabel 1'!AF49/'Tabel 1'!$BQ$49</f>
        <v>1.3621528774975286E-6</v>
      </c>
      <c r="AG49" s="65">
        <f>'Tabel 1'!AG49/'Tabel 1'!$BQ$49</f>
        <v>7.8845436484067304E-4</v>
      </c>
      <c r="AH49" s="37">
        <v>44</v>
      </c>
      <c r="AI49" s="64">
        <f>'Tabel 1'!AI49/'Tabel 1'!$BQ$49</f>
        <v>3.3871917188064822E-2</v>
      </c>
      <c r="AJ49" s="64">
        <f>'Tabel 1'!AJ49/'Tabel 1'!$BQ$49</f>
        <v>4.8353309389914147E-2</v>
      </c>
      <c r="AK49" s="64">
        <f>'Tabel 1'!AK49/'Tabel 1'!$BQ$49</f>
        <v>2.9785132125550187E-2</v>
      </c>
      <c r="AL49" s="64">
        <f>'Tabel 1'!AL49/'Tabel 1'!$BQ$49</f>
        <v>0.14445579571366957</v>
      </c>
      <c r="AM49" s="64">
        <f>'Tabel 1'!AM49/'Tabel 1'!$BQ$49</f>
        <v>1.278839617381276E-3</v>
      </c>
      <c r="AN49" s="64">
        <f>'Tabel 1'!AN49/'Tabel 1'!$BQ$49</f>
        <v>4.2474278540564292E-2</v>
      </c>
      <c r="AO49" s="64">
        <f>'Tabel 1'!AO49/'Tabel 1'!$BQ$49</f>
        <v>8.6483621959846969E-3</v>
      </c>
      <c r="AP49" s="64">
        <f>'Tabel 1'!AP49/'Tabel 1'!$BQ$49</f>
        <v>3.9265622081852145E-3</v>
      </c>
      <c r="AQ49" s="64">
        <f>'Tabel 1'!AQ49/'Tabel 1'!$BQ$49</f>
        <v>9.1072557296330188E-3</v>
      </c>
      <c r="AR49" s="65">
        <f>'Tabel 1'!AR49/'Tabel 1'!$BQ$49</f>
        <v>3.7749632780158895E-3</v>
      </c>
      <c r="AS49" s="37">
        <v>44</v>
      </c>
      <c r="AT49" s="64">
        <f>'Tabel 1'!AT49/'Tabel 1'!$BQ$49</f>
        <v>1.5984136714503948E-3</v>
      </c>
      <c r="AU49" s="64">
        <f>'Tabel 1'!AU49/'Tabel 1'!$BQ$49</f>
        <v>4.631274892421538E-3</v>
      </c>
      <c r="AV49" s="64">
        <f>'Tabel 1'!AV49/'Tabel 1'!$BQ$49</f>
        <v>5.0436391031090294E-2</v>
      </c>
      <c r="AW49" s="64">
        <f>'Tabel 1'!AW49/'Tabel 1'!$BQ$49</f>
        <v>4.9305058091552903E-2</v>
      </c>
      <c r="AX49" s="64">
        <f>'Tabel 1'!AX49/'Tabel 1'!$BQ$49</f>
        <v>6.4058270633483251E-3</v>
      </c>
      <c r="AY49" s="64">
        <f>'Tabel 1'!AY49/'Tabel 1'!$BQ$49</f>
        <v>1.7502025638744111E-2</v>
      </c>
      <c r="AZ49" s="64">
        <f>'Tabel 1'!AZ49/'Tabel 1'!$BQ$49</f>
        <v>5.1742432897358002E-5</v>
      </c>
      <c r="BA49" s="64">
        <f>'Tabel 1'!BA49/'Tabel 1'!$BQ$49</f>
        <v>5.8034976360246529E-2</v>
      </c>
      <c r="BB49" s="64">
        <f>'Tabel 1'!BB49/'Tabel 1'!$BQ$49</f>
        <v>4.805278419414671E-3</v>
      </c>
      <c r="BC49" s="65">
        <f>'Tabel 1'!BC49/'Tabel 1'!$BQ$49</f>
        <v>2.257972148225855E-2</v>
      </c>
      <c r="BD49" s="37">
        <v>44</v>
      </c>
      <c r="BE49" s="64">
        <f>'Tabel 1'!BE49/'Tabel 1'!$BQ$49</f>
        <v>6.6617270958723293E-3</v>
      </c>
      <c r="BF49" s="64">
        <f>'Tabel 1'!BF49/'Tabel 1'!$BQ$49</f>
        <v>5.2923785902416918E-3</v>
      </c>
      <c r="BG49" s="64">
        <f>'Tabel 1'!BG49/'Tabel 1'!$BQ$49</f>
        <v>3.048560548534588E-3</v>
      </c>
    </row>
    <row r="50" spans="1:59" ht="14.4" x14ac:dyDescent="0.35">
      <c r="A50" s="37">
        <v>45</v>
      </c>
      <c r="B50" s="64">
        <f>'Tabel 1'!B50/'Tabel 1'!$BQ$50</f>
        <v>0</v>
      </c>
      <c r="C50" s="64">
        <f>'Tabel 1'!C50/'Tabel 1'!$BQ$50</f>
        <v>0</v>
      </c>
      <c r="D50" s="64">
        <f>'Tabel 1'!D50/'Tabel 1'!$BQ$50</f>
        <v>0</v>
      </c>
      <c r="E50" s="64">
        <f>'Tabel 1'!E50/'Tabel 1'!$BQ$50</f>
        <v>0</v>
      </c>
      <c r="F50" s="64">
        <f>'Tabel 1'!F50/'Tabel 1'!$BQ$50</f>
        <v>0</v>
      </c>
      <c r="G50" s="64">
        <f>'Tabel 1'!G50/'Tabel 1'!$BQ$50</f>
        <v>0</v>
      </c>
      <c r="H50" s="64">
        <f>'Tabel 1'!H50/'Tabel 1'!$BQ$50</f>
        <v>0</v>
      </c>
      <c r="I50" s="64">
        <f>'Tabel 1'!I50/'Tabel 1'!$BQ$50</f>
        <v>7.9628774499607927E-3</v>
      </c>
      <c r="J50" s="64">
        <f>'Tabel 1'!J50/'Tabel 1'!$BQ$50</f>
        <v>0</v>
      </c>
      <c r="K50" s="64">
        <f>'Tabel 1'!K50/'Tabel 1'!$BQ$50</f>
        <v>0</v>
      </c>
      <c r="L50" s="37">
        <v>45</v>
      </c>
      <c r="M50" s="64">
        <f>'Tabel 1'!M50/'Tabel 1'!$BQ$50</f>
        <v>0</v>
      </c>
      <c r="N50" s="64">
        <f>'Tabel 1'!N50/'Tabel 1'!$BQ$50</f>
        <v>0</v>
      </c>
      <c r="O50" s="64">
        <f>'Tabel 1'!O50/'Tabel 1'!$BQ$50</f>
        <v>0</v>
      </c>
      <c r="P50" s="64">
        <f>'Tabel 1'!P50/'Tabel 1'!$BQ$50</f>
        <v>0</v>
      </c>
      <c r="Q50" s="64">
        <f>'Tabel 1'!Q50/'Tabel 1'!$BQ$50</f>
        <v>0</v>
      </c>
      <c r="R50" s="64">
        <f>'Tabel 1'!R50/'Tabel 1'!$BQ$50</f>
        <v>0</v>
      </c>
      <c r="S50" s="64">
        <f>'Tabel 1'!S50/'Tabel 1'!$BQ$50</f>
        <v>0</v>
      </c>
      <c r="T50" s="64">
        <f>'Tabel 1'!T50/'Tabel 1'!$BQ$50</f>
        <v>0</v>
      </c>
      <c r="U50" s="64">
        <f>'Tabel 1'!U50/'Tabel 1'!$BQ$50</f>
        <v>0</v>
      </c>
      <c r="V50" s="65">
        <f>'Tabel 1'!V50/'Tabel 1'!$BQ$50</f>
        <v>0</v>
      </c>
      <c r="W50" s="37">
        <v>45</v>
      </c>
      <c r="X50" s="64">
        <f>'Tabel 1'!X50/'Tabel 1'!$BQ$50</f>
        <v>0</v>
      </c>
      <c r="Y50" s="64">
        <f>'Tabel 1'!Y50/'Tabel 1'!$BQ$50</f>
        <v>0</v>
      </c>
      <c r="Z50" s="64">
        <f>'Tabel 1'!Z50/'Tabel 1'!$BQ$50</f>
        <v>0</v>
      </c>
      <c r="AA50" s="64">
        <f>'Tabel 1'!AA50/'Tabel 1'!$BQ$50</f>
        <v>0</v>
      </c>
      <c r="AB50" s="64">
        <f>'Tabel 1'!AB50/'Tabel 1'!$BQ$50</f>
        <v>0</v>
      </c>
      <c r="AC50" s="64">
        <f>'Tabel 1'!AC50/'Tabel 1'!$BQ$50</f>
        <v>0</v>
      </c>
      <c r="AD50" s="64">
        <f>'Tabel 1'!AD50/'Tabel 1'!$BQ$50</f>
        <v>0</v>
      </c>
      <c r="AE50" s="64">
        <f>'Tabel 1'!AE50/'Tabel 1'!$BQ$50</f>
        <v>1.4843124980552917E-3</v>
      </c>
      <c r="AF50" s="64">
        <f>'Tabel 1'!AF50/'Tabel 1'!$BQ$50</f>
        <v>0</v>
      </c>
      <c r="AG50" s="65">
        <f>'Tabel 1'!AG50/'Tabel 1'!$BQ$50</f>
        <v>0</v>
      </c>
      <c r="AH50" s="37">
        <v>45</v>
      </c>
      <c r="AI50" s="64">
        <f>'Tabel 1'!AI50/'Tabel 1'!$BQ$50</f>
        <v>0</v>
      </c>
      <c r="AJ50" s="64">
        <f>'Tabel 1'!AJ50/'Tabel 1'!$BQ$50</f>
        <v>0</v>
      </c>
      <c r="AK50" s="64">
        <f>'Tabel 1'!AK50/'Tabel 1'!$BQ$50</f>
        <v>0</v>
      </c>
      <c r="AL50" s="64">
        <f>'Tabel 1'!AL50/'Tabel 1'!$BQ$50</f>
        <v>0</v>
      </c>
      <c r="AM50" s="64">
        <f>'Tabel 1'!AM50/'Tabel 1'!$BQ$50</f>
        <v>0</v>
      </c>
      <c r="AN50" s="64">
        <f>'Tabel 1'!AN50/'Tabel 1'!$BQ$50</f>
        <v>0</v>
      </c>
      <c r="AO50" s="64">
        <f>'Tabel 1'!AO50/'Tabel 1'!$BQ$50</f>
        <v>0</v>
      </c>
      <c r="AP50" s="64">
        <f>'Tabel 1'!AP50/'Tabel 1'!$BQ$50</f>
        <v>0</v>
      </c>
      <c r="AQ50" s="64">
        <f>'Tabel 1'!AQ50/'Tabel 1'!$BQ$50</f>
        <v>1.4799108737151582E-3</v>
      </c>
      <c r="AR50" s="65">
        <f>'Tabel 1'!AR50/'Tabel 1'!$BQ$50</f>
        <v>0</v>
      </c>
      <c r="AS50" s="37">
        <v>45</v>
      </c>
      <c r="AT50" s="64">
        <f>'Tabel 1'!AT50/'Tabel 1'!$BQ$50</f>
        <v>0</v>
      </c>
      <c r="AU50" s="64">
        <f>'Tabel 1'!AU50/'Tabel 1'!$BQ$50</f>
        <v>0</v>
      </c>
      <c r="AV50" s="64">
        <f>'Tabel 1'!AV50/'Tabel 1'!$BQ$50</f>
        <v>0</v>
      </c>
      <c r="AW50" s="64">
        <f>'Tabel 1'!AW50/'Tabel 1'!$BQ$50</f>
        <v>0</v>
      </c>
      <c r="AX50" s="64">
        <f>'Tabel 1'!AX50/'Tabel 1'!$BQ$50</f>
        <v>9.7245734494321914E-3</v>
      </c>
      <c r="AY50" s="64">
        <f>'Tabel 1'!AY50/'Tabel 1'!$BQ$50</f>
        <v>0</v>
      </c>
      <c r="AZ50" s="64">
        <f>'Tabel 1'!AZ50/'Tabel 1'!$BQ$50</f>
        <v>0</v>
      </c>
      <c r="BA50" s="64">
        <f>'Tabel 1'!BA50/'Tabel 1'!$BQ$50</f>
        <v>6.6399660213360398E-2</v>
      </c>
      <c r="BB50" s="64">
        <f>'Tabel 1'!BB50/'Tabel 1'!$BQ$50</f>
        <v>0</v>
      </c>
      <c r="BC50" s="65">
        <f>'Tabel 1'!BC50/'Tabel 1'!$BQ$50</f>
        <v>3.0367765356032923E-2</v>
      </c>
      <c r="BD50" s="37">
        <v>45</v>
      </c>
      <c r="BE50" s="64">
        <f>'Tabel 1'!BE50/'Tabel 1'!$BQ$50</f>
        <v>0</v>
      </c>
      <c r="BF50" s="64">
        <f>'Tabel 1'!BF50/'Tabel 1'!$BQ$50</f>
        <v>0</v>
      </c>
      <c r="BG50" s="64">
        <f>'Tabel 1'!BG50/'Tabel 1'!$BQ$50</f>
        <v>0</v>
      </c>
    </row>
    <row r="51" spans="1:59" ht="14.4" x14ac:dyDescent="0.35">
      <c r="A51" s="37">
        <v>46</v>
      </c>
      <c r="B51" s="64">
        <f>'Tabel 1'!B51/'Tabel 1'!$BQ$51</f>
        <v>0</v>
      </c>
      <c r="C51" s="64">
        <f>'Tabel 1'!C51/'Tabel 1'!$BQ$51</f>
        <v>0</v>
      </c>
      <c r="D51" s="64">
        <f>'Tabel 1'!D51/'Tabel 1'!$BQ$51</f>
        <v>0</v>
      </c>
      <c r="E51" s="64">
        <f>'Tabel 1'!E51/'Tabel 1'!$BQ$51</f>
        <v>0</v>
      </c>
      <c r="F51" s="64">
        <f>'Tabel 1'!F51/'Tabel 1'!$BQ$51</f>
        <v>0</v>
      </c>
      <c r="G51" s="64">
        <f>'Tabel 1'!G51/'Tabel 1'!$BQ$51</f>
        <v>0</v>
      </c>
      <c r="H51" s="64">
        <f>'Tabel 1'!H51/'Tabel 1'!$BQ$51</f>
        <v>0</v>
      </c>
      <c r="I51" s="64">
        <f>'Tabel 1'!I51/'Tabel 1'!$BQ$51</f>
        <v>0</v>
      </c>
      <c r="J51" s="64">
        <f>'Tabel 1'!J51/'Tabel 1'!$BQ$51</f>
        <v>0</v>
      </c>
      <c r="K51" s="64">
        <f>'Tabel 1'!K51/'Tabel 1'!$BQ$51</f>
        <v>0</v>
      </c>
      <c r="L51" s="37">
        <v>46</v>
      </c>
      <c r="M51" s="64">
        <f>'Tabel 1'!M51/'Tabel 1'!$BQ$51</f>
        <v>0</v>
      </c>
      <c r="N51" s="64">
        <f>'Tabel 1'!N51/'Tabel 1'!$BQ$51</f>
        <v>0</v>
      </c>
      <c r="O51" s="64">
        <f>'Tabel 1'!O51/'Tabel 1'!$BQ$51</f>
        <v>0</v>
      </c>
      <c r="P51" s="64">
        <f>'Tabel 1'!P51/'Tabel 1'!$BQ$51</f>
        <v>0</v>
      </c>
      <c r="Q51" s="64">
        <f>'Tabel 1'!Q51/'Tabel 1'!$BQ$51</f>
        <v>0</v>
      </c>
      <c r="R51" s="64">
        <f>'Tabel 1'!R51/'Tabel 1'!$BQ$51</f>
        <v>0</v>
      </c>
      <c r="S51" s="64">
        <f>'Tabel 1'!S51/'Tabel 1'!$BQ$51</f>
        <v>0</v>
      </c>
      <c r="T51" s="64">
        <f>'Tabel 1'!T51/'Tabel 1'!$BQ$51</f>
        <v>0</v>
      </c>
      <c r="U51" s="64">
        <f>'Tabel 1'!U51/'Tabel 1'!$BQ$51</f>
        <v>0</v>
      </c>
      <c r="V51" s="65">
        <f>'Tabel 1'!V51/'Tabel 1'!$BQ$51</f>
        <v>0</v>
      </c>
      <c r="W51" s="37">
        <v>46</v>
      </c>
      <c r="X51" s="64">
        <f>'Tabel 1'!X51/'Tabel 1'!$BQ$51</f>
        <v>0</v>
      </c>
      <c r="Y51" s="64">
        <f>'Tabel 1'!Y51/'Tabel 1'!$BQ$51</f>
        <v>0</v>
      </c>
      <c r="Z51" s="64">
        <f>'Tabel 1'!Z51/'Tabel 1'!$BQ$51</f>
        <v>0</v>
      </c>
      <c r="AA51" s="64">
        <f>'Tabel 1'!AA51/'Tabel 1'!$BQ$51</f>
        <v>0</v>
      </c>
      <c r="AB51" s="64">
        <f>'Tabel 1'!AB51/'Tabel 1'!$BQ$51</f>
        <v>0</v>
      </c>
      <c r="AC51" s="64">
        <f>'Tabel 1'!AC51/'Tabel 1'!$BQ$51</f>
        <v>0</v>
      </c>
      <c r="AD51" s="64">
        <f>'Tabel 1'!AD51/'Tabel 1'!$BQ$51</f>
        <v>0</v>
      </c>
      <c r="AE51" s="64">
        <f>'Tabel 1'!AE51/'Tabel 1'!$BQ$51</f>
        <v>0</v>
      </c>
      <c r="AF51" s="64">
        <f>'Tabel 1'!AF51/'Tabel 1'!$BQ$51</f>
        <v>0</v>
      </c>
      <c r="AG51" s="65">
        <f>'Tabel 1'!AG51/'Tabel 1'!$BQ$51</f>
        <v>0</v>
      </c>
      <c r="AH51" s="37">
        <v>46</v>
      </c>
      <c r="AI51" s="64">
        <f>'Tabel 1'!AI51/'Tabel 1'!$BQ$51</f>
        <v>1.9741883380008256E-2</v>
      </c>
      <c r="AJ51" s="64">
        <f>'Tabel 1'!AJ51/'Tabel 1'!$BQ$51</f>
        <v>3.4513221588708058E-2</v>
      </c>
      <c r="AK51" s="64">
        <f>'Tabel 1'!AK51/'Tabel 1'!$BQ$51</f>
        <v>1.032532650518752E-3</v>
      </c>
      <c r="AL51" s="64">
        <f>'Tabel 1'!AL51/'Tabel 1'!$BQ$51</f>
        <v>5.6226452116063478E-3</v>
      </c>
      <c r="AM51" s="64">
        <f>'Tabel 1'!AM51/'Tabel 1'!$BQ$51</f>
        <v>1.7316046990186856E-5</v>
      </c>
      <c r="AN51" s="64">
        <f>'Tabel 1'!AN51/'Tabel 1'!$BQ$51</f>
        <v>0</v>
      </c>
      <c r="AO51" s="64">
        <f>'Tabel 1'!AO51/'Tabel 1'!$BQ$51</f>
        <v>0</v>
      </c>
      <c r="AP51" s="64">
        <f>'Tabel 1'!AP51/'Tabel 1'!$BQ$51</f>
        <v>0</v>
      </c>
      <c r="AQ51" s="64">
        <f>'Tabel 1'!AQ51/'Tabel 1'!$BQ$51</f>
        <v>0</v>
      </c>
      <c r="AR51" s="65">
        <f>'Tabel 1'!AR51/'Tabel 1'!$BQ$51</f>
        <v>0</v>
      </c>
      <c r="AS51" s="37">
        <v>46</v>
      </c>
      <c r="AT51" s="64">
        <f>'Tabel 1'!AT51/'Tabel 1'!$BQ$51</f>
        <v>0</v>
      </c>
      <c r="AU51" s="64">
        <f>'Tabel 1'!AU51/'Tabel 1'!$BQ$51</f>
        <v>0</v>
      </c>
      <c r="AV51" s="64">
        <f>'Tabel 1'!AV51/'Tabel 1'!$BQ$51</f>
        <v>0</v>
      </c>
      <c r="AW51" s="64">
        <f>'Tabel 1'!AW51/'Tabel 1'!$BQ$51</f>
        <v>1.2533568796749297E-2</v>
      </c>
      <c r="AX51" s="64">
        <f>'Tabel 1'!AX51/'Tabel 1'!$BQ$51</f>
        <v>2.4944685450703632E-4</v>
      </c>
      <c r="AY51" s="64">
        <f>'Tabel 1'!AY51/'Tabel 1'!$BQ$51</f>
        <v>1.2067481720954861E-2</v>
      </c>
      <c r="AZ51" s="64">
        <f>'Tabel 1'!AZ51/'Tabel 1'!$BQ$51</f>
        <v>1.8190515570037289E-6</v>
      </c>
      <c r="BA51" s="64">
        <f>'Tabel 1'!BA51/'Tabel 1'!$BQ$51</f>
        <v>1.3039543863811376E-2</v>
      </c>
      <c r="BB51" s="64">
        <f>'Tabel 1'!BB51/'Tabel 1'!$BQ$51</f>
        <v>7.8425775216507817E-4</v>
      </c>
      <c r="BC51" s="65">
        <f>'Tabel 1'!BC51/'Tabel 1'!$BQ$51</f>
        <v>6.6015797613658798E-3</v>
      </c>
      <c r="BD51" s="37">
        <v>46</v>
      </c>
      <c r="BE51" s="64">
        <f>'Tabel 1'!BE51/'Tabel 1'!$BQ$51</f>
        <v>0</v>
      </c>
      <c r="BF51" s="64">
        <f>'Tabel 1'!BF51/'Tabel 1'!$BQ$51</f>
        <v>0</v>
      </c>
      <c r="BG51" s="64">
        <f>'Tabel 1'!BG51/'Tabel 1'!$BQ$51</f>
        <v>0</v>
      </c>
    </row>
    <row r="52" spans="1:59" ht="14.4" x14ac:dyDescent="0.35">
      <c r="A52" s="37">
        <v>47</v>
      </c>
      <c r="B52" s="64">
        <f>'Tabel 1'!B52/'Tabel 1'!$BQ$52</f>
        <v>2.0185744534050833E-2</v>
      </c>
      <c r="C52" s="64">
        <f>'Tabel 1'!C52/'Tabel 1'!$BQ$52</f>
        <v>1.0784081283946744E-2</v>
      </c>
      <c r="D52" s="64">
        <f>'Tabel 1'!D52/'Tabel 1'!$BQ$52</f>
        <v>1.1971417457629323E-2</v>
      </c>
      <c r="E52" s="64">
        <f>'Tabel 1'!E52/'Tabel 1'!$BQ$52</f>
        <v>1.0542602712260018E-2</v>
      </c>
      <c r="F52" s="64">
        <f>'Tabel 1'!F52/'Tabel 1'!$BQ$52</f>
        <v>1.2820017998722438E-3</v>
      </c>
      <c r="G52" s="64">
        <f>'Tabel 1'!G52/'Tabel 1'!$BQ$52</f>
        <v>8.5626550700191348E-4</v>
      </c>
      <c r="H52" s="64">
        <f>'Tabel 1'!H52/'Tabel 1'!$BQ$52</f>
        <v>8.6991069978500438E-2</v>
      </c>
      <c r="I52" s="64">
        <f>'Tabel 1'!I52/'Tabel 1'!$BQ$52</f>
        <v>6.4692022121658185E-2</v>
      </c>
      <c r="J52" s="64">
        <f>'Tabel 1'!J52/'Tabel 1'!$BQ$52</f>
        <v>0</v>
      </c>
      <c r="K52" s="64">
        <f>'Tabel 1'!K52/'Tabel 1'!$BQ$52</f>
        <v>1.9995546438358399E-3</v>
      </c>
      <c r="L52" s="37">
        <v>47</v>
      </c>
      <c r="M52" s="64">
        <f>'Tabel 1'!M52/'Tabel 1'!$BQ$52</f>
        <v>4.1672849533736303E-3</v>
      </c>
      <c r="N52" s="64">
        <f>'Tabel 1'!N52/'Tabel 1'!$BQ$52</f>
        <v>7.1078983977486404E-5</v>
      </c>
      <c r="O52" s="64">
        <f>'Tabel 1'!O52/'Tabel 1'!$BQ$52</f>
        <v>1.9531754622672474E-2</v>
      </c>
      <c r="P52" s="64">
        <f>'Tabel 1'!P52/'Tabel 1'!$BQ$52</f>
        <v>1.257582381490896E-6</v>
      </c>
      <c r="Q52" s="64">
        <f>'Tabel 1'!Q52/'Tabel 1'!$BQ$52</f>
        <v>6.1822473663742793E-4</v>
      </c>
      <c r="R52" s="64">
        <f>'Tabel 1'!R52/'Tabel 1'!$BQ$52</f>
        <v>0</v>
      </c>
      <c r="S52" s="64">
        <f>'Tabel 1'!S52/'Tabel 1'!$BQ$52</f>
        <v>4.7209100889596796E-2</v>
      </c>
      <c r="T52" s="64">
        <f>'Tabel 1'!T52/'Tabel 1'!$BQ$52</f>
        <v>1.0617539857355281E-3</v>
      </c>
      <c r="U52" s="64">
        <f>'Tabel 1'!U52/'Tabel 1'!$BQ$52</f>
        <v>4.8755801886010093E-2</v>
      </c>
      <c r="V52" s="65">
        <f>'Tabel 1'!V52/'Tabel 1'!$BQ$52</f>
        <v>2.5935300957464396E-3</v>
      </c>
      <c r="W52" s="37">
        <v>47</v>
      </c>
      <c r="X52" s="64">
        <f>'Tabel 1'!X52/'Tabel 1'!$BQ$52</f>
        <v>7.1433229154599862E-3</v>
      </c>
      <c r="Y52" s="64">
        <f>'Tabel 1'!Y52/'Tabel 1'!$BQ$52</f>
        <v>8.9729477014894644E-4</v>
      </c>
      <c r="Z52" s="64">
        <f>'Tabel 1'!Z52/'Tabel 1'!$BQ$52</f>
        <v>4.297402972446707E-3</v>
      </c>
      <c r="AA52" s="64">
        <f>'Tabel 1'!AA52/'Tabel 1'!$BQ$52</f>
        <v>4.6563076681654623E-3</v>
      </c>
      <c r="AB52" s="64">
        <f>'Tabel 1'!AB52/'Tabel 1'!$BQ$52</f>
        <v>2.6884513877900763E-4</v>
      </c>
      <c r="AC52" s="64">
        <f>'Tabel 1'!AC52/'Tabel 1'!$BQ$52</f>
        <v>9.3369697074041792E-3</v>
      </c>
      <c r="AD52" s="64">
        <f>'Tabel 1'!AD52/'Tabel 1'!$BQ$52</f>
        <v>1.7573516700613722E-3</v>
      </c>
      <c r="AE52" s="64">
        <f>'Tabel 1'!AE52/'Tabel 1'!$BQ$52</f>
        <v>1.2561306298490265E-3</v>
      </c>
      <c r="AF52" s="64">
        <f>'Tabel 1'!AF52/'Tabel 1'!$BQ$52</f>
        <v>0</v>
      </c>
      <c r="AG52" s="65">
        <f>'Tabel 1'!AG52/'Tabel 1'!$BQ$52</f>
        <v>0</v>
      </c>
      <c r="AH52" s="37">
        <v>47</v>
      </c>
      <c r="AI52" s="64">
        <f>'Tabel 1'!AI52/'Tabel 1'!$BQ$52</f>
        <v>2.5262628966319263E-2</v>
      </c>
      <c r="AJ52" s="64">
        <f>'Tabel 1'!AJ52/'Tabel 1'!$BQ$52</f>
        <v>2.7837155561089948E-3</v>
      </c>
      <c r="AK52" s="64">
        <f>'Tabel 1'!AK52/'Tabel 1'!$BQ$52</f>
        <v>5.7255320860460663E-3</v>
      </c>
      <c r="AL52" s="64">
        <f>'Tabel 1'!AL52/'Tabel 1'!$BQ$52</f>
        <v>4.4306036683374364E-2</v>
      </c>
      <c r="AM52" s="64">
        <f>'Tabel 1'!AM52/'Tabel 1'!$BQ$52</f>
        <v>7.6815843137540156E-4</v>
      </c>
      <c r="AN52" s="64">
        <f>'Tabel 1'!AN52/'Tabel 1'!$BQ$52</f>
        <v>0</v>
      </c>
      <c r="AO52" s="64">
        <f>'Tabel 1'!AO52/'Tabel 1'!$BQ$52</f>
        <v>0</v>
      </c>
      <c r="AP52" s="64">
        <f>'Tabel 1'!AP52/'Tabel 1'!$BQ$52</f>
        <v>0</v>
      </c>
      <c r="AQ52" s="64">
        <f>'Tabel 1'!AQ52/'Tabel 1'!$BQ$52</f>
        <v>1.2878943058895484E-3</v>
      </c>
      <c r="AR52" s="65">
        <f>'Tabel 1'!AR52/'Tabel 1'!$BQ$52</f>
        <v>0</v>
      </c>
      <c r="AS52" s="37">
        <v>47</v>
      </c>
      <c r="AT52" s="64">
        <f>'Tabel 1'!AT52/'Tabel 1'!$BQ$52</f>
        <v>5.5743320975259602E-4</v>
      </c>
      <c r="AU52" s="64">
        <f>'Tabel 1'!AU52/'Tabel 1'!$BQ$52</f>
        <v>0</v>
      </c>
      <c r="AV52" s="64">
        <f>'Tabel 1'!AV52/'Tabel 1'!$BQ$52</f>
        <v>0</v>
      </c>
      <c r="AW52" s="64">
        <f>'Tabel 1'!AW52/'Tabel 1'!$BQ$52</f>
        <v>0.3327567815269778</v>
      </c>
      <c r="AX52" s="64">
        <f>'Tabel 1'!AX52/'Tabel 1'!$BQ$52</f>
        <v>1.9672409279938635E-3</v>
      </c>
      <c r="AY52" s="64">
        <f>'Tabel 1'!AY52/'Tabel 1'!$BQ$52</f>
        <v>4.8179379804212392E-2</v>
      </c>
      <c r="AZ52" s="64">
        <f>'Tabel 1'!AZ52/'Tabel 1'!$BQ$52</f>
        <v>1.0879425913381954E-3</v>
      </c>
      <c r="BA52" s="64">
        <f>'Tabel 1'!BA52/'Tabel 1'!$BQ$52</f>
        <v>9.2964883231445403E-2</v>
      </c>
      <c r="BB52" s="64">
        <f>'Tabel 1'!BB52/'Tabel 1'!$BQ$52</f>
        <v>7.066823501833369E-3</v>
      </c>
      <c r="BC52" s="65">
        <f>'Tabel 1'!BC52/'Tabel 1'!$BQ$52</f>
        <v>5.1774235693645448E-2</v>
      </c>
      <c r="BD52" s="37">
        <v>47</v>
      </c>
      <c r="BE52" s="64">
        <f>'Tabel 1'!BE52/'Tabel 1'!$BQ$52</f>
        <v>0</v>
      </c>
      <c r="BF52" s="64">
        <f>'Tabel 1'!BF52/'Tabel 1'!$BQ$52</f>
        <v>0</v>
      </c>
      <c r="BG52" s="64">
        <f>'Tabel 1'!BG52/'Tabel 1'!$BQ$52</f>
        <v>0</v>
      </c>
    </row>
    <row r="53" spans="1:59" ht="14.4" x14ac:dyDescent="0.35">
      <c r="A53" s="37">
        <v>48</v>
      </c>
      <c r="B53" s="64">
        <f>'Tabel 1'!B53/'Tabel 1'!$BQ$53</f>
        <v>1.9776815927732695E-3</v>
      </c>
      <c r="C53" s="64">
        <f>'Tabel 1'!C53/'Tabel 1'!$BQ$53</f>
        <v>1.9512900093044141E-5</v>
      </c>
      <c r="D53" s="64">
        <f>'Tabel 1'!D53/'Tabel 1'!$BQ$53</f>
        <v>8.2809723307579615E-4</v>
      </c>
      <c r="E53" s="64">
        <f>'Tabel 1'!E53/'Tabel 1'!$BQ$53</f>
        <v>5.7917403480416195E-4</v>
      </c>
      <c r="F53" s="64">
        <f>'Tabel 1'!F53/'Tabel 1'!$BQ$53</f>
        <v>4.1197568353154286E-5</v>
      </c>
      <c r="G53" s="64">
        <f>'Tabel 1'!G53/'Tabel 1'!$BQ$53</f>
        <v>4.3501467801668898E-5</v>
      </c>
      <c r="H53" s="64">
        <f>'Tabel 1'!H53/'Tabel 1'!$BQ$53</f>
        <v>7.3593735546064376E-5</v>
      </c>
      <c r="I53" s="64">
        <f>'Tabel 1'!I53/'Tabel 1'!$BQ$53</f>
        <v>4.1948973033608013E-4</v>
      </c>
      <c r="J53" s="64">
        <f>'Tabel 1'!J53/'Tabel 1'!$BQ$53</f>
        <v>0</v>
      </c>
      <c r="K53" s="64">
        <f>'Tabel 1'!K53/'Tabel 1'!$BQ$53</f>
        <v>9.5840833575874779E-5</v>
      </c>
      <c r="L53" s="37">
        <v>48</v>
      </c>
      <c r="M53" s="64">
        <f>'Tabel 1'!M53/'Tabel 1'!$BQ$53</f>
        <v>3.0099930116898677E-3</v>
      </c>
      <c r="N53" s="64">
        <f>'Tabel 1'!N53/'Tabel 1'!$BQ$53</f>
        <v>4.1773959762382058E-5</v>
      </c>
      <c r="O53" s="64">
        <f>'Tabel 1'!O53/'Tabel 1'!$BQ$53</f>
        <v>4.2203076519792019E-3</v>
      </c>
      <c r="P53" s="64">
        <f>'Tabel 1'!P53/'Tabel 1'!$BQ$53</f>
        <v>1.0220929902976648E-7</v>
      </c>
      <c r="Q53" s="64">
        <f>'Tabel 1'!Q53/'Tabel 1'!$BQ$53</f>
        <v>5.0954083442116566E-5</v>
      </c>
      <c r="R53" s="64">
        <f>'Tabel 1'!R53/'Tabel 1'!$BQ$53</f>
        <v>0</v>
      </c>
      <c r="S53" s="64">
        <f>'Tabel 1'!S53/'Tabel 1'!$BQ$53</f>
        <v>7.4055390102715059E-3</v>
      </c>
      <c r="T53" s="64">
        <f>'Tabel 1'!T53/'Tabel 1'!$BQ$53</f>
        <v>6.3878256326747463E-6</v>
      </c>
      <c r="U53" s="64">
        <f>'Tabel 1'!U53/'Tabel 1'!$BQ$53</f>
        <v>3.763924504604152E-4</v>
      </c>
      <c r="V53" s="65">
        <f>'Tabel 1'!V53/'Tabel 1'!$BQ$53</f>
        <v>2.0835995200265014E-4</v>
      </c>
      <c r="W53" s="37">
        <v>48</v>
      </c>
      <c r="X53" s="64">
        <f>'Tabel 1'!X53/'Tabel 1'!$BQ$53</f>
        <v>1.5494836709485042E-4</v>
      </c>
      <c r="Y53" s="64">
        <f>'Tabel 1'!Y53/'Tabel 1'!$BQ$53</f>
        <v>1.4402134911333989E-6</v>
      </c>
      <c r="Z53" s="64">
        <f>'Tabel 1'!Z53/'Tabel 1'!$BQ$53</f>
        <v>1.2156505193514173E-4</v>
      </c>
      <c r="AA53" s="64">
        <f>'Tabel 1'!AA53/'Tabel 1'!$BQ$53</f>
        <v>2.2299864806940321E-3</v>
      </c>
      <c r="AB53" s="64">
        <f>'Tabel 1'!AB53/'Tabel 1'!$BQ$53</f>
        <v>1.7497779550709904E-4</v>
      </c>
      <c r="AC53" s="64">
        <f>'Tabel 1'!AC53/'Tabel 1'!$BQ$53</f>
        <v>8.3017655614017554E-4</v>
      </c>
      <c r="AD53" s="64">
        <f>'Tabel 1'!AD53/'Tabel 1'!$BQ$53</f>
        <v>1.7145121741787625E-4</v>
      </c>
      <c r="AE53" s="64">
        <f>'Tabel 1'!AE53/'Tabel 1'!$BQ$53</f>
        <v>6.4174598240722648E-3</v>
      </c>
      <c r="AF53" s="64">
        <f>'Tabel 1'!AF53/'Tabel 1'!$BQ$53</f>
        <v>0</v>
      </c>
      <c r="AG53" s="65">
        <f>'Tabel 1'!AG53/'Tabel 1'!$BQ$53</f>
        <v>3.3772385187425373E-5</v>
      </c>
      <c r="AH53" s="37">
        <v>48</v>
      </c>
      <c r="AI53" s="64">
        <f>'Tabel 1'!AI53/'Tabel 1'!$BQ$53</f>
        <v>3.0932761259936211E-2</v>
      </c>
      <c r="AJ53" s="64">
        <f>'Tabel 1'!AJ53/'Tabel 1'!$BQ$53</f>
        <v>5.2130093504036877E-2</v>
      </c>
      <c r="AK53" s="64">
        <f>'Tabel 1'!AK53/'Tabel 1'!$BQ$53</f>
        <v>1.7887845885195066E-2</v>
      </c>
      <c r="AL53" s="64">
        <f>'Tabel 1'!AL53/'Tabel 1'!$BQ$53</f>
        <v>0.22324892898911716</v>
      </c>
      <c r="AM53" s="64">
        <f>'Tabel 1'!AM53/'Tabel 1'!$BQ$53</f>
        <v>4.6319182155182451E-4</v>
      </c>
      <c r="AN53" s="64">
        <f>'Tabel 1'!AN53/'Tabel 1'!$BQ$53</f>
        <v>2.2898935677848675E-2</v>
      </c>
      <c r="AO53" s="64">
        <f>'Tabel 1'!AO53/'Tabel 1'!$BQ$53</f>
        <v>3.1324104950713103E-3</v>
      </c>
      <c r="AP53" s="64">
        <f>'Tabel 1'!AP53/'Tabel 1'!$BQ$53</f>
        <v>2.405014567752346E-3</v>
      </c>
      <c r="AQ53" s="64">
        <f>'Tabel 1'!AQ53/'Tabel 1'!$BQ$53</f>
        <v>2.7762382350265636E-3</v>
      </c>
      <c r="AR53" s="65">
        <f>'Tabel 1'!AR53/'Tabel 1'!$BQ$53</f>
        <v>3.1261724583721362E-3</v>
      </c>
      <c r="AS53" s="37">
        <v>48</v>
      </c>
      <c r="AT53" s="64">
        <f>'Tabel 1'!AT53/'Tabel 1'!$BQ$53</f>
        <v>2.6826409107063486E-5</v>
      </c>
      <c r="AU53" s="64">
        <f>'Tabel 1'!AU53/'Tabel 1'!$BQ$53</f>
        <v>9.9952470769172955E-4</v>
      </c>
      <c r="AV53" s="64">
        <f>'Tabel 1'!AV53/'Tabel 1'!$BQ$53</f>
        <v>5.3366203731182844E-2</v>
      </c>
      <c r="AW53" s="64">
        <f>'Tabel 1'!AW53/'Tabel 1'!$BQ$53</f>
        <v>1.1392832310086268E-2</v>
      </c>
      <c r="AX53" s="64">
        <f>'Tabel 1'!AX53/'Tabel 1'!$BQ$53</f>
        <v>4.5059833118220007E-4</v>
      </c>
      <c r="AY53" s="64">
        <f>'Tabel 1'!AY53/'Tabel 1'!$BQ$53</f>
        <v>6.2992277468726149E-4</v>
      </c>
      <c r="AZ53" s="64">
        <f>'Tabel 1'!AZ53/'Tabel 1'!$BQ$53</f>
        <v>0</v>
      </c>
      <c r="BA53" s="64">
        <f>'Tabel 1'!BA53/'Tabel 1'!$BQ$53</f>
        <v>1.8266487907061955E-2</v>
      </c>
      <c r="BB53" s="64">
        <f>'Tabel 1'!BB53/'Tabel 1'!$BQ$53</f>
        <v>1.6429435446519574E-2</v>
      </c>
      <c r="BC53" s="65">
        <f>'Tabel 1'!BC53/'Tabel 1'!$BQ$53</f>
        <v>1.258124877542224E-2</v>
      </c>
      <c r="BD53" s="37">
        <v>48</v>
      </c>
      <c r="BE53" s="64">
        <f>'Tabel 1'!BE53/'Tabel 1'!$BQ$53</f>
        <v>1.5244089902746822E-2</v>
      </c>
      <c r="BF53" s="64">
        <f>'Tabel 1'!BF53/'Tabel 1'!$BQ$53</f>
        <v>3.373849359174512E-2</v>
      </c>
      <c r="BG53" s="64">
        <f>'Tabel 1'!BG53/'Tabel 1'!$BQ$53</f>
        <v>1.8998981860209044E-2</v>
      </c>
    </row>
    <row r="54" spans="1:59" ht="14.4" x14ac:dyDescent="0.35">
      <c r="A54" s="37">
        <v>49</v>
      </c>
      <c r="B54" s="64">
        <f>'Tabel 1'!B54/'Tabel 1'!$BQ$54</f>
        <v>4.2475846330424808E-3</v>
      </c>
      <c r="C54" s="64">
        <f>'Tabel 1'!C54/'Tabel 1'!$BQ$54</f>
        <v>6.7850274543528495E-3</v>
      </c>
      <c r="D54" s="64">
        <f>'Tabel 1'!D54/'Tabel 1'!$BQ$54</f>
        <v>1.4859258782296093E-2</v>
      </c>
      <c r="E54" s="64">
        <f>'Tabel 1'!E54/'Tabel 1'!$BQ$54</f>
        <v>9.6540406711385154E-3</v>
      </c>
      <c r="F54" s="64">
        <f>'Tabel 1'!F54/'Tabel 1'!$BQ$54</f>
        <v>1.9303197810117724E-3</v>
      </c>
      <c r="G54" s="64">
        <f>'Tabel 1'!G54/'Tabel 1'!$BQ$54</f>
        <v>1.0729445744036212E-3</v>
      </c>
      <c r="H54" s="64">
        <f>'Tabel 1'!H54/'Tabel 1'!$BQ$54</f>
        <v>1.9389656697844323E-3</v>
      </c>
      <c r="I54" s="64">
        <f>'Tabel 1'!I54/'Tabel 1'!$BQ$54</f>
        <v>1.1385727410897113E-3</v>
      </c>
      <c r="J54" s="64">
        <f>'Tabel 1'!J54/'Tabel 1'!$BQ$54</f>
        <v>0</v>
      </c>
      <c r="K54" s="64">
        <f>'Tabel 1'!K54/'Tabel 1'!$BQ$54</f>
        <v>5.1153701709373491E-4</v>
      </c>
      <c r="L54" s="37">
        <v>49</v>
      </c>
      <c r="M54" s="64">
        <f>'Tabel 1'!M54/'Tabel 1'!$BQ$54</f>
        <v>1.539877189731991E-2</v>
      </c>
      <c r="N54" s="64">
        <f>'Tabel 1'!N54/'Tabel 1'!$BQ$54</f>
        <v>3.3419427874146129E-4</v>
      </c>
      <c r="O54" s="64">
        <f>'Tabel 1'!O54/'Tabel 1'!$BQ$54</f>
        <v>1.9130881342590146E-2</v>
      </c>
      <c r="P54" s="64">
        <f>'Tabel 1'!P54/'Tabel 1'!$BQ$54</f>
        <v>5.1474245468047194E-6</v>
      </c>
      <c r="Q54" s="64">
        <f>'Tabel 1'!Q54/'Tabel 1'!$BQ$54</f>
        <v>2.4185884289029946E-4</v>
      </c>
      <c r="R54" s="64">
        <f>'Tabel 1'!R54/'Tabel 1'!$BQ$54</f>
        <v>0</v>
      </c>
      <c r="S54" s="64">
        <f>'Tabel 1'!S54/'Tabel 1'!$BQ$54</f>
        <v>1.9159841903468446E-2</v>
      </c>
      <c r="T54" s="64">
        <f>'Tabel 1'!T54/'Tabel 1'!$BQ$54</f>
        <v>7.6542047636369822E-4</v>
      </c>
      <c r="U54" s="64">
        <f>'Tabel 1'!U54/'Tabel 1'!$BQ$54</f>
        <v>3.3044531773645299E-3</v>
      </c>
      <c r="V54" s="65">
        <f>'Tabel 1'!V54/'Tabel 1'!$BQ$54</f>
        <v>1.9081969998946728E-2</v>
      </c>
      <c r="W54" s="37">
        <v>49</v>
      </c>
      <c r="X54" s="64">
        <f>'Tabel 1'!X54/'Tabel 1'!$BQ$54</f>
        <v>5.8775472761890858E-3</v>
      </c>
      <c r="Y54" s="64">
        <f>'Tabel 1'!Y54/'Tabel 1'!$BQ$54</f>
        <v>1.0704679230994895E-4</v>
      </c>
      <c r="Z54" s="64">
        <f>'Tabel 1'!Z54/'Tabel 1'!$BQ$54</f>
        <v>1.2150729894317939E-3</v>
      </c>
      <c r="AA54" s="64">
        <f>'Tabel 1'!AA54/'Tabel 1'!$BQ$54</f>
        <v>5.766503631163271E-3</v>
      </c>
      <c r="AB54" s="64">
        <f>'Tabel 1'!AB54/'Tabel 1'!$BQ$54</f>
        <v>5.0426913430552168E-4</v>
      </c>
      <c r="AC54" s="64">
        <f>'Tabel 1'!AC54/'Tabel 1'!$BQ$54</f>
        <v>3.1058702655725979E-3</v>
      </c>
      <c r="AD54" s="64">
        <f>'Tabel 1'!AD54/'Tabel 1'!$BQ$54</f>
        <v>4.6627036670124724E-4</v>
      </c>
      <c r="AE54" s="64">
        <f>'Tabel 1'!AE54/'Tabel 1'!$BQ$54</f>
        <v>1.5766495921340464E-2</v>
      </c>
      <c r="AF54" s="64">
        <f>'Tabel 1'!AF54/'Tabel 1'!$BQ$54</f>
        <v>0</v>
      </c>
      <c r="AG54" s="65">
        <f>'Tabel 1'!AG54/'Tabel 1'!$BQ$54</f>
        <v>9.201017481251911E-5</v>
      </c>
      <c r="AH54" s="37">
        <v>49</v>
      </c>
      <c r="AI54" s="64">
        <f>'Tabel 1'!AI54/'Tabel 1'!$BQ$54</f>
        <v>9.3025954738076774E-2</v>
      </c>
      <c r="AJ54" s="64">
        <f>'Tabel 1'!AJ54/'Tabel 1'!$BQ$54</f>
        <v>0.14170290714717385</v>
      </c>
      <c r="AK54" s="64">
        <f>'Tabel 1'!AK54/'Tabel 1'!$BQ$54</f>
        <v>5.2299290238687159E-2</v>
      </c>
      <c r="AL54" s="64">
        <f>'Tabel 1'!AL54/'Tabel 1'!$BQ$54</f>
        <v>0.17829962495358481</v>
      </c>
      <c r="AM54" s="64">
        <f>'Tabel 1'!AM54/'Tabel 1'!$BQ$54</f>
        <v>6.9794330159309633E-4</v>
      </c>
      <c r="AN54" s="64">
        <f>'Tabel 1'!AN54/'Tabel 1'!$BQ$54</f>
        <v>2.8648993789333881E-2</v>
      </c>
      <c r="AO54" s="64">
        <f>'Tabel 1'!AO54/'Tabel 1'!$BQ$54</f>
        <v>5.6103890649200176E-3</v>
      </c>
      <c r="AP54" s="64">
        <f>'Tabel 1'!AP54/'Tabel 1'!$BQ$54</f>
        <v>1.3330150625778176E-3</v>
      </c>
      <c r="AQ54" s="64">
        <f>'Tabel 1'!AQ54/'Tabel 1'!$BQ$54</f>
        <v>5.3791886909534525E-3</v>
      </c>
      <c r="AR54" s="65">
        <f>'Tabel 1'!AR54/'Tabel 1'!$BQ$54</f>
        <v>4.6366907301971256E-3</v>
      </c>
      <c r="AS54" s="37">
        <v>49</v>
      </c>
      <c r="AT54" s="64">
        <f>'Tabel 1'!AT54/'Tabel 1'!$BQ$54</f>
        <v>1.8497579831821666E-4</v>
      </c>
      <c r="AU54" s="64">
        <f>'Tabel 1'!AU54/'Tabel 1'!$BQ$54</f>
        <v>7.3806183539051992E-4</v>
      </c>
      <c r="AV54" s="64">
        <f>'Tabel 1'!AV54/'Tabel 1'!$BQ$54</f>
        <v>0.11160177008892154</v>
      </c>
      <c r="AW54" s="64">
        <f>'Tabel 1'!AW54/'Tabel 1'!$BQ$54</f>
        <v>1.5352734803318738E-2</v>
      </c>
      <c r="AX54" s="64">
        <f>'Tabel 1'!AX54/'Tabel 1'!$BQ$54</f>
        <v>5.8805191998349685E-4</v>
      </c>
      <c r="AY54" s="64">
        <f>'Tabel 1'!AY54/'Tabel 1'!$BQ$54</f>
        <v>9.5936253676127947E-4</v>
      </c>
      <c r="AZ54" s="64">
        <f>'Tabel 1'!AZ54/'Tabel 1'!$BQ$54</f>
        <v>0</v>
      </c>
      <c r="BA54" s="64">
        <f>'Tabel 1'!BA54/'Tabel 1'!$BQ$54</f>
        <v>2.8603418691724433E-2</v>
      </c>
      <c r="BB54" s="64">
        <f>'Tabel 1'!BB54/'Tabel 1'!$BQ$54</f>
        <v>2.8311880564404476E-2</v>
      </c>
      <c r="BC54" s="65">
        <f>'Tabel 1'!BC54/'Tabel 1'!$BQ$54</f>
        <v>1.2654850024985596E-2</v>
      </c>
      <c r="BD54" s="37">
        <v>49</v>
      </c>
      <c r="BE54" s="64">
        <f>'Tabel 1'!BE54/'Tabel 1'!$BQ$54</f>
        <v>8.1150498956557185E-4</v>
      </c>
      <c r="BF54" s="64">
        <f>'Tabel 1'!BF54/'Tabel 1'!$BQ$54</f>
        <v>2.4652682659240501E-2</v>
      </c>
      <c r="BG54" s="64">
        <f>'Tabel 1'!BG54/'Tabel 1'!$BQ$54</f>
        <v>2.2616464596442894E-2</v>
      </c>
    </row>
    <row r="55" spans="1:59" ht="14.4" x14ac:dyDescent="0.35">
      <c r="A55" s="37">
        <v>50</v>
      </c>
      <c r="B55" s="64">
        <f>'Tabel 1'!B55/'Tabel 1'!$BQ$55</f>
        <v>0</v>
      </c>
      <c r="C55" s="64">
        <f>'Tabel 1'!C55/'Tabel 1'!$BQ$55</f>
        <v>0</v>
      </c>
      <c r="D55" s="64">
        <f>'Tabel 1'!D55/'Tabel 1'!$BQ$55</f>
        <v>0</v>
      </c>
      <c r="E55" s="64">
        <f>'Tabel 1'!E55/'Tabel 1'!$BQ$55</f>
        <v>0</v>
      </c>
      <c r="F55" s="64">
        <f>'Tabel 1'!F55/'Tabel 1'!$BQ$55</f>
        <v>0</v>
      </c>
      <c r="G55" s="64">
        <f>'Tabel 1'!G55/'Tabel 1'!$BQ$55</f>
        <v>0</v>
      </c>
      <c r="H55" s="64">
        <f>'Tabel 1'!H55/'Tabel 1'!$BQ$55</f>
        <v>0</v>
      </c>
      <c r="I55" s="64">
        <f>'Tabel 1'!I55/'Tabel 1'!$BQ$55</f>
        <v>0</v>
      </c>
      <c r="J55" s="64">
        <f>'Tabel 1'!J55/'Tabel 1'!$BQ$55</f>
        <v>0</v>
      </c>
      <c r="K55" s="64">
        <f>'Tabel 1'!K55/'Tabel 1'!$BQ$55</f>
        <v>0</v>
      </c>
      <c r="L55" s="37">
        <v>50</v>
      </c>
      <c r="M55" s="64">
        <f>'Tabel 1'!M55/'Tabel 1'!$BQ$55</f>
        <v>0</v>
      </c>
      <c r="N55" s="64">
        <f>'Tabel 1'!N55/'Tabel 1'!$BQ$55</f>
        <v>0</v>
      </c>
      <c r="O55" s="64">
        <f>'Tabel 1'!O55/'Tabel 1'!$BQ$55</f>
        <v>0</v>
      </c>
      <c r="P55" s="64">
        <f>'Tabel 1'!P55/'Tabel 1'!$BQ$55</f>
        <v>0</v>
      </c>
      <c r="Q55" s="64">
        <f>'Tabel 1'!Q55/'Tabel 1'!$BQ$55</f>
        <v>0</v>
      </c>
      <c r="R55" s="64">
        <f>'Tabel 1'!R55/'Tabel 1'!$BQ$55</f>
        <v>0</v>
      </c>
      <c r="S55" s="64">
        <f>'Tabel 1'!S55/'Tabel 1'!$BQ$55</f>
        <v>0</v>
      </c>
      <c r="T55" s="64">
        <f>'Tabel 1'!T55/'Tabel 1'!$BQ$55</f>
        <v>0</v>
      </c>
      <c r="U55" s="64">
        <f>'Tabel 1'!U55/'Tabel 1'!$BQ$55</f>
        <v>0</v>
      </c>
      <c r="V55" s="65">
        <f>'Tabel 1'!V55/'Tabel 1'!$BQ$55</f>
        <v>0</v>
      </c>
      <c r="W55" s="37">
        <v>50</v>
      </c>
      <c r="X55" s="64">
        <f>'Tabel 1'!X55/'Tabel 1'!$BQ$55</f>
        <v>0</v>
      </c>
      <c r="Y55" s="64">
        <f>'Tabel 1'!Y55/'Tabel 1'!$BQ$55</f>
        <v>0</v>
      </c>
      <c r="Z55" s="64">
        <f>'Tabel 1'!Z55/'Tabel 1'!$BQ$55</f>
        <v>0</v>
      </c>
      <c r="AA55" s="64">
        <f>'Tabel 1'!AA55/'Tabel 1'!$BQ$55</f>
        <v>0</v>
      </c>
      <c r="AB55" s="64">
        <f>'Tabel 1'!AB55/'Tabel 1'!$BQ$55</f>
        <v>0</v>
      </c>
      <c r="AC55" s="64">
        <f>'Tabel 1'!AC55/'Tabel 1'!$BQ$55</f>
        <v>0</v>
      </c>
      <c r="AD55" s="64">
        <f>'Tabel 1'!AD55/'Tabel 1'!$BQ$55</f>
        <v>0</v>
      </c>
      <c r="AE55" s="64">
        <f>'Tabel 1'!AE55/'Tabel 1'!$BQ$55</f>
        <v>0</v>
      </c>
      <c r="AF55" s="64">
        <f>'Tabel 1'!AF55/'Tabel 1'!$BQ$55</f>
        <v>0</v>
      </c>
      <c r="AG55" s="65">
        <f>'Tabel 1'!AG55/'Tabel 1'!$BQ$55</f>
        <v>0</v>
      </c>
      <c r="AH55" s="37">
        <v>50</v>
      </c>
      <c r="AI55" s="64">
        <f>'Tabel 1'!AI55/'Tabel 1'!$BQ$55</f>
        <v>0</v>
      </c>
      <c r="AJ55" s="64">
        <f>'Tabel 1'!AJ55/'Tabel 1'!$BQ$55</f>
        <v>0</v>
      </c>
      <c r="AK55" s="64">
        <f>'Tabel 1'!AK55/'Tabel 1'!$BQ$55</f>
        <v>0</v>
      </c>
      <c r="AL55" s="64">
        <f>'Tabel 1'!AL55/'Tabel 1'!$BQ$55</f>
        <v>0</v>
      </c>
      <c r="AM55" s="64">
        <f>'Tabel 1'!AM55/'Tabel 1'!$BQ$55</f>
        <v>3.6013513437479208E-5</v>
      </c>
      <c r="AN55" s="64">
        <f>'Tabel 1'!AN55/'Tabel 1'!$BQ$55</f>
        <v>2.0070899449505584E-3</v>
      </c>
      <c r="AO55" s="64">
        <f>'Tabel 1'!AO55/'Tabel 1'!$BQ$55</f>
        <v>2.011713611785217E-4</v>
      </c>
      <c r="AP55" s="64">
        <f>'Tabel 1'!AP55/'Tabel 1'!$BQ$55</f>
        <v>1.097874086429614E-4</v>
      </c>
      <c r="AQ55" s="64">
        <f>'Tabel 1'!AQ55/'Tabel 1'!$BQ$55</f>
        <v>5.9246527445960112E-4</v>
      </c>
      <c r="AR55" s="65">
        <f>'Tabel 1'!AR55/'Tabel 1'!$BQ$55</f>
        <v>1.6192540118759888E-5</v>
      </c>
      <c r="AS55" s="37">
        <v>50</v>
      </c>
      <c r="AT55" s="64">
        <f>'Tabel 1'!AT55/'Tabel 1'!$BQ$55</f>
        <v>2.7145772720140425E-4</v>
      </c>
      <c r="AU55" s="64">
        <f>'Tabel 1'!AU55/'Tabel 1'!$BQ$55</f>
        <v>1.3873714567593633E-3</v>
      </c>
      <c r="AV55" s="64">
        <f>'Tabel 1'!AV55/'Tabel 1'!$BQ$55</f>
        <v>5.8155948768441037E-3</v>
      </c>
      <c r="AW55" s="64">
        <f>'Tabel 1'!AW55/'Tabel 1'!$BQ$55</f>
        <v>6.4086744574482725E-3</v>
      </c>
      <c r="AX55" s="64">
        <f>'Tabel 1'!AX55/'Tabel 1'!$BQ$55</f>
        <v>2.0664176465131685E-4</v>
      </c>
      <c r="AY55" s="64">
        <f>'Tabel 1'!AY55/'Tabel 1'!$BQ$55</f>
        <v>2.7747912746788647E-4</v>
      </c>
      <c r="AZ55" s="64">
        <f>'Tabel 1'!AZ55/'Tabel 1'!$BQ$55</f>
        <v>0</v>
      </c>
      <c r="BA55" s="64">
        <f>'Tabel 1'!BA55/'Tabel 1'!$BQ$55</f>
        <v>2.4195596335773849E-4</v>
      </c>
      <c r="BB55" s="64">
        <f>'Tabel 1'!BB55/'Tabel 1'!$BQ$55</f>
        <v>4.0928448527169766E-4</v>
      </c>
      <c r="BC55" s="65">
        <f>'Tabel 1'!BC55/'Tabel 1'!$BQ$55</f>
        <v>1.1002727950234622E-3</v>
      </c>
      <c r="BD55" s="37">
        <v>50</v>
      </c>
      <c r="BE55" s="64">
        <f>'Tabel 1'!BE55/'Tabel 1'!$BQ$55</f>
        <v>1.7739403231017963E-2</v>
      </c>
      <c r="BF55" s="64">
        <f>'Tabel 1'!BF55/'Tabel 1'!$BQ$55</f>
        <v>2.1719793992719783E-2</v>
      </c>
      <c r="BG55" s="64">
        <f>'Tabel 1'!BG55/'Tabel 1'!$BQ$55</f>
        <v>4.0778238309213596E-4</v>
      </c>
    </row>
    <row r="56" spans="1:59" ht="14.4" x14ac:dyDescent="0.35">
      <c r="A56" s="37">
        <v>51</v>
      </c>
      <c r="B56" s="64">
        <f>'Tabel 1'!B56/'Tabel 1'!$BQ$56</f>
        <v>0</v>
      </c>
      <c r="C56" s="64">
        <f>'Tabel 1'!C56/'Tabel 1'!$BQ$56</f>
        <v>0</v>
      </c>
      <c r="D56" s="64">
        <f>'Tabel 1'!D56/'Tabel 1'!$BQ$56</f>
        <v>0</v>
      </c>
      <c r="E56" s="64">
        <f>'Tabel 1'!E56/'Tabel 1'!$BQ$56</f>
        <v>0</v>
      </c>
      <c r="F56" s="64">
        <f>'Tabel 1'!F56/'Tabel 1'!$BQ$56</f>
        <v>0</v>
      </c>
      <c r="G56" s="64">
        <f>'Tabel 1'!G56/'Tabel 1'!$BQ$56</f>
        <v>0</v>
      </c>
      <c r="H56" s="64">
        <f>'Tabel 1'!H56/'Tabel 1'!$BQ$56</f>
        <v>0</v>
      </c>
      <c r="I56" s="64">
        <f>'Tabel 1'!I56/'Tabel 1'!$BQ$56</f>
        <v>0</v>
      </c>
      <c r="J56" s="64">
        <f>'Tabel 1'!J56/'Tabel 1'!$BQ$56</f>
        <v>0</v>
      </c>
      <c r="K56" s="64">
        <f>'Tabel 1'!K56/'Tabel 1'!$BQ$56</f>
        <v>0</v>
      </c>
      <c r="L56" s="37">
        <v>51</v>
      </c>
      <c r="M56" s="64">
        <f>'Tabel 1'!M56/'Tabel 1'!$BQ$56</f>
        <v>0</v>
      </c>
      <c r="N56" s="64">
        <f>'Tabel 1'!N56/'Tabel 1'!$BQ$56</f>
        <v>0</v>
      </c>
      <c r="O56" s="64">
        <f>'Tabel 1'!O56/'Tabel 1'!$BQ$56</f>
        <v>0</v>
      </c>
      <c r="P56" s="64">
        <f>'Tabel 1'!P56/'Tabel 1'!$BQ$56</f>
        <v>0</v>
      </c>
      <c r="Q56" s="64">
        <f>'Tabel 1'!Q56/'Tabel 1'!$BQ$56</f>
        <v>0</v>
      </c>
      <c r="R56" s="64">
        <f>'Tabel 1'!R56/'Tabel 1'!$BQ$56</f>
        <v>0</v>
      </c>
      <c r="S56" s="64">
        <f>'Tabel 1'!S56/'Tabel 1'!$BQ$56</f>
        <v>0</v>
      </c>
      <c r="T56" s="64">
        <f>'Tabel 1'!T56/'Tabel 1'!$BQ$56</f>
        <v>0</v>
      </c>
      <c r="U56" s="64">
        <f>'Tabel 1'!U56/'Tabel 1'!$BQ$56</f>
        <v>0</v>
      </c>
      <c r="V56" s="65">
        <f>'Tabel 1'!V56/'Tabel 1'!$BQ$56</f>
        <v>0</v>
      </c>
      <c r="W56" s="37">
        <v>51</v>
      </c>
      <c r="X56" s="64">
        <f>'Tabel 1'!X56/'Tabel 1'!$BQ$56</f>
        <v>0</v>
      </c>
      <c r="Y56" s="64">
        <f>'Tabel 1'!Y56/'Tabel 1'!$BQ$56</f>
        <v>0</v>
      </c>
      <c r="Z56" s="64">
        <f>'Tabel 1'!Z56/'Tabel 1'!$BQ$56</f>
        <v>0</v>
      </c>
      <c r="AA56" s="64">
        <f>'Tabel 1'!AA56/'Tabel 1'!$BQ$56</f>
        <v>0</v>
      </c>
      <c r="AB56" s="64">
        <f>'Tabel 1'!AB56/'Tabel 1'!$BQ$56</f>
        <v>0</v>
      </c>
      <c r="AC56" s="64">
        <f>'Tabel 1'!AC56/'Tabel 1'!$BQ$56</f>
        <v>0</v>
      </c>
      <c r="AD56" s="64">
        <f>'Tabel 1'!AD56/'Tabel 1'!$BQ$56</f>
        <v>0</v>
      </c>
      <c r="AE56" s="64">
        <f>'Tabel 1'!AE56/'Tabel 1'!$BQ$56</f>
        <v>0</v>
      </c>
      <c r="AF56" s="64">
        <f>'Tabel 1'!AF56/'Tabel 1'!$BQ$56</f>
        <v>0</v>
      </c>
      <c r="AG56" s="65">
        <f>'Tabel 1'!AG56/'Tabel 1'!$BQ$56</f>
        <v>0</v>
      </c>
      <c r="AH56" s="37">
        <v>51</v>
      </c>
      <c r="AI56" s="64">
        <f>'Tabel 1'!AI56/'Tabel 1'!$BQ$56</f>
        <v>0</v>
      </c>
      <c r="AJ56" s="64">
        <f>'Tabel 1'!AJ56/'Tabel 1'!$BQ$56</f>
        <v>0</v>
      </c>
      <c r="AK56" s="64">
        <f>'Tabel 1'!AK56/'Tabel 1'!$BQ$56</f>
        <v>0</v>
      </c>
      <c r="AL56" s="64">
        <f>'Tabel 1'!AL56/'Tabel 1'!$BQ$56</f>
        <v>0</v>
      </c>
      <c r="AM56" s="64">
        <f>'Tabel 1'!AM56/'Tabel 1'!$BQ$56</f>
        <v>0</v>
      </c>
      <c r="AN56" s="64">
        <f>'Tabel 1'!AN56/'Tabel 1'!$BQ$56</f>
        <v>0</v>
      </c>
      <c r="AO56" s="64">
        <f>'Tabel 1'!AO56/'Tabel 1'!$BQ$56</f>
        <v>0</v>
      </c>
      <c r="AP56" s="64">
        <f>'Tabel 1'!AP56/'Tabel 1'!$BQ$56</f>
        <v>0</v>
      </c>
      <c r="AQ56" s="64">
        <f>'Tabel 1'!AQ56/'Tabel 1'!$BQ$56</f>
        <v>0</v>
      </c>
      <c r="AR56" s="65">
        <f>'Tabel 1'!AR56/'Tabel 1'!$BQ$56</f>
        <v>0</v>
      </c>
      <c r="AS56" s="37">
        <v>51</v>
      </c>
      <c r="AT56" s="64">
        <f>'Tabel 1'!AT56/'Tabel 1'!$BQ$56</f>
        <v>0</v>
      </c>
      <c r="AU56" s="64">
        <f>'Tabel 1'!AU56/'Tabel 1'!$BQ$56</f>
        <v>0</v>
      </c>
      <c r="AV56" s="64">
        <f>'Tabel 1'!AV56/'Tabel 1'!$BQ$56</f>
        <v>0</v>
      </c>
      <c r="AW56" s="64">
        <f>'Tabel 1'!AW56/'Tabel 1'!$BQ$56</f>
        <v>0</v>
      </c>
      <c r="AX56" s="64">
        <f>'Tabel 1'!AX56/'Tabel 1'!$BQ$56</f>
        <v>0</v>
      </c>
      <c r="AY56" s="64">
        <f>'Tabel 1'!AY56/'Tabel 1'!$BQ$56</f>
        <v>0</v>
      </c>
      <c r="AZ56" s="64">
        <f>'Tabel 1'!AZ56/'Tabel 1'!$BQ$56</f>
        <v>0</v>
      </c>
      <c r="BA56" s="64">
        <f>'Tabel 1'!BA56/'Tabel 1'!$BQ$56</f>
        <v>0</v>
      </c>
      <c r="BB56" s="64">
        <f>'Tabel 1'!BB56/'Tabel 1'!$BQ$56</f>
        <v>0</v>
      </c>
      <c r="BC56" s="65">
        <f>'Tabel 1'!BC56/'Tabel 1'!$BQ$56</f>
        <v>2.8934136336244065E-3</v>
      </c>
      <c r="BD56" s="37">
        <v>51</v>
      </c>
      <c r="BE56" s="64">
        <f>'Tabel 1'!BE56/'Tabel 1'!$BQ$56</f>
        <v>3.0871203999594931E-2</v>
      </c>
      <c r="BF56" s="64">
        <f>'Tabel 1'!BF56/'Tabel 1'!$BQ$56</f>
        <v>2.7949092697245922E-2</v>
      </c>
      <c r="BG56" s="64">
        <f>'Tabel 1'!BG56/'Tabel 1'!$BQ$56</f>
        <v>7.7048969854479033E-4</v>
      </c>
    </row>
    <row r="57" spans="1:59" ht="14.4" x14ac:dyDescent="0.35">
      <c r="A57" s="37">
        <v>52</v>
      </c>
      <c r="B57" s="64">
        <f>'Tabel 1'!B57/'Tabel 1'!$BQ$57</f>
        <v>0</v>
      </c>
      <c r="C57" s="64">
        <f>'Tabel 1'!C57/'Tabel 1'!$BQ$57</f>
        <v>1.6313246157074783E-6</v>
      </c>
      <c r="D57" s="64">
        <f>'Tabel 1'!D57/'Tabel 1'!$BQ$57</f>
        <v>7.7995317236069568E-5</v>
      </c>
      <c r="E57" s="64">
        <f>'Tabel 1'!E57/'Tabel 1'!$BQ$57</f>
        <v>1.2858563905306916E-4</v>
      </c>
      <c r="F57" s="64">
        <f>'Tabel 1'!F57/'Tabel 1'!$BQ$57</f>
        <v>2.4167938352016003E-6</v>
      </c>
      <c r="G57" s="64">
        <f>'Tabel 1'!G57/'Tabel 1'!$BQ$57</f>
        <v>2.5989033011440894E-6</v>
      </c>
      <c r="H57" s="64">
        <f>'Tabel 1'!H57/'Tabel 1'!$BQ$57</f>
        <v>2.4377531660942153E-5</v>
      </c>
      <c r="I57" s="64">
        <f>'Tabel 1'!I57/'Tabel 1'!$BQ$57</f>
        <v>1.2968115695858879E-4</v>
      </c>
      <c r="J57" s="64">
        <f>'Tabel 1'!J57/'Tabel 1'!$BQ$57</f>
        <v>0</v>
      </c>
      <c r="K57" s="64">
        <f>'Tabel 1'!K57/'Tabel 1'!$BQ$57</f>
        <v>1.6145950818248729E-5</v>
      </c>
      <c r="L57" s="37">
        <v>52</v>
      </c>
      <c r="M57" s="64">
        <f>'Tabel 1'!M57/'Tabel 1'!$BQ$57</f>
        <v>4.5037384884374487E-4</v>
      </c>
      <c r="N57" s="64">
        <f>'Tabel 1'!N57/'Tabel 1'!$BQ$57</f>
        <v>4.0627641137765466E-5</v>
      </c>
      <c r="O57" s="64">
        <f>'Tabel 1'!O57/'Tabel 1'!$BQ$57</f>
        <v>3.5382999996500719E-3</v>
      </c>
      <c r="P57" s="64">
        <f>'Tabel 1'!P57/'Tabel 1'!$BQ$57</f>
        <v>6.5437194806035806E-8</v>
      </c>
      <c r="Q57" s="64">
        <f>'Tabel 1'!Q57/'Tabel 1'!$BQ$57</f>
        <v>7.4178098798786393E-5</v>
      </c>
      <c r="R57" s="64">
        <f>'Tabel 1'!R57/'Tabel 1'!$BQ$57</f>
        <v>0</v>
      </c>
      <c r="S57" s="64">
        <f>'Tabel 1'!S57/'Tabel 1'!$BQ$57</f>
        <v>2.593408722121321E-4</v>
      </c>
      <c r="T57" s="64">
        <f>'Tabel 1'!T57/'Tabel 1'!$BQ$57</f>
        <v>3.6678996385282092E-4</v>
      </c>
      <c r="U57" s="64">
        <f>'Tabel 1'!U57/'Tabel 1'!$BQ$57</f>
        <v>1.7693128021691409E-3</v>
      </c>
      <c r="V57" s="65">
        <f>'Tabel 1'!V57/'Tabel 1'!$BQ$57</f>
        <v>1.0018555838613018E-3</v>
      </c>
      <c r="W57" s="37">
        <v>52</v>
      </c>
      <c r="X57" s="64">
        <f>'Tabel 1'!X57/'Tabel 1'!$BQ$57</f>
        <v>7.1452713794658944E-4</v>
      </c>
      <c r="Y57" s="64">
        <f>'Tabel 1'!Y57/'Tabel 1'!$BQ$57</f>
        <v>6.7007132957543452E-6</v>
      </c>
      <c r="Z57" s="64">
        <f>'Tabel 1'!Z57/'Tabel 1'!$BQ$57</f>
        <v>8.8731104983236813E-5</v>
      </c>
      <c r="AA57" s="64">
        <f>'Tabel 1'!AA57/'Tabel 1'!$BQ$57</f>
        <v>2.2838906583177451E-4</v>
      </c>
      <c r="AB57" s="64">
        <f>'Tabel 1'!AB57/'Tabel 1'!$BQ$57</f>
        <v>3.7585338889573596E-5</v>
      </c>
      <c r="AC57" s="64">
        <f>'Tabel 1'!AC57/'Tabel 1'!$BQ$57</f>
        <v>7.5429681681108248E-5</v>
      </c>
      <c r="AD57" s="64">
        <f>'Tabel 1'!AD57/'Tabel 1'!$BQ$57</f>
        <v>5.897849062029476E-5</v>
      </c>
      <c r="AE57" s="64">
        <f>'Tabel 1'!AE57/'Tabel 1'!$BQ$57</f>
        <v>5.4179704286844838E-4</v>
      </c>
      <c r="AF57" s="64">
        <f>'Tabel 1'!AF57/'Tabel 1'!$BQ$57</f>
        <v>0</v>
      </c>
      <c r="AG57" s="65">
        <f>'Tabel 1'!AG57/'Tabel 1'!$BQ$57</f>
        <v>6.4841893142309051E-6</v>
      </c>
      <c r="AH57" s="37">
        <v>52</v>
      </c>
      <c r="AI57" s="64">
        <f>'Tabel 1'!AI57/'Tabel 1'!$BQ$57</f>
        <v>2.0801037757863683E-2</v>
      </c>
      <c r="AJ57" s="64">
        <f>'Tabel 1'!AJ57/'Tabel 1'!$BQ$57</f>
        <v>2.8589125062473394E-2</v>
      </c>
      <c r="AK57" s="64">
        <f>'Tabel 1'!AK57/'Tabel 1'!$BQ$57</f>
        <v>9.2327837897002007E-3</v>
      </c>
      <c r="AL57" s="64">
        <f>'Tabel 1'!AL57/'Tabel 1'!$BQ$57</f>
        <v>1.1552350892467084E-2</v>
      </c>
      <c r="AM57" s="64">
        <f>'Tabel 1'!AM57/'Tabel 1'!$BQ$57</f>
        <v>7.6031766851705665E-4</v>
      </c>
      <c r="AN57" s="64">
        <f>'Tabel 1'!AN57/'Tabel 1'!$BQ$57</f>
        <v>0</v>
      </c>
      <c r="AO57" s="64">
        <f>'Tabel 1'!AO57/'Tabel 1'!$BQ$57</f>
        <v>5.1417726601299847E-3</v>
      </c>
      <c r="AP57" s="64">
        <f>'Tabel 1'!AP57/'Tabel 1'!$BQ$57</f>
        <v>6.9812405715982033E-3</v>
      </c>
      <c r="AQ57" s="64">
        <f>'Tabel 1'!AQ57/'Tabel 1'!$BQ$57</f>
        <v>5.0058349828180327E-4</v>
      </c>
      <c r="AR57" s="65">
        <f>'Tabel 1'!AR57/'Tabel 1'!$BQ$57</f>
        <v>4.2973164071245118E-4</v>
      </c>
      <c r="AS57" s="37">
        <v>52</v>
      </c>
      <c r="AT57" s="64">
        <f>'Tabel 1'!AT57/'Tabel 1'!$BQ$57</f>
        <v>4.9610558957558876E-6</v>
      </c>
      <c r="AU57" s="64">
        <f>'Tabel 1'!AU57/'Tabel 1'!$BQ$57</f>
        <v>0</v>
      </c>
      <c r="AV57" s="64">
        <f>'Tabel 1'!AV57/'Tabel 1'!$BQ$57</f>
        <v>1.7933817117377193E-2</v>
      </c>
      <c r="AW57" s="64">
        <f>'Tabel 1'!AW57/'Tabel 1'!$BQ$57</f>
        <v>3.2281721258542724E-3</v>
      </c>
      <c r="AX57" s="64">
        <f>'Tabel 1'!AX57/'Tabel 1'!$BQ$57</f>
        <v>1.0808672534674666E-4</v>
      </c>
      <c r="AY57" s="64">
        <f>'Tabel 1'!AY57/'Tabel 1'!$BQ$57</f>
        <v>3.2797362465595176E-4</v>
      </c>
      <c r="AZ57" s="64">
        <f>'Tabel 1'!AZ57/'Tabel 1'!$BQ$57</f>
        <v>0</v>
      </c>
      <c r="BA57" s="64">
        <f>'Tabel 1'!BA57/'Tabel 1'!$BQ$57</f>
        <v>1.5339904567580817E-2</v>
      </c>
      <c r="BB57" s="64">
        <f>'Tabel 1'!BB57/'Tabel 1'!$BQ$57</f>
        <v>6.0304531076791539E-4</v>
      </c>
      <c r="BC57" s="65">
        <f>'Tabel 1'!BC57/'Tabel 1'!$BQ$57</f>
        <v>2.6559263191796912E-3</v>
      </c>
      <c r="BD57" s="37">
        <v>52</v>
      </c>
      <c r="BE57" s="64">
        <f>'Tabel 1'!BE57/'Tabel 1'!$BQ$57</f>
        <v>2.0081303215209779E-2</v>
      </c>
      <c r="BF57" s="64">
        <f>'Tabel 1'!BF57/'Tabel 1'!$BQ$57</f>
        <v>2.5401207970983709E-2</v>
      </c>
      <c r="BG57" s="64">
        <f>'Tabel 1'!BG57/'Tabel 1'!$BQ$57</f>
        <v>1.5109994260753862E-3</v>
      </c>
    </row>
    <row r="58" spans="1:59" ht="14.4" x14ac:dyDescent="0.35">
      <c r="A58" s="37">
        <v>53</v>
      </c>
      <c r="B58" s="64">
        <f>'Tabel 1'!B58/'Tabel 1'!$BQ$58</f>
        <v>7.8609722736593709E-4</v>
      </c>
      <c r="C58" s="64">
        <f>'Tabel 1'!C58/'Tabel 1'!$BQ$58</f>
        <v>2.0831347611996855E-4</v>
      </c>
      <c r="D58" s="64">
        <f>'Tabel 1'!D58/'Tabel 1'!$BQ$58</f>
        <v>1.6179889669150919E-3</v>
      </c>
      <c r="E58" s="64">
        <f>'Tabel 1'!E58/'Tabel 1'!$BQ$58</f>
        <v>7.3205081486823987E-4</v>
      </c>
      <c r="F58" s="64">
        <f>'Tabel 1'!F58/'Tabel 1'!$BQ$58</f>
        <v>1.8867898714022253E-5</v>
      </c>
      <c r="G58" s="64">
        <f>'Tabel 1'!G58/'Tabel 1'!$BQ$58</f>
        <v>2.1980428712718018E-5</v>
      </c>
      <c r="H58" s="64">
        <f>'Tabel 1'!H58/'Tabel 1'!$BQ$58</f>
        <v>4.1234977586852342E-5</v>
      </c>
      <c r="I58" s="64">
        <f>'Tabel 1'!I58/'Tabel 1'!$BQ$58</f>
        <v>1.5228729762445191E-4</v>
      </c>
      <c r="J58" s="64">
        <f>'Tabel 1'!J58/'Tabel 1'!$BQ$58</f>
        <v>0</v>
      </c>
      <c r="K58" s="64">
        <f>'Tabel 1'!K58/'Tabel 1'!$BQ$58</f>
        <v>7.8539593662086519E-5</v>
      </c>
      <c r="L58" s="37">
        <v>53</v>
      </c>
      <c r="M58" s="64">
        <f>'Tabel 1'!M58/'Tabel 1'!$BQ$58</f>
        <v>4.1617415595040647E-3</v>
      </c>
      <c r="N58" s="64">
        <f>'Tabel 1'!N58/'Tabel 1'!$BQ$58</f>
        <v>1.2906597478796724E-4</v>
      </c>
      <c r="O58" s="64">
        <f>'Tabel 1'!O58/'Tabel 1'!$BQ$58</f>
        <v>3.3710959189909094E-2</v>
      </c>
      <c r="P58" s="64">
        <f>'Tabel 1'!P58/'Tabel 1'!$BQ$58</f>
        <v>8.6654247845828074E-7</v>
      </c>
      <c r="Q58" s="64">
        <f>'Tabel 1'!Q58/'Tabel 1'!$BQ$58</f>
        <v>4.1213076524530548E-5</v>
      </c>
      <c r="R58" s="64">
        <f>'Tabel 1'!R58/'Tabel 1'!$BQ$58</f>
        <v>0</v>
      </c>
      <c r="S58" s="64">
        <f>'Tabel 1'!S58/'Tabel 1'!$BQ$58</f>
        <v>5.3771896135599668E-3</v>
      </c>
      <c r="T58" s="64">
        <f>'Tabel 1'!T58/'Tabel 1'!$BQ$58</f>
        <v>4.8850920199166013E-5</v>
      </c>
      <c r="U58" s="64">
        <f>'Tabel 1'!U58/'Tabel 1'!$BQ$58</f>
        <v>1.2709389953796963E-3</v>
      </c>
      <c r="V58" s="65">
        <f>'Tabel 1'!V58/'Tabel 1'!$BQ$58</f>
        <v>1.0685483174092127E-3</v>
      </c>
      <c r="W58" s="37">
        <v>53</v>
      </c>
      <c r="X58" s="64">
        <f>'Tabel 1'!X58/'Tabel 1'!$BQ$58</f>
        <v>2.2699112965682039E-3</v>
      </c>
      <c r="Y58" s="64">
        <f>'Tabel 1'!Y58/'Tabel 1'!$BQ$58</f>
        <v>1.3848594553136946E-5</v>
      </c>
      <c r="Z58" s="64">
        <f>'Tabel 1'!Z58/'Tabel 1'!$BQ$58</f>
        <v>4.8022087088728843E-5</v>
      </c>
      <c r="AA58" s="64">
        <f>'Tabel 1'!AA58/'Tabel 1'!$BQ$58</f>
        <v>1.1915417534884237E-3</v>
      </c>
      <c r="AB58" s="64">
        <f>'Tabel 1'!AB58/'Tabel 1'!$BQ$58</f>
        <v>1.4736188686945802E-5</v>
      </c>
      <c r="AC58" s="64">
        <f>'Tabel 1'!AC58/'Tabel 1'!$BQ$58</f>
        <v>6.5458564623016309E-4</v>
      </c>
      <c r="AD58" s="64">
        <f>'Tabel 1'!AD58/'Tabel 1'!$BQ$58</f>
        <v>1.3263950032553742E-4</v>
      </c>
      <c r="AE58" s="64">
        <f>'Tabel 1'!AE58/'Tabel 1'!$BQ$58</f>
        <v>1.7198816189485782E-4</v>
      </c>
      <c r="AF58" s="64">
        <f>'Tabel 1'!AF58/'Tabel 1'!$BQ$58</f>
        <v>1.1269822024452907E-7</v>
      </c>
      <c r="AG58" s="65">
        <f>'Tabel 1'!AG58/'Tabel 1'!$BQ$58</f>
        <v>7.6105239471324768E-6</v>
      </c>
      <c r="AH58" s="37">
        <v>53</v>
      </c>
      <c r="AI58" s="64">
        <f>'Tabel 1'!AI58/'Tabel 1'!$BQ$58</f>
        <v>8.4510038726273076E-3</v>
      </c>
      <c r="AJ58" s="64">
        <f>'Tabel 1'!AJ58/'Tabel 1'!$BQ$58</f>
        <v>9.5636661796149759E-3</v>
      </c>
      <c r="AK58" s="64">
        <f>'Tabel 1'!AK58/'Tabel 1'!$BQ$58</f>
        <v>5.0200776708757121E-3</v>
      </c>
      <c r="AL58" s="64">
        <f>'Tabel 1'!AL58/'Tabel 1'!$BQ$58</f>
        <v>2.6459271202763947E-2</v>
      </c>
      <c r="AM58" s="64">
        <f>'Tabel 1'!AM58/'Tabel 1'!$BQ$58</f>
        <v>1.2040360819777204E-4</v>
      </c>
      <c r="AN58" s="64">
        <f>'Tabel 1'!AN58/'Tabel 1'!$BQ$58</f>
        <v>0.10905971268833296</v>
      </c>
      <c r="AO58" s="64">
        <f>'Tabel 1'!AO58/'Tabel 1'!$BQ$58</f>
        <v>8.1424910461411746E-4</v>
      </c>
      <c r="AP58" s="64">
        <f>'Tabel 1'!AP58/'Tabel 1'!$BQ$58</f>
        <v>1.534480892907641E-3</v>
      </c>
      <c r="AQ58" s="64">
        <f>'Tabel 1'!AQ58/'Tabel 1'!$BQ$58</f>
        <v>2.8206864050225015E-4</v>
      </c>
      <c r="AR58" s="65">
        <f>'Tabel 1'!AR58/'Tabel 1'!$BQ$58</f>
        <v>7.6706733372250196E-4</v>
      </c>
      <c r="AS58" s="37">
        <v>53</v>
      </c>
      <c r="AT58" s="64">
        <f>'Tabel 1'!AT58/'Tabel 1'!$BQ$58</f>
        <v>1.6480648379965406E-6</v>
      </c>
      <c r="AU58" s="64">
        <f>'Tabel 1'!AU58/'Tabel 1'!$BQ$58</f>
        <v>2.8095943595456834E-5</v>
      </c>
      <c r="AV58" s="64">
        <f>'Tabel 1'!AV58/'Tabel 1'!$BQ$58</f>
        <v>3.5655321064188776E-2</v>
      </c>
      <c r="AW58" s="64">
        <f>'Tabel 1'!AW58/'Tabel 1'!$BQ$58</f>
        <v>5.4605038404843056E-3</v>
      </c>
      <c r="AX58" s="64">
        <f>'Tabel 1'!AX58/'Tabel 1'!$BQ$58</f>
        <v>1.1497197403893021E-4</v>
      </c>
      <c r="AY58" s="64">
        <f>'Tabel 1'!AY58/'Tabel 1'!$BQ$58</f>
        <v>7.3204289133615627E-4</v>
      </c>
      <c r="AZ58" s="64">
        <f>'Tabel 1'!AZ58/'Tabel 1'!$BQ$58</f>
        <v>0</v>
      </c>
      <c r="BA58" s="64">
        <f>'Tabel 1'!BA58/'Tabel 1'!$BQ$58</f>
        <v>1.387010246090575E-2</v>
      </c>
      <c r="BB58" s="64">
        <f>'Tabel 1'!BB58/'Tabel 1'!$BQ$58</f>
        <v>4.5002674073774677E-4</v>
      </c>
      <c r="BC58" s="65">
        <f>'Tabel 1'!BC58/'Tabel 1'!$BQ$58</f>
        <v>2.5505288638739017E-2</v>
      </c>
      <c r="BD58" s="37">
        <v>53</v>
      </c>
      <c r="BE58" s="64">
        <f>'Tabel 1'!BE58/'Tabel 1'!$BQ$58</f>
        <v>3.674914410669982E-3</v>
      </c>
      <c r="BF58" s="64">
        <f>'Tabel 1'!BF58/'Tabel 1'!$BQ$58</f>
        <v>4.511039824199454E-3</v>
      </c>
      <c r="BG58" s="64">
        <f>'Tabel 1'!BG58/'Tabel 1'!$BQ$58</f>
        <v>9.9576095552216513E-4</v>
      </c>
    </row>
  </sheetData>
  <mergeCells count="7">
    <mergeCell ref="BD4:BG4"/>
    <mergeCell ref="A2:K2"/>
    <mergeCell ref="A3:K3"/>
    <mergeCell ref="L4:V4"/>
    <mergeCell ref="W4:AG4"/>
    <mergeCell ref="AH4:AR4"/>
    <mergeCell ref="AS4:BC4"/>
  </mergeCells>
  <printOptions horizontalCentered="1"/>
  <pageMargins left="0.98425196850393704" right="0.78740157480314965" top="0.59055118110236227" bottom="0.19685039370078741" header="0.51181102362204722" footer="0.51181102362204722"/>
  <pageSetup paperSize="13" scale="56" orientation="portrait" r:id="rId1"/>
  <colBreaks count="5" manualBreakCount="5">
    <brk id="11" max="66" man="1"/>
    <brk id="22" max="66" man="1"/>
    <brk id="33" max="1048575" man="1"/>
    <brk id="44" max="66" man="1"/>
    <brk id="55" max="66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BH59"/>
  <sheetViews>
    <sheetView view="pageBreakPreview" zoomScale="70" zoomScaleNormal="90" zoomScaleSheetLayoutView="70" workbookViewId="0">
      <selection activeCell="A2" sqref="A2:K2"/>
    </sheetView>
  </sheetViews>
  <sheetFormatPr defaultRowHeight="13.8" x14ac:dyDescent="0.3"/>
  <cols>
    <col min="1" max="1" width="7.109375" style="17" customWidth="1"/>
    <col min="2" max="11" width="10.44140625" style="1" customWidth="1"/>
    <col min="12" max="12" width="7.109375" style="1" customWidth="1"/>
    <col min="13" max="22" width="10.44140625" style="1" customWidth="1"/>
    <col min="23" max="23" width="7.109375" style="1" customWidth="1"/>
    <col min="24" max="33" width="10.44140625" style="1" customWidth="1"/>
    <col min="34" max="34" width="7.109375" style="1" customWidth="1"/>
    <col min="35" max="44" width="10.44140625" style="1" customWidth="1"/>
    <col min="45" max="45" width="7.109375" style="1" customWidth="1"/>
    <col min="46" max="55" width="10.44140625" style="1" customWidth="1"/>
    <col min="56" max="56" width="7.109375" style="1" customWidth="1"/>
    <col min="57" max="59" width="10.44140625" style="1" customWidth="1"/>
    <col min="60" max="60" width="11.5546875" style="1" customWidth="1"/>
    <col min="61" max="230" width="9" style="1"/>
    <col min="231" max="231" width="6.109375" style="1" customWidth="1"/>
    <col min="232" max="232" width="42" style="1" customWidth="1"/>
    <col min="233" max="233" width="9.88671875" style="1" bestFit="1" customWidth="1"/>
    <col min="234" max="234" width="9" style="1"/>
    <col min="235" max="235" width="9.88671875" style="1" bestFit="1" customWidth="1"/>
    <col min="236" max="238" width="9" style="1"/>
    <col min="239" max="239" width="9.88671875" style="1" bestFit="1" customWidth="1"/>
    <col min="240" max="244" width="9" style="1"/>
    <col min="245" max="245" width="9.88671875" style="1" bestFit="1" customWidth="1"/>
    <col min="246" max="262" width="9" style="1"/>
    <col min="263" max="264" width="9.88671875" style="1" bestFit="1" customWidth="1"/>
    <col min="265" max="265" width="9" style="1"/>
    <col min="266" max="266" width="9.88671875" style="1" bestFit="1" customWidth="1"/>
    <col min="267" max="274" width="9" style="1"/>
    <col min="275" max="275" width="9.88671875" style="1" bestFit="1" customWidth="1"/>
    <col min="276" max="285" width="9" style="1"/>
    <col min="286" max="286" width="10.88671875" style="1" bestFit="1" customWidth="1"/>
    <col min="287" max="486" width="9" style="1"/>
    <col min="487" max="487" width="6.109375" style="1" customWidth="1"/>
    <col min="488" max="488" width="42" style="1" customWidth="1"/>
    <col min="489" max="489" width="9.88671875" style="1" bestFit="1" customWidth="1"/>
    <col min="490" max="490" width="9" style="1"/>
    <col min="491" max="491" width="9.88671875" style="1" bestFit="1" customWidth="1"/>
    <col min="492" max="494" width="9" style="1"/>
    <col min="495" max="495" width="9.88671875" style="1" bestFit="1" customWidth="1"/>
    <col min="496" max="500" width="9" style="1"/>
    <col min="501" max="501" width="9.88671875" style="1" bestFit="1" customWidth="1"/>
    <col min="502" max="518" width="9" style="1"/>
    <col min="519" max="520" width="9.88671875" style="1" bestFit="1" customWidth="1"/>
    <col min="521" max="521" width="9" style="1"/>
    <col min="522" max="522" width="9.88671875" style="1" bestFit="1" customWidth="1"/>
    <col min="523" max="530" width="9" style="1"/>
    <col min="531" max="531" width="9.88671875" style="1" bestFit="1" customWidth="1"/>
    <col min="532" max="541" width="9" style="1"/>
    <col min="542" max="542" width="10.88671875" style="1" bestFit="1" customWidth="1"/>
    <col min="543" max="742" width="9" style="1"/>
    <col min="743" max="743" width="6.109375" style="1" customWidth="1"/>
    <col min="744" max="744" width="42" style="1" customWidth="1"/>
    <col min="745" max="745" width="9.88671875" style="1" bestFit="1" customWidth="1"/>
    <col min="746" max="746" width="9" style="1"/>
    <col min="747" max="747" width="9.88671875" style="1" bestFit="1" customWidth="1"/>
    <col min="748" max="750" width="9" style="1"/>
    <col min="751" max="751" width="9.88671875" style="1" bestFit="1" customWidth="1"/>
    <col min="752" max="756" width="9" style="1"/>
    <col min="757" max="757" width="9.88671875" style="1" bestFit="1" customWidth="1"/>
    <col min="758" max="774" width="9" style="1"/>
    <col min="775" max="776" width="9.88671875" style="1" bestFit="1" customWidth="1"/>
    <col min="777" max="777" width="9" style="1"/>
    <col min="778" max="778" width="9.88671875" style="1" bestFit="1" customWidth="1"/>
    <col min="779" max="786" width="9" style="1"/>
    <col min="787" max="787" width="9.88671875" style="1" bestFit="1" customWidth="1"/>
    <col min="788" max="797" width="9" style="1"/>
    <col min="798" max="798" width="10.88671875" style="1" bestFit="1" customWidth="1"/>
    <col min="799" max="998" width="9" style="1"/>
    <col min="999" max="999" width="6.109375" style="1" customWidth="1"/>
    <col min="1000" max="1000" width="42" style="1" customWidth="1"/>
    <col min="1001" max="1001" width="9.88671875" style="1" bestFit="1" customWidth="1"/>
    <col min="1002" max="1002" width="9" style="1"/>
    <col min="1003" max="1003" width="9.88671875" style="1" bestFit="1" customWidth="1"/>
    <col min="1004" max="1006" width="9" style="1"/>
    <col min="1007" max="1007" width="9.88671875" style="1" bestFit="1" customWidth="1"/>
    <col min="1008" max="1012" width="9" style="1"/>
    <col min="1013" max="1013" width="9.88671875" style="1" bestFit="1" customWidth="1"/>
    <col min="1014" max="1030" width="9" style="1"/>
    <col min="1031" max="1032" width="9.88671875" style="1" bestFit="1" customWidth="1"/>
    <col min="1033" max="1033" width="9" style="1"/>
    <col min="1034" max="1034" width="9.88671875" style="1" bestFit="1" customWidth="1"/>
    <col min="1035" max="1042" width="9" style="1"/>
    <col min="1043" max="1043" width="9.88671875" style="1" bestFit="1" customWidth="1"/>
    <col min="1044" max="1053" width="9" style="1"/>
    <col min="1054" max="1054" width="10.88671875" style="1" bestFit="1" customWidth="1"/>
    <col min="1055" max="1254" width="9" style="1"/>
    <col min="1255" max="1255" width="6.109375" style="1" customWidth="1"/>
    <col min="1256" max="1256" width="42" style="1" customWidth="1"/>
    <col min="1257" max="1257" width="9.88671875" style="1" bestFit="1" customWidth="1"/>
    <col min="1258" max="1258" width="9" style="1"/>
    <col min="1259" max="1259" width="9.88671875" style="1" bestFit="1" customWidth="1"/>
    <col min="1260" max="1262" width="9" style="1"/>
    <col min="1263" max="1263" width="9.88671875" style="1" bestFit="1" customWidth="1"/>
    <col min="1264" max="1268" width="9" style="1"/>
    <col min="1269" max="1269" width="9.88671875" style="1" bestFit="1" customWidth="1"/>
    <col min="1270" max="1286" width="9" style="1"/>
    <col min="1287" max="1288" width="9.88671875" style="1" bestFit="1" customWidth="1"/>
    <col min="1289" max="1289" width="9" style="1"/>
    <col min="1290" max="1290" width="9.88671875" style="1" bestFit="1" customWidth="1"/>
    <col min="1291" max="1298" width="9" style="1"/>
    <col min="1299" max="1299" width="9.88671875" style="1" bestFit="1" customWidth="1"/>
    <col min="1300" max="1309" width="9" style="1"/>
    <col min="1310" max="1310" width="10.88671875" style="1" bestFit="1" customWidth="1"/>
    <col min="1311" max="1510" width="9" style="1"/>
    <col min="1511" max="1511" width="6.109375" style="1" customWidth="1"/>
    <col min="1512" max="1512" width="42" style="1" customWidth="1"/>
    <col min="1513" max="1513" width="9.88671875" style="1" bestFit="1" customWidth="1"/>
    <col min="1514" max="1514" width="9" style="1"/>
    <col min="1515" max="1515" width="9.88671875" style="1" bestFit="1" customWidth="1"/>
    <col min="1516" max="1518" width="9" style="1"/>
    <col min="1519" max="1519" width="9.88671875" style="1" bestFit="1" customWidth="1"/>
    <col min="1520" max="1524" width="9" style="1"/>
    <col min="1525" max="1525" width="9.88671875" style="1" bestFit="1" customWidth="1"/>
    <col min="1526" max="1542" width="9" style="1"/>
    <col min="1543" max="1544" width="9.88671875" style="1" bestFit="1" customWidth="1"/>
    <col min="1545" max="1545" width="9" style="1"/>
    <col min="1546" max="1546" width="9.88671875" style="1" bestFit="1" customWidth="1"/>
    <col min="1547" max="1554" width="9" style="1"/>
    <col min="1555" max="1555" width="9.88671875" style="1" bestFit="1" customWidth="1"/>
    <col min="1556" max="1565" width="9" style="1"/>
    <col min="1566" max="1566" width="10.88671875" style="1" bestFit="1" customWidth="1"/>
    <col min="1567" max="1766" width="9" style="1"/>
    <col min="1767" max="1767" width="6.109375" style="1" customWidth="1"/>
    <col min="1768" max="1768" width="42" style="1" customWidth="1"/>
    <col min="1769" max="1769" width="9.88671875" style="1" bestFit="1" customWidth="1"/>
    <col min="1770" max="1770" width="9" style="1"/>
    <col min="1771" max="1771" width="9.88671875" style="1" bestFit="1" customWidth="1"/>
    <col min="1772" max="1774" width="9" style="1"/>
    <col min="1775" max="1775" width="9.88671875" style="1" bestFit="1" customWidth="1"/>
    <col min="1776" max="1780" width="9" style="1"/>
    <col min="1781" max="1781" width="9.88671875" style="1" bestFit="1" customWidth="1"/>
    <col min="1782" max="1798" width="9" style="1"/>
    <col min="1799" max="1800" width="9.88671875" style="1" bestFit="1" customWidth="1"/>
    <col min="1801" max="1801" width="9" style="1"/>
    <col min="1802" max="1802" width="9.88671875" style="1" bestFit="1" customWidth="1"/>
    <col min="1803" max="1810" width="9" style="1"/>
    <col min="1811" max="1811" width="9.88671875" style="1" bestFit="1" customWidth="1"/>
    <col min="1812" max="1821" width="9" style="1"/>
    <col min="1822" max="1822" width="10.88671875" style="1" bestFit="1" customWidth="1"/>
    <col min="1823" max="2022" width="9" style="1"/>
    <col min="2023" max="2023" width="6.109375" style="1" customWidth="1"/>
    <col min="2024" max="2024" width="42" style="1" customWidth="1"/>
    <col min="2025" max="2025" width="9.88671875" style="1" bestFit="1" customWidth="1"/>
    <col min="2026" max="2026" width="9" style="1"/>
    <col min="2027" max="2027" width="9.88671875" style="1" bestFit="1" customWidth="1"/>
    <col min="2028" max="2030" width="9" style="1"/>
    <col min="2031" max="2031" width="9.88671875" style="1" bestFit="1" customWidth="1"/>
    <col min="2032" max="2036" width="9" style="1"/>
    <col min="2037" max="2037" width="9.88671875" style="1" bestFit="1" customWidth="1"/>
    <col min="2038" max="2054" width="9" style="1"/>
    <col min="2055" max="2056" width="9.88671875" style="1" bestFit="1" customWidth="1"/>
    <col min="2057" max="2057" width="9" style="1"/>
    <col min="2058" max="2058" width="9.88671875" style="1" bestFit="1" customWidth="1"/>
    <col min="2059" max="2066" width="9" style="1"/>
    <col min="2067" max="2067" width="9.88671875" style="1" bestFit="1" customWidth="1"/>
    <col min="2068" max="2077" width="9" style="1"/>
    <col min="2078" max="2078" width="10.88671875" style="1" bestFit="1" customWidth="1"/>
    <col min="2079" max="2278" width="9" style="1"/>
    <col min="2279" max="2279" width="6.109375" style="1" customWidth="1"/>
    <col min="2280" max="2280" width="42" style="1" customWidth="1"/>
    <col min="2281" max="2281" width="9.88671875" style="1" bestFit="1" customWidth="1"/>
    <col min="2282" max="2282" width="9" style="1"/>
    <col min="2283" max="2283" width="9.88671875" style="1" bestFit="1" customWidth="1"/>
    <col min="2284" max="2286" width="9" style="1"/>
    <col min="2287" max="2287" width="9.88671875" style="1" bestFit="1" customWidth="1"/>
    <col min="2288" max="2292" width="9" style="1"/>
    <col min="2293" max="2293" width="9.88671875" style="1" bestFit="1" customWidth="1"/>
    <col min="2294" max="2310" width="9" style="1"/>
    <col min="2311" max="2312" width="9.88671875" style="1" bestFit="1" customWidth="1"/>
    <col min="2313" max="2313" width="9" style="1"/>
    <col min="2314" max="2314" width="9.88671875" style="1" bestFit="1" customWidth="1"/>
    <col min="2315" max="2322" width="9" style="1"/>
    <col min="2323" max="2323" width="9.88671875" style="1" bestFit="1" customWidth="1"/>
    <col min="2324" max="2333" width="9" style="1"/>
    <col min="2334" max="2334" width="10.88671875" style="1" bestFit="1" customWidth="1"/>
    <col min="2335" max="2534" width="9" style="1"/>
    <col min="2535" max="2535" width="6.109375" style="1" customWidth="1"/>
    <col min="2536" max="2536" width="42" style="1" customWidth="1"/>
    <col min="2537" max="2537" width="9.88671875" style="1" bestFit="1" customWidth="1"/>
    <col min="2538" max="2538" width="9" style="1"/>
    <col min="2539" max="2539" width="9.88671875" style="1" bestFit="1" customWidth="1"/>
    <col min="2540" max="2542" width="9" style="1"/>
    <col min="2543" max="2543" width="9.88671875" style="1" bestFit="1" customWidth="1"/>
    <col min="2544" max="2548" width="9" style="1"/>
    <col min="2549" max="2549" width="9.88671875" style="1" bestFit="1" customWidth="1"/>
    <col min="2550" max="2566" width="9" style="1"/>
    <col min="2567" max="2568" width="9.88671875" style="1" bestFit="1" customWidth="1"/>
    <col min="2569" max="2569" width="9" style="1"/>
    <col min="2570" max="2570" width="9.88671875" style="1" bestFit="1" customWidth="1"/>
    <col min="2571" max="2578" width="9" style="1"/>
    <col min="2579" max="2579" width="9.88671875" style="1" bestFit="1" customWidth="1"/>
    <col min="2580" max="2589" width="9" style="1"/>
    <col min="2590" max="2590" width="10.88671875" style="1" bestFit="1" customWidth="1"/>
    <col min="2591" max="2790" width="9" style="1"/>
    <col min="2791" max="2791" width="6.109375" style="1" customWidth="1"/>
    <col min="2792" max="2792" width="42" style="1" customWidth="1"/>
    <col min="2793" max="2793" width="9.88671875" style="1" bestFit="1" customWidth="1"/>
    <col min="2794" max="2794" width="9" style="1"/>
    <col min="2795" max="2795" width="9.88671875" style="1" bestFit="1" customWidth="1"/>
    <col min="2796" max="2798" width="9" style="1"/>
    <col min="2799" max="2799" width="9.88671875" style="1" bestFit="1" customWidth="1"/>
    <col min="2800" max="2804" width="9" style="1"/>
    <col min="2805" max="2805" width="9.88671875" style="1" bestFit="1" customWidth="1"/>
    <col min="2806" max="2822" width="9" style="1"/>
    <col min="2823" max="2824" width="9.88671875" style="1" bestFit="1" customWidth="1"/>
    <col min="2825" max="2825" width="9" style="1"/>
    <col min="2826" max="2826" width="9.88671875" style="1" bestFit="1" customWidth="1"/>
    <col min="2827" max="2834" width="9" style="1"/>
    <col min="2835" max="2835" width="9.88671875" style="1" bestFit="1" customWidth="1"/>
    <col min="2836" max="2845" width="9" style="1"/>
    <col min="2846" max="2846" width="10.88671875" style="1" bestFit="1" customWidth="1"/>
    <col min="2847" max="3046" width="9" style="1"/>
    <col min="3047" max="3047" width="6.109375" style="1" customWidth="1"/>
    <col min="3048" max="3048" width="42" style="1" customWidth="1"/>
    <col min="3049" max="3049" width="9.88671875" style="1" bestFit="1" customWidth="1"/>
    <col min="3050" max="3050" width="9" style="1"/>
    <col min="3051" max="3051" width="9.88671875" style="1" bestFit="1" customWidth="1"/>
    <col min="3052" max="3054" width="9" style="1"/>
    <col min="3055" max="3055" width="9.88671875" style="1" bestFit="1" customWidth="1"/>
    <col min="3056" max="3060" width="9" style="1"/>
    <col min="3061" max="3061" width="9.88671875" style="1" bestFit="1" customWidth="1"/>
    <col min="3062" max="3078" width="9" style="1"/>
    <col min="3079" max="3080" width="9.88671875" style="1" bestFit="1" customWidth="1"/>
    <col min="3081" max="3081" width="9" style="1"/>
    <col min="3082" max="3082" width="9.88671875" style="1" bestFit="1" customWidth="1"/>
    <col min="3083" max="3090" width="9" style="1"/>
    <col min="3091" max="3091" width="9.88671875" style="1" bestFit="1" customWidth="1"/>
    <col min="3092" max="3101" width="9" style="1"/>
    <col min="3102" max="3102" width="10.88671875" style="1" bestFit="1" customWidth="1"/>
    <col min="3103" max="3302" width="9" style="1"/>
    <col min="3303" max="3303" width="6.109375" style="1" customWidth="1"/>
    <col min="3304" max="3304" width="42" style="1" customWidth="1"/>
    <col min="3305" max="3305" width="9.88671875" style="1" bestFit="1" customWidth="1"/>
    <col min="3306" max="3306" width="9" style="1"/>
    <col min="3307" max="3307" width="9.88671875" style="1" bestFit="1" customWidth="1"/>
    <col min="3308" max="3310" width="9" style="1"/>
    <col min="3311" max="3311" width="9.88671875" style="1" bestFit="1" customWidth="1"/>
    <col min="3312" max="3316" width="9" style="1"/>
    <col min="3317" max="3317" width="9.88671875" style="1" bestFit="1" customWidth="1"/>
    <col min="3318" max="3334" width="9" style="1"/>
    <col min="3335" max="3336" width="9.88671875" style="1" bestFit="1" customWidth="1"/>
    <col min="3337" max="3337" width="9" style="1"/>
    <col min="3338" max="3338" width="9.88671875" style="1" bestFit="1" customWidth="1"/>
    <col min="3339" max="3346" width="9" style="1"/>
    <col min="3347" max="3347" width="9.88671875" style="1" bestFit="1" customWidth="1"/>
    <col min="3348" max="3357" width="9" style="1"/>
    <col min="3358" max="3358" width="10.88671875" style="1" bestFit="1" customWidth="1"/>
    <col min="3359" max="3558" width="9" style="1"/>
    <col min="3559" max="3559" width="6.109375" style="1" customWidth="1"/>
    <col min="3560" max="3560" width="42" style="1" customWidth="1"/>
    <col min="3561" max="3561" width="9.88671875" style="1" bestFit="1" customWidth="1"/>
    <col min="3562" max="3562" width="9" style="1"/>
    <col min="3563" max="3563" width="9.88671875" style="1" bestFit="1" customWidth="1"/>
    <col min="3564" max="3566" width="9" style="1"/>
    <col min="3567" max="3567" width="9.88671875" style="1" bestFit="1" customWidth="1"/>
    <col min="3568" max="3572" width="9" style="1"/>
    <col min="3573" max="3573" width="9.88671875" style="1" bestFit="1" customWidth="1"/>
    <col min="3574" max="3590" width="9" style="1"/>
    <col min="3591" max="3592" width="9.88671875" style="1" bestFit="1" customWidth="1"/>
    <col min="3593" max="3593" width="9" style="1"/>
    <col min="3594" max="3594" width="9.88671875" style="1" bestFit="1" customWidth="1"/>
    <col min="3595" max="3602" width="9" style="1"/>
    <col min="3603" max="3603" width="9.88671875" style="1" bestFit="1" customWidth="1"/>
    <col min="3604" max="3613" width="9" style="1"/>
    <col min="3614" max="3614" width="10.88671875" style="1" bestFit="1" customWidth="1"/>
    <col min="3615" max="3814" width="9" style="1"/>
    <col min="3815" max="3815" width="6.109375" style="1" customWidth="1"/>
    <col min="3816" max="3816" width="42" style="1" customWidth="1"/>
    <col min="3817" max="3817" width="9.88671875" style="1" bestFit="1" customWidth="1"/>
    <col min="3818" max="3818" width="9" style="1"/>
    <col min="3819" max="3819" width="9.88671875" style="1" bestFit="1" customWidth="1"/>
    <col min="3820" max="3822" width="9" style="1"/>
    <col min="3823" max="3823" width="9.88671875" style="1" bestFit="1" customWidth="1"/>
    <col min="3824" max="3828" width="9" style="1"/>
    <col min="3829" max="3829" width="9.88671875" style="1" bestFit="1" customWidth="1"/>
    <col min="3830" max="3846" width="9" style="1"/>
    <col min="3847" max="3848" width="9.88671875" style="1" bestFit="1" customWidth="1"/>
    <col min="3849" max="3849" width="9" style="1"/>
    <col min="3850" max="3850" width="9.88671875" style="1" bestFit="1" customWidth="1"/>
    <col min="3851" max="3858" width="9" style="1"/>
    <col min="3859" max="3859" width="9.88671875" style="1" bestFit="1" customWidth="1"/>
    <col min="3860" max="3869" width="9" style="1"/>
    <col min="3870" max="3870" width="10.88671875" style="1" bestFit="1" customWidth="1"/>
    <col min="3871" max="4070" width="9" style="1"/>
    <col min="4071" max="4071" width="6.109375" style="1" customWidth="1"/>
    <col min="4072" max="4072" width="42" style="1" customWidth="1"/>
    <col min="4073" max="4073" width="9.88671875" style="1" bestFit="1" customWidth="1"/>
    <col min="4074" max="4074" width="9" style="1"/>
    <col min="4075" max="4075" width="9.88671875" style="1" bestFit="1" customWidth="1"/>
    <col min="4076" max="4078" width="9" style="1"/>
    <col min="4079" max="4079" width="9.88671875" style="1" bestFit="1" customWidth="1"/>
    <col min="4080" max="4084" width="9" style="1"/>
    <col min="4085" max="4085" width="9.88671875" style="1" bestFit="1" customWidth="1"/>
    <col min="4086" max="4102" width="9" style="1"/>
    <col min="4103" max="4104" width="9.88671875" style="1" bestFit="1" customWidth="1"/>
    <col min="4105" max="4105" width="9" style="1"/>
    <col min="4106" max="4106" width="9.88671875" style="1" bestFit="1" customWidth="1"/>
    <col min="4107" max="4114" width="9" style="1"/>
    <col min="4115" max="4115" width="9.88671875" style="1" bestFit="1" customWidth="1"/>
    <col min="4116" max="4125" width="9" style="1"/>
    <col min="4126" max="4126" width="10.88671875" style="1" bestFit="1" customWidth="1"/>
    <col min="4127" max="4326" width="9" style="1"/>
    <col min="4327" max="4327" width="6.109375" style="1" customWidth="1"/>
    <col min="4328" max="4328" width="42" style="1" customWidth="1"/>
    <col min="4329" max="4329" width="9.88671875" style="1" bestFit="1" customWidth="1"/>
    <col min="4330" max="4330" width="9" style="1"/>
    <col min="4331" max="4331" width="9.88671875" style="1" bestFit="1" customWidth="1"/>
    <col min="4332" max="4334" width="9" style="1"/>
    <col min="4335" max="4335" width="9.88671875" style="1" bestFit="1" customWidth="1"/>
    <col min="4336" max="4340" width="9" style="1"/>
    <col min="4341" max="4341" width="9.88671875" style="1" bestFit="1" customWidth="1"/>
    <col min="4342" max="4358" width="9" style="1"/>
    <col min="4359" max="4360" width="9.88671875" style="1" bestFit="1" customWidth="1"/>
    <col min="4361" max="4361" width="9" style="1"/>
    <col min="4362" max="4362" width="9.88671875" style="1" bestFit="1" customWidth="1"/>
    <col min="4363" max="4370" width="9" style="1"/>
    <col min="4371" max="4371" width="9.88671875" style="1" bestFit="1" customWidth="1"/>
    <col min="4372" max="4381" width="9" style="1"/>
    <col min="4382" max="4382" width="10.88671875" style="1" bestFit="1" customWidth="1"/>
    <col min="4383" max="4582" width="9" style="1"/>
    <col min="4583" max="4583" width="6.109375" style="1" customWidth="1"/>
    <col min="4584" max="4584" width="42" style="1" customWidth="1"/>
    <col min="4585" max="4585" width="9.88671875" style="1" bestFit="1" customWidth="1"/>
    <col min="4586" max="4586" width="9" style="1"/>
    <col min="4587" max="4587" width="9.88671875" style="1" bestFit="1" customWidth="1"/>
    <col min="4588" max="4590" width="9" style="1"/>
    <col min="4591" max="4591" width="9.88671875" style="1" bestFit="1" customWidth="1"/>
    <col min="4592" max="4596" width="9" style="1"/>
    <col min="4597" max="4597" width="9.88671875" style="1" bestFit="1" customWidth="1"/>
    <col min="4598" max="4614" width="9" style="1"/>
    <col min="4615" max="4616" width="9.88671875" style="1" bestFit="1" customWidth="1"/>
    <col min="4617" max="4617" width="9" style="1"/>
    <col min="4618" max="4618" width="9.88671875" style="1" bestFit="1" customWidth="1"/>
    <col min="4619" max="4626" width="9" style="1"/>
    <col min="4627" max="4627" width="9.88671875" style="1" bestFit="1" customWidth="1"/>
    <col min="4628" max="4637" width="9" style="1"/>
    <col min="4638" max="4638" width="10.88671875" style="1" bestFit="1" customWidth="1"/>
    <col min="4639" max="4838" width="9" style="1"/>
    <col min="4839" max="4839" width="6.109375" style="1" customWidth="1"/>
    <col min="4840" max="4840" width="42" style="1" customWidth="1"/>
    <col min="4841" max="4841" width="9.88671875" style="1" bestFit="1" customWidth="1"/>
    <col min="4842" max="4842" width="9" style="1"/>
    <col min="4843" max="4843" width="9.88671875" style="1" bestFit="1" customWidth="1"/>
    <col min="4844" max="4846" width="9" style="1"/>
    <col min="4847" max="4847" width="9.88671875" style="1" bestFit="1" customWidth="1"/>
    <col min="4848" max="4852" width="9" style="1"/>
    <col min="4853" max="4853" width="9.88671875" style="1" bestFit="1" customWidth="1"/>
    <col min="4854" max="4870" width="9" style="1"/>
    <col min="4871" max="4872" width="9.88671875" style="1" bestFit="1" customWidth="1"/>
    <col min="4873" max="4873" width="9" style="1"/>
    <col min="4874" max="4874" width="9.88671875" style="1" bestFit="1" customWidth="1"/>
    <col min="4875" max="4882" width="9" style="1"/>
    <col min="4883" max="4883" width="9.88671875" style="1" bestFit="1" customWidth="1"/>
    <col min="4884" max="4893" width="9" style="1"/>
    <col min="4894" max="4894" width="10.88671875" style="1" bestFit="1" customWidth="1"/>
    <col min="4895" max="5094" width="9" style="1"/>
    <col min="5095" max="5095" width="6.109375" style="1" customWidth="1"/>
    <col min="5096" max="5096" width="42" style="1" customWidth="1"/>
    <col min="5097" max="5097" width="9.88671875" style="1" bestFit="1" customWidth="1"/>
    <col min="5098" max="5098" width="9" style="1"/>
    <col min="5099" max="5099" width="9.88671875" style="1" bestFit="1" customWidth="1"/>
    <col min="5100" max="5102" width="9" style="1"/>
    <col min="5103" max="5103" width="9.88671875" style="1" bestFit="1" customWidth="1"/>
    <col min="5104" max="5108" width="9" style="1"/>
    <col min="5109" max="5109" width="9.88671875" style="1" bestFit="1" customWidth="1"/>
    <col min="5110" max="5126" width="9" style="1"/>
    <col min="5127" max="5128" width="9.88671875" style="1" bestFit="1" customWidth="1"/>
    <col min="5129" max="5129" width="9" style="1"/>
    <col min="5130" max="5130" width="9.88671875" style="1" bestFit="1" customWidth="1"/>
    <col min="5131" max="5138" width="9" style="1"/>
    <col min="5139" max="5139" width="9.88671875" style="1" bestFit="1" customWidth="1"/>
    <col min="5140" max="5149" width="9" style="1"/>
    <col min="5150" max="5150" width="10.88671875" style="1" bestFit="1" customWidth="1"/>
    <col min="5151" max="5350" width="9" style="1"/>
    <col min="5351" max="5351" width="6.109375" style="1" customWidth="1"/>
    <col min="5352" max="5352" width="42" style="1" customWidth="1"/>
    <col min="5353" max="5353" width="9.88671875" style="1" bestFit="1" customWidth="1"/>
    <col min="5354" max="5354" width="9" style="1"/>
    <col min="5355" max="5355" width="9.88671875" style="1" bestFit="1" customWidth="1"/>
    <col min="5356" max="5358" width="9" style="1"/>
    <col min="5359" max="5359" width="9.88671875" style="1" bestFit="1" customWidth="1"/>
    <col min="5360" max="5364" width="9" style="1"/>
    <col min="5365" max="5365" width="9.88671875" style="1" bestFit="1" customWidth="1"/>
    <col min="5366" max="5382" width="9" style="1"/>
    <col min="5383" max="5384" width="9.88671875" style="1" bestFit="1" customWidth="1"/>
    <col min="5385" max="5385" width="9" style="1"/>
    <col min="5386" max="5386" width="9.88671875" style="1" bestFit="1" customWidth="1"/>
    <col min="5387" max="5394" width="9" style="1"/>
    <col min="5395" max="5395" width="9.88671875" style="1" bestFit="1" customWidth="1"/>
    <col min="5396" max="5405" width="9" style="1"/>
    <col min="5406" max="5406" width="10.88671875" style="1" bestFit="1" customWidth="1"/>
    <col min="5407" max="5606" width="9" style="1"/>
    <col min="5607" max="5607" width="6.109375" style="1" customWidth="1"/>
    <col min="5608" max="5608" width="42" style="1" customWidth="1"/>
    <col min="5609" max="5609" width="9.88671875" style="1" bestFit="1" customWidth="1"/>
    <col min="5610" max="5610" width="9" style="1"/>
    <col min="5611" max="5611" width="9.88671875" style="1" bestFit="1" customWidth="1"/>
    <col min="5612" max="5614" width="9" style="1"/>
    <col min="5615" max="5615" width="9.88671875" style="1" bestFit="1" customWidth="1"/>
    <col min="5616" max="5620" width="9" style="1"/>
    <col min="5621" max="5621" width="9.88671875" style="1" bestFit="1" customWidth="1"/>
    <col min="5622" max="5638" width="9" style="1"/>
    <col min="5639" max="5640" width="9.88671875" style="1" bestFit="1" customWidth="1"/>
    <col min="5641" max="5641" width="9" style="1"/>
    <col min="5642" max="5642" width="9.88671875" style="1" bestFit="1" customWidth="1"/>
    <col min="5643" max="5650" width="9" style="1"/>
    <col min="5651" max="5651" width="9.88671875" style="1" bestFit="1" customWidth="1"/>
    <col min="5652" max="5661" width="9" style="1"/>
    <col min="5662" max="5662" width="10.88671875" style="1" bestFit="1" customWidth="1"/>
    <col min="5663" max="5862" width="9" style="1"/>
    <col min="5863" max="5863" width="6.109375" style="1" customWidth="1"/>
    <col min="5864" max="5864" width="42" style="1" customWidth="1"/>
    <col min="5865" max="5865" width="9.88671875" style="1" bestFit="1" customWidth="1"/>
    <col min="5866" max="5866" width="9" style="1"/>
    <col min="5867" max="5867" width="9.88671875" style="1" bestFit="1" customWidth="1"/>
    <col min="5868" max="5870" width="9" style="1"/>
    <col min="5871" max="5871" width="9.88671875" style="1" bestFit="1" customWidth="1"/>
    <col min="5872" max="5876" width="9" style="1"/>
    <col min="5877" max="5877" width="9.88671875" style="1" bestFit="1" customWidth="1"/>
    <col min="5878" max="5894" width="9" style="1"/>
    <col min="5895" max="5896" width="9.88671875" style="1" bestFit="1" customWidth="1"/>
    <col min="5897" max="5897" width="9" style="1"/>
    <col min="5898" max="5898" width="9.88671875" style="1" bestFit="1" customWidth="1"/>
    <col min="5899" max="5906" width="9" style="1"/>
    <col min="5907" max="5907" width="9.88671875" style="1" bestFit="1" customWidth="1"/>
    <col min="5908" max="5917" width="9" style="1"/>
    <col min="5918" max="5918" width="10.88671875" style="1" bestFit="1" customWidth="1"/>
    <col min="5919" max="6118" width="9" style="1"/>
    <col min="6119" max="6119" width="6.109375" style="1" customWidth="1"/>
    <col min="6120" max="6120" width="42" style="1" customWidth="1"/>
    <col min="6121" max="6121" width="9.88671875" style="1" bestFit="1" customWidth="1"/>
    <col min="6122" max="6122" width="9" style="1"/>
    <col min="6123" max="6123" width="9.88671875" style="1" bestFit="1" customWidth="1"/>
    <col min="6124" max="6126" width="9" style="1"/>
    <col min="6127" max="6127" width="9.88671875" style="1" bestFit="1" customWidth="1"/>
    <col min="6128" max="6132" width="9" style="1"/>
    <col min="6133" max="6133" width="9.88671875" style="1" bestFit="1" customWidth="1"/>
    <col min="6134" max="6150" width="9" style="1"/>
    <col min="6151" max="6152" width="9.88671875" style="1" bestFit="1" customWidth="1"/>
    <col min="6153" max="6153" width="9" style="1"/>
    <col min="6154" max="6154" width="9.88671875" style="1" bestFit="1" customWidth="1"/>
    <col min="6155" max="6162" width="9" style="1"/>
    <col min="6163" max="6163" width="9.88671875" style="1" bestFit="1" customWidth="1"/>
    <col min="6164" max="6173" width="9" style="1"/>
    <col min="6174" max="6174" width="10.88671875" style="1" bestFit="1" customWidth="1"/>
    <col min="6175" max="6374" width="9" style="1"/>
    <col min="6375" max="6375" width="6.109375" style="1" customWidth="1"/>
    <col min="6376" max="6376" width="42" style="1" customWidth="1"/>
    <col min="6377" max="6377" width="9.88671875" style="1" bestFit="1" customWidth="1"/>
    <col min="6378" max="6378" width="9" style="1"/>
    <col min="6379" max="6379" width="9.88671875" style="1" bestFit="1" customWidth="1"/>
    <col min="6380" max="6382" width="9" style="1"/>
    <col min="6383" max="6383" width="9.88671875" style="1" bestFit="1" customWidth="1"/>
    <col min="6384" max="6388" width="9" style="1"/>
    <col min="6389" max="6389" width="9.88671875" style="1" bestFit="1" customWidth="1"/>
    <col min="6390" max="6406" width="9" style="1"/>
    <col min="6407" max="6408" width="9.88671875" style="1" bestFit="1" customWidth="1"/>
    <col min="6409" max="6409" width="9" style="1"/>
    <col min="6410" max="6410" width="9.88671875" style="1" bestFit="1" customWidth="1"/>
    <col min="6411" max="6418" width="9" style="1"/>
    <col min="6419" max="6419" width="9.88671875" style="1" bestFit="1" customWidth="1"/>
    <col min="6420" max="6429" width="9" style="1"/>
    <col min="6430" max="6430" width="10.88671875" style="1" bestFit="1" customWidth="1"/>
    <col min="6431" max="6630" width="9" style="1"/>
    <col min="6631" max="6631" width="6.109375" style="1" customWidth="1"/>
    <col min="6632" max="6632" width="42" style="1" customWidth="1"/>
    <col min="6633" max="6633" width="9.88671875" style="1" bestFit="1" customWidth="1"/>
    <col min="6634" max="6634" width="9" style="1"/>
    <col min="6635" max="6635" width="9.88671875" style="1" bestFit="1" customWidth="1"/>
    <col min="6636" max="6638" width="9" style="1"/>
    <col min="6639" max="6639" width="9.88671875" style="1" bestFit="1" customWidth="1"/>
    <col min="6640" max="6644" width="9" style="1"/>
    <col min="6645" max="6645" width="9.88671875" style="1" bestFit="1" customWidth="1"/>
    <col min="6646" max="6662" width="9" style="1"/>
    <col min="6663" max="6664" width="9.88671875" style="1" bestFit="1" customWidth="1"/>
    <col min="6665" max="6665" width="9" style="1"/>
    <col min="6666" max="6666" width="9.88671875" style="1" bestFit="1" customWidth="1"/>
    <col min="6667" max="6674" width="9" style="1"/>
    <col min="6675" max="6675" width="9.88671875" style="1" bestFit="1" customWidth="1"/>
    <col min="6676" max="6685" width="9" style="1"/>
    <col min="6686" max="6686" width="10.88671875" style="1" bestFit="1" customWidth="1"/>
    <col min="6687" max="6886" width="9" style="1"/>
    <col min="6887" max="6887" width="6.109375" style="1" customWidth="1"/>
    <col min="6888" max="6888" width="42" style="1" customWidth="1"/>
    <col min="6889" max="6889" width="9.88671875" style="1" bestFit="1" customWidth="1"/>
    <col min="6890" max="6890" width="9" style="1"/>
    <col min="6891" max="6891" width="9.88671875" style="1" bestFit="1" customWidth="1"/>
    <col min="6892" max="6894" width="9" style="1"/>
    <col min="6895" max="6895" width="9.88671875" style="1" bestFit="1" customWidth="1"/>
    <col min="6896" max="6900" width="9" style="1"/>
    <col min="6901" max="6901" width="9.88671875" style="1" bestFit="1" customWidth="1"/>
    <col min="6902" max="6918" width="9" style="1"/>
    <col min="6919" max="6920" width="9.88671875" style="1" bestFit="1" customWidth="1"/>
    <col min="6921" max="6921" width="9" style="1"/>
    <col min="6922" max="6922" width="9.88671875" style="1" bestFit="1" customWidth="1"/>
    <col min="6923" max="6930" width="9" style="1"/>
    <col min="6931" max="6931" width="9.88671875" style="1" bestFit="1" customWidth="1"/>
    <col min="6932" max="6941" width="9" style="1"/>
    <col min="6942" max="6942" width="10.88671875" style="1" bestFit="1" customWidth="1"/>
    <col min="6943" max="7142" width="9" style="1"/>
    <col min="7143" max="7143" width="6.109375" style="1" customWidth="1"/>
    <col min="7144" max="7144" width="42" style="1" customWidth="1"/>
    <col min="7145" max="7145" width="9.88671875" style="1" bestFit="1" customWidth="1"/>
    <col min="7146" max="7146" width="9" style="1"/>
    <col min="7147" max="7147" width="9.88671875" style="1" bestFit="1" customWidth="1"/>
    <col min="7148" max="7150" width="9" style="1"/>
    <col min="7151" max="7151" width="9.88671875" style="1" bestFit="1" customWidth="1"/>
    <col min="7152" max="7156" width="9" style="1"/>
    <col min="7157" max="7157" width="9.88671875" style="1" bestFit="1" customWidth="1"/>
    <col min="7158" max="7174" width="9" style="1"/>
    <col min="7175" max="7176" width="9.88671875" style="1" bestFit="1" customWidth="1"/>
    <col min="7177" max="7177" width="9" style="1"/>
    <col min="7178" max="7178" width="9.88671875" style="1" bestFit="1" customWidth="1"/>
    <col min="7179" max="7186" width="9" style="1"/>
    <col min="7187" max="7187" width="9.88671875" style="1" bestFit="1" customWidth="1"/>
    <col min="7188" max="7197" width="9" style="1"/>
    <col min="7198" max="7198" width="10.88671875" style="1" bestFit="1" customWidth="1"/>
    <col min="7199" max="7398" width="9" style="1"/>
    <col min="7399" max="7399" width="6.109375" style="1" customWidth="1"/>
    <col min="7400" max="7400" width="42" style="1" customWidth="1"/>
    <col min="7401" max="7401" width="9.88671875" style="1" bestFit="1" customWidth="1"/>
    <col min="7402" max="7402" width="9" style="1"/>
    <col min="7403" max="7403" width="9.88671875" style="1" bestFit="1" customWidth="1"/>
    <col min="7404" max="7406" width="9" style="1"/>
    <col min="7407" max="7407" width="9.88671875" style="1" bestFit="1" customWidth="1"/>
    <col min="7408" max="7412" width="9" style="1"/>
    <col min="7413" max="7413" width="9.88671875" style="1" bestFit="1" customWidth="1"/>
    <col min="7414" max="7430" width="9" style="1"/>
    <col min="7431" max="7432" width="9.88671875" style="1" bestFit="1" customWidth="1"/>
    <col min="7433" max="7433" width="9" style="1"/>
    <col min="7434" max="7434" width="9.88671875" style="1" bestFit="1" customWidth="1"/>
    <col min="7435" max="7442" width="9" style="1"/>
    <col min="7443" max="7443" width="9.88671875" style="1" bestFit="1" customWidth="1"/>
    <col min="7444" max="7453" width="9" style="1"/>
    <col min="7454" max="7454" width="10.88671875" style="1" bestFit="1" customWidth="1"/>
    <col min="7455" max="7654" width="9" style="1"/>
    <col min="7655" max="7655" width="6.109375" style="1" customWidth="1"/>
    <col min="7656" max="7656" width="42" style="1" customWidth="1"/>
    <col min="7657" max="7657" width="9.88671875" style="1" bestFit="1" customWidth="1"/>
    <col min="7658" max="7658" width="9" style="1"/>
    <col min="7659" max="7659" width="9.88671875" style="1" bestFit="1" customWidth="1"/>
    <col min="7660" max="7662" width="9" style="1"/>
    <col min="7663" max="7663" width="9.88671875" style="1" bestFit="1" customWidth="1"/>
    <col min="7664" max="7668" width="9" style="1"/>
    <col min="7669" max="7669" width="9.88671875" style="1" bestFit="1" customWidth="1"/>
    <col min="7670" max="7686" width="9" style="1"/>
    <col min="7687" max="7688" width="9.88671875" style="1" bestFit="1" customWidth="1"/>
    <col min="7689" max="7689" width="9" style="1"/>
    <col min="7690" max="7690" width="9.88671875" style="1" bestFit="1" customWidth="1"/>
    <col min="7691" max="7698" width="9" style="1"/>
    <col min="7699" max="7699" width="9.88671875" style="1" bestFit="1" customWidth="1"/>
    <col min="7700" max="7709" width="9" style="1"/>
    <col min="7710" max="7710" width="10.88671875" style="1" bestFit="1" customWidth="1"/>
    <col min="7711" max="7910" width="9" style="1"/>
    <col min="7911" max="7911" width="6.109375" style="1" customWidth="1"/>
    <col min="7912" max="7912" width="42" style="1" customWidth="1"/>
    <col min="7913" max="7913" width="9.88671875" style="1" bestFit="1" customWidth="1"/>
    <col min="7914" max="7914" width="9" style="1"/>
    <col min="7915" max="7915" width="9.88671875" style="1" bestFit="1" customWidth="1"/>
    <col min="7916" max="7918" width="9" style="1"/>
    <col min="7919" max="7919" width="9.88671875" style="1" bestFit="1" customWidth="1"/>
    <col min="7920" max="7924" width="9" style="1"/>
    <col min="7925" max="7925" width="9.88671875" style="1" bestFit="1" customWidth="1"/>
    <col min="7926" max="7942" width="9" style="1"/>
    <col min="7943" max="7944" width="9.88671875" style="1" bestFit="1" customWidth="1"/>
    <col min="7945" max="7945" width="9" style="1"/>
    <col min="7946" max="7946" width="9.88671875" style="1" bestFit="1" customWidth="1"/>
    <col min="7947" max="7954" width="9" style="1"/>
    <col min="7955" max="7955" width="9.88671875" style="1" bestFit="1" customWidth="1"/>
    <col min="7956" max="7965" width="9" style="1"/>
    <col min="7966" max="7966" width="10.88671875" style="1" bestFit="1" customWidth="1"/>
    <col min="7967" max="8166" width="9" style="1"/>
    <col min="8167" max="8167" width="6.109375" style="1" customWidth="1"/>
    <col min="8168" max="8168" width="42" style="1" customWidth="1"/>
    <col min="8169" max="8169" width="9.88671875" style="1" bestFit="1" customWidth="1"/>
    <col min="8170" max="8170" width="9" style="1"/>
    <col min="8171" max="8171" width="9.88671875" style="1" bestFit="1" customWidth="1"/>
    <col min="8172" max="8174" width="9" style="1"/>
    <col min="8175" max="8175" width="9.88671875" style="1" bestFit="1" customWidth="1"/>
    <col min="8176" max="8180" width="9" style="1"/>
    <col min="8181" max="8181" width="9.88671875" style="1" bestFit="1" customWidth="1"/>
    <col min="8182" max="8198" width="9" style="1"/>
    <col min="8199" max="8200" width="9.88671875" style="1" bestFit="1" customWidth="1"/>
    <col min="8201" max="8201" width="9" style="1"/>
    <col min="8202" max="8202" width="9.88671875" style="1" bestFit="1" customWidth="1"/>
    <col min="8203" max="8210" width="9" style="1"/>
    <col min="8211" max="8211" width="9.88671875" style="1" bestFit="1" customWidth="1"/>
    <col min="8212" max="8221" width="9" style="1"/>
    <col min="8222" max="8222" width="10.88671875" style="1" bestFit="1" customWidth="1"/>
    <col min="8223" max="8422" width="9" style="1"/>
    <col min="8423" max="8423" width="6.109375" style="1" customWidth="1"/>
    <col min="8424" max="8424" width="42" style="1" customWidth="1"/>
    <col min="8425" max="8425" width="9.88671875" style="1" bestFit="1" customWidth="1"/>
    <col min="8426" max="8426" width="9" style="1"/>
    <col min="8427" max="8427" width="9.88671875" style="1" bestFit="1" customWidth="1"/>
    <col min="8428" max="8430" width="9" style="1"/>
    <col min="8431" max="8431" width="9.88671875" style="1" bestFit="1" customWidth="1"/>
    <col min="8432" max="8436" width="9" style="1"/>
    <col min="8437" max="8437" width="9.88671875" style="1" bestFit="1" customWidth="1"/>
    <col min="8438" max="8454" width="9" style="1"/>
    <col min="8455" max="8456" width="9.88671875" style="1" bestFit="1" customWidth="1"/>
    <col min="8457" max="8457" width="9" style="1"/>
    <col min="8458" max="8458" width="9.88671875" style="1" bestFit="1" customWidth="1"/>
    <col min="8459" max="8466" width="9" style="1"/>
    <col min="8467" max="8467" width="9.88671875" style="1" bestFit="1" customWidth="1"/>
    <col min="8468" max="8477" width="9" style="1"/>
    <col min="8478" max="8478" width="10.88671875" style="1" bestFit="1" customWidth="1"/>
    <col min="8479" max="8678" width="9" style="1"/>
    <col min="8679" max="8679" width="6.109375" style="1" customWidth="1"/>
    <col min="8680" max="8680" width="42" style="1" customWidth="1"/>
    <col min="8681" max="8681" width="9.88671875" style="1" bestFit="1" customWidth="1"/>
    <col min="8682" max="8682" width="9" style="1"/>
    <col min="8683" max="8683" width="9.88671875" style="1" bestFit="1" customWidth="1"/>
    <col min="8684" max="8686" width="9" style="1"/>
    <col min="8687" max="8687" width="9.88671875" style="1" bestFit="1" customWidth="1"/>
    <col min="8688" max="8692" width="9" style="1"/>
    <col min="8693" max="8693" width="9.88671875" style="1" bestFit="1" customWidth="1"/>
    <col min="8694" max="8710" width="9" style="1"/>
    <col min="8711" max="8712" width="9.88671875" style="1" bestFit="1" customWidth="1"/>
    <col min="8713" max="8713" width="9" style="1"/>
    <col min="8714" max="8714" width="9.88671875" style="1" bestFit="1" customWidth="1"/>
    <col min="8715" max="8722" width="9" style="1"/>
    <col min="8723" max="8723" width="9.88671875" style="1" bestFit="1" customWidth="1"/>
    <col min="8724" max="8733" width="9" style="1"/>
    <col min="8734" max="8734" width="10.88671875" style="1" bestFit="1" customWidth="1"/>
    <col min="8735" max="8934" width="9" style="1"/>
    <col min="8935" max="8935" width="6.109375" style="1" customWidth="1"/>
    <col min="8936" max="8936" width="42" style="1" customWidth="1"/>
    <col min="8937" max="8937" width="9.88671875" style="1" bestFit="1" customWidth="1"/>
    <col min="8938" max="8938" width="9" style="1"/>
    <col min="8939" max="8939" width="9.88671875" style="1" bestFit="1" customWidth="1"/>
    <col min="8940" max="8942" width="9" style="1"/>
    <col min="8943" max="8943" width="9.88671875" style="1" bestFit="1" customWidth="1"/>
    <col min="8944" max="8948" width="9" style="1"/>
    <col min="8949" max="8949" width="9.88671875" style="1" bestFit="1" customWidth="1"/>
    <col min="8950" max="8966" width="9" style="1"/>
    <col min="8967" max="8968" width="9.88671875" style="1" bestFit="1" customWidth="1"/>
    <col min="8969" max="8969" width="9" style="1"/>
    <col min="8970" max="8970" width="9.88671875" style="1" bestFit="1" customWidth="1"/>
    <col min="8971" max="8978" width="9" style="1"/>
    <col min="8979" max="8979" width="9.88671875" style="1" bestFit="1" customWidth="1"/>
    <col min="8980" max="8989" width="9" style="1"/>
    <col min="8990" max="8990" width="10.88671875" style="1" bestFit="1" customWidth="1"/>
    <col min="8991" max="9190" width="9" style="1"/>
    <col min="9191" max="9191" width="6.109375" style="1" customWidth="1"/>
    <col min="9192" max="9192" width="42" style="1" customWidth="1"/>
    <col min="9193" max="9193" width="9.88671875" style="1" bestFit="1" customWidth="1"/>
    <col min="9194" max="9194" width="9" style="1"/>
    <col min="9195" max="9195" width="9.88671875" style="1" bestFit="1" customWidth="1"/>
    <col min="9196" max="9198" width="9" style="1"/>
    <col min="9199" max="9199" width="9.88671875" style="1" bestFit="1" customWidth="1"/>
    <col min="9200" max="9204" width="9" style="1"/>
    <col min="9205" max="9205" width="9.88671875" style="1" bestFit="1" customWidth="1"/>
    <col min="9206" max="9222" width="9" style="1"/>
    <col min="9223" max="9224" width="9.88671875" style="1" bestFit="1" customWidth="1"/>
    <col min="9225" max="9225" width="9" style="1"/>
    <col min="9226" max="9226" width="9.88671875" style="1" bestFit="1" customWidth="1"/>
    <col min="9227" max="9234" width="9" style="1"/>
    <col min="9235" max="9235" width="9.88671875" style="1" bestFit="1" customWidth="1"/>
    <col min="9236" max="9245" width="9" style="1"/>
    <col min="9246" max="9246" width="10.88671875" style="1" bestFit="1" customWidth="1"/>
    <col min="9247" max="9446" width="9" style="1"/>
    <col min="9447" max="9447" width="6.109375" style="1" customWidth="1"/>
    <col min="9448" max="9448" width="42" style="1" customWidth="1"/>
    <col min="9449" max="9449" width="9.88671875" style="1" bestFit="1" customWidth="1"/>
    <col min="9450" max="9450" width="9" style="1"/>
    <col min="9451" max="9451" width="9.88671875" style="1" bestFit="1" customWidth="1"/>
    <col min="9452" max="9454" width="9" style="1"/>
    <col min="9455" max="9455" width="9.88671875" style="1" bestFit="1" customWidth="1"/>
    <col min="9456" max="9460" width="9" style="1"/>
    <col min="9461" max="9461" width="9.88671875" style="1" bestFit="1" customWidth="1"/>
    <col min="9462" max="9478" width="9" style="1"/>
    <col min="9479" max="9480" width="9.88671875" style="1" bestFit="1" customWidth="1"/>
    <col min="9481" max="9481" width="9" style="1"/>
    <col min="9482" max="9482" width="9.88671875" style="1" bestFit="1" customWidth="1"/>
    <col min="9483" max="9490" width="9" style="1"/>
    <col min="9491" max="9491" width="9.88671875" style="1" bestFit="1" customWidth="1"/>
    <col min="9492" max="9501" width="9" style="1"/>
    <col min="9502" max="9502" width="10.88671875" style="1" bestFit="1" customWidth="1"/>
    <col min="9503" max="9702" width="9" style="1"/>
    <col min="9703" max="9703" width="6.109375" style="1" customWidth="1"/>
    <col min="9704" max="9704" width="42" style="1" customWidth="1"/>
    <col min="9705" max="9705" width="9.88671875" style="1" bestFit="1" customWidth="1"/>
    <col min="9706" max="9706" width="9" style="1"/>
    <col min="9707" max="9707" width="9.88671875" style="1" bestFit="1" customWidth="1"/>
    <col min="9708" max="9710" width="9" style="1"/>
    <col min="9711" max="9711" width="9.88671875" style="1" bestFit="1" customWidth="1"/>
    <col min="9712" max="9716" width="9" style="1"/>
    <col min="9717" max="9717" width="9.88671875" style="1" bestFit="1" customWidth="1"/>
    <col min="9718" max="9734" width="9" style="1"/>
    <col min="9735" max="9736" width="9.88671875" style="1" bestFit="1" customWidth="1"/>
    <col min="9737" max="9737" width="9" style="1"/>
    <col min="9738" max="9738" width="9.88671875" style="1" bestFit="1" customWidth="1"/>
    <col min="9739" max="9746" width="9" style="1"/>
    <col min="9747" max="9747" width="9.88671875" style="1" bestFit="1" customWidth="1"/>
    <col min="9748" max="9757" width="9" style="1"/>
    <col min="9758" max="9758" width="10.88671875" style="1" bestFit="1" customWidth="1"/>
    <col min="9759" max="9958" width="9" style="1"/>
    <col min="9959" max="9959" width="6.109375" style="1" customWidth="1"/>
    <col min="9960" max="9960" width="42" style="1" customWidth="1"/>
    <col min="9961" max="9961" width="9.88671875" style="1" bestFit="1" customWidth="1"/>
    <col min="9962" max="9962" width="9" style="1"/>
    <col min="9963" max="9963" width="9.88671875" style="1" bestFit="1" customWidth="1"/>
    <col min="9964" max="9966" width="9" style="1"/>
    <col min="9967" max="9967" width="9.88671875" style="1" bestFit="1" customWidth="1"/>
    <col min="9968" max="9972" width="9" style="1"/>
    <col min="9973" max="9973" width="9.88671875" style="1" bestFit="1" customWidth="1"/>
    <col min="9974" max="9990" width="9" style="1"/>
    <col min="9991" max="9992" width="9.88671875" style="1" bestFit="1" customWidth="1"/>
    <col min="9993" max="9993" width="9" style="1"/>
    <col min="9994" max="9994" width="9.88671875" style="1" bestFit="1" customWidth="1"/>
    <col min="9995" max="10002" width="9" style="1"/>
    <col min="10003" max="10003" width="9.88671875" style="1" bestFit="1" customWidth="1"/>
    <col min="10004" max="10013" width="9" style="1"/>
    <col min="10014" max="10014" width="10.88671875" style="1" bestFit="1" customWidth="1"/>
    <col min="10015" max="10214" width="9" style="1"/>
    <col min="10215" max="10215" width="6.109375" style="1" customWidth="1"/>
    <col min="10216" max="10216" width="42" style="1" customWidth="1"/>
    <col min="10217" max="10217" width="9.88671875" style="1" bestFit="1" customWidth="1"/>
    <col min="10218" max="10218" width="9" style="1"/>
    <col min="10219" max="10219" width="9.88671875" style="1" bestFit="1" customWidth="1"/>
    <col min="10220" max="10222" width="9" style="1"/>
    <col min="10223" max="10223" width="9.88671875" style="1" bestFit="1" customWidth="1"/>
    <col min="10224" max="10228" width="9" style="1"/>
    <col min="10229" max="10229" width="9.88671875" style="1" bestFit="1" customWidth="1"/>
    <col min="10230" max="10246" width="9" style="1"/>
    <col min="10247" max="10248" width="9.88671875" style="1" bestFit="1" customWidth="1"/>
    <col min="10249" max="10249" width="9" style="1"/>
    <col min="10250" max="10250" width="9.88671875" style="1" bestFit="1" customWidth="1"/>
    <col min="10251" max="10258" width="9" style="1"/>
    <col min="10259" max="10259" width="9.88671875" style="1" bestFit="1" customWidth="1"/>
    <col min="10260" max="10269" width="9" style="1"/>
    <col min="10270" max="10270" width="10.88671875" style="1" bestFit="1" customWidth="1"/>
    <col min="10271" max="10470" width="9" style="1"/>
    <col min="10471" max="10471" width="6.109375" style="1" customWidth="1"/>
    <col min="10472" max="10472" width="42" style="1" customWidth="1"/>
    <col min="10473" max="10473" width="9.88671875" style="1" bestFit="1" customWidth="1"/>
    <col min="10474" max="10474" width="9" style="1"/>
    <col min="10475" max="10475" width="9.88671875" style="1" bestFit="1" customWidth="1"/>
    <col min="10476" max="10478" width="9" style="1"/>
    <col min="10479" max="10479" width="9.88671875" style="1" bestFit="1" customWidth="1"/>
    <col min="10480" max="10484" width="9" style="1"/>
    <col min="10485" max="10485" width="9.88671875" style="1" bestFit="1" customWidth="1"/>
    <col min="10486" max="10502" width="9" style="1"/>
    <col min="10503" max="10504" width="9.88671875" style="1" bestFit="1" customWidth="1"/>
    <col min="10505" max="10505" width="9" style="1"/>
    <col min="10506" max="10506" width="9.88671875" style="1" bestFit="1" customWidth="1"/>
    <col min="10507" max="10514" width="9" style="1"/>
    <col min="10515" max="10515" width="9.88671875" style="1" bestFit="1" customWidth="1"/>
    <col min="10516" max="10525" width="9" style="1"/>
    <col min="10526" max="10526" width="10.88671875" style="1" bestFit="1" customWidth="1"/>
    <col min="10527" max="10726" width="9" style="1"/>
    <col min="10727" max="10727" width="6.109375" style="1" customWidth="1"/>
    <col min="10728" max="10728" width="42" style="1" customWidth="1"/>
    <col min="10729" max="10729" width="9.88671875" style="1" bestFit="1" customWidth="1"/>
    <col min="10730" max="10730" width="9" style="1"/>
    <col min="10731" max="10731" width="9.88671875" style="1" bestFit="1" customWidth="1"/>
    <col min="10732" max="10734" width="9" style="1"/>
    <col min="10735" max="10735" width="9.88671875" style="1" bestFit="1" customWidth="1"/>
    <col min="10736" max="10740" width="9" style="1"/>
    <col min="10741" max="10741" width="9.88671875" style="1" bestFit="1" customWidth="1"/>
    <col min="10742" max="10758" width="9" style="1"/>
    <col min="10759" max="10760" width="9.88671875" style="1" bestFit="1" customWidth="1"/>
    <col min="10761" max="10761" width="9" style="1"/>
    <col min="10762" max="10762" width="9.88671875" style="1" bestFit="1" customWidth="1"/>
    <col min="10763" max="10770" width="9" style="1"/>
    <col min="10771" max="10771" width="9.88671875" style="1" bestFit="1" customWidth="1"/>
    <col min="10772" max="10781" width="9" style="1"/>
    <col min="10782" max="10782" width="10.88671875" style="1" bestFit="1" customWidth="1"/>
    <col min="10783" max="10982" width="9" style="1"/>
    <col min="10983" max="10983" width="6.109375" style="1" customWidth="1"/>
    <col min="10984" max="10984" width="42" style="1" customWidth="1"/>
    <col min="10985" max="10985" width="9.88671875" style="1" bestFit="1" customWidth="1"/>
    <col min="10986" max="10986" width="9" style="1"/>
    <col min="10987" max="10987" width="9.88671875" style="1" bestFit="1" customWidth="1"/>
    <col min="10988" max="10990" width="9" style="1"/>
    <col min="10991" max="10991" width="9.88671875" style="1" bestFit="1" customWidth="1"/>
    <col min="10992" max="10996" width="9" style="1"/>
    <col min="10997" max="10997" width="9.88671875" style="1" bestFit="1" customWidth="1"/>
    <col min="10998" max="11014" width="9" style="1"/>
    <col min="11015" max="11016" width="9.88671875" style="1" bestFit="1" customWidth="1"/>
    <col min="11017" max="11017" width="9" style="1"/>
    <col min="11018" max="11018" width="9.88671875" style="1" bestFit="1" customWidth="1"/>
    <col min="11019" max="11026" width="9" style="1"/>
    <col min="11027" max="11027" width="9.88671875" style="1" bestFit="1" customWidth="1"/>
    <col min="11028" max="11037" width="9" style="1"/>
    <col min="11038" max="11038" width="10.88671875" style="1" bestFit="1" customWidth="1"/>
    <col min="11039" max="11238" width="9" style="1"/>
    <col min="11239" max="11239" width="6.109375" style="1" customWidth="1"/>
    <col min="11240" max="11240" width="42" style="1" customWidth="1"/>
    <col min="11241" max="11241" width="9.88671875" style="1" bestFit="1" customWidth="1"/>
    <col min="11242" max="11242" width="9" style="1"/>
    <col min="11243" max="11243" width="9.88671875" style="1" bestFit="1" customWidth="1"/>
    <col min="11244" max="11246" width="9" style="1"/>
    <col min="11247" max="11247" width="9.88671875" style="1" bestFit="1" customWidth="1"/>
    <col min="11248" max="11252" width="9" style="1"/>
    <col min="11253" max="11253" width="9.88671875" style="1" bestFit="1" customWidth="1"/>
    <col min="11254" max="11270" width="9" style="1"/>
    <col min="11271" max="11272" width="9.88671875" style="1" bestFit="1" customWidth="1"/>
    <col min="11273" max="11273" width="9" style="1"/>
    <col min="11274" max="11274" width="9.88671875" style="1" bestFit="1" customWidth="1"/>
    <col min="11275" max="11282" width="9" style="1"/>
    <col min="11283" max="11283" width="9.88671875" style="1" bestFit="1" customWidth="1"/>
    <col min="11284" max="11293" width="9" style="1"/>
    <col min="11294" max="11294" width="10.88671875" style="1" bestFit="1" customWidth="1"/>
    <col min="11295" max="11494" width="9" style="1"/>
    <col min="11495" max="11495" width="6.109375" style="1" customWidth="1"/>
    <col min="11496" max="11496" width="42" style="1" customWidth="1"/>
    <col min="11497" max="11497" width="9.88671875" style="1" bestFit="1" customWidth="1"/>
    <col min="11498" max="11498" width="9" style="1"/>
    <col min="11499" max="11499" width="9.88671875" style="1" bestFit="1" customWidth="1"/>
    <col min="11500" max="11502" width="9" style="1"/>
    <col min="11503" max="11503" width="9.88671875" style="1" bestFit="1" customWidth="1"/>
    <col min="11504" max="11508" width="9" style="1"/>
    <col min="11509" max="11509" width="9.88671875" style="1" bestFit="1" customWidth="1"/>
    <col min="11510" max="11526" width="9" style="1"/>
    <col min="11527" max="11528" width="9.88671875" style="1" bestFit="1" customWidth="1"/>
    <col min="11529" max="11529" width="9" style="1"/>
    <col min="11530" max="11530" width="9.88671875" style="1" bestFit="1" customWidth="1"/>
    <col min="11531" max="11538" width="9" style="1"/>
    <col min="11539" max="11539" width="9.88671875" style="1" bestFit="1" customWidth="1"/>
    <col min="11540" max="11549" width="9" style="1"/>
    <col min="11550" max="11550" width="10.88671875" style="1" bestFit="1" customWidth="1"/>
    <col min="11551" max="11750" width="9" style="1"/>
    <col min="11751" max="11751" width="6.109375" style="1" customWidth="1"/>
    <col min="11752" max="11752" width="42" style="1" customWidth="1"/>
    <col min="11753" max="11753" width="9.88671875" style="1" bestFit="1" customWidth="1"/>
    <col min="11754" max="11754" width="9" style="1"/>
    <col min="11755" max="11755" width="9.88671875" style="1" bestFit="1" customWidth="1"/>
    <col min="11756" max="11758" width="9" style="1"/>
    <col min="11759" max="11759" width="9.88671875" style="1" bestFit="1" customWidth="1"/>
    <col min="11760" max="11764" width="9" style="1"/>
    <col min="11765" max="11765" width="9.88671875" style="1" bestFit="1" customWidth="1"/>
    <col min="11766" max="11782" width="9" style="1"/>
    <col min="11783" max="11784" width="9.88671875" style="1" bestFit="1" customWidth="1"/>
    <col min="11785" max="11785" width="9" style="1"/>
    <col min="11786" max="11786" width="9.88671875" style="1" bestFit="1" customWidth="1"/>
    <col min="11787" max="11794" width="9" style="1"/>
    <col min="11795" max="11795" width="9.88671875" style="1" bestFit="1" customWidth="1"/>
    <col min="11796" max="11805" width="9" style="1"/>
    <col min="11806" max="11806" width="10.88671875" style="1" bestFit="1" customWidth="1"/>
    <col min="11807" max="12006" width="9" style="1"/>
    <col min="12007" max="12007" width="6.109375" style="1" customWidth="1"/>
    <col min="12008" max="12008" width="42" style="1" customWidth="1"/>
    <col min="12009" max="12009" width="9.88671875" style="1" bestFit="1" customWidth="1"/>
    <col min="12010" max="12010" width="9" style="1"/>
    <col min="12011" max="12011" width="9.88671875" style="1" bestFit="1" customWidth="1"/>
    <col min="12012" max="12014" width="9" style="1"/>
    <col min="12015" max="12015" width="9.88671875" style="1" bestFit="1" customWidth="1"/>
    <col min="12016" max="12020" width="9" style="1"/>
    <col min="12021" max="12021" width="9.88671875" style="1" bestFit="1" customWidth="1"/>
    <col min="12022" max="12038" width="9" style="1"/>
    <col min="12039" max="12040" width="9.88671875" style="1" bestFit="1" customWidth="1"/>
    <col min="12041" max="12041" width="9" style="1"/>
    <col min="12042" max="12042" width="9.88671875" style="1" bestFit="1" customWidth="1"/>
    <col min="12043" max="12050" width="9" style="1"/>
    <col min="12051" max="12051" width="9.88671875" style="1" bestFit="1" customWidth="1"/>
    <col min="12052" max="12061" width="9" style="1"/>
    <col min="12062" max="12062" width="10.88671875" style="1" bestFit="1" customWidth="1"/>
    <col min="12063" max="12262" width="9" style="1"/>
    <col min="12263" max="12263" width="6.109375" style="1" customWidth="1"/>
    <col min="12264" max="12264" width="42" style="1" customWidth="1"/>
    <col min="12265" max="12265" width="9.88671875" style="1" bestFit="1" customWidth="1"/>
    <col min="12266" max="12266" width="9" style="1"/>
    <col min="12267" max="12267" width="9.88671875" style="1" bestFit="1" customWidth="1"/>
    <col min="12268" max="12270" width="9" style="1"/>
    <col min="12271" max="12271" width="9.88671875" style="1" bestFit="1" customWidth="1"/>
    <col min="12272" max="12276" width="9" style="1"/>
    <col min="12277" max="12277" width="9.88671875" style="1" bestFit="1" customWidth="1"/>
    <col min="12278" max="12294" width="9" style="1"/>
    <col min="12295" max="12296" width="9.88671875" style="1" bestFit="1" customWidth="1"/>
    <col min="12297" max="12297" width="9" style="1"/>
    <col min="12298" max="12298" width="9.88671875" style="1" bestFit="1" customWidth="1"/>
    <col min="12299" max="12306" width="9" style="1"/>
    <col min="12307" max="12307" width="9.88671875" style="1" bestFit="1" customWidth="1"/>
    <col min="12308" max="12317" width="9" style="1"/>
    <col min="12318" max="12318" width="10.88671875" style="1" bestFit="1" customWidth="1"/>
    <col min="12319" max="12518" width="9" style="1"/>
    <col min="12519" max="12519" width="6.109375" style="1" customWidth="1"/>
    <col min="12520" max="12520" width="42" style="1" customWidth="1"/>
    <col min="12521" max="12521" width="9.88671875" style="1" bestFit="1" customWidth="1"/>
    <col min="12522" max="12522" width="9" style="1"/>
    <col min="12523" max="12523" width="9.88671875" style="1" bestFit="1" customWidth="1"/>
    <col min="12524" max="12526" width="9" style="1"/>
    <col min="12527" max="12527" width="9.88671875" style="1" bestFit="1" customWidth="1"/>
    <col min="12528" max="12532" width="9" style="1"/>
    <col min="12533" max="12533" width="9.88671875" style="1" bestFit="1" customWidth="1"/>
    <col min="12534" max="12550" width="9" style="1"/>
    <col min="12551" max="12552" width="9.88671875" style="1" bestFit="1" customWidth="1"/>
    <col min="12553" max="12553" width="9" style="1"/>
    <col min="12554" max="12554" width="9.88671875" style="1" bestFit="1" customWidth="1"/>
    <col min="12555" max="12562" width="9" style="1"/>
    <col min="12563" max="12563" width="9.88671875" style="1" bestFit="1" customWidth="1"/>
    <col min="12564" max="12573" width="9" style="1"/>
    <col min="12574" max="12574" width="10.88671875" style="1" bestFit="1" customWidth="1"/>
    <col min="12575" max="12774" width="9" style="1"/>
    <col min="12775" max="12775" width="6.109375" style="1" customWidth="1"/>
    <col min="12776" max="12776" width="42" style="1" customWidth="1"/>
    <col min="12777" max="12777" width="9.88671875" style="1" bestFit="1" customWidth="1"/>
    <col min="12778" max="12778" width="9" style="1"/>
    <col min="12779" max="12779" width="9.88671875" style="1" bestFit="1" customWidth="1"/>
    <col min="12780" max="12782" width="9" style="1"/>
    <col min="12783" max="12783" width="9.88671875" style="1" bestFit="1" customWidth="1"/>
    <col min="12784" max="12788" width="9" style="1"/>
    <col min="12789" max="12789" width="9.88671875" style="1" bestFit="1" customWidth="1"/>
    <col min="12790" max="12806" width="9" style="1"/>
    <col min="12807" max="12808" width="9.88671875" style="1" bestFit="1" customWidth="1"/>
    <col min="12809" max="12809" width="9" style="1"/>
    <col min="12810" max="12810" width="9.88671875" style="1" bestFit="1" customWidth="1"/>
    <col min="12811" max="12818" width="9" style="1"/>
    <col min="12819" max="12819" width="9.88671875" style="1" bestFit="1" customWidth="1"/>
    <col min="12820" max="12829" width="9" style="1"/>
    <col min="12830" max="12830" width="10.88671875" style="1" bestFit="1" customWidth="1"/>
    <col min="12831" max="13030" width="9" style="1"/>
    <col min="13031" max="13031" width="6.109375" style="1" customWidth="1"/>
    <col min="13032" max="13032" width="42" style="1" customWidth="1"/>
    <col min="13033" max="13033" width="9.88671875" style="1" bestFit="1" customWidth="1"/>
    <col min="13034" max="13034" width="9" style="1"/>
    <col min="13035" max="13035" width="9.88671875" style="1" bestFit="1" customWidth="1"/>
    <col min="13036" max="13038" width="9" style="1"/>
    <col min="13039" max="13039" width="9.88671875" style="1" bestFit="1" customWidth="1"/>
    <col min="13040" max="13044" width="9" style="1"/>
    <col min="13045" max="13045" width="9.88671875" style="1" bestFit="1" customWidth="1"/>
    <col min="13046" max="13062" width="9" style="1"/>
    <col min="13063" max="13064" width="9.88671875" style="1" bestFit="1" customWidth="1"/>
    <col min="13065" max="13065" width="9" style="1"/>
    <col min="13066" max="13066" width="9.88671875" style="1" bestFit="1" customWidth="1"/>
    <col min="13067" max="13074" width="9" style="1"/>
    <col min="13075" max="13075" width="9.88671875" style="1" bestFit="1" customWidth="1"/>
    <col min="13076" max="13085" width="9" style="1"/>
    <col min="13086" max="13086" width="10.88671875" style="1" bestFit="1" customWidth="1"/>
    <col min="13087" max="13286" width="9" style="1"/>
    <col min="13287" max="13287" width="6.109375" style="1" customWidth="1"/>
    <col min="13288" max="13288" width="42" style="1" customWidth="1"/>
    <col min="13289" max="13289" width="9.88671875" style="1" bestFit="1" customWidth="1"/>
    <col min="13290" max="13290" width="9" style="1"/>
    <col min="13291" max="13291" width="9.88671875" style="1" bestFit="1" customWidth="1"/>
    <col min="13292" max="13294" width="9" style="1"/>
    <col min="13295" max="13295" width="9.88671875" style="1" bestFit="1" customWidth="1"/>
    <col min="13296" max="13300" width="9" style="1"/>
    <col min="13301" max="13301" width="9.88671875" style="1" bestFit="1" customWidth="1"/>
    <col min="13302" max="13318" width="9" style="1"/>
    <col min="13319" max="13320" width="9.88671875" style="1" bestFit="1" customWidth="1"/>
    <col min="13321" max="13321" width="9" style="1"/>
    <col min="13322" max="13322" width="9.88671875" style="1" bestFit="1" customWidth="1"/>
    <col min="13323" max="13330" width="9" style="1"/>
    <col min="13331" max="13331" width="9.88671875" style="1" bestFit="1" customWidth="1"/>
    <col min="13332" max="13341" width="9" style="1"/>
    <col min="13342" max="13342" width="10.88671875" style="1" bestFit="1" customWidth="1"/>
    <col min="13343" max="13542" width="9" style="1"/>
    <col min="13543" max="13543" width="6.109375" style="1" customWidth="1"/>
    <col min="13544" max="13544" width="42" style="1" customWidth="1"/>
    <col min="13545" max="13545" width="9.88671875" style="1" bestFit="1" customWidth="1"/>
    <col min="13546" max="13546" width="9" style="1"/>
    <col min="13547" max="13547" width="9.88671875" style="1" bestFit="1" customWidth="1"/>
    <col min="13548" max="13550" width="9" style="1"/>
    <col min="13551" max="13551" width="9.88671875" style="1" bestFit="1" customWidth="1"/>
    <col min="13552" max="13556" width="9" style="1"/>
    <col min="13557" max="13557" width="9.88671875" style="1" bestFit="1" customWidth="1"/>
    <col min="13558" max="13574" width="9" style="1"/>
    <col min="13575" max="13576" width="9.88671875" style="1" bestFit="1" customWidth="1"/>
    <col min="13577" max="13577" width="9" style="1"/>
    <col min="13578" max="13578" width="9.88671875" style="1" bestFit="1" customWidth="1"/>
    <col min="13579" max="13586" width="9" style="1"/>
    <col min="13587" max="13587" width="9.88671875" style="1" bestFit="1" customWidth="1"/>
    <col min="13588" max="13597" width="9" style="1"/>
    <col min="13598" max="13598" width="10.88671875" style="1" bestFit="1" customWidth="1"/>
    <col min="13599" max="13798" width="9" style="1"/>
    <col min="13799" max="13799" width="6.109375" style="1" customWidth="1"/>
    <col min="13800" max="13800" width="42" style="1" customWidth="1"/>
    <col min="13801" max="13801" width="9.88671875" style="1" bestFit="1" customWidth="1"/>
    <col min="13802" max="13802" width="9" style="1"/>
    <col min="13803" max="13803" width="9.88671875" style="1" bestFit="1" customWidth="1"/>
    <col min="13804" max="13806" width="9" style="1"/>
    <col min="13807" max="13807" width="9.88671875" style="1" bestFit="1" customWidth="1"/>
    <col min="13808" max="13812" width="9" style="1"/>
    <col min="13813" max="13813" width="9.88671875" style="1" bestFit="1" customWidth="1"/>
    <col min="13814" max="13830" width="9" style="1"/>
    <col min="13831" max="13832" width="9.88671875" style="1" bestFit="1" customWidth="1"/>
    <col min="13833" max="13833" width="9" style="1"/>
    <col min="13834" max="13834" width="9.88671875" style="1" bestFit="1" customWidth="1"/>
    <col min="13835" max="13842" width="9" style="1"/>
    <col min="13843" max="13843" width="9.88671875" style="1" bestFit="1" customWidth="1"/>
    <col min="13844" max="13853" width="9" style="1"/>
    <col min="13854" max="13854" width="10.88671875" style="1" bestFit="1" customWidth="1"/>
    <col min="13855" max="14054" width="9" style="1"/>
    <col min="14055" max="14055" width="6.109375" style="1" customWidth="1"/>
    <col min="14056" max="14056" width="42" style="1" customWidth="1"/>
    <col min="14057" max="14057" width="9.88671875" style="1" bestFit="1" customWidth="1"/>
    <col min="14058" max="14058" width="9" style="1"/>
    <col min="14059" max="14059" width="9.88671875" style="1" bestFit="1" customWidth="1"/>
    <col min="14060" max="14062" width="9" style="1"/>
    <col min="14063" max="14063" width="9.88671875" style="1" bestFit="1" customWidth="1"/>
    <col min="14064" max="14068" width="9" style="1"/>
    <col min="14069" max="14069" width="9.88671875" style="1" bestFit="1" customWidth="1"/>
    <col min="14070" max="14086" width="9" style="1"/>
    <col min="14087" max="14088" width="9.88671875" style="1" bestFit="1" customWidth="1"/>
    <col min="14089" max="14089" width="9" style="1"/>
    <col min="14090" max="14090" width="9.88671875" style="1" bestFit="1" customWidth="1"/>
    <col min="14091" max="14098" width="9" style="1"/>
    <col min="14099" max="14099" width="9.88671875" style="1" bestFit="1" customWidth="1"/>
    <col min="14100" max="14109" width="9" style="1"/>
    <col min="14110" max="14110" width="10.88671875" style="1" bestFit="1" customWidth="1"/>
    <col min="14111" max="14310" width="9" style="1"/>
    <col min="14311" max="14311" width="6.109375" style="1" customWidth="1"/>
    <col min="14312" max="14312" width="42" style="1" customWidth="1"/>
    <col min="14313" max="14313" width="9.88671875" style="1" bestFit="1" customWidth="1"/>
    <col min="14314" max="14314" width="9" style="1"/>
    <col min="14315" max="14315" width="9.88671875" style="1" bestFit="1" customWidth="1"/>
    <col min="14316" max="14318" width="9" style="1"/>
    <col min="14319" max="14319" width="9.88671875" style="1" bestFit="1" customWidth="1"/>
    <col min="14320" max="14324" width="9" style="1"/>
    <col min="14325" max="14325" width="9.88671875" style="1" bestFit="1" customWidth="1"/>
    <col min="14326" max="14342" width="9" style="1"/>
    <col min="14343" max="14344" width="9.88671875" style="1" bestFit="1" customWidth="1"/>
    <col min="14345" max="14345" width="9" style="1"/>
    <col min="14346" max="14346" width="9.88671875" style="1" bestFit="1" customWidth="1"/>
    <col min="14347" max="14354" width="9" style="1"/>
    <col min="14355" max="14355" width="9.88671875" style="1" bestFit="1" customWidth="1"/>
    <col min="14356" max="14365" width="9" style="1"/>
    <col min="14366" max="14366" width="10.88671875" style="1" bestFit="1" customWidth="1"/>
    <col min="14367" max="14566" width="9" style="1"/>
    <col min="14567" max="14567" width="6.109375" style="1" customWidth="1"/>
    <col min="14568" max="14568" width="42" style="1" customWidth="1"/>
    <col min="14569" max="14569" width="9.88671875" style="1" bestFit="1" customWidth="1"/>
    <col min="14570" max="14570" width="9" style="1"/>
    <col min="14571" max="14571" width="9.88671875" style="1" bestFit="1" customWidth="1"/>
    <col min="14572" max="14574" width="9" style="1"/>
    <col min="14575" max="14575" width="9.88671875" style="1" bestFit="1" customWidth="1"/>
    <col min="14576" max="14580" width="9" style="1"/>
    <col min="14581" max="14581" width="9.88671875" style="1" bestFit="1" customWidth="1"/>
    <col min="14582" max="14598" width="9" style="1"/>
    <col min="14599" max="14600" width="9.88671875" style="1" bestFit="1" customWidth="1"/>
    <col min="14601" max="14601" width="9" style="1"/>
    <col min="14602" max="14602" width="9.88671875" style="1" bestFit="1" customWidth="1"/>
    <col min="14603" max="14610" width="9" style="1"/>
    <col min="14611" max="14611" width="9.88671875" style="1" bestFit="1" customWidth="1"/>
    <col min="14612" max="14621" width="9" style="1"/>
    <col min="14622" max="14622" width="10.88671875" style="1" bestFit="1" customWidth="1"/>
    <col min="14623" max="14822" width="9" style="1"/>
    <col min="14823" max="14823" width="6.109375" style="1" customWidth="1"/>
    <col min="14824" max="14824" width="42" style="1" customWidth="1"/>
    <col min="14825" max="14825" width="9.88671875" style="1" bestFit="1" customWidth="1"/>
    <col min="14826" max="14826" width="9" style="1"/>
    <col min="14827" max="14827" width="9.88671875" style="1" bestFit="1" customWidth="1"/>
    <col min="14828" max="14830" width="9" style="1"/>
    <col min="14831" max="14831" width="9.88671875" style="1" bestFit="1" customWidth="1"/>
    <col min="14832" max="14836" width="9" style="1"/>
    <col min="14837" max="14837" width="9.88671875" style="1" bestFit="1" customWidth="1"/>
    <col min="14838" max="14854" width="9" style="1"/>
    <col min="14855" max="14856" width="9.88671875" style="1" bestFit="1" customWidth="1"/>
    <col min="14857" max="14857" width="9" style="1"/>
    <col min="14858" max="14858" width="9.88671875" style="1" bestFit="1" customWidth="1"/>
    <col min="14859" max="14866" width="9" style="1"/>
    <col min="14867" max="14867" width="9.88671875" style="1" bestFit="1" customWidth="1"/>
    <col min="14868" max="14877" width="9" style="1"/>
    <col min="14878" max="14878" width="10.88671875" style="1" bestFit="1" customWidth="1"/>
    <col min="14879" max="15078" width="9" style="1"/>
    <col min="15079" max="15079" width="6.109375" style="1" customWidth="1"/>
    <col min="15080" max="15080" width="42" style="1" customWidth="1"/>
    <col min="15081" max="15081" width="9.88671875" style="1" bestFit="1" customWidth="1"/>
    <col min="15082" max="15082" width="9" style="1"/>
    <col min="15083" max="15083" width="9.88671875" style="1" bestFit="1" customWidth="1"/>
    <col min="15084" max="15086" width="9" style="1"/>
    <col min="15087" max="15087" width="9.88671875" style="1" bestFit="1" customWidth="1"/>
    <col min="15088" max="15092" width="9" style="1"/>
    <col min="15093" max="15093" width="9.88671875" style="1" bestFit="1" customWidth="1"/>
    <col min="15094" max="15110" width="9" style="1"/>
    <col min="15111" max="15112" width="9.88671875" style="1" bestFit="1" customWidth="1"/>
    <col min="15113" max="15113" width="9" style="1"/>
    <col min="15114" max="15114" width="9.88671875" style="1" bestFit="1" customWidth="1"/>
    <col min="15115" max="15122" width="9" style="1"/>
    <col min="15123" max="15123" width="9.88671875" style="1" bestFit="1" customWidth="1"/>
    <col min="15124" max="15133" width="9" style="1"/>
    <col min="15134" max="15134" width="10.88671875" style="1" bestFit="1" customWidth="1"/>
    <col min="15135" max="15334" width="9" style="1"/>
    <col min="15335" max="15335" width="6.109375" style="1" customWidth="1"/>
    <col min="15336" max="15336" width="42" style="1" customWidth="1"/>
    <col min="15337" max="15337" width="9.88671875" style="1" bestFit="1" customWidth="1"/>
    <col min="15338" max="15338" width="9" style="1"/>
    <col min="15339" max="15339" width="9.88671875" style="1" bestFit="1" customWidth="1"/>
    <col min="15340" max="15342" width="9" style="1"/>
    <col min="15343" max="15343" width="9.88671875" style="1" bestFit="1" customWidth="1"/>
    <col min="15344" max="15348" width="9" style="1"/>
    <col min="15349" max="15349" width="9.88671875" style="1" bestFit="1" customWidth="1"/>
    <col min="15350" max="15366" width="9" style="1"/>
    <col min="15367" max="15368" width="9.88671875" style="1" bestFit="1" customWidth="1"/>
    <col min="15369" max="15369" width="9" style="1"/>
    <col min="15370" max="15370" width="9.88671875" style="1" bestFit="1" customWidth="1"/>
    <col min="15371" max="15378" width="9" style="1"/>
    <col min="15379" max="15379" width="9.88671875" style="1" bestFit="1" customWidth="1"/>
    <col min="15380" max="15389" width="9" style="1"/>
    <col min="15390" max="15390" width="10.88671875" style="1" bestFit="1" customWidth="1"/>
    <col min="15391" max="15590" width="9" style="1"/>
    <col min="15591" max="15591" width="6.109375" style="1" customWidth="1"/>
    <col min="15592" max="15592" width="42" style="1" customWidth="1"/>
    <col min="15593" max="15593" width="9.88671875" style="1" bestFit="1" customWidth="1"/>
    <col min="15594" max="15594" width="9" style="1"/>
    <col min="15595" max="15595" width="9.88671875" style="1" bestFit="1" customWidth="1"/>
    <col min="15596" max="15598" width="9" style="1"/>
    <col min="15599" max="15599" width="9.88671875" style="1" bestFit="1" customWidth="1"/>
    <col min="15600" max="15604" width="9" style="1"/>
    <col min="15605" max="15605" width="9.88671875" style="1" bestFit="1" customWidth="1"/>
    <col min="15606" max="15622" width="9" style="1"/>
    <col min="15623" max="15624" width="9.88671875" style="1" bestFit="1" customWidth="1"/>
    <col min="15625" max="15625" width="9" style="1"/>
    <col min="15626" max="15626" width="9.88671875" style="1" bestFit="1" customWidth="1"/>
    <col min="15627" max="15634" width="9" style="1"/>
    <col min="15635" max="15635" width="9.88671875" style="1" bestFit="1" customWidth="1"/>
    <col min="15636" max="15645" width="9" style="1"/>
    <col min="15646" max="15646" width="10.88671875" style="1" bestFit="1" customWidth="1"/>
    <col min="15647" max="15846" width="9" style="1"/>
    <col min="15847" max="15847" width="6.109375" style="1" customWidth="1"/>
    <col min="15848" max="15848" width="42" style="1" customWidth="1"/>
    <col min="15849" max="15849" width="9.88671875" style="1" bestFit="1" customWidth="1"/>
    <col min="15850" max="15850" width="9" style="1"/>
    <col min="15851" max="15851" width="9.88671875" style="1" bestFit="1" customWidth="1"/>
    <col min="15852" max="15854" width="9" style="1"/>
    <col min="15855" max="15855" width="9.88671875" style="1" bestFit="1" customWidth="1"/>
    <col min="15856" max="15860" width="9" style="1"/>
    <col min="15861" max="15861" width="9.88671875" style="1" bestFit="1" customWidth="1"/>
    <col min="15862" max="15878" width="9" style="1"/>
    <col min="15879" max="15880" width="9.88671875" style="1" bestFit="1" customWidth="1"/>
    <col min="15881" max="15881" width="9" style="1"/>
    <col min="15882" max="15882" width="9.88671875" style="1" bestFit="1" customWidth="1"/>
    <col min="15883" max="15890" width="9" style="1"/>
    <col min="15891" max="15891" width="9.88671875" style="1" bestFit="1" customWidth="1"/>
    <col min="15892" max="15901" width="9" style="1"/>
    <col min="15902" max="15902" width="10.88671875" style="1" bestFit="1" customWidth="1"/>
    <col min="15903" max="16102" width="9" style="1"/>
    <col min="16103" max="16103" width="6.109375" style="1" customWidth="1"/>
    <col min="16104" max="16104" width="42" style="1" customWidth="1"/>
    <col min="16105" max="16105" width="9.88671875" style="1" bestFit="1" customWidth="1"/>
    <col min="16106" max="16106" width="9" style="1"/>
    <col min="16107" max="16107" width="9.88671875" style="1" bestFit="1" customWidth="1"/>
    <col min="16108" max="16110" width="9" style="1"/>
    <col min="16111" max="16111" width="9.88671875" style="1" bestFit="1" customWidth="1"/>
    <col min="16112" max="16116" width="9" style="1"/>
    <col min="16117" max="16117" width="9.88671875" style="1" bestFit="1" customWidth="1"/>
    <col min="16118" max="16134" width="9" style="1"/>
    <col min="16135" max="16136" width="9.88671875" style="1" bestFit="1" customWidth="1"/>
    <col min="16137" max="16137" width="9" style="1"/>
    <col min="16138" max="16138" width="9.88671875" style="1" bestFit="1" customWidth="1"/>
    <col min="16139" max="16146" width="9" style="1"/>
    <col min="16147" max="16147" width="9.88671875" style="1" bestFit="1" customWidth="1"/>
    <col min="16148" max="16157" width="9" style="1"/>
    <col min="16158" max="16158" width="10.88671875" style="1" bestFit="1" customWidth="1"/>
    <col min="16159" max="16384" width="9" style="1"/>
  </cols>
  <sheetData>
    <row r="2" spans="1:60" s="2" customFormat="1" ht="18" x14ac:dyDescent="0.35">
      <c r="A2" s="113" t="s">
        <v>67</v>
      </c>
      <c r="B2" s="113"/>
      <c r="C2" s="113"/>
      <c r="D2" s="113"/>
      <c r="E2" s="113"/>
      <c r="F2" s="113"/>
      <c r="G2" s="113"/>
      <c r="H2" s="113"/>
      <c r="I2" s="113"/>
      <c r="J2" s="113"/>
      <c r="K2" s="113"/>
      <c r="L2" s="4"/>
      <c r="M2" s="4"/>
      <c r="N2" s="4"/>
      <c r="O2" s="4"/>
      <c r="P2" s="4"/>
      <c r="R2" s="4"/>
      <c r="S2" s="5"/>
      <c r="T2" s="5"/>
      <c r="U2" s="5"/>
      <c r="V2" s="5"/>
      <c r="W2" s="5"/>
      <c r="X2" s="4"/>
      <c r="Y2" s="4"/>
      <c r="Z2" s="6"/>
      <c r="AA2" s="4"/>
      <c r="AB2" s="4"/>
      <c r="AC2" s="4"/>
      <c r="AD2" s="5"/>
      <c r="AE2" s="5"/>
      <c r="AF2" s="5"/>
      <c r="AG2" s="5"/>
      <c r="AH2" s="5"/>
      <c r="AI2" s="4"/>
      <c r="AJ2" s="4"/>
      <c r="AK2" s="4"/>
      <c r="AL2" s="4"/>
      <c r="AM2" s="7"/>
      <c r="AN2" s="7"/>
      <c r="AO2" s="7"/>
      <c r="AP2" s="7"/>
      <c r="AQ2" s="7"/>
      <c r="AR2" s="7"/>
      <c r="AS2" s="7"/>
      <c r="AT2" s="4"/>
      <c r="AU2" s="4"/>
      <c r="AV2" s="8"/>
      <c r="AW2" s="9"/>
      <c r="AX2" s="9"/>
      <c r="AY2" s="10"/>
      <c r="AZ2" s="9"/>
      <c r="BA2" s="8"/>
      <c r="BB2" s="8"/>
      <c r="BC2" s="8"/>
      <c r="BD2" s="8"/>
      <c r="BE2" s="8"/>
      <c r="BF2" s="8"/>
      <c r="BG2" s="8"/>
      <c r="BH2" s="11"/>
    </row>
    <row r="3" spans="1:60" ht="16.2" x14ac:dyDescent="0.35">
      <c r="A3" s="114"/>
      <c r="B3" s="114"/>
      <c r="C3" s="114"/>
      <c r="D3" s="114"/>
      <c r="E3" s="114"/>
      <c r="F3" s="114"/>
      <c r="G3" s="114"/>
      <c r="H3" s="114"/>
      <c r="I3" s="114"/>
      <c r="J3" s="114"/>
      <c r="K3" s="114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</row>
    <row r="4" spans="1:60" ht="16.2" x14ac:dyDescent="0.35">
      <c r="A4" s="19"/>
      <c r="B4" s="19"/>
      <c r="C4" s="19"/>
      <c r="D4" s="19"/>
      <c r="E4" s="19"/>
      <c r="F4" s="19"/>
      <c r="G4" s="19"/>
      <c r="H4" s="19"/>
      <c r="I4" s="19"/>
      <c r="J4" s="19"/>
      <c r="K4" s="22"/>
      <c r="L4" s="111" t="s">
        <v>69</v>
      </c>
      <c r="M4" s="111"/>
      <c r="N4" s="111"/>
      <c r="O4" s="111"/>
      <c r="P4" s="111"/>
      <c r="Q4" s="111"/>
      <c r="R4" s="111"/>
      <c r="S4" s="111"/>
      <c r="T4" s="111"/>
      <c r="U4" s="111"/>
      <c r="V4" s="111"/>
      <c r="W4" s="111" t="s">
        <v>69</v>
      </c>
      <c r="X4" s="111"/>
      <c r="Y4" s="111"/>
      <c r="Z4" s="111"/>
      <c r="AA4" s="111"/>
      <c r="AB4" s="111"/>
      <c r="AC4" s="111"/>
      <c r="AD4" s="111"/>
      <c r="AE4" s="111"/>
      <c r="AF4" s="111"/>
      <c r="AG4" s="111"/>
      <c r="AH4" s="111" t="s">
        <v>69</v>
      </c>
      <c r="AI4" s="111"/>
      <c r="AJ4" s="111"/>
      <c r="AK4" s="111"/>
      <c r="AL4" s="111"/>
      <c r="AM4" s="111"/>
      <c r="AN4" s="111"/>
      <c r="AO4" s="111"/>
      <c r="AP4" s="111"/>
      <c r="AQ4" s="111"/>
      <c r="AR4" s="111"/>
      <c r="AS4" s="111" t="s">
        <v>69</v>
      </c>
      <c r="AT4" s="111"/>
      <c r="AU4" s="111"/>
      <c r="AV4" s="111"/>
      <c r="AW4" s="111"/>
      <c r="AX4" s="111"/>
      <c r="AY4" s="111"/>
      <c r="AZ4" s="111"/>
      <c r="BA4" s="111"/>
      <c r="BB4" s="111"/>
      <c r="BC4" s="111"/>
      <c r="BD4" s="112" t="s">
        <v>69</v>
      </c>
      <c r="BE4" s="112"/>
      <c r="BF4" s="112"/>
      <c r="BG4" s="112"/>
      <c r="BH4" s="112"/>
    </row>
    <row r="5" spans="1:60" s="3" customFormat="1" ht="15" customHeight="1" x14ac:dyDescent="0.35">
      <c r="A5" s="39" t="s">
        <v>0</v>
      </c>
      <c r="B5" s="18">
        <v>1</v>
      </c>
      <c r="C5" s="18">
        <v>2</v>
      </c>
      <c r="D5" s="18">
        <v>3</v>
      </c>
      <c r="E5" s="18">
        <v>4</v>
      </c>
      <c r="F5" s="18">
        <v>5</v>
      </c>
      <c r="G5" s="18">
        <v>6</v>
      </c>
      <c r="H5" s="18">
        <v>7</v>
      </c>
      <c r="I5" s="18">
        <v>8</v>
      </c>
      <c r="J5" s="18">
        <v>9</v>
      </c>
      <c r="K5" s="40">
        <v>10</v>
      </c>
      <c r="L5" s="39" t="s">
        <v>0</v>
      </c>
      <c r="M5" s="18">
        <v>11</v>
      </c>
      <c r="N5" s="18">
        <v>12</v>
      </c>
      <c r="O5" s="18">
        <v>13</v>
      </c>
      <c r="P5" s="18">
        <v>14</v>
      </c>
      <c r="Q5" s="18">
        <v>15</v>
      </c>
      <c r="R5" s="18">
        <v>16</v>
      </c>
      <c r="S5" s="18">
        <v>17</v>
      </c>
      <c r="T5" s="18">
        <v>18</v>
      </c>
      <c r="U5" s="18">
        <v>19</v>
      </c>
      <c r="V5" s="40">
        <v>20</v>
      </c>
      <c r="W5" s="39" t="s">
        <v>0</v>
      </c>
      <c r="X5" s="18">
        <v>21</v>
      </c>
      <c r="Y5" s="18">
        <v>22</v>
      </c>
      <c r="Z5" s="18">
        <v>23</v>
      </c>
      <c r="AA5" s="18">
        <v>24</v>
      </c>
      <c r="AB5" s="18">
        <v>25</v>
      </c>
      <c r="AC5" s="18">
        <v>26</v>
      </c>
      <c r="AD5" s="18">
        <v>27</v>
      </c>
      <c r="AE5" s="18">
        <v>28</v>
      </c>
      <c r="AF5" s="18">
        <v>29</v>
      </c>
      <c r="AG5" s="40">
        <v>30</v>
      </c>
      <c r="AH5" s="39" t="s">
        <v>0</v>
      </c>
      <c r="AI5" s="18">
        <v>31</v>
      </c>
      <c r="AJ5" s="18">
        <v>32</v>
      </c>
      <c r="AK5" s="18">
        <v>33</v>
      </c>
      <c r="AL5" s="18">
        <v>34</v>
      </c>
      <c r="AM5" s="18">
        <v>35</v>
      </c>
      <c r="AN5" s="18">
        <v>36</v>
      </c>
      <c r="AO5" s="18">
        <v>37</v>
      </c>
      <c r="AP5" s="18">
        <v>38</v>
      </c>
      <c r="AQ5" s="18">
        <v>39</v>
      </c>
      <c r="AR5" s="40">
        <v>40</v>
      </c>
      <c r="AS5" s="39" t="s">
        <v>0</v>
      </c>
      <c r="AT5" s="18">
        <v>41</v>
      </c>
      <c r="AU5" s="18">
        <v>42</v>
      </c>
      <c r="AV5" s="18">
        <v>43</v>
      </c>
      <c r="AW5" s="18">
        <v>44</v>
      </c>
      <c r="AX5" s="18">
        <v>45</v>
      </c>
      <c r="AY5" s="18">
        <v>46</v>
      </c>
      <c r="AZ5" s="18">
        <v>47</v>
      </c>
      <c r="BA5" s="18">
        <v>48</v>
      </c>
      <c r="BB5" s="18">
        <v>49</v>
      </c>
      <c r="BC5" s="40">
        <v>50</v>
      </c>
      <c r="BD5" s="39" t="s">
        <v>0</v>
      </c>
      <c r="BE5" s="18">
        <v>51</v>
      </c>
      <c r="BF5" s="18">
        <v>52</v>
      </c>
      <c r="BG5" s="18">
        <v>53</v>
      </c>
      <c r="BH5" s="24" t="s">
        <v>68</v>
      </c>
    </row>
    <row r="6" spans="1:60" ht="14.4" x14ac:dyDescent="0.35">
      <c r="A6" s="37">
        <v>1</v>
      </c>
      <c r="B6" s="64">
        <v>1.0829189960204069</v>
      </c>
      <c r="C6" s="64">
        <v>2.6368903830774519E-3</v>
      </c>
      <c r="D6" s="64">
        <v>7.680537069075441E-4</v>
      </c>
      <c r="E6" s="64">
        <v>2.6844207212358702E-2</v>
      </c>
      <c r="F6" s="64">
        <v>1.2055517296534336E-4</v>
      </c>
      <c r="G6" s="64">
        <v>2.3434554569088492E-3</v>
      </c>
      <c r="H6" s="64">
        <v>1.8508891807913197E-3</v>
      </c>
      <c r="I6" s="64">
        <v>2.6983924980394256E-5</v>
      </c>
      <c r="J6" s="64">
        <v>0</v>
      </c>
      <c r="K6" s="64">
        <v>2.4289432839479289E-4</v>
      </c>
      <c r="L6" s="37">
        <v>1</v>
      </c>
      <c r="M6" s="64">
        <v>5.8930299058173674E-4</v>
      </c>
      <c r="N6" s="64">
        <v>1.2787178459892073E-3</v>
      </c>
      <c r="O6" s="64">
        <v>0.1382730946083823</v>
      </c>
      <c r="P6" s="64">
        <v>3.3937202461404263E-4</v>
      </c>
      <c r="Q6" s="64">
        <v>1.8846455573562494E-3</v>
      </c>
      <c r="R6" s="64">
        <v>0</v>
      </c>
      <c r="S6" s="64">
        <v>2.6819366873870915E-3</v>
      </c>
      <c r="T6" s="64">
        <v>3.6161019565152615E-2</v>
      </c>
      <c r="U6" s="64">
        <v>2.2556436359847947E-3</v>
      </c>
      <c r="V6" s="65">
        <v>4.2227522771309817E-4</v>
      </c>
      <c r="W6" s="37">
        <v>1</v>
      </c>
      <c r="X6" s="64">
        <v>4.5349974500700444E-4</v>
      </c>
      <c r="Y6" s="64">
        <v>2.9739667731708817E-4</v>
      </c>
      <c r="Z6" s="64">
        <v>1.0024640915033069E-3</v>
      </c>
      <c r="AA6" s="64">
        <v>6.6183485685612038E-4</v>
      </c>
      <c r="AB6" s="64">
        <v>1.4738710022130835E-3</v>
      </c>
      <c r="AC6" s="64">
        <v>1.8488391582550255E-3</v>
      </c>
      <c r="AD6" s="64">
        <v>1.9266624814694244E-3</v>
      </c>
      <c r="AE6" s="64">
        <v>6.0908452706741919E-4</v>
      </c>
      <c r="AF6" s="64">
        <v>1.7427454040495096E-4</v>
      </c>
      <c r="AG6" s="65">
        <v>5.2887604243752394E-4</v>
      </c>
      <c r="AH6" s="37">
        <v>1</v>
      </c>
      <c r="AI6" s="64">
        <v>1.2628663865873733E-3</v>
      </c>
      <c r="AJ6" s="64">
        <v>1.4264179193833951E-3</v>
      </c>
      <c r="AK6" s="64">
        <v>9.9429687749854538E-4</v>
      </c>
      <c r="AL6" s="64">
        <v>1.453143422177263E-3</v>
      </c>
      <c r="AM6" s="64">
        <v>3.7281512682131967E-3</v>
      </c>
      <c r="AN6" s="64">
        <v>1.4757468837060782E-3</v>
      </c>
      <c r="AO6" s="64">
        <v>1.44190382769367E-2</v>
      </c>
      <c r="AP6" s="64">
        <v>7.9235871693288974E-3</v>
      </c>
      <c r="AQ6" s="64">
        <v>4.1624650704038335E-3</v>
      </c>
      <c r="AR6" s="65">
        <v>1.9071244223625664E-3</v>
      </c>
      <c r="AS6" s="37">
        <v>1</v>
      </c>
      <c r="AT6" s="64">
        <v>2.1648350632644246E-2</v>
      </c>
      <c r="AU6" s="64">
        <v>2.2063032458549899E-2</v>
      </c>
      <c r="AV6" s="64">
        <v>1.6629745993937965E-3</v>
      </c>
      <c r="AW6" s="64">
        <v>5.0266438703495259E-4</v>
      </c>
      <c r="AX6" s="64">
        <v>4.8090623086232792E-4</v>
      </c>
      <c r="AY6" s="64">
        <v>5.105953714746648E-4</v>
      </c>
      <c r="AZ6" s="64">
        <v>1.5146366002593233E-4</v>
      </c>
      <c r="BA6" s="64">
        <v>7.561733206712418E-4</v>
      </c>
      <c r="BB6" s="64">
        <v>1.120297555669279E-3</v>
      </c>
      <c r="BC6" s="65">
        <v>1.5042509770695975E-3</v>
      </c>
      <c r="BD6" s="37">
        <v>1</v>
      </c>
      <c r="BE6" s="64">
        <v>6.9451856152465885E-3</v>
      </c>
      <c r="BF6" s="64">
        <v>3.0516101333677513E-2</v>
      </c>
      <c r="BG6" s="64">
        <v>9.4298718009766264E-3</v>
      </c>
      <c r="BH6" s="70">
        <v>1.4466604422923774</v>
      </c>
    </row>
    <row r="7" spans="1:60" ht="14.4" x14ac:dyDescent="0.35">
      <c r="A7" s="37">
        <v>2</v>
      </c>
      <c r="B7" s="64">
        <v>2.4621608011957428E-4</v>
      </c>
      <c r="C7" s="64">
        <v>1.1355689108402469</v>
      </c>
      <c r="D7" s="64">
        <v>4.8397759272256598E-4</v>
      </c>
      <c r="E7" s="64">
        <v>3.5156026784125649E-3</v>
      </c>
      <c r="F7" s="64">
        <v>2.4673209936513482E-4</v>
      </c>
      <c r="G7" s="64">
        <v>3.1645432359987962E-4</v>
      </c>
      <c r="H7" s="64">
        <v>6.2103526880890301E-4</v>
      </c>
      <c r="I7" s="64">
        <v>5.1656013685116742E-5</v>
      </c>
      <c r="J7" s="64">
        <v>0</v>
      </c>
      <c r="K7" s="64">
        <v>4.0945061195508492E-4</v>
      </c>
      <c r="L7" s="37">
        <v>2</v>
      </c>
      <c r="M7" s="64">
        <v>8.8371849190061196E-4</v>
      </c>
      <c r="N7" s="64">
        <v>1.6800921768112954E-3</v>
      </c>
      <c r="O7" s="64">
        <v>5.8219106972248073E-2</v>
      </c>
      <c r="P7" s="64">
        <v>5.7208451130567786E-4</v>
      </c>
      <c r="Q7" s="64">
        <v>2.154546210898133E-3</v>
      </c>
      <c r="R7" s="64">
        <v>0</v>
      </c>
      <c r="S7" s="64">
        <v>2.3901881728200782E-3</v>
      </c>
      <c r="T7" s="64">
        <v>1.6726641783277164E-3</v>
      </c>
      <c r="U7" s="64">
        <v>5.2409306512742962E-3</v>
      </c>
      <c r="V7" s="65">
        <v>6.9069148936044171E-4</v>
      </c>
      <c r="W7" s="37">
        <v>2</v>
      </c>
      <c r="X7" s="64">
        <v>7.6705763593602153E-4</v>
      </c>
      <c r="Y7" s="64">
        <v>5.013260388812813E-4</v>
      </c>
      <c r="Z7" s="64">
        <v>1.3003098894482962E-3</v>
      </c>
      <c r="AA7" s="64">
        <v>1.0154438829036974E-3</v>
      </c>
      <c r="AB7" s="64">
        <v>2.4669287778158436E-3</v>
      </c>
      <c r="AC7" s="64">
        <v>2.0477383709319842E-3</v>
      </c>
      <c r="AD7" s="64">
        <v>1.7208491142427374E-3</v>
      </c>
      <c r="AE7" s="64">
        <v>1.1733657320606914E-3</v>
      </c>
      <c r="AF7" s="64">
        <v>2.9377720627966745E-4</v>
      </c>
      <c r="AG7" s="65">
        <v>1.034894490204119E-3</v>
      </c>
      <c r="AH7" s="37">
        <v>2</v>
      </c>
      <c r="AI7" s="64">
        <v>2.3403886137623631E-3</v>
      </c>
      <c r="AJ7" s="64">
        <v>2.4810826096435855E-3</v>
      </c>
      <c r="AK7" s="64">
        <v>1.5633393774178118E-3</v>
      </c>
      <c r="AL7" s="64">
        <v>2.4495856589204002E-3</v>
      </c>
      <c r="AM7" s="64">
        <v>4.6962141536915115E-3</v>
      </c>
      <c r="AN7" s="64">
        <v>2.4734841397608199E-3</v>
      </c>
      <c r="AO7" s="64">
        <v>9.5538750945301266E-3</v>
      </c>
      <c r="AP7" s="64">
        <v>6.4624725313081055E-3</v>
      </c>
      <c r="AQ7" s="64">
        <v>6.1863841015497674E-3</v>
      </c>
      <c r="AR7" s="65">
        <v>1.5354904105519785E-3</v>
      </c>
      <c r="AS7" s="37">
        <v>2</v>
      </c>
      <c r="AT7" s="64">
        <v>5.0334575715565218E-2</v>
      </c>
      <c r="AU7" s="64">
        <v>6.2903559935539116E-2</v>
      </c>
      <c r="AV7" s="64">
        <v>1.563550773878821E-3</v>
      </c>
      <c r="AW7" s="64">
        <v>9.6130272200552257E-4</v>
      </c>
      <c r="AX7" s="64">
        <v>9.9525695767343071E-4</v>
      </c>
      <c r="AY7" s="64">
        <v>1.0407438081539706E-3</v>
      </c>
      <c r="AZ7" s="64">
        <v>2.5532456313996182E-4</v>
      </c>
      <c r="BA7" s="64">
        <v>1.279608968234915E-3</v>
      </c>
      <c r="BB7" s="64">
        <v>1.5836375415555768E-3</v>
      </c>
      <c r="BC7" s="65">
        <v>3.5242920328068896E-3</v>
      </c>
      <c r="BD7" s="37">
        <v>2</v>
      </c>
      <c r="BE7" s="64">
        <v>6.3402867443958469E-2</v>
      </c>
      <c r="BF7" s="64">
        <v>6.4545483892875899E-2</v>
      </c>
      <c r="BG7" s="64">
        <v>2.1956232351871947E-2</v>
      </c>
      <c r="BH7" s="70">
        <v>1.5413745029009631</v>
      </c>
    </row>
    <row r="8" spans="1:60" ht="14.4" x14ac:dyDescent="0.35">
      <c r="A8" s="37">
        <v>3</v>
      </c>
      <c r="B8" s="64">
        <v>2.4046336591947771E-3</v>
      </c>
      <c r="C8" s="64">
        <v>2.048566200494074E-3</v>
      </c>
      <c r="D8" s="64">
        <v>1.1355370861859329</v>
      </c>
      <c r="E8" s="64">
        <v>1.9570536575248147E-2</v>
      </c>
      <c r="F8" s="64">
        <v>3.4842212536030838E-4</v>
      </c>
      <c r="G8" s="64">
        <v>3.9573345774786262E-4</v>
      </c>
      <c r="H8" s="64">
        <v>1.3803206174548836E-3</v>
      </c>
      <c r="I8" s="64">
        <v>4.8352884708853385E-5</v>
      </c>
      <c r="J8" s="64">
        <v>0</v>
      </c>
      <c r="K8" s="64">
        <v>6.583067653098269E-4</v>
      </c>
      <c r="L8" s="37">
        <v>3</v>
      </c>
      <c r="M8" s="64">
        <v>1.0384043960510101E-3</v>
      </c>
      <c r="N8" s="64">
        <v>4.2174818154665037E-3</v>
      </c>
      <c r="O8" s="64">
        <v>4.5701863167120563E-2</v>
      </c>
      <c r="P8" s="64">
        <v>9.1978639944689171E-4</v>
      </c>
      <c r="Q8" s="64">
        <v>5.2291829630750325E-2</v>
      </c>
      <c r="R8" s="64">
        <v>0</v>
      </c>
      <c r="S8" s="64">
        <v>1.7084681513845668E-2</v>
      </c>
      <c r="T8" s="64">
        <v>2.7346858542316973E-3</v>
      </c>
      <c r="U8" s="64">
        <v>9.1044996006302448E-2</v>
      </c>
      <c r="V8" s="65">
        <v>0.10434627343272808</v>
      </c>
      <c r="W8" s="37">
        <v>3</v>
      </c>
      <c r="X8" s="64">
        <v>1.7383024571082158E-3</v>
      </c>
      <c r="Y8" s="64">
        <v>8.0602229764826312E-4</v>
      </c>
      <c r="Z8" s="64">
        <v>2.1065914491214532E-3</v>
      </c>
      <c r="AA8" s="64">
        <v>3.8998973049845557E-3</v>
      </c>
      <c r="AB8" s="64">
        <v>1.1176479898853765E-2</v>
      </c>
      <c r="AC8" s="64">
        <v>4.5996899413348231E-3</v>
      </c>
      <c r="AD8" s="64">
        <v>4.6956852372095959E-2</v>
      </c>
      <c r="AE8" s="64">
        <v>2.4580550655475104E-3</v>
      </c>
      <c r="AF8" s="64">
        <v>4.7232930356186744E-4</v>
      </c>
      <c r="AG8" s="65">
        <v>2.0272972542463418E-3</v>
      </c>
      <c r="AH8" s="37">
        <v>3</v>
      </c>
      <c r="AI8" s="64">
        <v>5.6491925126198397E-3</v>
      </c>
      <c r="AJ8" s="64">
        <v>7.7450752640477565E-3</v>
      </c>
      <c r="AK8" s="64">
        <v>5.8045850300047904E-3</v>
      </c>
      <c r="AL8" s="64">
        <v>3.9383963886958917E-3</v>
      </c>
      <c r="AM8" s="64">
        <v>2.485942590000091E-3</v>
      </c>
      <c r="AN8" s="64">
        <v>6.8454150305977193E-3</v>
      </c>
      <c r="AO8" s="64">
        <v>6.5131916150741598E-3</v>
      </c>
      <c r="AP8" s="64">
        <v>5.4464753229821203E-3</v>
      </c>
      <c r="AQ8" s="64">
        <v>4.1411288614467681E-3</v>
      </c>
      <c r="AR8" s="65">
        <v>1.3491775622446614E-3</v>
      </c>
      <c r="AS8" s="37">
        <v>3</v>
      </c>
      <c r="AT8" s="64">
        <v>6.955635305346642E-3</v>
      </c>
      <c r="AU8" s="64">
        <v>7.692854784354353E-3</v>
      </c>
      <c r="AV8" s="64">
        <v>3.2924268801465062E-3</v>
      </c>
      <c r="AW8" s="64">
        <v>8.2323108637930649E-4</v>
      </c>
      <c r="AX8" s="64">
        <v>5.0254927643617324E-4</v>
      </c>
      <c r="AY8" s="64">
        <v>5.862019624762317E-4</v>
      </c>
      <c r="AZ8" s="64">
        <v>4.1050588851788262E-4</v>
      </c>
      <c r="BA8" s="64">
        <v>1.0959585100383837E-3</v>
      </c>
      <c r="BB8" s="64">
        <v>6.3301404667271566E-3</v>
      </c>
      <c r="BC8" s="65">
        <v>3.3089046744260255E-3</v>
      </c>
      <c r="BD8" s="37">
        <v>3</v>
      </c>
      <c r="BE8" s="64">
        <v>5.5509940548515652E-3</v>
      </c>
      <c r="BF8" s="64">
        <v>1.7525089740443121E-2</v>
      </c>
      <c r="BG8" s="64">
        <v>4.2969185068436368E-2</v>
      </c>
      <c r="BH8" s="70">
        <v>1.7049757359081912</v>
      </c>
    </row>
    <row r="9" spans="1:60" ht="14.4" x14ac:dyDescent="0.35">
      <c r="A9" s="37">
        <v>4</v>
      </c>
      <c r="B9" s="64">
        <v>1.3938979619645782E-2</v>
      </c>
      <c r="C9" s="64">
        <v>1.5027914083276842E-2</v>
      </c>
      <c r="D9" s="64">
        <v>1.6348656660112069E-2</v>
      </c>
      <c r="E9" s="64">
        <v>1.1067007045113073</v>
      </c>
      <c r="F9" s="64">
        <v>3.2704179971555992E-4</v>
      </c>
      <c r="G9" s="64">
        <v>7.7873166660566715E-3</v>
      </c>
      <c r="H9" s="64">
        <v>1.1147589445769995E-3</v>
      </c>
      <c r="I9" s="64">
        <v>5.4118948385027038E-5</v>
      </c>
      <c r="J9" s="64">
        <v>0</v>
      </c>
      <c r="K9" s="64">
        <v>3.0841212733654494E-4</v>
      </c>
      <c r="L9" s="37">
        <v>4</v>
      </c>
      <c r="M9" s="64">
        <v>1.0837475162533347E-3</v>
      </c>
      <c r="N9" s="64">
        <v>1.9003241798301557E-3</v>
      </c>
      <c r="O9" s="64">
        <v>6.4256625323227484E-2</v>
      </c>
      <c r="P9" s="64">
        <v>4.3091351190220308E-4</v>
      </c>
      <c r="Q9" s="64">
        <v>3.5954416439125743E-3</v>
      </c>
      <c r="R9" s="64">
        <v>0</v>
      </c>
      <c r="S9" s="64">
        <v>3.4963199776841679E-3</v>
      </c>
      <c r="T9" s="64">
        <v>2.0885966307692154E-3</v>
      </c>
      <c r="U9" s="64">
        <v>5.0144247312622287E-3</v>
      </c>
      <c r="V9" s="65">
        <v>2.24651994518429E-3</v>
      </c>
      <c r="W9" s="37">
        <v>4</v>
      </c>
      <c r="X9" s="64">
        <v>8.4028250708090388E-4</v>
      </c>
      <c r="Y9" s="64">
        <v>3.7761582380426394E-4</v>
      </c>
      <c r="Z9" s="64">
        <v>1.5924861355430735E-3</v>
      </c>
      <c r="AA9" s="64">
        <v>1.191774680311689E-3</v>
      </c>
      <c r="AB9" s="64">
        <v>3.1653447311253873E-3</v>
      </c>
      <c r="AC9" s="64">
        <v>2.9887148257807515E-3</v>
      </c>
      <c r="AD9" s="64">
        <v>1.1917635625535437E-2</v>
      </c>
      <c r="AE9" s="64">
        <v>1.3073162052709597E-3</v>
      </c>
      <c r="AF9" s="64">
        <v>2.2128298384772757E-4</v>
      </c>
      <c r="AG9" s="65">
        <v>1.46435072808697E-3</v>
      </c>
      <c r="AH9" s="37">
        <v>4</v>
      </c>
      <c r="AI9" s="64">
        <v>2.4211798131212768E-3</v>
      </c>
      <c r="AJ9" s="64">
        <v>2.5947245178314241E-3</v>
      </c>
      <c r="AK9" s="64">
        <v>1.2850711101225769E-3</v>
      </c>
      <c r="AL9" s="64">
        <v>1.845111234669753E-3</v>
      </c>
      <c r="AM9" s="64">
        <v>4.8064241438471305E-3</v>
      </c>
      <c r="AN9" s="64">
        <v>2.2325321995978783E-3</v>
      </c>
      <c r="AO9" s="64">
        <v>9.4674037430100937E-3</v>
      </c>
      <c r="AP9" s="64">
        <v>5.6099727374876868E-3</v>
      </c>
      <c r="AQ9" s="64">
        <v>9.1008399444963348E-3</v>
      </c>
      <c r="AR9" s="65">
        <v>1.6112124803280266E-3</v>
      </c>
      <c r="AS9" s="37">
        <v>4</v>
      </c>
      <c r="AT9" s="64">
        <v>8.8642294938030317E-2</v>
      </c>
      <c r="AU9" s="64">
        <v>0.10319784703528401</v>
      </c>
      <c r="AV9" s="64">
        <v>1.1878774463105202E-3</v>
      </c>
      <c r="AW9" s="64">
        <v>1.0017269416092423E-3</v>
      </c>
      <c r="AX9" s="64">
        <v>1.3752432702607191E-3</v>
      </c>
      <c r="AY9" s="64">
        <v>1.2540363205051164E-3</v>
      </c>
      <c r="AZ9" s="64">
        <v>1.9231914516690873E-4</v>
      </c>
      <c r="BA9" s="64">
        <v>1.0941389085447032E-3</v>
      </c>
      <c r="BB9" s="64">
        <v>2.0408976124775815E-3</v>
      </c>
      <c r="BC9" s="65">
        <v>5.0894961179710303E-3</v>
      </c>
      <c r="BD9" s="37">
        <v>4</v>
      </c>
      <c r="BE9" s="64">
        <v>1.3100758635538201E-2</v>
      </c>
      <c r="BF9" s="64">
        <v>1.4270678164027915E-2</v>
      </c>
      <c r="BG9" s="64">
        <v>8.2512006743788394E-3</v>
      </c>
      <c r="BH9" s="70">
        <v>1.5524606082014427</v>
      </c>
    </row>
    <row r="10" spans="1:60" ht="14.4" x14ac:dyDescent="0.35">
      <c r="A10" s="37">
        <v>5</v>
      </c>
      <c r="B10" s="64">
        <v>1.0088872948538705E-2</v>
      </c>
      <c r="C10" s="64">
        <v>1.2749258835870005E-2</v>
      </c>
      <c r="D10" s="64">
        <v>2.172752395602429E-2</v>
      </c>
      <c r="E10" s="64">
        <v>2.6226676671169784E-2</v>
      </c>
      <c r="F10" s="64">
        <v>1.059418182126282</v>
      </c>
      <c r="G10" s="64">
        <v>1.8680159204626286E-2</v>
      </c>
      <c r="H10" s="64">
        <v>7.6593911340604032E-5</v>
      </c>
      <c r="I10" s="64">
        <v>3.0252789238036064E-6</v>
      </c>
      <c r="J10" s="64">
        <v>0</v>
      </c>
      <c r="K10" s="64">
        <v>2.6888225608025691E-5</v>
      </c>
      <c r="L10" s="37">
        <v>5</v>
      </c>
      <c r="M10" s="64">
        <v>6.0341498791317925E-5</v>
      </c>
      <c r="N10" s="64">
        <v>1.5535207274994055E-4</v>
      </c>
      <c r="O10" s="64">
        <v>4.2186335336634089E-3</v>
      </c>
      <c r="P10" s="64">
        <v>3.7568236455662142E-5</v>
      </c>
      <c r="Q10" s="64">
        <v>1.1093295252965229E-3</v>
      </c>
      <c r="R10" s="64">
        <v>0</v>
      </c>
      <c r="S10" s="64">
        <v>1.5256075400769764E-3</v>
      </c>
      <c r="T10" s="64">
        <v>5.3597675541188633E-4</v>
      </c>
      <c r="U10" s="64">
        <v>1.916830227852352E-3</v>
      </c>
      <c r="V10" s="65">
        <v>2.0248880422306373E-3</v>
      </c>
      <c r="W10" s="37">
        <v>5</v>
      </c>
      <c r="X10" s="64">
        <v>6.6182303420542121E-5</v>
      </c>
      <c r="Y10" s="64">
        <v>3.2921596019244516E-5</v>
      </c>
      <c r="Z10" s="64">
        <v>1.0062411474213698E-4</v>
      </c>
      <c r="AA10" s="64">
        <v>1.2184877427494946E-4</v>
      </c>
      <c r="AB10" s="64">
        <v>3.274785655105341E-4</v>
      </c>
      <c r="AC10" s="64">
        <v>1.0201821175335323E-3</v>
      </c>
      <c r="AD10" s="64">
        <v>1.2519130411949473E-3</v>
      </c>
      <c r="AE10" s="64">
        <v>9.6709177671921214E-5</v>
      </c>
      <c r="AF10" s="64">
        <v>1.9292064953146791E-5</v>
      </c>
      <c r="AG10" s="65">
        <v>8.8744744938373712E-5</v>
      </c>
      <c r="AH10" s="37">
        <v>5</v>
      </c>
      <c r="AI10" s="64">
        <v>4.4474889632265484E-4</v>
      </c>
      <c r="AJ10" s="64">
        <v>3.8427291451041993E-4</v>
      </c>
      <c r="AK10" s="64">
        <v>3.0031436218800022E-4</v>
      </c>
      <c r="AL10" s="64">
        <v>1.608619206324721E-4</v>
      </c>
      <c r="AM10" s="64">
        <v>2.4463091877875682E-4</v>
      </c>
      <c r="AN10" s="64">
        <v>2.233582229402915E-4</v>
      </c>
      <c r="AO10" s="64">
        <v>5.7769841910622994E-4</v>
      </c>
      <c r="AP10" s="64">
        <v>3.7597771694156367E-4</v>
      </c>
      <c r="AQ10" s="64">
        <v>3.9534255870686075E-4</v>
      </c>
      <c r="AR10" s="65">
        <v>9.819862456673722E-5</v>
      </c>
      <c r="AS10" s="37">
        <v>5</v>
      </c>
      <c r="AT10" s="64">
        <v>2.935070656480486E-3</v>
      </c>
      <c r="AU10" s="64">
        <v>3.4180864637212965E-3</v>
      </c>
      <c r="AV10" s="64">
        <v>1.2370345347357907E-4</v>
      </c>
      <c r="AW10" s="64">
        <v>5.4995155378175479E-5</v>
      </c>
      <c r="AX10" s="64">
        <v>5.7340951743244236E-5</v>
      </c>
      <c r="AY10" s="64">
        <v>5.6780573684766482E-5</v>
      </c>
      <c r="AZ10" s="64">
        <v>1.6766917075046357E-5</v>
      </c>
      <c r="BA10" s="64">
        <v>9.164560841083424E-5</v>
      </c>
      <c r="BB10" s="64">
        <v>2.0859879410139025E-4</v>
      </c>
      <c r="BC10" s="65">
        <v>2.3734225440442196E-4</v>
      </c>
      <c r="BD10" s="37">
        <v>5</v>
      </c>
      <c r="BE10" s="64">
        <v>1.1613287601596857E-3</v>
      </c>
      <c r="BF10" s="64">
        <v>1.6395694604880542E-3</v>
      </c>
      <c r="BG10" s="64">
        <v>1.3350327020623524E-3</v>
      </c>
      <c r="BH10" s="70">
        <v>1.1782492713970489</v>
      </c>
    </row>
    <row r="11" spans="1:60" ht="14.4" x14ac:dyDescent="0.35">
      <c r="A11" s="37">
        <v>6</v>
      </c>
      <c r="B11" s="64">
        <v>1.6986768425276031E-4</v>
      </c>
      <c r="C11" s="64">
        <v>7.1108558943105664E-5</v>
      </c>
      <c r="D11" s="64">
        <v>2.1040963034659333E-4</v>
      </c>
      <c r="E11" s="64">
        <v>2.2604974107233542E-4</v>
      </c>
      <c r="F11" s="64">
        <v>8.3064826071153867E-5</v>
      </c>
      <c r="G11" s="64">
        <v>1.0050920125370424</v>
      </c>
      <c r="H11" s="64">
        <v>7.8825579274680285E-5</v>
      </c>
      <c r="I11" s="64">
        <v>3.4180395832338055E-6</v>
      </c>
      <c r="J11" s="64">
        <v>0</v>
      </c>
      <c r="K11" s="64">
        <v>4.1628507714089665E-5</v>
      </c>
      <c r="L11" s="37">
        <v>6</v>
      </c>
      <c r="M11" s="64">
        <v>4.8876135602631796E-5</v>
      </c>
      <c r="N11" s="64">
        <v>1.3458327612292443E-4</v>
      </c>
      <c r="O11" s="64">
        <v>1.035508461026736E-4</v>
      </c>
      <c r="P11" s="64">
        <v>5.8163362800424989E-5</v>
      </c>
      <c r="Q11" s="64">
        <v>1.903128382615695E-4</v>
      </c>
      <c r="R11" s="64">
        <v>0</v>
      </c>
      <c r="S11" s="64">
        <v>5.8438938799673656E-2</v>
      </c>
      <c r="T11" s="64">
        <v>5.1008558347109389E-3</v>
      </c>
      <c r="U11" s="64">
        <v>7.22377210060374E-4</v>
      </c>
      <c r="V11" s="65">
        <v>7.0290262181541932E-5</v>
      </c>
      <c r="W11" s="37">
        <v>6</v>
      </c>
      <c r="X11" s="64">
        <v>9.2635536794762039E-5</v>
      </c>
      <c r="Y11" s="64">
        <v>5.096940697485813E-5</v>
      </c>
      <c r="Z11" s="64">
        <v>6.1067687278857757E-5</v>
      </c>
      <c r="AA11" s="64">
        <v>2.2134128180385069E-4</v>
      </c>
      <c r="AB11" s="64">
        <v>2.3530358623568754E-4</v>
      </c>
      <c r="AC11" s="64">
        <v>4.4945413511211417E-2</v>
      </c>
      <c r="AD11" s="64">
        <v>3.1734570933021787E-3</v>
      </c>
      <c r="AE11" s="64">
        <v>1.1445290245193838E-4</v>
      </c>
      <c r="AF11" s="64">
        <v>2.9868087482986519E-5</v>
      </c>
      <c r="AG11" s="65">
        <v>4.4980234259121785E-5</v>
      </c>
      <c r="AH11" s="37">
        <v>6</v>
      </c>
      <c r="AI11" s="64">
        <v>1.3382647888836408E-2</v>
      </c>
      <c r="AJ11" s="64">
        <v>7.5671247964575238E-3</v>
      </c>
      <c r="AK11" s="64">
        <v>7.3827841586851985E-3</v>
      </c>
      <c r="AL11" s="64">
        <v>2.490473637633182E-4</v>
      </c>
      <c r="AM11" s="64">
        <v>1.2926172483308381E-4</v>
      </c>
      <c r="AN11" s="64">
        <v>1.6553275037790752E-4</v>
      </c>
      <c r="AO11" s="64">
        <v>1.8331016913605467E-4</v>
      </c>
      <c r="AP11" s="64">
        <v>1.4690695253781046E-4</v>
      </c>
      <c r="AQ11" s="64">
        <v>1.4467373917958828E-4</v>
      </c>
      <c r="AR11" s="65">
        <v>9.9146133256602465E-5</v>
      </c>
      <c r="AS11" s="37">
        <v>6</v>
      </c>
      <c r="AT11" s="64">
        <v>8.0186772355126269E-4</v>
      </c>
      <c r="AU11" s="64">
        <v>3.9358813097528953E-4</v>
      </c>
      <c r="AV11" s="64">
        <v>1.3535142101355101E-4</v>
      </c>
      <c r="AW11" s="64">
        <v>7.7502631301397312E-5</v>
      </c>
      <c r="AX11" s="64">
        <v>5.3821561461214481E-5</v>
      </c>
      <c r="AY11" s="64">
        <v>4.8842066980879777E-5</v>
      </c>
      <c r="AZ11" s="64">
        <v>2.5958638809982801E-5</v>
      </c>
      <c r="BA11" s="64">
        <v>1.3650315362365782E-3</v>
      </c>
      <c r="BB11" s="64">
        <v>8.2989943515116341E-4</v>
      </c>
      <c r="BC11" s="65">
        <v>3.139909866023391E-4</v>
      </c>
      <c r="BD11" s="37">
        <v>6</v>
      </c>
      <c r="BE11" s="64">
        <v>1.6691671471634906E-4</v>
      </c>
      <c r="BF11" s="64">
        <v>2.9499034311818021E-4</v>
      </c>
      <c r="BG11" s="64">
        <v>7.5666672561972351E-4</v>
      </c>
      <c r="BH11" s="70">
        <v>1.1545286865902145</v>
      </c>
    </row>
    <row r="12" spans="1:60" ht="14.4" x14ac:dyDescent="0.35">
      <c r="A12" s="37">
        <v>7</v>
      </c>
      <c r="B12" s="64">
        <v>4.4945926793637028E-4</v>
      </c>
      <c r="C12" s="64">
        <v>9.8342916409126973E-4</v>
      </c>
      <c r="D12" s="64">
        <v>4.3037394921540198E-4</v>
      </c>
      <c r="E12" s="64">
        <v>1.5390410902982822E-3</v>
      </c>
      <c r="F12" s="64">
        <v>2.3137203746675337E-4</v>
      </c>
      <c r="G12" s="64">
        <v>1.1298238399185616E-3</v>
      </c>
      <c r="H12" s="64">
        <v>1.1362449350894004</v>
      </c>
      <c r="I12" s="64">
        <v>3.2697767039151449E-5</v>
      </c>
      <c r="J12" s="64">
        <v>0</v>
      </c>
      <c r="K12" s="64">
        <v>1.994454170710512E-4</v>
      </c>
      <c r="L12" s="37">
        <v>7</v>
      </c>
      <c r="M12" s="64">
        <v>7.3033071411246237E-4</v>
      </c>
      <c r="N12" s="64">
        <v>1.2663016758654726E-3</v>
      </c>
      <c r="O12" s="64">
        <v>6.1470298408498936E-2</v>
      </c>
      <c r="P12" s="64">
        <v>2.7866519337322584E-4</v>
      </c>
      <c r="Q12" s="64">
        <v>1.666559792941506E-3</v>
      </c>
      <c r="R12" s="64">
        <v>0</v>
      </c>
      <c r="S12" s="64">
        <v>2.0491059878816721E-3</v>
      </c>
      <c r="T12" s="64">
        <v>1.191254358499534E-3</v>
      </c>
      <c r="U12" s="64">
        <v>1.8825146392787448E-3</v>
      </c>
      <c r="V12" s="65">
        <v>4.9747572960326825E-4</v>
      </c>
      <c r="W12" s="37">
        <v>7</v>
      </c>
      <c r="X12" s="64">
        <v>4.9997479695717249E-4</v>
      </c>
      <c r="Y12" s="64">
        <v>2.441983916834965E-4</v>
      </c>
      <c r="Z12" s="64">
        <v>1.01192552576242E-3</v>
      </c>
      <c r="AA12" s="64">
        <v>7.5171549716084073E-4</v>
      </c>
      <c r="AB12" s="64">
        <v>2.2878348992920539E-3</v>
      </c>
      <c r="AC12" s="64">
        <v>1.7167393910221382E-3</v>
      </c>
      <c r="AD12" s="64">
        <v>0.10399426822231313</v>
      </c>
      <c r="AE12" s="64">
        <v>7.5824645463552776E-4</v>
      </c>
      <c r="AF12" s="64">
        <v>1.4310032937218776E-4</v>
      </c>
      <c r="AG12" s="65">
        <v>8.2081632213636428E-4</v>
      </c>
      <c r="AH12" s="37">
        <v>7</v>
      </c>
      <c r="AI12" s="64">
        <v>1.4009723409190778E-3</v>
      </c>
      <c r="AJ12" s="64">
        <v>1.5417584609945304E-3</v>
      </c>
      <c r="AK12" s="64">
        <v>8.1360074249335764E-4</v>
      </c>
      <c r="AL12" s="64">
        <v>1.19320528320089E-3</v>
      </c>
      <c r="AM12" s="64">
        <v>3.603195970242723E-3</v>
      </c>
      <c r="AN12" s="64">
        <v>1.7200574641240743E-3</v>
      </c>
      <c r="AO12" s="64">
        <v>8.3764528826962559E-3</v>
      </c>
      <c r="AP12" s="64">
        <v>5.0069982995889937E-3</v>
      </c>
      <c r="AQ12" s="64">
        <v>5.5382189702025608E-3</v>
      </c>
      <c r="AR12" s="65">
        <v>1.2571944611242201E-3</v>
      </c>
      <c r="AS12" s="37">
        <v>7</v>
      </c>
      <c r="AT12" s="64">
        <v>4.7240537079275155E-2</v>
      </c>
      <c r="AU12" s="64">
        <v>5.4963494945431624E-2</v>
      </c>
      <c r="AV12" s="64">
        <v>8.8619525115209488E-4</v>
      </c>
      <c r="AW12" s="64">
        <v>6.0535867586496541E-4</v>
      </c>
      <c r="AX12" s="64">
        <v>7.7699408920584717E-4</v>
      </c>
      <c r="AY12" s="64">
        <v>7.0498045900197284E-4</v>
      </c>
      <c r="AZ12" s="64">
        <v>1.2436985682053324E-4</v>
      </c>
      <c r="BA12" s="64">
        <v>7.0699080022814081E-4</v>
      </c>
      <c r="BB12" s="64">
        <v>1.1994677840038433E-3</v>
      </c>
      <c r="BC12" s="65">
        <v>2.8100489490785223E-3</v>
      </c>
      <c r="BD12" s="37">
        <v>7</v>
      </c>
      <c r="BE12" s="64">
        <v>1.3919191753555155E-2</v>
      </c>
      <c r="BF12" s="64">
        <v>1.4458509006715367E-2</v>
      </c>
      <c r="BG12" s="64">
        <v>2.6602327835184357E-3</v>
      </c>
      <c r="BH12" s="70">
        <v>1.4960099302622656</v>
      </c>
    </row>
    <row r="13" spans="1:60" ht="14.4" x14ac:dyDescent="0.35">
      <c r="A13" s="37">
        <v>8</v>
      </c>
      <c r="B13" s="64">
        <v>2.714474260535018E-4</v>
      </c>
      <c r="C13" s="64">
        <v>1.9685227023746152E-4</v>
      </c>
      <c r="D13" s="64">
        <v>2.2543823521339502E-4</v>
      </c>
      <c r="E13" s="64">
        <v>3.898208250954654E-4</v>
      </c>
      <c r="F13" s="64">
        <v>2.405755885886011E-4</v>
      </c>
      <c r="G13" s="64">
        <v>2.7191618771416884E-4</v>
      </c>
      <c r="H13" s="64">
        <v>1.383276946599632E-4</v>
      </c>
      <c r="I13" s="64">
        <v>1.0867339311557151</v>
      </c>
      <c r="J13" s="64">
        <v>0</v>
      </c>
      <c r="K13" s="64">
        <v>3.0871479023818893E-4</v>
      </c>
      <c r="L13" s="37">
        <v>8</v>
      </c>
      <c r="M13" s="64">
        <v>5.4528245363395528E-4</v>
      </c>
      <c r="N13" s="64">
        <v>7.8840221983797129E-3</v>
      </c>
      <c r="O13" s="64">
        <v>4.4004456258452574E-4</v>
      </c>
      <c r="P13" s="64">
        <v>4.3133639259433475E-4</v>
      </c>
      <c r="Q13" s="64">
        <v>8.468505181417816E-3</v>
      </c>
      <c r="R13" s="64">
        <v>0</v>
      </c>
      <c r="S13" s="64">
        <v>2.6193647365514521E-3</v>
      </c>
      <c r="T13" s="64">
        <v>4.4315031850758026E-3</v>
      </c>
      <c r="U13" s="64">
        <v>1.796368632397819E-3</v>
      </c>
      <c r="V13" s="65">
        <v>2.4880382805078332E-3</v>
      </c>
      <c r="W13" s="37">
        <v>8</v>
      </c>
      <c r="X13" s="64">
        <v>2.4091492931485668E-3</v>
      </c>
      <c r="Y13" s="64">
        <v>3.7798640035041436E-4</v>
      </c>
      <c r="Z13" s="64">
        <v>7.0777772753392067E-3</v>
      </c>
      <c r="AA13" s="64">
        <v>5.2063561199313223E-3</v>
      </c>
      <c r="AB13" s="64">
        <v>5.5312121354006575E-3</v>
      </c>
      <c r="AC13" s="64">
        <v>5.2055235710592165E-3</v>
      </c>
      <c r="AD13" s="64">
        <v>5.6719854303823591E-3</v>
      </c>
      <c r="AE13" s="64">
        <v>0.29527935866997457</v>
      </c>
      <c r="AF13" s="64">
        <v>2.2150014181279912E-4</v>
      </c>
      <c r="AG13" s="65">
        <v>2.7272781460194177E-2</v>
      </c>
      <c r="AH13" s="37">
        <v>8</v>
      </c>
      <c r="AI13" s="64">
        <v>1.970278956188825E-3</v>
      </c>
      <c r="AJ13" s="64">
        <v>2.3158563648459311E-3</v>
      </c>
      <c r="AK13" s="64">
        <v>3.2071680632247148E-3</v>
      </c>
      <c r="AL13" s="64">
        <v>1.8469219504965385E-3</v>
      </c>
      <c r="AM13" s="64">
        <v>1.7471868788055105E-2</v>
      </c>
      <c r="AN13" s="64">
        <v>2.147237867981466E-3</v>
      </c>
      <c r="AO13" s="64">
        <v>1.0668636701306421E-2</v>
      </c>
      <c r="AP13" s="64">
        <v>8.1716127951886805E-3</v>
      </c>
      <c r="AQ13" s="64">
        <v>2.4794545677857701E-3</v>
      </c>
      <c r="AR13" s="65">
        <v>7.4668972351836435E-3</v>
      </c>
      <c r="AS13" s="37">
        <v>8</v>
      </c>
      <c r="AT13" s="64">
        <v>2.324102693432217E-2</v>
      </c>
      <c r="AU13" s="64">
        <v>4.8123346127757352E-3</v>
      </c>
      <c r="AV13" s="64">
        <v>1.6093075140345297E-3</v>
      </c>
      <c r="AW13" s="64">
        <v>1.1293330314931615E-3</v>
      </c>
      <c r="AX13" s="64">
        <v>1.0070229526682646E-3</v>
      </c>
      <c r="AY13" s="64">
        <v>9.2186805736215827E-4</v>
      </c>
      <c r="AZ13" s="64">
        <v>1.9250787921903757E-4</v>
      </c>
      <c r="BA13" s="64">
        <v>1.335664790533574E-3</v>
      </c>
      <c r="BB13" s="64">
        <v>3.6377330448360253E-3</v>
      </c>
      <c r="BC13" s="65">
        <v>4.0602626077340083E-3</v>
      </c>
      <c r="BD13" s="37">
        <v>8</v>
      </c>
      <c r="BE13" s="64">
        <v>1.633295188223808E-3</v>
      </c>
      <c r="BF13" s="64">
        <v>2.1714369762351779E-3</v>
      </c>
      <c r="BG13" s="64">
        <v>4.6942002152028572E-3</v>
      </c>
      <c r="BH13" s="70">
        <v>1.5803270473891506</v>
      </c>
    </row>
    <row r="14" spans="1:60" ht="14.4" x14ac:dyDescent="0.35">
      <c r="A14" s="37">
        <v>9</v>
      </c>
      <c r="B14" s="64">
        <v>0</v>
      </c>
      <c r="C14" s="64">
        <v>0</v>
      </c>
      <c r="D14" s="64">
        <v>0</v>
      </c>
      <c r="E14" s="64">
        <v>0</v>
      </c>
      <c r="F14" s="64">
        <v>0</v>
      </c>
      <c r="G14" s="64">
        <v>0</v>
      </c>
      <c r="H14" s="64">
        <v>0</v>
      </c>
      <c r="I14" s="64">
        <v>0</v>
      </c>
      <c r="J14" s="64">
        <v>1</v>
      </c>
      <c r="K14" s="64">
        <v>0</v>
      </c>
      <c r="L14" s="37">
        <v>9</v>
      </c>
      <c r="M14" s="64">
        <v>0</v>
      </c>
      <c r="N14" s="64">
        <v>0</v>
      </c>
      <c r="O14" s="64">
        <v>0</v>
      </c>
      <c r="P14" s="64">
        <v>0</v>
      </c>
      <c r="Q14" s="64">
        <v>0</v>
      </c>
      <c r="R14" s="64">
        <v>0</v>
      </c>
      <c r="S14" s="64">
        <v>0</v>
      </c>
      <c r="T14" s="64">
        <v>0</v>
      </c>
      <c r="U14" s="64">
        <v>0</v>
      </c>
      <c r="V14" s="65">
        <v>0</v>
      </c>
      <c r="W14" s="37">
        <v>9</v>
      </c>
      <c r="X14" s="64">
        <v>0</v>
      </c>
      <c r="Y14" s="64">
        <v>0</v>
      </c>
      <c r="Z14" s="64">
        <v>0</v>
      </c>
      <c r="AA14" s="64">
        <v>0</v>
      </c>
      <c r="AB14" s="64">
        <v>0</v>
      </c>
      <c r="AC14" s="64">
        <v>0</v>
      </c>
      <c r="AD14" s="64">
        <v>0</v>
      </c>
      <c r="AE14" s="64">
        <v>0</v>
      </c>
      <c r="AF14" s="64">
        <v>0</v>
      </c>
      <c r="AG14" s="65">
        <v>0</v>
      </c>
      <c r="AH14" s="37">
        <v>9</v>
      </c>
      <c r="AI14" s="64">
        <v>0</v>
      </c>
      <c r="AJ14" s="64">
        <v>0</v>
      </c>
      <c r="AK14" s="64">
        <v>0</v>
      </c>
      <c r="AL14" s="64">
        <v>0</v>
      </c>
      <c r="AM14" s="64">
        <v>0</v>
      </c>
      <c r="AN14" s="64">
        <v>0</v>
      </c>
      <c r="AO14" s="64">
        <v>0</v>
      </c>
      <c r="AP14" s="64">
        <v>0</v>
      </c>
      <c r="AQ14" s="64">
        <v>0</v>
      </c>
      <c r="AR14" s="65">
        <v>0</v>
      </c>
      <c r="AS14" s="37">
        <v>9</v>
      </c>
      <c r="AT14" s="64">
        <v>0</v>
      </c>
      <c r="AU14" s="64">
        <v>0</v>
      </c>
      <c r="AV14" s="64">
        <v>0</v>
      </c>
      <c r="AW14" s="64">
        <v>0</v>
      </c>
      <c r="AX14" s="64">
        <v>0</v>
      </c>
      <c r="AY14" s="64">
        <v>0</v>
      </c>
      <c r="AZ14" s="64">
        <v>0</v>
      </c>
      <c r="BA14" s="64">
        <v>0</v>
      </c>
      <c r="BB14" s="64">
        <v>0</v>
      </c>
      <c r="BC14" s="65">
        <v>0</v>
      </c>
      <c r="BD14" s="37">
        <v>9</v>
      </c>
      <c r="BE14" s="64">
        <v>0</v>
      </c>
      <c r="BF14" s="64">
        <v>0</v>
      </c>
      <c r="BG14" s="64">
        <v>0</v>
      </c>
      <c r="BH14" s="70">
        <v>1</v>
      </c>
    </row>
    <row r="15" spans="1:60" ht="14.4" x14ac:dyDescent="0.35">
      <c r="A15" s="37">
        <v>10</v>
      </c>
      <c r="B15" s="64">
        <v>1.0930740558478266E-6</v>
      </c>
      <c r="C15" s="64">
        <v>1.1564120821466272E-6</v>
      </c>
      <c r="D15" s="64">
        <v>1.2126934742208919E-5</v>
      </c>
      <c r="E15" s="64">
        <v>1.6806132924979402E-6</v>
      </c>
      <c r="F15" s="64">
        <v>5.8817883985260562E-7</v>
      </c>
      <c r="G15" s="64">
        <v>2.9580048052137351E-5</v>
      </c>
      <c r="H15" s="64">
        <v>1.4127997497558802E-6</v>
      </c>
      <c r="I15" s="64">
        <v>2.3572482664815933E-6</v>
      </c>
      <c r="J15" s="64">
        <v>0</v>
      </c>
      <c r="K15" s="64">
        <v>1.0000006420532277</v>
      </c>
      <c r="L15" s="37">
        <v>10</v>
      </c>
      <c r="M15" s="64">
        <v>3.1849730046861396E-5</v>
      </c>
      <c r="N15" s="64">
        <v>9.9923394027827333E-5</v>
      </c>
      <c r="O15" s="64">
        <v>9.1905934931983748E-6</v>
      </c>
      <c r="P15" s="64">
        <v>8.9707695194674184E-7</v>
      </c>
      <c r="Q15" s="64">
        <v>3.5103970189616487E-6</v>
      </c>
      <c r="R15" s="64">
        <v>0</v>
      </c>
      <c r="S15" s="64">
        <v>1.3517981578084748E-5</v>
      </c>
      <c r="T15" s="64">
        <v>6.0630454629653289E-6</v>
      </c>
      <c r="U15" s="64">
        <v>2.3312772635798557E-6</v>
      </c>
      <c r="V15" s="65">
        <v>2.239112035433154E-6</v>
      </c>
      <c r="W15" s="37">
        <v>10</v>
      </c>
      <c r="X15" s="64">
        <v>6.1196814550035162E-6</v>
      </c>
      <c r="Y15" s="64">
        <v>7.8612167608721246E-7</v>
      </c>
      <c r="Z15" s="64">
        <v>0.11026671926570783</v>
      </c>
      <c r="AA15" s="64">
        <v>2.375965340311639E-4</v>
      </c>
      <c r="AB15" s="64">
        <v>7.8298810865798485E-5</v>
      </c>
      <c r="AC15" s="64">
        <v>1.3231600266502767E-4</v>
      </c>
      <c r="AD15" s="64">
        <v>7.3213025845370147E-5</v>
      </c>
      <c r="AE15" s="64">
        <v>7.2572460936225531E-6</v>
      </c>
      <c r="AF15" s="64">
        <v>4.6066753347212579E-7</v>
      </c>
      <c r="AG15" s="65">
        <v>5.3380615615189724E-6</v>
      </c>
      <c r="AH15" s="37">
        <v>10</v>
      </c>
      <c r="AI15" s="64">
        <v>9.4632843553509754E-4</v>
      </c>
      <c r="AJ15" s="64">
        <v>9.9372535131563109E-4</v>
      </c>
      <c r="AK15" s="64">
        <v>1.1103387007903513E-3</v>
      </c>
      <c r="AL15" s="64">
        <v>3.8411577188507488E-6</v>
      </c>
      <c r="AM15" s="64">
        <v>7.6433424410006211E-6</v>
      </c>
      <c r="AN15" s="64">
        <v>7.6024613838546256E-6</v>
      </c>
      <c r="AO15" s="64">
        <v>1.0976635500741923E-5</v>
      </c>
      <c r="AP15" s="64">
        <v>6.8319801969108168E-5</v>
      </c>
      <c r="AQ15" s="64">
        <v>4.2153001924087001E-6</v>
      </c>
      <c r="AR15" s="65">
        <v>3.4754358725767772E-6</v>
      </c>
      <c r="AS15" s="37">
        <v>10</v>
      </c>
      <c r="AT15" s="64">
        <v>8.0128705150830379E-6</v>
      </c>
      <c r="AU15" s="64">
        <v>1.6412548026586393E-6</v>
      </c>
      <c r="AV15" s="64">
        <v>4.6758382817295728E-6</v>
      </c>
      <c r="AW15" s="64">
        <v>2.4913360621077082E-6</v>
      </c>
      <c r="AX15" s="64">
        <v>1.2364697859484195E-6</v>
      </c>
      <c r="AY15" s="64">
        <v>1.2283422401897175E-6</v>
      </c>
      <c r="AZ15" s="64">
        <v>4.0037053325561168E-7</v>
      </c>
      <c r="BA15" s="64">
        <v>5.2006757144550144E-5</v>
      </c>
      <c r="BB15" s="64">
        <v>2.6423791828536324E-5</v>
      </c>
      <c r="BC15" s="65">
        <v>3.1151859657747271E-5</v>
      </c>
      <c r="BD15" s="37">
        <v>10</v>
      </c>
      <c r="BE15" s="64">
        <v>3.4973576735786864E-6</v>
      </c>
      <c r="BF15" s="64">
        <v>6.3346290666063499E-6</v>
      </c>
      <c r="BG15" s="64">
        <v>3.3282556312884645E-5</v>
      </c>
      <c r="BH15" s="70">
        <v>1.1143571154442469</v>
      </c>
    </row>
    <row r="16" spans="1:60" ht="14.4" x14ac:dyDescent="0.35">
      <c r="A16" s="37">
        <v>11</v>
      </c>
      <c r="B16" s="64">
        <v>9.769046011269111E-6</v>
      </c>
      <c r="C16" s="64">
        <v>1.0127205854929638E-5</v>
      </c>
      <c r="D16" s="64">
        <v>1.7465376530289329E-5</v>
      </c>
      <c r="E16" s="64">
        <v>1.7713549126461914E-5</v>
      </c>
      <c r="F16" s="64">
        <v>1.2438435191249523E-5</v>
      </c>
      <c r="G16" s="64">
        <v>1.3419838430780734E-5</v>
      </c>
      <c r="H16" s="64">
        <v>8.4084750845018017E-6</v>
      </c>
      <c r="I16" s="64">
        <v>4.1174727183686672E-6</v>
      </c>
      <c r="J16" s="64">
        <v>0</v>
      </c>
      <c r="K16" s="64">
        <v>3.647408773282774E-5</v>
      </c>
      <c r="L16" s="37">
        <v>11</v>
      </c>
      <c r="M16" s="64">
        <v>1.0004243123337138</v>
      </c>
      <c r="N16" s="64">
        <v>7.2850278308346094E-4</v>
      </c>
      <c r="O16" s="64">
        <v>2.1097542956680848E-5</v>
      </c>
      <c r="P16" s="64">
        <v>5.0961605738774978E-5</v>
      </c>
      <c r="Q16" s="64">
        <v>5.0228083372049357E-5</v>
      </c>
      <c r="R16" s="64">
        <v>0</v>
      </c>
      <c r="S16" s="64">
        <v>1.5613165951713868E-4</v>
      </c>
      <c r="T16" s="64">
        <v>3.8011269796967467E-5</v>
      </c>
      <c r="U16" s="64">
        <v>2.9531189865707248E-5</v>
      </c>
      <c r="V16" s="65">
        <v>2.4303707558165288E-5</v>
      </c>
      <c r="W16" s="37">
        <v>11</v>
      </c>
      <c r="X16" s="64">
        <v>6.8480533697311691E-2</v>
      </c>
      <c r="Y16" s="64">
        <v>4.4658401748616028E-5</v>
      </c>
      <c r="Z16" s="64">
        <v>1.3108517661614322E-2</v>
      </c>
      <c r="AA16" s="64">
        <v>1.745719162538124E-4</v>
      </c>
      <c r="AB16" s="64">
        <v>2.5720108402120425E-4</v>
      </c>
      <c r="AC16" s="64">
        <v>1.2122946374328456E-4</v>
      </c>
      <c r="AD16" s="64">
        <v>4.1153832236507764E-4</v>
      </c>
      <c r="AE16" s="64">
        <v>1.6937355366371381E-4</v>
      </c>
      <c r="AF16" s="64">
        <v>2.6169836563646518E-5</v>
      </c>
      <c r="AG16" s="65">
        <v>3.6230465457649173E-5</v>
      </c>
      <c r="AH16" s="37">
        <v>11</v>
      </c>
      <c r="AI16" s="64">
        <v>7.7898588361124108E-2</v>
      </c>
      <c r="AJ16" s="64">
        <v>8.2568834212252432E-2</v>
      </c>
      <c r="AK16" s="64">
        <v>7.0687567117704062E-2</v>
      </c>
      <c r="AL16" s="64">
        <v>2.1821044986578315E-4</v>
      </c>
      <c r="AM16" s="64">
        <v>1.4926007722193964E-4</v>
      </c>
      <c r="AN16" s="64">
        <v>1.8470239869652213E-4</v>
      </c>
      <c r="AO16" s="64">
        <v>2.0707820188122539E-4</v>
      </c>
      <c r="AP16" s="64">
        <v>1.573685966064758E-4</v>
      </c>
      <c r="AQ16" s="64">
        <v>1.7845830258976262E-4</v>
      </c>
      <c r="AR16" s="65">
        <v>1.3036399087583948E-4</v>
      </c>
      <c r="AS16" s="37">
        <v>11</v>
      </c>
      <c r="AT16" s="64">
        <v>4.2596010525385492E-5</v>
      </c>
      <c r="AU16" s="64">
        <v>3.2716419134748091E-5</v>
      </c>
      <c r="AV16" s="64">
        <v>1.6364522168706979E-4</v>
      </c>
      <c r="AW16" s="64">
        <v>9.4039767352141165E-5</v>
      </c>
      <c r="AX16" s="64">
        <v>5.4033396920415165E-5</v>
      </c>
      <c r="AY16" s="64">
        <v>5.1912530870048638E-5</v>
      </c>
      <c r="AZ16" s="64">
        <v>2.2744453773913157E-5</v>
      </c>
      <c r="BA16" s="64">
        <v>3.7375387735656043E-3</v>
      </c>
      <c r="BB16" s="64">
        <v>4.5897143912112815E-4</v>
      </c>
      <c r="BC16" s="65">
        <v>7.4356001529165077E-5</v>
      </c>
      <c r="BD16" s="37">
        <v>11</v>
      </c>
      <c r="BE16" s="64">
        <v>4.9171292846057334E-4</v>
      </c>
      <c r="BF16" s="64">
        <v>1.1828611278703845E-3</v>
      </c>
      <c r="BG16" s="64">
        <v>3.3527895430730147E-4</v>
      </c>
      <c r="BH16" s="70">
        <v>1.3236058767989627</v>
      </c>
    </row>
    <row r="17" spans="1:60" ht="14.4" x14ac:dyDescent="0.35">
      <c r="A17" s="37">
        <v>12</v>
      </c>
      <c r="B17" s="64">
        <v>8.0104882778041074E-5</v>
      </c>
      <c r="C17" s="64">
        <v>2.3422471628205027E-4</v>
      </c>
      <c r="D17" s="64">
        <v>2.7865434255141842E-4</v>
      </c>
      <c r="E17" s="64">
        <v>2.6196063872983919E-4</v>
      </c>
      <c r="F17" s="64">
        <v>4.4181591480115282E-4</v>
      </c>
      <c r="G17" s="64">
        <v>9.4973148084239099E-5</v>
      </c>
      <c r="H17" s="64">
        <v>2.8873467445593551E-4</v>
      </c>
      <c r="I17" s="64">
        <v>6.545535493155366E-5</v>
      </c>
      <c r="J17" s="64">
        <v>0</v>
      </c>
      <c r="K17" s="64">
        <v>3.1432208985001247E-5</v>
      </c>
      <c r="L17" s="37">
        <v>12</v>
      </c>
      <c r="M17" s="64">
        <v>1.6119767171926059E-4</v>
      </c>
      <c r="N17" s="64">
        <v>1.0003363454291174</v>
      </c>
      <c r="O17" s="64">
        <v>8.9380027878458631E-5</v>
      </c>
      <c r="P17" s="64">
        <v>4.3917091320442127E-5</v>
      </c>
      <c r="Q17" s="64">
        <v>2.3021212684014899E-4</v>
      </c>
      <c r="R17" s="64">
        <v>0</v>
      </c>
      <c r="S17" s="64">
        <v>4.4989961237295342E-4</v>
      </c>
      <c r="T17" s="64">
        <v>1.9450140866456619E-4</v>
      </c>
      <c r="U17" s="64">
        <v>9.9667659238977162E-5</v>
      </c>
      <c r="V17" s="65">
        <v>1.5856412796599734E-4</v>
      </c>
      <c r="W17" s="37">
        <v>12</v>
      </c>
      <c r="X17" s="64">
        <v>1.4886406008097729E-4</v>
      </c>
      <c r="Y17" s="64">
        <v>3.8485190554478577E-5</v>
      </c>
      <c r="Z17" s="64">
        <v>2.4480120059697285E-4</v>
      </c>
      <c r="AA17" s="64">
        <v>1.8173588666038599E-4</v>
      </c>
      <c r="AB17" s="64">
        <v>1.5521962140721489E-4</v>
      </c>
      <c r="AC17" s="64">
        <v>3.0744735437476047E-4</v>
      </c>
      <c r="AD17" s="64">
        <v>2.9529160910901229E-4</v>
      </c>
      <c r="AE17" s="64">
        <v>1.7511625936026368E-3</v>
      </c>
      <c r="AF17" s="64">
        <v>2.2552332987660225E-5</v>
      </c>
      <c r="AG17" s="65">
        <v>2.8908978499889691E-4</v>
      </c>
      <c r="AH17" s="37">
        <v>12</v>
      </c>
      <c r="AI17" s="64">
        <v>3.9974132061756614E-4</v>
      </c>
      <c r="AJ17" s="64">
        <v>4.0905000637381006E-4</v>
      </c>
      <c r="AK17" s="64">
        <v>3.9076279238860618E-4</v>
      </c>
      <c r="AL17" s="64">
        <v>1.8804682691814901E-4</v>
      </c>
      <c r="AM17" s="64">
        <v>4.0835545328735524E-4</v>
      </c>
      <c r="AN17" s="64">
        <v>1.6433659517859176E-3</v>
      </c>
      <c r="AO17" s="64">
        <v>9.5507432925793199E-4</v>
      </c>
      <c r="AP17" s="64">
        <v>9.6485723507117201E-4</v>
      </c>
      <c r="AQ17" s="64">
        <v>4.5893194973454078E-4</v>
      </c>
      <c r="AR17" s="65">
        <v>1.8070889601770414E-4</v>
      </c>
      <c r="AS17" s="37">
        <v>12</v>
      </c>
      <c r="AT17" s="64">
        <v>4.4217299184752323E-4</v>
      </c>
      <c r="AU17" s="64">
        <v>4.081668376882308E-4</v>
      </c>
      <c r="AV17" s="64">
        <v>1.3977028928318017E-4</v>
      </c>
      <c r="AW17" s="64">
        <v>4.9539513061296831E-5</v>
      </c>
      <c r="AX17" s="64">
        <v>3.3664719396985886E-5</v>
      </c>
      <c r="AY17" s="64">
        <v>3.1296470855627241E-5</v>
      </c>
      <c r="AZ17" s="64">
        <v>1.9600447021678366E-5</v>
      </c>
      <c r="BA17" s="64">
        <v>6.616878227215048E-5</v>
      </c>
      <c r="BB17" s="64">
        <v>1.1387124804490418E-4</v>
      </c>
      <c r="BC17" s="65">
        <v>1.3728076977035931E-4</v>
      </c>
      <c r="BD17" s="37">
        <v>12</v>
      </c>
      <c r="BE17" s="64">
        <v>9.4530955811322279E-5</v>
      </c>
      <c r="BF17" s="64">
        <v>1.206766497097344E-4</v>
      </c>
      <c r="BG17" s="64">
        <v>3.1595538937032714E-4</v>
      </c>
      <c r="BH17" s="70">
        <v>1.0149472804966768</v>
      </c>
    </row>
    <row r="18" spans="1:60" ht="14.4" x14ac:dyDescent="0.35">
      <c r="A18" s="37">
        <v>13</v>
      </c>
      <c r="B18" s="64">
        <v>7.4088909419167009E-4</v>
      </c>
      <c r="C18" s="64">
        <v>7.7435951489478779E-4</v>
      </c>
      <c r="D18" s="64">
        <v>2.5932503591212987E-3</v>
      </c>
      <c r="E18" s="64">
        <v>2.037818255677323E-2</v>
      </c>
      <c r="F18" s="64">
        <v>4.7335011339549448E-4</v>
      </c>
      <c r="G18" s="64">
        <v>1.8944775699800695E-3</v>
      </c>
      <c r="H18" s="64">
        <v>8.2349391089401227E-3</v>
      </c>
      <c r="I18" s="64">
        <v>1.0449160949369758E-4</v>
      </c>
      <c r="J18" s="64">
        <v>0</v>
      </c>
      <c r="K18" s="64">
        <v>1.1637036030416063E-3</v>
      </c>
      <c r="L18" s="37">
        <v>13</v>
      </c>
      <c r="M18" s="64">
        <v>2.8484145565987034E-3</v>
      </c>
      <c r="N18" s="64">
        <v>6.5935113421861117E-3</v>
      </c>
      <c r="O18" s="64">
        <v>1.0173447066385373</v>
      </c>
      <c r="P18" s="64">
        <v>1.6259270046560402E-3</v>
      </c>
      <c r="Q18" s="64">
        <v>1.0408451719299678E-2</v>
      </c>
      <c r="R18" s="64">
        <v>0</v>
      </c>
      <c r="S18" s="64">
        <v>1.5846721287538709E-2</v>
      </c>
      <c r="T18" s="64">
        <v>9.8372200098250876E-3</v>
      </c>
      <c r="U18" s="64">
        <v>1.1412688861189681E-2</v>
      </c>
      <c r="V18" s="65">
        <v>1.6952665772227689E-3</v>
      </c>
      <c r="W18" s="37">
        <v>13</v>
      </c>
      <c r="X18" s="64">
        <v>1.7971855843141899E-3</v>
      </c>
      <c r="Y18" s="64">
        <v>1.4248236556762544E-3</v>
      </c>
      <c r="Z18" s="64">
        <v>5.1903757210808102E-3</v>
      </c>
      <c r="AA18" s="64">
        <v>2.8824375128652623E-3</v>
      </c>
      <c r="AB18" s="64">
        <v>6.1752106899405261E-3</v>
      </c>
      <c r="AC18" s="64">
        <v>1.0015037742706574E-2</v>
      </c>
      <c r="AD18" s="64">
        <v>9.3923871310864007E-3</v>
      </c>
      <c r="AE18" s="64">
        <v>2.3514414659970913E-3</v>
      </c>
      <c r="AF18" s="64">
        <v>8.3494708142394446E-4</v>
      </c>
      <c r="AG18" s="65">
        <v>2.1366596254068474E-3</v>
      </c>
      <c r="AH18" s="37">
        <v>13</v>
      </c>
      <c r="AI18" s="64">
        <v>4.0281995301128864E-3</v>
      </c>
      <c r="AJ18" s="64">
        <v>5.2784595654990765E-3</v>
      </c>
      <c r="AK18" s="64">
        <v>3.5992146527658369E-3</v>
      </c>
      <c r="AL18" s="64">
        <v>6.9619914441779243E-3</v>
      </c>
      <c r="AM18" s="64">
        <v>1.8675909815606392E-2</v>
      </c>
      <c r="AN18" s="64">
        <v>6.0722229159014705E-3</v>
      </c>
      <c r="AO18" s="64">
        <v>9.5639689051769186E-2</v>
      </c>
      <c r="AP18" s="64">
        <v>4.8447000709962024E-2</v>
      </c>
      <c r="AQ18" s="64">
        <v>2.1174089927833324E-2</v>
      </c>
      <c r="AR18" s="65">
        <v>1.1961347087580459E-2</v>
      </c>
      <c r="AS18" s="37">
        <v>13</v>
      </c>
      <c r="AT18" s="64">
        <v>6.8738534903204973E-2</v>
      </c>
      <c r="AU18" s="64">
        <v>5.8861123422969813E-2</v>
      </c>
      <c r="AV18" s="64">
        <v>7.7876890166328596E-3</v>
      </c>
      <c r="AW18" s="64">
        <v>1.5615334059304695E-3</v>
      </c>
      <c r="AX18" s="64">
        <v>1.5180657226447061E-3</v>
      </c>
      <c r="AY18" s="64">
        <v>1.4130700063137713E-3</v>
      </c>
      <c r="AZ18" s="64">
        <v>7.2566044693954629E-4</v>
      </c>
      <c r="BA18" s="64">
        <v>2.656533226484232E-3</v>
      </c>
      <c r="BB18" s="64">
        <v>5.2327911098446027E-3</v>
      </c>
      <c r="BC18" s="65">
        <v>4.9317520327576561E-3</v>
      </c>
      <c r="BD18" s="37">
        <v>13</v>
      </c>
      <c r="BE18" s="64">
        <v>2.4107780523719882E-2</v>
      </c>
      <c r="BF18" s="64">
        <v>2.8426395426836445E-2</v>
      </c>
      <c r="BG18" s="64">
        <v>1.8089038779046395E-2</v>
      </c>
      <c r="BH18" s="70">
        <v>1.6020591504619182</v>
      </c>
    </row>
    <row r="19" spans="1:60" ht="14.4" x14ac:dyDescent="0.35">
      <c r="A19" s="37">
        <v>14</v>
      </c>
      <c r="B19" s="64">
        <v>2.7242989906870331E-9</v>
      </c>
      <c r="C19" s="64">
        <v>3.3600778944523412E-9</v>
      </c>
      <c r="D19" s="64">
        <v>6.4306522199318927E-9</v>
      </c>
      <c r="E19" s="64">
        <v>7.6939478419829225E-9</v>
      </c>
      <c r="F19" s="64">
        <v>5.8995328718294526E-9</v>
      </c>
      <c r="G19" s="64">
        <v>2.7839785344545832E-8</v>
      </c>
      <c r="H19" s="64">
        <v>3.9798615552496071E-9</v>
      </c>
      <c r="I19" s="64">
        <v>1.2183343688098704E-9</v>
      </c>
      <c r="J19" s="64">
        <v>0</v>
      </c>
      <c r="K19" s="64">
        <v>7.38717151575478E-9</v>
      </c>
      <c r="L19" s="37">
        <v>14</v>
      </c>
      <c r="M19" s="64">
        <v>4.9827363820811084E-8</v>
      </c>
      <c r="N19" s="64">
        <v>9.3458343143213461E-8</v>
      </c>
      <c r="O19" s="64">
        <v>6.4563173021183089E-9</v>
      </c>
      <c r="P19" s="64">
        <v>1.000000010321358</v>
      </c>
      <c r="Q19" s="64">
        <v>9.7535298359125176E-8</v>
      </c>
      <c r="R19" s="64">
        <v>0</v>
      </c>
      <c r="S19" s="64">
        <v>5.0813769982648729E-8</v>
      </c>
      <c r="T19" s="64">
        <v>5.6020374222959303E-8</v>
      </c>
      <c r="U19" s="64">
        <v>2.7185173310122192E-8</v>
      </c>
      <c r="V19" s="65">
        <v>2.0573867731671729E-8</v>
      </c>
      <c r="W19" s="37">
        <v>14</v>
      </c>
      <c r="X19" s="64">
        <v>1.5315194477781786E-8</v>
      </c>
      <c r="Y19" s="64">
        <v>9.0447573563187621E-9</v>
      </c>
      <c r="Z19" s="64">
        <v>8.4581580891867613E-8</v>
      </c>
      <c r="AA19" s="64">
        <v>3.3947784204808528E-8</v>
      </c>
      <c r="AB19" s="64">
        <v>8.4980227620039897E-8</v>
      </c>
      <c r="AC19" s="64">
        <v>6.5847599011608901E-8</v>
      </c>
      <c r="AD19" s="64">
        <v>1.1024588457825082E-7</v>
      </c>
      <c r="AE19" s="64">
        <v>2.7006500784427813E-8</v>
      </c>
      <c r="AF19" s="64">
        <v>5.3002304718627097E-9</v>
      </c>
      <c r="AG19" s="65">
        <v>2.6974663207960303E-8</v>
      </c>
      <c r="AH19" s="37">
        <v>14</v>
      </c>
      <c r="AI19" s="64">
        <v>4.6612845754743489E-8</v>
      </c>
      <c r="AJ19" s="64">
        <v>6.9626988192408049E-8</v>
      </c>
      <c r="AK19" s="64">
        <v>3.6757073226036595E-8</v>
      </c>
      <c r="AL19" s="64">
        <v>4.4194608279064395E-8</v>
      </c>
      <c r="AM19" s="64">
        <v>7.8198469444569018E-8</v>
      </c>
      <c r="AN19" s="64">
        <v>4.2397745771044776E-8</v>
      </c>
      <c r="AO19" s="64">
        <v>1.7685681540322546E-6</v>
      </c>
      <c r="AP19" s="64">
        <v>3.949967003648563E-8</v>
      </c>
      <c r="AQ19" s="64">
        <v>1.4603051192148825E-7</v>
      </c>
      <c r="AR19" s="65">
        <v>5.6963657194564778E-8</v>
      </c>
      <c r="AS19" s="37">
        <v>14</v>
      </c>
      <c r="AT19" s="64">
        <v>1.1180033639350413E-6</v>
      </c>
      <c r="AU19" s="64">
        <v>1.9638283645281565E-6</v>
      </c>
      <c r="AV19" s="64">
        <v>1.1598600816727857E-8</v>
      </c>
      <c r="AW19" s="64">
        <v>1.5949954817391253E-8</v>
      </c>
      <c r="AX19" s="64">
        <v>2.1602721938584022E-8</v>
      </c>
      <c r="AY19" s="64">
        <v>1.9110582958292463E-8</v>
      </c>
      <c r="AZ19" s="64">
        <v>4.6064806963994931E-9</v>
      </c>
      <c r="BA19" s="64">
        <v>2.1135009737355296E-8</v>
      </c>
      <c r="BB19" s="64">
        <v>2.8382421982595721E-8</v>
      </c>
      <c r="BC19" s="65">
        <v>9.6817217399017732E-8</v>
      </c>
      <c r="BD19" s="37">
        <v>14</v>
      </c>
      <c r="BE19" s="64">
        <v>1.9790603990916814E-8</v>
      </c>
      <c r="BF19" s="64">
        <v>2.6731272952483725E-8</v>
      </c>
      <c r="BG19" s="64">
        <v>9.4235503927113237E-8</v>
      </c>
      <c r="BH19" s="70">
        <v>1.0000067126117738</v>
      </c>
    </row>
    <row r="20" spans="1:60" ht="14.4" x14ac:dyDescent="0.35">
      <c r="A20" s="37">
        <v>15</v>
      </c>
      <c r="B20" s="64">
        <v>7.6294013807072423E-7</v>
      </c>
      <c r="C20" s="64">
        <v>1.0457531999329744E-6</v>
      </c>
      <c r="D20" s="64">
        <v>1.4926429200718942E-6</v>
      </c>
      <c r="E20" s="64">
        <v>1.3675523979723477E-6</v>
      </c>
      <c r="F20" s="64">
        <v>8.8120433553258507E-7</v>
      </c>
      <c r="G20" s="64">
        <v>1.2849101941469415E-6</v>
      </c>
      <c r="H20" s="64">
        <v>7.3146908350506085E-7</v>
      </c>
      <c r="I20" s="64">
        <v>2.1809936942807276E-7</v>
      </c>
      <c r="J20" s="64">
        <v>0</v>
      </c>
      <c r="K20" s="64">
        <v>3.4676082105539841E-6</v>
      </c>
      <c r="L20" s="37">
        <v>15</v>
      </c>
      <c r="M20" s="64">
        <v>2.9140464191150964E-6</v>
      </c>
      <c r="N20" s="64">
        <v>3.9016954046411329E-6</v>
      </c>
      <c r="O20" s="64">
        <v>1.6834266251875297E-6</v>
      </c>
      <c r="P20" s="64">
        <v>4.8449431765703241E-6</v>
      </c>
      <c r="Q20" s="64">
        <v>1.0001392502914512</v>
      </c>
      <c r="R20" s="64">
        <v>0</v>
      </c>
      <c r="S20" s="64">
        <v>8.7908079985190586E-6</v>
      </c>
      <c r="T20" s="64">
        <v>4.2331831329353054E-6</v>
      </c>
      <c r="U20" s="64">
        <v>2.0502547444330391E-6</v>
      </c>
      <c r="V20" s="65">
        <v>5.452600569687141E-6</v>
      </c>
      <c r="W20" s="37">
        <v>15</v>
      </c>
      <c r="X20" s="64">
        <v>2.3341477475244065E-6</v>
      </c>
      <c r="Y20" s="64">
        <v>4.2456946890091204E-6</v>
      </c>
      <c r="Z20" s="64">
        <v>3.1546495974434362E-6</v>
      </c>
      <c r="AA20" s="64">
        <v>5.6422931171800535E-6</v>
      </c>
      <c r="AB20" s="64">
        <v>1.6686821259167991E-5</v>
      </c>
      <c r="AC20" s="64">
        <v>2.4451229254990687E-5</v>
      </c>
      <c r="AD20" s="64">
        <v>1.2688110221179802E-5</v>
      </c>
      <c r="AE20" s="64">
        <v>7.7752985288026752E-6</v>
      </c>
      <c r="AF20" s="64">
        <v>2.4879783368860472E-6</v>
      </c>
      <c r="AG20" s="65">
        <v>3.5286441152926296E-6</v>
      </c>
      <c r="AH20" s="37">
        <v>15</v>
      </c>
      <c r="AI20" s="64">
        <v>1.1310532834635733E-5</v>
      </c>
      <c r="AJ20" s="64">
        <v>9.7056587282373076E-6</v>
      </c>
      <c r="AK20" s="64">
        <v>5.3868262381540341E-6</v>
      </c>
      <c r="AL20" s="64">
        <v>2.0745367317363909E-5</v>
      </c>
      <c r="AM20" s="64">
        <v>3.8770143063209462E-6</v>
      </c>
      <c r="AN20" s="64">
        <v>3.5367193836370744E-5</v>
      </c>
      <c r="AO20" s="64">
        <v>5.7931312601770044E-6</v>
      </c>
      <c r="AP20" s="64">
        <v>4.8584476297547849E-6</v>
      </c>
      <c r="AQ20" s="64">
        <v>5.6646803708428502E-6</v>
      </c>
      <c r="AR20" s="65">
        <v>1.2053809788185077E-5</v>
      </c>
      <c r="AS20" s="37">
        <v>15</v>
      </c>
      <c r="AT20" s="64">
        <v>4.9950039122646794E-6</v>
      </c>
      <c r="AU20" s="64">
        <v>4.0339285184974649E-6</v>
      </c>
      <c r="AV20" s="64">
        <v>3.5018043431452236E-6</v>
      </c>
      <c r="AW20" s="64">
        <v>1.7297052745954841E-6</v>
      </c>
      <c r="AX20" s="64">
        <v>1.2186579941801577E-6</v>
      </c>
      <c r="AY20" s="64">
        <v>1.560425214481745E-6</v>
      </c>
      <c r="AZ20" s="64">
        <v>2.1623256276812258E-6</v>
      </c>
      <c r="BA20" s="64">
        <v>3.0146917687239501E-6</v>
      </c>
      <c r="BB20" s="64">
        <v>1.1038816192871413E-5</v>
      </c>
      <c r="BC20" s="65">
        <v>1.9102437735829451E-5</v>
      </c>
      <c r="BD20" s="37">
        <v>15</v>
      </c>
      <c r="BE20" s="64">
        <v>6.1235473249098769E-6</v>
      </c>
      <c r="BF20" s="64">
        <v>8.5625796549522133E-6</v>
      </c>
      <c r="BG20" s="64">
        <v>9.126165980784663E-5</v>
      </c>
      <c r="BH20" s="70">
        <v>1.0005404365419188</v>
      </c>
    </row>
    <row r="21" spans="1:60" ht="14.4" x14ac:dyDescent="0.35">
      <c r="A21" s="37">
        <v>16</v>
      </c>
      <c r="B21" s="64">
        <v>0</v>
      </c>
      <c r="C21" s="64">
        <v>0</v>
      </c>
      <c r="D21" s="64">
        <v>0</v>
      </c>
      <c r="E21" s="64">
        <v>0</v>
      </c>
      <c r="F21" s="64">
        <v>0</v>
      </c>
      <c r="G21" s="64">
        <v>0</v>
      </c>
      <c r="H21" s="64">
        <v>0</v>
      </c>
      <c r="I21" s="64">
        <v>0</v>
      </c>
      <c r="J21" s="64">
        <v>0</v>
      </c>
      <c r="K21" s="64">
        <v>0</v>
      </c>
      <c r="L21" s="37">
        <v>16</v>
      </c>
      <c r="M21" s="64">
        <v>0</v>
      </c>
      <c r="N21" s="64">
        <v>0</v>
      </c>
      <c r="O21" s="64">
        <v>0</v>
      </c>
      <c r="P21" s="64">
        <v>0</v>
      </c>
      <c r="Q21" s="64">
        <v>0</v>
      </c>
      <c r="R21" s="64">
        <v>1</v>
      </c>
      <c r="S21" s="64">
        <v>0</v>
      </c>
      <c r="T21" s="64">
        <v>0</v>
      </c>
      <c r="U21" s="64">
        <v>0</v>
      </c>
      <c r="V21" s="65">
        <v>0</v>
      </c>
      <c r="W21" s="37">
        <v>16</v>
      </c>
      <c r="X21" s="64">
        <v>0</v>
      </c>
      <c r="Y21" s="64">
        <v>0</v>
      </c>
      <c r="Z21" s="64">
        <v>0</v>
      </c>
      <c r="AA21" s="64">
        <v>0</v>
      </c>
      <c r="AB21" s="64">
        <v>0</v>
      </c>
      <c r="AC21" s="64">
        <v>0</v>
      </c>
      <c r="AD21" s="64">
        <v>0</v>
      </c>
      <c r="AE21" s="64">
        <v>0</v>
      </c>
      <c r="AF21" s="64">
        <v>0</v>
      </c>
      <c r="AG21" s="65">
        <v>0</v>
      </c>
      <c r="AH21" s="37">
        <v>16</v>
      </c>
      <c r="AI21" s="64">
        <v>0</v>
      </c>
      <c r="AJ21" s="64">
        <v>0</v>
      </c>
      <c r="AK21" s="64">
        <v>0</v>
      </c>
      <c r="AL21" s="64">
        <v>0</v>
      </c>
      <c r="AM21" s="64">
        <v>0</v>
      </c>
      <c r="AN21" s="64">
        <v>0</v>
      </c>
      <c r="AO21" s="64">
        <v>0</v>
      </c>
      <c r="AP21" s="64">
        <v>0</v>
      </c>
      <c r="AQ21" s="64">
        <v>0</v>
      </c>
      <c r="AR21" s="65">
        <v>0</v>
      </c>
      <c r="AS21" s="37">
        <v>16</v>
      </c>
      <c r="AT21" s="64">
        <v>0</v>
      </c>
      <c r="AU21" s="64">
        <v>0</v>
      </c>
      <c r="AV21" s="64">
        <v>0</v>
      </c>
      <c r="AW21" s="64">
        <v>0</v>
      </c>
      <c r="AX21" s="64">
        <v>0</v>
      </c>
      <c r="AY21" s="64">
        <v>0</v>
      </c>
      <c r="AZ21" s="64">
        <v>0</v>
      </c>
      <c r="BA21" s="64">
        <v>0</v>
      </c>
      <c r="BB21" s="64">
        <v>0</v>
      </c>
      <c r="BC21" s="65">
        <v>0</v>
      </c>
      <c r="BD21" s="37">
        <v>16</v>
      </c>
      <c r="BE21" s="64">
        <v>0</v>
      </c>
      <c r="BF21" s="64">
        <v>0</v>
      </c>
      <c r="BG21" s="64">
        <v>0</v>
      </c>
      <c r="BH21" s="70">
        <v>1</v>
      </c>
    </row>
    <row r="22" spans="1:60" ht="14.4" x14ac:dyDescent="0.35">
      <c r="A22" s="37">
        <v>17</v>
      </c>
      <c r="B22" s="64">
        <v>1.4095678293788184E-4</v>
      </c>
      <c r="C22" s="64">
        <v>2.2642326372252105E-4</v>
      </c>
      <c r="D22" s="64">
        <v>7.7330017307645593E-4</v>
      </c>
      <c r="E22" s="64">
        <v>2.7131593771920654E-4</v>
      </c>
      <c r="F22" s="64">
        <v>1.5077288223890315E-3</v>
      </c>
      <c r="G22" s="64">
        <v>1.7412687557615748E-4</v>
      </c>
      <c r="H22" s="64">
        <v>1.9991249273876917E-4</v>
      </c>
      <c r="I22" s="64">
        <v>3.7087098773120921E-5</v>
      </c>
      <c r="J22" s="64">
        <v>0</v>
      </c>
      <c r="K22" s="64">
        <v>5.2826020227394143E-4</v>
      </c>
      <c r="L22" s="37">
        <v>17</v>
      </c>
      <c r="M22" s="64">
        <v>5.6659540871927623E-4</v>
      </c>
      <c r="N22" s="64">
        <v>1.6612820353406003E-3</v>
      </c>
      <c r="O22" s="64">
        <v>4.4474810900482081E-4</v>
      </c>
      <c r="P22" s="64">
        <v>7.3808530464054508E-4</v>
      </c>
      <c r="Q22" s="64">
        <v>2.5666004367927136E-3</v>
      </c>
      <c r="R22" s="64">
        <v>0</v>
      </c>
      <c r="S22" s="64">
        <v>1.1755825160586904</v>
      </c>
      <c r="T22" s="64">
        <v>1.8660779363663153E-3</v>
      </c>
      <c r="U22" s="64">
        <v>5.2748863631715522E-4</v>
      </c>
      <c r="V22" s="65">
        <v>6.1996916579160587E-4</v>
      </c>
      <c r="W22" s="37">
        <v>17</v>
      </c>
      <c r="X22" s="64">
        <v>1.3985343717473737E-3</v>
      </c>
      <c r="Y22" s="64">
        <v>6.4679496616229363E-4</v>
      </c>
      <c r="Z22" s="64">
        <v>5.9141304975990003E-4</v>
      </c>
      <c r="AA22" s="64">
        <v>3.4428371278365658E-3</v>
      </c>
      <c r="AB22" s="64">
        <v>2.9118977062579008E-3</v>
      </c>
      <c r="AC22" s="64">
        <v>0.13958826310024205</v>
      </c>
      <c r="AD22" s="64">
        <v>1.5243654401231082E-2</v>
      </c>
      <c r="AE22" s="64">
        <v>8.5559519559228977E-4</v>
      </c>
      <c r="AF22" s="64">
        <v>3.790220404647834E-4</v>
      </c>
      <c r="AG22" s="65">
        <v>3.7342181059375773E-4</v>
      </c>
      <c r="AH22" s="37">
        <v>17</v>
      </c>
      <c r="AI22" s="64">
        <v>5.2477375279829756E-2</v>
      </c>
      <c r="AJ22" s="64">
        <v>3.7138574982446632E-2</v>
      </c>
      <c r="AK22" s="64">
        <v>3.4472874957875758E-2</v>
      </c>
      <c r="AL22" s="64">
        <v>3.1603777791168268E-3</v>
      </c>
      <c r="AM22" s="64">
        <v>1.2690895266821449E-3</v>
      </c>
      <c r="AN22" s="64">
        <v>1.4869403503813634E-3</v>
      </c>
      <c r="AO22" s="64">
        <v>1.7508993488653474E-3</v>
      </c>
      <c r="AP22" s="64">
        <v>1.3458598254771897E-3</v>
      </c>
      <c r="AQ22" s="64">
        <v>1.2985347613721403E-3</v>
      </c>
      <c r="AR22" s="65">
        <v>9.9374162760424681E-4</v>
      </c>
      <c r="AS22" s="37">
        <v>17</v>
      </c>
      <c r="AT22" s="64">
        <v>7.9418854169748254E-3</v>
      </c>
      <c r="AU22" s="64">
        <v>6.9312611719044943E-3</v>
      </c>
      <c r="AV22" s="64">
        <v>7.6514974820867851E-4</v>
      </c>
      <c r="AW22" s="64">
        <v>4.7341482124433915E-4</v>
      </c>
      <c r="AX22" s="64">
        <v>5.5482300914114126E-4</v>
      </c>
      <c r="AY22" s="64">
        <v>4.2808623985268832E-4</v>
      </c>
      <c r="AZ22" s="64">
        <v>3.2941165901741913E-4</v>
      </c>
      <c r="BA22" s="64">
        <v>5.001164137530041E-3</v>
      </c>
      <c r="BB22" s="64">
        <v>7.8363676412998434E-3</v>
      </c>
      <c r="BC22" s="65">
        <v>2.0164311661768201E-3</v>
      </c>
      <c r="BD22" s="37">
        <v>17</v>
      </c>
      <c r="BE22" s="64">
        <v>1.1972420068868022E-3</v>
      </c>
      <c r="BF22" s="64">
        <v>2.3357607852888111E-3</v>
      </c>
      <c r="BG22" s="64">
        <v>8.6573123429710148E-3</v>
      </c>
      <c r="BH22" s="70">
        <v>1.533726487096907</v>
      </c>
    </row>
    <row r="23" spans="1:60" ht="14.4" x14ac:dyDescent="0.35">
      <c r="A23" s="37">
        <v>18</v>
      </c>
      <c r="B23" s="64">
        <v>1.2714647013119094E-4</v>
      </c>
      <c r="C23" s="64">
        <v>1.7110682674601426E-4</v>
      </c>
      <c r="D23" s="64">
        <v>2.2742062283733963E-4</v>
      </c>
      <c r="E23" s="64">
        <v>2.4701109237903991E-4</v>
      </c>
      <c r="F23" s="64">
        <v>1.5330620839090482E-4</v>
      </c>
      <c r="G23" s="64">
        <v>3.5286329155620759E-4</v>
      </c>
      <c r="H23" s="64">
        <v>1.4126124716713257E-4</v>
      </c>
      <c r="I23" s="64">
        <v>4.995883536743658E-5</v>
      </c>
      <c r="J23" s="64">
        <v>0</v>
      </c>
      <c r="K23" s="64">
        <v>6.3435351609388284E-4</v>
      </c>
      <c r="L23" s="37">
        <v>18</v>
      </c>
      <c r="M23" s="64">
        <v>2.4891216900225995E-4</v>
      </c>
      <c r="N23" s="64">
        <v>9.8901260525268981E-4</v>
      </c>
      <c r="O23" s="64">
        <v>3.053720325262723E-4</v>
      </c>
      <c r="P23" s="64">
        <v>8.8631891283976545E-4</v>
      </c>
      <c r="Q23" s="64">
        <v>9.9689528185751674E-4</v>
      </c>
      <c r="R23" s="64">
        <v>0</v>
      </c>
      <c r="S23" s="64">
        <v>1.0604249600886803E-3</v>
      </c>
      <c r="T23" s="64">
        <v>1.0235128404212375</v>
      </c>
      <c r="U23" s="64">
        <v>5.6643616604074075E-4</v>
      </c>
      <c r="V23" s="65">
        <v>5.6340434026569549E-4</v>
      </c>
      <c r="W23" s="37">
        <v>18</v>
      </c>
      <c r="X23" s="64">
        <v>6.2822878853759762E-4</v>
      </c>
      <c r="Y23" s="64">
        <v>7.7669424880147668E-4</v>
      </c>
      <c r="Z23" s="64">
        <v>9.2556294624054523E-4</v>
      </c>
      <c r="AA23" s="64">
        <v>1.3473900408124051E-3</v>
      </c>
      <c r="AB23" s="64">
        <v>8.9599588586512162E-4</v>
      </c>
      <c r="AC23" s="64">
        <v>9.2773379945875368E-4</v>
      </c>
      <c r="AD23" s="64">
        <v>9.3238829096778755E-4</v>
      </c>
      <c r="AE23" s="64">
        <v>8.1472161170738615E-4</v>
      </c>
      <c r="AF23" s="64">
        <v>4.5514305830903916E-4</v>
      </c>
      <c r="AG23" s="65">
        <v>3.6840755796779757E-4</v>
      </c>
      <c r="AH23" s="37">
        <v>18</v>
      </c>
      <c r="AI23" s="64">
        <v>1.2207471160503567E-3</v>
      </c>
      <c r="AJ23" s="64">
        <v>1.1374902072972162E-3</v>
      </c>
      <c r="AK23" s="64">
        <v>1.2393169525640765E-3</v>
      </c>
      <c r="AL23" s="64">
        <v>3.7950933039019702E-3</v>
      </c>
      <c r="AM23" s="64">
        <v>1.0863944688620116E-3</v>
      </c>
      <c r="AN23" s="64">
        <v>1.3547320413648703E-3</v>
      </c>
      <c r="AO23" s="64">
        <v>1.5993483754777097E-3</v>
      </c>
      <c r="AP23" s="64">
        <v>1.6611750338504502E-3</v>
      </c>
      <c r="AQ23" s="64">
        <v>7.4636489596277046E-4</v>
      </c>
      <c r="AR23" s="65">
        <v>7.7065626139599826E-4</v>
      </c>
      <c r="AS23" s="37">
        <v>18</v>
      </c>
      <c r="AT23" s="64">
        <v>1.0798372899214603E-3</v>
      </c>
      <c r="AU23" s="64">
        <v>1.1317472396826498E-3</v>
      </c>
      <c r="AV23" s="64">
        <v>6.8765533571416727E-3</v>
      </c>
      <c r="AW23" s="64">
        <v>7.3406945215824396E-4</v>
      </c>
      <c r="AX23" s="64">
        <v>7.5037813317923945E-4</v>
      </c>
      <c r="AY23" s="64">
        <v>1.1065535164013246E-3</v>
      </c>
      <c r="AZ23" s="64">
        <v>3.9556915936600517E-4</v>
      </c>
      <c r="BA23" s="64">
        <v>5.5073113001013064E-4</v>
      </c>
      <c r="BB23" s="64">
        <v>1.3250901225952522E-3</v>
      </c>
      <c r="BC23" s="65">
        <v>1.712661963222991E-3</v>
      </c>
      <c r="BD23" s="37">
        <v>18</v>
      </c>
      <c r="BE23" s="64">
        <v>6.3448877514174339E-3</v>
      </c>
      <c r="BF23" s="64">
        <v>6.7677835674769572E-3</v>
      </c>
      <c r="BG23" s="64">
        <v>1.3697743769506018E-3</v>
      </c>
      <c r="BH23" s="70">
        <v>1.0840632669446992</v>
      </c>
    </row>
    <row r="24" spans="1:60" ht="14.4" x14ac:dyDescent="0.35">
      <c r="A24" s="37">
        <v>19</v>
      </c>
      <c r="B24" s="64">
        <v>2.178074976339207E-2</v>
      </c>
      <c r="C24" s="64">
        <v>1.5495709417833885E-2</v>
      </c>
      <c r="D24" s="64">
        <v>2.107981723483901E-2</v>
      </c>
      <c r="E24" s="64">
        <v>1.9766240306003744E-2</v>
      </c>
      <c r="F24" s="64">
        <v>1.5346884150955666E-3</v>
      </c>
      <c r="G24" s="64">
        <v>7.3118663838865183E-4</v>
      </c>
      <c r="H24" s="64">
        <v>7.2021965763877929E-4</v>
      </c>
      <c r="I24" s="64">
        <v>8.9253021900160621E-5</v>
      </c>
      <c r="J24" s="64">
        <v>0</v>
      </c>
      <c r="K24" s="64">
        <v>1.2535802004440082E-3</v>
      </c>
      <c r="L24" s="37">
        <v>19</v>
      </c>
      <c r="M24" s="64">
        <v>3.9108305471942844E-3</v>
      </c>
      <c r="N24" s="64">
        <v>3.5648089253484047E-2</v>
      </c>
      <c r="O24" s="64">
        <v>7.5148770770694286E-3</v>
      </c>
      <c r="P24" s="64">
        <v>1.7515026120712043E-3</v>
      </c>
      <c r="Q24" s="64">
        <v>3.7038953259072555E-2</v>
      </c>
      <c r="R24" s="64">
        <v>0</v>
      </c>
      <c r="S24" s="64">
        <v>2.3787145984714417E-2</v>
      </c>
      <c r="T24" s="64">
        <v>1.716982659306478E-2</v>
      </c>
      <c r="U24" s="64">
        <v>1.0317919391543393</v>
      </c>
      <c r="V24" s="65">
        <v>2.2242010655074917E-2</v>
      </c>
      <c r="W24" s="37">
        <v>19</v>
      </c>
      <c r="X24" s="64">
        <v>1.3347328718418433E-2</v>
      </c>
      <c r="Y24" s="64">
        <v>1.534867400265447E-3</v>
      </c>
      <c r="Z24" s="64">
        <v>1.4739915788987706E-2</v>
      </c>
      <c r="AA24" s="64">
        <v>2.1023627582668087E-2</v>
      </c>
      <c r="AB24" s="64">
        <v>7.7041449154684237E-3</v>
      </c>
      <c r="AC24" s="64">
        <v>1.8548576199384683E-2</v>
      </c>
      <c r="AD24" s="64">
        <v>1.559994521137594E-2</v>
      </c>
      <c r="AE24" s="64">
        <v>1.9221928841813733E-2</v>
      </c>
      <c r="AF24" s="64">
        <v>8.9943274812920445E-4</v>
      </c>
      <c r="AG24" s="65">
        <v>1.4356675026202767E-2</v>
      </c>
      <c r="AH24" s="37">
        <v>19</v>
      </c>
      <c r="AI24" s="64">
        <v>8.3008224520896238E-3</v>
      </c>
      <c r="AJ24" s="64">
        <v>1.7169941696963498E-2</v>
      </c>
      <c r="AK24" s="64">
        <v>7.951692253240418E-3</v>
      </c>
      <c r="AL24" s="64">
        <v>7.4996885867423101E-3</v>
      </c>
      <c r="AM24" s="64">
        <v>5.7366833154949802E-3</v>
      </c>
      <c r="AN24" s="64">
        <v>7.1576841499326914E-3</v>
      </c>
      <c r="AO24" s="64">
        <v>7.7190834461930355E-3</v>
      </c>
      <c r="AP24" s="64">
        <v>2.0852992796104683E-2</v>
      </c>
      <c r="AQ24" s="64">
        <v>3.1504402539765273E-3</v>
      </c>
      <c r="AR24" s="65">
        <v>2.6522760980793401E-3</v>
      </c>
      <c r="AS24" s="37">
        <v>19</v>
      </c>
      <c r="AT24" s="64">
        <v>8.8010098719181005E-3</v>
      </c>
      <c r="AU24" s="64">
        <v>6.4889221054956281E-3</v>
      </c>
      <c r="AV24" s="64">
        <v>1.4744444846767402E-2</v>
      </c>
      <c r="AW24" s="64">
        <v>1.8068702905412362E-3</v>
      </c>
      <c r="AX24" s="64">
        <v>9.2393111872982514E-4</v>
      </c>
      <c r="AY24" s="64">
        <v>1.0824896944861175E-3</v>
      </c>
      <c r="AZ24" s="64">
        <v>7.8170555298713931E-4</v>
      </c>
      <c r="BA24" s="64">
        <v>2.5018971453870968E-3</v>
      </c>
      <c r="BB24" s="64">
        <v>6.4765902747163972E-3</v>
      </c>
      <c r="BC24" s="65">
        <v>1.7352512259154632E-2</v>
      </c>
      <c r="BD24" s="37">
        <v>19</v>
      </c>
      <c r="BE24" s="64">
        <v>1.1708030200009937E-2</v>
      </c>
      <c r="BF24" s="64">
        <v>2.5602335800503504E-2</v>
      </c>
      <c r="BG24" s="64">
        <v>4.3243584607704444E-2</v>
      </c>
      <c r="BH24" s="70">
        <v>1.6199886910415542</v>
      </c>
    </row>
    <row r="25" spans="1:60" ht="14.4" x14ac:dyDescent="0.35">
      <c r="A25" s="37">
        <v>20</v>
      </c>
      <c r="B25" s="64">
        <v>2.5769260690246989E-3</v>
      </c>
      <c r="C25" s="64">
        <v>3.8019396581589521E-3</v>
      </c>
      <c r="D25" s="64">
        <v>9.9509989425991159E-3</v>
      </c>
      <c r="E25" s="64">
        <v>7.1836987208817897E-3</v>
      </c>
      <c r="F25" s="64">
        <v>1.3725385147510085E-3</v>
      </c>
      <c r="G25" s="64">
        <v>9.428328200759555E-4</v>
      </c>
      <c r="H25" s="64">
        <v>1.0971894736740259E-3</v>
      </c>
      <c r="I25" s="64">
        <v>2.9383052858057522E-4</v>
      </c>
      <c r="J25" s="64">
        <v>0</v>
      </c>
      <c r="K25" s="64">
        <v>4.6120838285340004E-3</v>
      </c>
      <c r="L25" s="37">
        <v>20</v>
      </c>
      <c r="M25" s="64">
        <v>3.204921020149464E-3</v>
      </c>
      <c r="N25" s="64">
        <v>4.8316364258878522E-3</v>
      </c>
      <c r="O25" s="64">
        <v>3.2197405814921474E-3</v>
      </c>
      <c r="P25" s="64">
        <v>6.4440048350376576E-3</v>
      </c>
      <c r="Q25" s="64">
        <v>7.6237091192196387E-3</v>
      </c>
      <c r="R25" s="64">
        <v>0</v>
      </c>
      <c r="S25" s="64">
        <v>2.4571929128859006E-2</v>
      </c>
      <c r="T25" s="64">
        <v>5.5318290223666401E-3</v>
      </c>
      <c r="U25" s="64">
        <v>3.2422601481029356E-3</v>
      </c>
      <c r="V25" s="65">
        <v>1.0737637025801487</v>
      </c>
      <c r="W25" s="37">
        <v>20</v>
      </c>
      <c r="X25" s="64">
        <v>2.8318425461722201E-3</v>
      </c>
      <c r="Y25" s="64">
        <v>5.6469758482153654E-3</v>
      </c>
      <c r="Z25" s="64">
        <v>4.2140972984942441E-3</v>
      </c>
      <c r="AA25" s="64">
        <v>1.733689700501128E-2</v>
      </c>
      <c r="AB25" s="64">
        <v>0.10183236746484041</v>
      </c>
      <c r="AC25" s="64">
        <v>8.9166454478659743E-3</v>
      </c>
      <c r="AD25" s="64">
        <v>4.8314667845606514E-2</v>
      </c>
      <c r="AE25" s="64">
        <v>5.3910098298305363E-3</v>
      </c>
      <c r="AF25" s="64">
        <v>3.3091295084521247E-3</v>
      </c>
      <c r="AG25" s="65">
        <v>5.7733019784400657E-3</v>
      </c>
      <c r="AH25" s="37">
        <v>20</v>
      </c>
      <c r="AI25" s="64">
        <v>3.9891077598704493E-2</v>
      </c>
      <c r="AJ25" s="64">
        <v>5.489821076312542E-2</v>
      </c>
      <c r="AK25" s="64">
        <v>4.4607789074684552E-2</v>
      </c>
      <c r="AL25" s="64">
        <v>2.7592325116258209E-2</v>
      </c>
      <c r="AM25" s="64">
        <v>4.5297944673927896E-3</v>
      </c>
      <c r="AN25" s="64">
        <v>4.1109908140579722E-2</v>
      </c>
      <c r="AO25" s="64">
        <v>7.1926671820444748E-3</v>
      </c>
      <c r="AP25" s="64">
        <v>5.9918526488307606E-3</v>
      </c>
      <c r="AQ25" s="64">
        <v>2.4920028362683481E-2</v>
      </c>
      <c r="AR25" s="65">
        <v>3.6924075900626545E-3</v>
      </c>
      <c r="AS25" s="37">
        <v>20</v>
      </c>
      <c r="AT25" s="64">
        <v>4.485911857219727E-3</v>
      </c>
      <c r="AU25" s="64">
        <v>4.8845738037195819E-3</v>
      </c>
      <c r="AV25" s="64">
        <v>1.2716190229209256E-2</v>
      </c>
      <c r="AW25" s="64">
        <v>3.6789439333747794E-3</v>
      </c>
      <c r="AX25" s="64">
        <v>2.2336573834679692E-3</v>
      </c>
      <c r="AY25" s="64">
        <v>2.1309872962547191E-3</v>
      </c>
      <c r="AZ25" s="64">
        <v>2.875995918195139E-3</v>
      </c>
      <c r="BA25" s="64">
        <v>4.3691915594382359E-3</v>
      </c>
      <c r="BB25" s="64">
        <v>5.5206893506697365E-2</v>
      </c>
      <c r="BC25" s="65">
        <v>1.1285146482424766E-2</v>
      </c>
      <c r="BD25" s="37">
        <v>20</v>
      </c>
      <c r="BE25" s="64">
        <v>4.3146206516691569E-3</v>
      </c>
      <c r="BF25" s="64">
        <v>2.0326428137290152E-2</v>
      </c>
      <c r="BG25" s="64">
        <v>5.2553626911197422E-2</v>
      </c>
      <c r="BH25" s="70">
        <v>1.8033209348049979</v>
      </c>
    </row>
    <row r="26" spans="1:60" ht="14.4" x14ac:dyDescent="0.35">
      <c r="A26" s="37">
        <v>21</v>
      </c>
      <c r="B26" s="64">
        <v>1.2600752252798228E-5</v>
      </c>
      <c r="C26" s="64">
        <v>1.4807070793090376E-5</v>
      </c>
      <c r="D26" s="64">
        <v>2.3358664845271514E-5</v>
      </c>
      <c r="E26" s="64">
        <v>2.42268965577946E-5</v>
      </c>
      <c r="F26" s="64">
        <v>1.905445898574246E-5</v>
      </c>
      <c r="G26" s="64">
        <v>1.446783164043807E-5</v>
      </c>
      <c r="H26" s="64">
        <v>1.2198876091411134E-5</v>
      </c>
      <c r="I26" s="64">
        <v>4.3763099392104569E-6</v>
      </c>
      <c r="J26" s="64">
        <v>0</v>
      </c>
      <c r="K26" s="64">
        <v>4.0571480706451344E-5</v>
      </c>
      <c r="L26" s="37">
        <v>21</v>
      </c>
      <c r="M26" s="64">
        <v>4.6046617254990128E-5</v>
      </c>
      <c r="N26" s="64">
        <v>9.8386094930055165E-3</v>
      </c>
      <c r="O26" s="64">
        <v>4.8573873082899669E-5</v>
      </c>
      <c r="P26" s="64">
        <v>5.6686484365162087E-5</v>
      </c>
      <c r="Q26" s="64">
        <v>5.58552420112177E-5</v>
      </c>
      <c r="R26" s="64">
        <v>0</v>
      </c>
      <c r="S26" s="64">
        <v>6.739093677408987E-4</v>
      </c>
      <c r="T26" s="64">
        <v>4.6423579330896351E-5</v>
      </c>
      <c r="U26" s="64">
        <v>1.1959290188728895E-4</v>
      </c>
      <c r="V26" s="65">
        <v>8.8192106169816752E-5</v>
      </c>
      <c r="W26" s="37">
        <v>21</v>
      </c>
      <c r="X26" s="64">
        <v>1.0097121468058796</v>
      </c>
      <c r="Y26" s="64">
        <v>4.9675196764255308E-5</v>
      </c>
      <c r="Z26" s="64">
        <v>1.0544664637312304E-2</v>
      </c>
      <c r="AA26" s="64">
        <v>1.0961627283190571E-3</v>
      </c>
      <c r="AB26" s="64">
        <v>9.4811608961221949E-4</v>
      </c>
      <c r="AC26" s="64">
        <v>6.0057343857996312E-4</v>
      </c>
      <c r="AD26" s="64">
        <v>4.819795266509292E-3</v>
      </c>
      <c r="AE26" s="64">
        <v>1.4664665752968934E-4</v>
      </c>
      <c r="AF26" s="64">
        <v>2.910967991880342E-5</v>
      </c>
      <c r="AG26" s="65">
        <v>3.9158056614496694E-5</v>
      </c>
      <c r="AH26" s="37">
        <v>21</v>
      </c>
      <c r="AI26" s="64">
        <v>5.5049442280794725E-2</v>
      </c>
      <c r="AJ26" s="64">
        <v>3.0525980468568591E-2</v>
      </c>
      <c r="AK26" s="64">
        <v>3.6806316006159946E-2</v>
      </c>
      <c r="AL26" s="64">
        <v>2.427235773934828E-4</v>
      </c>
      <c r="AM26" s="64">
        <v>1.5767978533028348E-4</v>
      </c>
      <c r="AN26" s="64">
        <v>2.8348050185388469E-4</v>
      </c>
      <c r="AO26" s="64">
        <v>2.2641381413753296E-4</v>
      </c>
      <c r="AP26" s="64">
        <v>1.4959122720420727E-4</v>
      </c>
      <c r="AQ26" s="64">
        <v>1.4226448353936503E-4</v>
      </c>
      <c r="AR26" s="65">
        <v>9.5951953393940174E-5</v>
      </c>
      <c r="AS26" s="37">
        <v>21</v>
      </c>
      <c r="AT26" s="64">
        <v>5.461738721564576E-5</v>
      </c>
      <c r="AU26" s="64">
        <v>3.9867780480856616E-5</v>
      </c>
      <c r="AV26" s="64">
        <v>1.281927839974654E-4</v>
      </c>
      <c r="AW26" s="64">
        <v>7.0767648317508899E-5</v>
      </c>
      <c r="AX26" s="64">
        <v>3.8747782288741449E-5</v>
      </c>
      <c r="AY26" s="64">
        <v>4.0522235199649059E-5</v>
      </c>
      <c r="AZ26" s="64">
        <v>2.5299499585196403E-5</v>
      </c>
      <c r="BA26" s="64">
        <v>2.1421493852399652E-3</v>
      </c>
      <c r="BB26" s="64">
        <v>2.8707138397863612E-4</v>
      </c>
      <c r="BC26" s="65">
        <v>2.2901579117871572E-4</v>
      </c>
      <c r="BD26" s="37">
        <v>21</v>
      </c>
      <c r="BE26" s="64">
        <v>1.1070586843289545E-4</v>
      </c>
      <c r="BF26" s="64">
        <v>5.0184517064920788E-4</v>
      </c>
      <c r="BG26" s="64">
        <v>1.7305251436290482E-3</v>
      </c>
      <c r="BH26" s="70">
        <v>1.1682047725222702</v>
      </c>
    </row>
    <row r="27" spans="1:60" ht="14.4" x14ac:dyDescent="0.35">
      <c r="A27" s="37">
        <v>22</v>
      </c>
      <c r="B27" s="64">
        <v>4.6655501054107217E-7</v>
      </c>
      <c r="C27" s="64">
        <v>4.6902547297804242E-7</v>
      </c>
      <c r="D27" s="64">
        <v>1.2558375645424924E-6</v>
      </c>
      <c r="E27" s="64">
        <v>1.4627452494999562E-6</v>
      </c>
      <c r="F27" s="64">
        <v>7.2333253566726946E-7</v>
      </c>
      <c r="G27" s="64">
        <v>1.8476022612094161E-6</v>
      </c>
      <c r="H27" s="64">
        <v>4.5619650020383004E-7</v>
      </c>
      <c r="I27" s="64">
        <v>2.558594716279132E-7</v>
      </c>
      <c r="J27" s="64">
        <v>0</v>
      </c>
      <c r="K27" s="64">
        <v>9.937980548256054E-7</v>
      </c>
      <c r="L27" s="37">
        <v>22</v>
      </c>
      <c r="M27" s="64">
        <v>2.5898937142771261E-6</v>
      </c>
      <c r="N27" s="64">
        <v>1.4667660656838164E-5</v>
      </c>
      <c r="O27" s="64">
        <v>1.5607728567230569E-6</v>
      </c>
      <c r="P27" s="64">
        <v>1.3885349244362732E-6</v>
      </c>
      <c r="Q27" s="64">
        <v>8.3671149110635151E-6</v>
      </c>
      <c r="R27" s="64">
        <v>0</v>
      </c>
      <c r="S27" s="64">
        <v>1.0559877712532632E-5</v>
      </c>
      <c r="T27" s="64">
        <v>6.4956912130288615E-6</v>
      </c>
      <c r="U27" s="64">
        <v>2.7247529941009389E-6</v>
      </c>
      <c r="V27" s="65">
        <v>2.3244030298335058E-6</v>
      </c>
      <c r="W27" s="37">
        <v>22</v>
      </c>
      <c r="X27" s="64">
        <v>5.1686304867858465E-6</v>
      </c>
      <c r="Y27" s="64">
        <v>1.0000012167934975</v>
      </c>
      <c r="Z27" s="64">
        <v>3.2539226717670485E-3</v>
      </c>
      <c r="AA27" s="64">
        <v>8.3773401642635683E-4</v>
      </c>
      <c r="AB27" s="64">
        <v>2.7233620937300719E-4</v>
      </c>
      <c r="AC27" s="64">
        <v>1.4905820931795436E-5</v>
      </c>
      <c r="AD27" s="64">
        <v>4.8283548273211091E-5</v>
      </c>
      <c r="AE27" s="64">
        <v>1.9242976550916147E-4</v>
      </c>
      <c r="AF27" s="64">
        <v>7.130413476701811E-7</v>
      </c>
      <c r="AG27" s="65">
        <v>2.0430918534871383E-5</v>
      </c>
      <c r="AH27" s="37">
        <v>22</v>
      </c>
      <c r="AI27" s="64">
        <v>1.1936777029125183E-3</v>
      </c>
      <c r="AJ27" s="64">
        <v>1.5565176693466158E-3</v>
      </c>
      <c r="AK27" s="64">
        <v>9.1270073546311826E-4</v>
      </c>
      <c r="AL27" s="64">
        <v>5.9455118441264775E-6</v>
      </c>
      <c r="AM27" s="64">
        <v>1.5242835579594883E-5</v>
      </c>
      <c r="AN27" s="64">
        <v>1.4300725812488718E-5</v>
      </c>
      <c r="AO27" s="64">
        <v>1.2510988325193394E-5</v>
      </c>
      <c r="AP27" s="64">
        <v>1.2128533685403658E-5</v>
      </c>
      <c r="AQ27" s="64">
        <v>6.4773025883995415E-6</v>
      </c>
      <c r="AR27" s="65">
        <v>9.6079874799444326E-6</v>
      </c>
      <c r="AS27" s="37">
        <v>22</v>
      </c>
      <c r="AT27" s="64">
        <v>1.6264168586273195E-5</v>
      </c>
      <c r="AU27" s="64">
        <v>3.9698247490122239E-6</v>
      </c>
      <c r="AV27" s="64">
        <v>9.4809714372996464E-6</v>
      </c>
      <c r="AW27" s="64">
        <v>3.6786179628687673E-6</v>
      </c>
      <c r="AX27" s="64">
        <v>1.8344402138112854E-6</v>
      </c>
      <c r="AY27" s="64">
        <v>1.7734088844678104E-6</v>
      </c>
      <c r="AZ27" s="64">
        <v>6.1971101468405132E-7</v>
      </c>
      <c r="BA27" s="64">
        <v>6.462343241561824E-5</v>
      </c>
      <c r="BB27" s="64">
        <v>1.2898155304218585E-5</v>
      </c>
      <c r="BC27" s="65">
        <v>8.8732184215051389E-6</v>
      </c>
      <c r="BD27" s="37">
        <v>22</v>
      </c>
      <c r="BE27" s="64">
        <v>4.5543935729114481E-6</v>
      </c>
      <c r="BF27" s="64">
        <v>6.9563212083246013E-6</v>
      </c>
      <c r="BG27" s="64">
        <v>1.9393004249273356E-5</v>
      </c>
      <c r="BH27" s="70">
        <v>1.0085997807313383</v>
      </c>
    </row>
    <row r="28" spans="1:60" ht="14.4" x14ac:dyDescent="0.35">
      <c r="A28" s="37">
        <v>23</v>
      </c>
      <c r="B28" s="64">
        <v>9.9216467161263744E-6</v>
      </c>
      <c r="C28" s="64">
        <v>1.0496555174772388E-5</v>
      </c>
      <c r="D28" s="64">
        <v>1.1007411768491036E-4</v>
      </c>
      <c r="E28" s="64">
        <v>1.5254640127431468E-5</v>
      </c>
      <c r="F28" s="64">
        <v>5.3387989804517393E-6</v>
      </c>
      <c r="G28" s="64">
        <v>2.6849304953241557E-4</v>
      </c>
      <c r="H28" s="64">
        <v>1.2823742291493033E-5</v>
      </c>
      <c r="I28" s="64">
        <v>2.1396340345935025E-5</v>
      </c>
      <c r="J28" s="64">
        <v>0</v>
      </c>
      <c r="K28" s="64">
        <v>5.8278076065788058E-6</v>
      </c>
      <c r="L28" s="37">
        <v>23</v>
      </c>
      <c r="M28" s="64">
        <v>2.8909456576924406E-4</v>
      </c>
      <c r="N28" s="64">
        <v>9.069875997115552E-4</v>
      </c>
      <c r="O28" s="64">
        <v>8.342144913531695E-5</v>
      </c>
      <c r="P28" s="64">
        <v>8.1426144429816539E-6</v>
      </c>
      <c r="Q28" s="64">
        <v>3.186327483407894E-5</v>
      </c>
      <c r="R28" s="64">
        <v>0</v>
      </c>
      <c r="S28" s="64">
        <v>1.2270041248836766E-4</v>
      </c>
      <c r="T28" s="64">
        <v>5.5033229254257823E-5</v>
      </c>
      <c r="U28" s="64">
        <v>2.1160605983495446E-5</v>
      </c>
      <c r="V28" s="65">
        <v>2.0324037931870163E-5</v>
      </c>
      <c r="W28" s="37">
        <v>23</v>
      </c>
      <c r="X28" s="64">
        <v>5.5547304491350884E-5</v>
      </c>
      <c r="Y28" s="64">
        <v>7.1354923340274431E-6</v>
      </c>
      <c r="Z28" s="64">
        <v>1.0008721982263797</v>
      </c>
      <c r="AA28" s="64">
        <v>2.1566232031779977E-3</v>
      </c>
      <c r="AB28" s="64">
        <v>7.107049477088677E-4</v>
      </c>
      <c r="AC28" s="64">
        <v>1.2010097818250679E-3</v>
      </c>
      <c r="AD28" s="64">
        <v>6.6454214476161498E-4</v>
      </c>
      <c r="AE28" s="64">
        <v>6.5872784636776012E-5</v>
      </c>
      <c r="AF28" s="64">
        <v>4.1814006070747427E-6</v>
      </c>
      <c r="AG28" s="65">
        <v>4.8452674069961039E-5</v>
      </c>
      <c r="AH28" s="37">
        <v>23</v>
      </c>
      <c r="AI28" s="64">
        <v>8.5896617567427901E-3</v>
      </c>
      <c r="AJ28" s="64">
        <v>9.0198754749191874E-3</v>
      </c>
      <c r="AK28" s="64">
        <v>1.0078354952757447E-2</v>
      </c>
      <c r="AL28" s="64">
        <v>3.4865533276058843E-5</v>
      </c>
      <c r="AM28" s="64">
        <v>6.9377315310226832E-5</v>
      </c>
      <c r="AN28" s="64">
        <v>6.9006244929208828E-5</v>
      </c>
      <c r="AO28" s="64">
        <v>9.9633047722078377E-5</v>
      </c>
      <c r="AP28" s="64">
        <v>6.201271864672023E-4</v>
      </c>
      <c r="AQ28" s="64">
        <v>3.8261560676288747E-5</v>
      </c>
      <c r="AR28" s="65">
        <v>3.1545938473046728E-5</v>
      </c>
      <c r="AS28" s="37">
        <v>23</v>
      </c>
      <c r="AT28" s="64">
        <v>7.2731458593677632E-5</v>
      </c>
      <c r="AU28" s="64">
        <v>1.4897389830091909E-5</v>
      </c>
      <c r="AV28" s="64">
        <v>4.2441786340886965E-5</v>
      </c>
      <c r="AW28" s="64">
        <v>2.2613432390183193E-5</v>
      </c>
      <c r="AX28" s="64">
        <v>1.1223225293577448E-5</v>
      </c>
      <c r="AY28" s="64">
        <v>1.1149452947362125E-5</v>
      </c>
      <c r="AZ28" s="64">
        <v>3.6340950233497419E-6</v>
      </c>
      <c r="BA28" s="64">
        <v>4.7205646175490438E-4</v>
      </c>
      <c r="BB28" s="64">
        <v>2.3984425027804543E-4</v>
      </c>
      <c r="BC28" s="65">
        <v>2.8276011531056449E-4</v>
      </c>
      <c r="BD28" s="37">
        <v>23</v>
      </c>
      <c r="BE28" s="64">
        <v>3.1744918920673827E-5</v>
      </c>
      <c r="BF28" s="64">
        <v>5.7498347289767972E-5</v>
      </c>
      <c r="BG28" s="64">
        <v>3.0210008533218232E-4</v>
      </c>
      <c r="BH28" s="70">
        <v>1.0380000264785825</v>
      </c>
    </row>
    <row r="29" spans="1:60" ht="14.4" x14ac:dyDescent="0.35">
      <c r="A29" s="37">
        <v>24</v>
      </c>
      <c r="B29" s="64">
        <v>1.6589866858723502E-4</v>
      </c>
      <c r="C29" s="64">
        <v>2.1991979663953351E-4</v>
      </c>
      <c r="D29" s="64">
        <v>6.7681012477292649E-4</v>
      </c>
      <c r="E29" s="64">
        <v>1.1768945523516483E-3</v>
      </c>
      <c r="F29" s="64">
        <v>4.7002202703360377E-4</v>
      </c>
      <c r="G29" s="64">
        <v>8.5165949180755632E-4</v>
      </c>
      <c r="H29" s="64">
        <v>2.7101054393245043E-4</v>
      </c>
      <c r="I29" s="64">
        <v>1.4429673590703914E-4</v>
      </c>
      <c r="J29" s="64">
        <v>0</v>
      </c>
      <c r="K29" s="64">
        <v>3.2527201875842768E-4</v>
      </c>
      <c r="L29" s="37">
        <v>24</v>
      </c>
      <c r="M29" s="64">
        <v>9.2995736351853182E-4</v>
      </c>
      <c r="N29" s="64">
        <v>7.8295567650249805E-3</v>
      </c>
      <c r="O29" s="64">
        <v>9.6780574631808716E-4</v>
      </c>
      <c r="P29" s="64">
        <v>4.5447015698498686E-4</v>
      </c>
      <c r="Q29" s="64">
        <v>3.1104644813513072E-3</v>
      </c>
      <c r="R29" s="64">
        <v>0</v>
      </c>
      <c r="S29" s="64">
        <v>8.6717869595451871E-3</v>
      </c>
      <c r="T29" s="64">
        <v>4.0421636875998665E-3</v>
      </c>
      <c r="U29" s="64">
        <v>1.6166186313048628E-3</v>
      </c>
      <c r="V29" s="65">
        <v>5.9509940477365218E-4</v>
      </c>
      <c r="W29" s="37">
        <v>24</v>
      </c>
      <c r="X29" s="64">
        <v>4.0755374690782612E-3</v>
      </c>
      <c r="Y29" s="64">
        <v>3.9825885701928862E-4</v>
      </c>
      <c r="Z29" s="64">
        <v>5.8147896559646471E-3</v>
      </c>
      <c r="AA29" s="64">
        <v>1.0485257407671091</v>
      </c>
      <c r="AB29" s="64">
        <v>4.0822844564437417E-2</v>
      </c>
      <c r="AC29" s="64">
        <v>8.6503836767223355E-3</v>
      </c>
      <c r="AD29" s="64">
        <v>1.4635848373117329E-2</v>
      </c>
      <c r="AE29" s="64">
        <v>1.3557608727516065E-2</v>
      </c>
      <c r="AF29" s="64">
        <v>2.3337980738512298E-4</v>
      </c>
      <c r="AG29" s="65">
        <v>4.0831863655640009E-3</v>
      </c>
      <c r="AH29" s="37">
        <v>24</v>
      </c>
      <c r="AI29" s="64">
        <v>2.7380587423223208E-2</v>
      </c>
      <c r="AJ29" s="64">
        <v>2.8204013099863742E-2</v>
      </c>
      <c r="AK29" s="64">
        <v>2.6219666200822805E-2</v>
      </c>
      <c r="AL29" s="64">
        <v>1.9459774857685046E-3</v>
      </c>
      <c r="AM29" s="64">
        <v>3.1427967422910396E-3</v>
      </c>
      <c r="AN29" s="64">
        <v>1.2707741371354535E-2</v>
      </c>
      <c r="AO29" s="64">
        <v>3.8354172604366916E-3</v>
      </c>
      <c r="AP29" s="64">
        <v>4.2146881992653155E-3</v>
      </c>
      <c r="AQ29" s="64">
        <v>2.7682503292470705E-3</v>
      </c>
      <c r="AR29" s="65">
        <v>3.8783698285319336E-3</v>
      </c>
      <c r="AS29" s="37">
        <v>24</v>
      </c>
      <c r="AT29" s="64">
        <v>1.7003241677932494E-3</v>
      </c>
      <c r="AU29" s="64">
        <v>6.7577733361404624E-4</v>
      </c>
      <c r="AV29" s="64">
        <v>7.6536842750573398E-3</v>
      </c>
      <c r="AW29" s="64">
        <v>1.9843426867496802E-3</v>
      </c>
      <c r="AX29" s="64">
        <v>5.0733806268939098E-4</v>
      </c>
      <c r="AY29" s="64">
        <v>5.7210453129054176E-4</v>
      </c>
      <c r="AZ29" s="64">
        <v>2.0283260951691837E-4</v>
      </c>
      <c r="BA29" s="64">
        <v>6.6804517885669856E-3</v>
      </c>
      <c r="BB29" s="64">
        <v>3.8320791955171922E-3</v>
      </c>
      <c r="BC29" s="65">
        <v>5.888070328104197E-3</v>
      </c>
      <c r="BD29" s="37">
        <v>24</v>
      </c>
      <c r="BE29" s="64">
        <v>2.8483330206134114E-3</v>
      </c>
      <c r="BF29" s="64">
        <v>3.3262741555184182E-3</v>
      </c>
      <c r="BG29" s="64">
        <v>1.5500102446667819E-2</v>
      </c>
      <c r="BH29" s="70">
        <v>1.3389865079626291</v>
      </c>
    </row>
    <row r="30" spans="1:60" ht="14.4" x14ac:dyDescent="0.35">
      <c r="A30" s="37">
        <v>25</v>
      </c>
      <c r="B30" s="64">
        <v>0</v>
      </c>
      <c r="C30" s="64">
        <v>0</v>
      </c>
      <c r="D30" s="64">
        <v>0</v>
      </c>
      <c r="E30" s="64">
        <v>0</v>
      </c>
      <c r="F30" s="64">
        <v>0</v>
      </c>
      <c r="G30" s="64">
        <v>0</v>
      </c>
      <c r="H30" s="64">
        <v>0</v>
      </c>
      <c r="I30" s="64">
        <v>0</v>
      </c>
      <c r="J30" s="64">
        <v>0</v>
      </c>
      <c r="K30" s="64">
        <v>0</v>
      </c>
      <c r="L30" s="37">
        <v>25</v>
      </c>
      <c r="M30" s="64">
        <v>0</v>
      </c>
      <c r="N30" s="64">
        <v>0</v>
      </c>
      <c r="O30" s="64">
        <v>0</v>
      </c>
      <c r="P30" s="64">
        <v>0</v>
      </c>
      <c r="Q30" s="64">
        <v>0</v>
      </c>
      <c r="R30" s="64">
        <v>0</v>
      </c>
      <c r="S30" s="64">
        <v>0</v>
      </c>
      <c r="T30" s="64">
        <v>0</v>
      </c>
      <c r="U30" s="64">
        <v>0</v>
      </c>
      <c r="V30" s="65">
        <v>0</v>
      </c>
      <c r="W30" s="37">
        <v>25</v>
      </c>
      <c r="X30" s="64">
        <v>0</v>
      </c>
      <c r="Y30" s="64">
        <v>0</v>
      </c>
      <c r="Z30" s="64">
        <v>0</v>
      </c>
      <c r="AA30" s="64">
        <v>0</v>
      </c>
      <c r="AB30" s="64">
        <v>1.0167393886473186</v>
      </c>
      <c r="AC30" s="64">
        <v>0</v>
      </c>
      <c r="AD30" s="64">
        <v>0</v>
      </c>
      <c r="AE30" s="64">
        <v>0</v>
      </c>
      <c r="AF30" s="64">
        <v>0</v>
      </c>
      <c r="AG30" s="65">
        <v>0</v>
      </c>
      <c r="AH30" s="37">
        <v>25</v>
      </c>
      <c r="AI30" s="64">
        <v>0</v>
      </c>
      <c r="AJ30" s="64">
        <v>0</v>
      </c>
      <c r="AK30" s="64">
        <v>0</v>
      </c>
      <c r="AL30" s="64">
        <v>0</v>
      </c>
      <c r="AM30" s="64">
        <v>0</v>
      </c>
      <c r="AN30" s="64">
        <v>0</v>
      </c>
      <c r="AO30" s="64">
        <v>0</v>
      </c>
      <c r="AP30" s="64">
        <v>0</v>
      </c>
      <c r="AQ30" s="64">
        <v>0</v>
      </c>
      <c r="AR30" s="65">
        <v>0</v>
      </c>
      <c r="AS30" s="37">
        <v>25</v>
      </c>
      <c r="AT30" s="64">
        <v>0</v>
      </c>
      <c r="AU30" s="64">
        <v>0</v>
      </c>
      <c r="AV30" s="64">
        <v>0</v>
      </c>
      <c r="AW30" s="64">
        <v>0</v>
      </c>
      <c r="AX30" s="64">
        <v>0</v>
      </c>
      <c r="AY30" s="64">
        <v>0</v>
      </c>
      <c r="AZ30" s="64">
        <v>0</v>
      </c>
      <c r="BA30" s="64">
        <v>0</v>
      </c>
      <c r="BB30" s="64">
        <v>0</v>
      </c>
      <c r="BC30" s="65">
        <v>0</v>
      </c>
      <c r="BD30" s="37">
        <v>25</v>
      </c>
      <c r="BE30" s="64">
        <v>0</v>
      </c>
      <c r="BF30" s="64">
        <v>0</v>
      </c>
      <c r="BG30" s="64">
        <v>0</v>
      </c>
      <c r="BH30" s="70">
        <v>1.0167393886473186</v>
      </c>
    </row>
    <row r="31" spans="1:60" ht="14.4" x14ac:dyDescent="0.35">
      <c r="A31" s="37">
        <v>26</v>
      </c>
      <c r="B31" s="64">
        <v>5.4539929688692113E-5</v>
      </c>
      <c r="C31" s="64">
        <v>5.9834411695925625E-5</v>
      </c>
      <c r="D31" s="64">
        <v>1.0481742693485736E-4</v>
      </c>
      <c r="E31" s="64">
        <v>1.0407896055370406E-4</v>
      </c>
      <c r="F31" s="64">
        <v>1.0201739345903186E-4</v>
      </c>
      <c r="G31" s="64">
        <v>7.4026104197687085E-5</v>
      </c>
      <c r="H31" s="64">
        <v>4.7710279638155448E-5</v>
      </c>
      <c r="I31" s="64">
        <v>2.2218210691978888E-5</v>
      </c>
      <c r="J31" s="64">
        <v>0</v>
      </c>
      <c r="K31" s="64">
        <v>1.9621959972957928E-4</v>
      </c>
      <c r="L31" s="37">
        <v>26</v>
      </c>
      <c r="M31" s="64">
        <v>2.7062769329923525E-4</v>
      </c>
      <c r="N31" s="64">
        <v>3.8572152158890786E-4</v>
      </c>
      <c r="O31" s="64">
        <v>1.0932101717978156E-4</v>
      </c>
      <c r="P31" s="64">
        <v>2.7415808046760446E-4</v>
      </c>
      <c r="Q31" s="64">
        <v>3.5574159472907412E-4</v>
      </c>
      <c r="R31" s="64">
        <v>0</v>
      </c>
      <c r="S31" s="64">
        <v>7.4175898091836977E-4</v>
      </c>
      <c r="T31" s="64">
        <v>2.6719893828285529E-4</v>
      </c>
      <c r="U31" s="64">
        <v>1.5036829985709893E-4</v>
      </c>
      <c r="V31" s="65">
        <v>1.4215507196062166E-4</v>
      </c>
      <c r="W31" s="37">
        <v>26</v>
      </c>
      <c r="X31" s="64">
        <v>2.1452744493758103E-4</v>
      </c>
      <c r="Y31" s="64">
        <v>2.4024874261047944E-4</v>
      </c>
      <c r="Z31" s="64">
        <v>3.0479614916743706E-4</v>
      </c>
      <c r="AA31" s="64">
        <v>5.1084323056663011E-4</v>
      </c>
      <c r="AB31" s="64">
        <v>1.2479212260111915E-3</v>
      </c>
      <c r="AC31" s="64">
        <v>1.0004653875674108</v>
      </c>
      <c r="AD31" s="64">
        <v>5.2396660075775187E-4</v>
      </c>
      <c r="AE31" s="64">
        <v>9.86501417322652E-4</v>
      </c>
      <c r="AF31" s="64">
        <v>1.4078583385337273E-4</v>
      </c>
      <c r="AG31" s="65">
        <v>2.7767591045912342E-4</v>
      </c>
      <c r="AH31" s="37">
        <v>26</v>
      </c>
      <c r="AI31" s="64">
        <v>5.1837101070261972E-3</v>
      </c>
      <c r="AJ31" s="64">
        <v>1.8482339352843284E-3</v>
      </c>
      <c r="AK31" s="64">
        <v>8.9765423057591503E-4</v>
      </c>
      <c r="AL31" s="64">
        <v>1.1739064577326961E-3</v>
      </c>
      <c r="AM31" s="64">
        <v>8.2783947934214511E-4</v>
      </c>
      <c r="AN31" s="64">
        <v>1.2732834840393443E-3</v>
      </c>
      <c r="AO31" s="64">
        <v>1.1469742637842412E-3</v>
      </c>
      <c r="AP31" s="64">
        <v>7.5825314059712863E-4</v>
      </c>
      <c r="AQ31" s="64">
        <v>1.2497333264015087E-3</v>
      </c>
      <c r="AR31" s="65">
        <v>7.5269238207858612E-4</v>
      </c>
      <c r="AS31" s="37">
        <v>26</v>
      </c>
      <c r="AT31" s="64">
        <v>9.6695294723154676E-3</v>
      </c>
      <c r="AU31" s="64">
        <v>2.1078066971017627E-4</v>
      </c>
      <c r="AV31" s="64">
        <v>9.6229840698754208E-4</v>
      </c>
      <c r="AW31" s="64">
        <v>1.0281820730658117E-3</v>
      </c>
      <c r="AX31" s="64">
        <v>4.1721977130870422E-4</v>
      </c>
      <c r="AY31" s="64">
        <v>4.2022141370600481E-4</v>
      </c>
      <c r="AZ31" s="64">
        <v>1.2235830675946999E-4</v>
      </c>
      <c r="BA31" s="64">
        <v>1.9221168339345725E-2</v>
      </c>
      <c r="BB31" s="64">
        <v>1.0055738677227281E-2</v>
      </c>
      <c r="BC31" s="65">
        <v>4.878436851522663E-3</v>
      </c>
      <c r="BD31" s="37">
        <v>26</v>
      </c>
      <c r="BE31" s="64">
        <v>1.0510070750594988E-3</v>
      </c>
      <c r="BF31" s="64">
        <v>2.5437585405457212E-3</v>
      </c>
      <c r="BG31" s="64">
        <v>6.7978333059709609E-3</v>
      </c>
      <c r="BH31" s="70">
        <v>1.0808659813483572</v>
      </c>
    </row>
    <row r="32" spans="1:60" ht="14.4" x14ac:dyDescent="0.35">
      <c r="A32" s="37">
        <v>27</v>
      </c>
      <c r="B32" s="64">
        <v>6.642884083716813E-5</v>
      </c>
      <c r="C32" s="64">
        <v>7.3593283944350303E-5</v>
      </c>
      <c r="D32" s="64">
        <v>1.1383220147632966E-4</v>
      </c>
      <c r="E32" s="64">
        <v>2.12615503171631E-4</v>
      </c>
      <c r="F32" s="64">
        <v>5.4008527225392388E-4</v>
      </c>
      <c r="G32" s="64">
        <v>1.7028435721929655E-4</v>
      </c>
      <c r="H32" s="64">
        <v>5.4000162970466899E-5</v>
      </c>
      <c r="I32" s="64">
        <v>1.7175918825041382E-5</v>
      </c>
      <c r="J32" s="64">
        <v>0</v>
      </c>
      <c r="K32" s="64">
        <v>1.2336365095221572E-4</v>
      </c>
      <c r="L32" s="37">
        <v>27</v>
      </c>
      <c r="M32" s="64">
        <v>1.0327946421525536E-3</v>
      </c>
      <c r="N32" s="64">
        <v>1.3428360507150197E-3</v>
      </c>
      <c r="O32" s="64">
        <v>1.2350790167088089E-4</v>
      </c>
      <c r="P32" s="64">
        <v>1.7236372814512804E-4</v>
      </c>
      <c r="Q32" s="64">
        <v>6.353078774946363E-4</v>
      </c>
      <c r="R32" s="64">
        <v>0</v>
      </c>
      <c r="S32" s="64">
        <v>1.1115730979646098E-3</v>
      </c>
      <c r="T32" s="64">
        <v>5.441724733045763E-4</v>
      </c>
      <c r="U32" s="64">
        <v>2.4112999621744502E-4</v>
      </c>
      <c r="V32" s="65">
        <v>3.8890885040671552E-4</v>
      </c>
      <c r="W32" s="37">
        <v>27</v>
      </c>
      <c r="X32" s="64">
        <v>3.0625938421944947E-4</v>
      </c>
      <c r="Y32" s="64">
        <v>1.5104486027875698E-4</v>
      </c>
      <c r="Z32" s="64">
        <v>5.6487484583234203E-4</v>
      </c>
      <c r="AA32" s="64">
        <v>9.2525817273348223E-4</v>
      </c>
      <c r="AB32" s="64">
        <v>5.3632751602603447E-3</v>
      </c>
      <c r="AC32" s="64">
        <v>6.6731476769482114E-4</v>
      </c>
      <c r="AD32" s="64">
        <v>1.0035411181730343</v>
      </c>
      <c r="AE32" s="64">
        <v>2.9346438453584057E-4</v>
      </c>
      <c r="AF32" s="64">
        <v>8.8512332562290825E-5</v>
      </c>
      <c r="AG32" s="65">
        <v>2.6280509945548862E-4</v>
      </c>
      <c r="AH32" s="37">
        <v>27</v>
      </c>
      <c r="AI32" s="64">
        <v>4.911656635311519E-4</v>
      </c>
      <c r="AJ32" s="64">
        <v>6.7475468049031304E-4</v>
      </c>
      <c r="AK32" s="64">
        <v>5.6853830361306996E-4</v>
      </c>
      <c r="AL32" s="64">
        <v>7.3803731483434358E-4</v>
      </c>
      <c r="AM32" s="64">
        <v>4.7630923822735852E-3</v>
      </c>
      <c r="AN32" s="64">
        <v>5.5001557400843884E-3</v>
      </c>
      <c r="AO32" s="64">
        <v>6.574912360736854E-3</v>
      </c>
      <c r="AP32" s="64">
        <v>5.9213374946538644E-3</v>
      </c>
      <c r="AQ32" s="64">
        <v>2.5438218096248029E-3</v>
      </c>
      <c r="AR32" s="65">
        <v>8.0918097700623313E-4</v>
      </c>
      <c r="AS32" s="37">
        <v>27</v>
      </c>
      <c r="AT32" s="64">
        <v>1.5221866798632782E-4</v>
      </c>
      <c r="AU32" s="64">
        <v>1.139865245122126E-4</v>
      </c>
      <c r="AV32" s="64">
        <v>4.6158132953386772E-4</v>
      </c>
      <c r="AW32" s="64">
        <v>3.1682739146153148E-4</v>
      </c>
      <c r="AX32" s="64">
        <v>1.9990918369477067E-4</v>
      </c>
      <c r="AY32" s="64">
        <v>9.6299591325115061E-5</v>
      </c>
      <c r="AZ32" s="64">
        <v>7.6926909783640529E-5</v>
      </c>
      <c r="BA32" s="64">
        <v>3.3259262670799761E-4</v>
      </c>
      <c r="BB32" s="64">
        <v>2.9029313606112754E-4</v>
      </c>
      <c r="BC32" s="65">
        <v>6.35204958664688E-4</v>
      </c>
      <c r="BD32" s="37">
        <v>27</v>
      </c>
      <c r="BE32" s="64">
        <v>5.0519119318177407E-4</v>
      </c>
      <c r="BF32" s="64">
        <v>3.5160335699467945E-4</v>
      </c>
      <c r="BG32" s="64">
        <v>8.0355187652200873E-4</v>
      </c>
      <c r="BH32" s="70">
        <v>1.0520490844636072</v>
      </c>
    </row>
    <row r="33" spans="1:60" ht="14.4" x14ac:dyDescent="0.35">
      <c r="A33" s="37">
        <v>28</v>
      </c>
      <c r="B33" s="64">
        <v>9.8971224803994645E-4</v>
      </c>
      <c r="C33" s="64">
        <v>7.1773420636556335E-4</v>
      </c>
      <c r="D33" s="64">
        <v>8.2196020721607812E-4</v>
      </c>
      <c r="E33" s="64">
        <v>1.4213081728097772E-3</v>
      </c>
      <c r="F33" s="64">
        <v>8.771518303460666E-4</v>
      </c>
      <c r="G33" s="64">
        <v>9.9142137884188032E-4</v>
      </c>
      <c r="H33" s="64">
        <v>5.0435038430282197E-4</v>
      </c>
      <c r="I33" s="64">
        <v>1.0553656814759881E-4</v>
      </c>
      <c r="J33" s="64">
        <v>0</v>
      </c>
      <c r="K33" s="64">
        <v>1.1255911079797725E-3</v>
      </c>
      <c r="L33" s="37">
        <v>28</v>
      </c>
      <c r="M33" s="64">
        <v>1.9881298225919858E-3</v>
      </c>
      <c r="N33" s="64">
        <v>2.8745578644821211E-2</v>
      </c>
      <c r="O33" s="64">
        <v>1.6044266825630024E-3</v>
      </c>
      <c r="P33" s="64">
        <v>1.5726762157318777E-3</v>
      </c>
      <c r="Q33" s="64">
        <v>3.0876635754088912E-2</v>
      </c>
      <c r="R33" s="64">
        <v>0</v>
      </c>
      <c r="S33" s="64">
        <v>9.550347923866255E-3</v>
      </c>
      <c r="T33" s="64">
        <v>1.6157504395098225E-2</v>
      </c>
      <c r="U33" s="64">
        <v>6.549658854118112E-3</v>
      </c>
      <c r="V33" s="65">
        <v>9.0715244407051678E-3</v>
      </c>
      <c r="W33" s="37">
        <v>28</v>
      </c>
      <c r="X33" s="64">
        <v>8.7838908530153519E-3</v>
      </c>
      <c r="Y33" s="64">
        <v>1.3781592091634046E-3</v>
      </c>
      <c r="Z33" s="64">
        <v>2.5805965302914114E-2</v>
      </c>
      <c r="AA33" s="64">
        <v>1.8982660821171886E-2</v>
      </c>
      <c r="AB33" s="64">
        <v>2.0167103724292604E-2</v>
      </c>
      <c r="AC33" s="64">
        <v>1.8979625302184677E-2</v>
      </c>
      <c r="AD33" s="64">
        <v>2.0680370901903892E-2</v>
      </c>
      <c r="AE33" s="64">
        <v>1.0766047853828382</v>
      </c>
      <c r="AF33" s="64">
        <v>8.0760170203825839E-4</v>
      </c>
      <c r="AG33" s="65">
        <v>9.9438061512327008E-2</v>
      </c>
      <c r="AH33" s="37">
        <v>28</v>
      </c>
      <c r="AI33" s="64">
        <v>7.1837454616758729E-3</v>
      </c>
      <c r="AJ33" s="64">
        <v>8.4437397042679239E-3</v>
      </c>
      <c r="AK33" s="64">
        <v>1.1693511188683843E-2</v>
      </c>
      <c r="AL33" s="64">
        <v>6.7339790329047798E-3</v>
      </c>
      <c r="AM33" s="64">
        <v>6.3703394749732301E-2</v>
      </c>
      <c r="AN33" s="64">
        <v>7.828947388794083E-3</v>
      </c>
      <c r="AO33" s="64">
        <v>3.8898436307479738E-2</v>
      </c>
      <c r="AP33" s="64">
        <v>2.9794149781490788E-2</v>
      </c>
      <c r="AQ33" s="64">
        <v>9.0402277519201803E-3</v>
      </c>
      <c r="AR33" s="65">
        <v>2.7224718082463205E-2</v>
      </c>
      <c r="AS33" s="37">
        <v>28</v>
      </c>
      <c r="AT33" s="64">
        <v>8.4738062719339605E-2</v>
      </c>
      <c r="AU33" s="64">
        <v>1.7546036730486339E-2</v>
      </c>
      <c r="AV33" s="64">
        <v>5.8676237261088031E-3</v>
      </c>
      <c r="AW33" s="64">
        <v>4.1176103587903055E-3</v>
      </c>
      <c r="AX33" s="64">
        <v>3.6716610829704171E-3</v>
      </c>
      <c r="AY33" s="64">
        <v>3.3611816502113032E-3</v>
      </c>
      <c r="AZ33" s="64">
        <v>7.0189431772222277E-4</v>
      </c>
      <c r="BA33" s="64">
        <v>4.8699073028094907E-3</v>
      </c>
      <c r="BB33" s="64">
        <v>1.3263374797535369E-2</v>
      </c>
      <c r="BC33" s="65">
        <v>1.4803940827720071E-2</v>
      </c>
      <c r="BD33" s="37">
        <v>28</v>
      </c>
      <c r="BE33" s="64">
        <v>5.9550841057936744E-3</v>
      </c>
      <c r="BF33" s="64">
        <v>7.9171786687091232E-3</v>
      </c>
      <c r="BG33" s="64">
        <v>1.7115312218220553E-2</v>
      </c>
      <c r="BH33" s="70">
        <v>1.7997731915053135</v>
      </c>
    </row>
    <row r="34" spans="1:60" ht="14.4" x14ac:dyDescent="0.35">
      <c r="A34" s="37">
        <v>29</v>
      </c>
      <c r="B34" s="64">
        <v>1.4536795722552537E-7</v>
      </c>
      <c r="C34" s="64">
        <v>1.5193510300110127E-7</v>
      </c>
      <c r="D34" s="64">
        <v>5.0881503079906113E-7</v>
      </c>
      <c r="E34" s="64">
        <v>3.9983511614230776E-6</v>
      </c>
      <c r="F34" s="64">
        <v>9.2874816995176955E-8</v>
      </c>
      <c r="G34" s="64">
        <v>3.717106062386363E-7</v>
      </c>
      <c r="H34" s="64">
        <v>1.6157563736975743E-6</v>
      </c>
      <c r="I34" s="64">
        <v>2.0502031867372171E-8</v>
      </c>
      <c r="J34" s="64">
        <v>0</v>
      </c>
      <c r="K34" s="64">
        <v>2.2832731230131775E-7</v>
      </c>
      <c r="L34" s="37">
        <v>29</v>
      </c>
      <c r="M34" s="64">
        <v>5.5888014639487092E-7</v>
      </c>
      <c r="N34" s="64">
        <v>1.2936960231580405E-6</v>
      </c>
      <c r="O34" s="64">
        <v>1.9961060698240785E-4</v>
      </c>
      <c r="P34" s="64">
        <v>3.1901898559127567E-7</v>
      </c>
      <c r="Q34" s="64">
        <v>2.0422157326608843E-6</v>
      </c>
      <c r="R34" s="64">
        <v>0</v>
      </c>
      <c r="S34" s="64">
        <v>3.1092447173959872E-6</v>
      </c>
      <c r="T34" s="64">
        <v>1.9301358176509831E-6</v>
      </c>
      <c r="U34" s="64">
        <v>2.2392545378356628E-6</v>
      </c>
      <c r="V34" s="65">
        <v>3.3262392605799129E-7</v>
      </c>
      <c r="W34" s="37">
        <v>29</v>
      </c>
      <c r="X34" s="64">
        <v>3.5262119417744994E-7</v>
      </c>
      <c r="Y34" s="64">
        <v>2.7956101102856673E-7</v>
      </c>
      <c r="Z34" s="64">
        <v>1.0183903660097407E-6</v>
      </c>
      <c r="AA34" s="64">
        <v>5.6555570376238626E-7</v>
      </c>
      <c r="AB34" s="64">
        <v>1.2116223203599344E-6</v>
      </c>
      <c r="AC34" s="64">
        <v>1.9650249809415523E-6</v>
      </c>
      <c r="AD34" s="64">
        <v>1.842856294445767E-6</v>
      </c>
      <c r="AE34" s="64">
        <v>4.6137032536608083E-7</v>
      </c>
      <c r="AF34" s="64">
        <v>1.0000001638228342</v>
      </c>
      <c r="AG34" s="65">
        <v>4.1922852889409133E-7</v>
      </c>
      <c r="AH34" s="37">
        <v>29</v>
      </c>
      <c r="AI34" s="64">
        <v>7.9036274333097742E-7</v>
      </c>
      <c r="AJ34" s="64">
        <v>1.0356730721907849E-6</v>
      </c>
      <c r="AK34" s="64">
        <v>7.0619271600911445E-7</v>
      </c>
      <c r="AL34" s="64">
        <v>1.3659945630133806E-6</v>
      </c>
      <c r="AM34" s="64">
        <v>3.6643525738286708E-6</v>
      </c>
      <c r="AN34" s="64">
        <v>1.1914153522068996E-6</v>
      </c>
      <c r="AO34" s="64">
        <v>1.876521916186203E-5</v>
      </c>
      <c r="AP34" s="64">
        <v>9.5056622942931328E-6</v>
      </c>
      <c r="AQ34" s="64">
        <v>4.1545141142574387E-6</v>
      </c>
      <c r="AR34" s="65">
        <v>2.346905367373686E-6</v>
      </c>
      <c r="AS34" s="37">
        <v>29</v>
      </c>
      <c r="AT34" s="64">
        <v>1.348701240157453E-5</v>
      </c>
      <c r="AU34" s="64">
        <v>1.1548990718147953E-5</v>
      </c>
      <c r="AV34" s="64">
        <v>1.5280025751907026E-6</v>
      </c>
      <c r="AW34" s="64">
        <v>3.063844820218187E-7</v>
      </c>
      <c r="AX34" s="64">
        <v>2.9785579888406581E-7</v>
      </c>
      <c r="AY34" s="64">
        <v>2.7725485750145432E-7</v>
      </c>
      <c r="AZ34" s="64">
        <v>1.4237998323629469E-7</v>
      </c>
      <c r="BA34" s="64">
        <v>5.2123160060423545E-7</v>
      </c>
      <c r="BB34" s="64">
        <v>1.0267125811264932E-6</v>
      </c>
      <c r="BC34" s="65">
        <v>9.6764647254929607E-7</v>
      </c>
      <c r="BD34" s="37">
        <v>29</v>
      </c>
      <c r="BE34" s="64">
        <v>4.730126054558767E-6</v>
      </c>
      <c r="BF34" s="64">
        <v>5.5774704566176191E-6</v>
      </c>
      <c r="BG34" s="64">
        <v>3.5492041063881669E-6</v>
      </c>
      <c r="BH34" s="70">
        <v>1.0003143359348685</v>
      </c>
    </row>
    <row r="35" spans="1:60" ht="14.4" x14ac:dyDescent="0.35">
      <c r="A35" s="37">
        <v>30</v>
      </c>
      <c r="B35" s="64">
        <v>5.9840877928947472E-3</v>
      </c>
      <c r="C35" s="64">
        <v>2.6733912661176386E-3</v>
      </c>
      <c r="D35" s="64">
        <v>5.3416214961751075E-5</v>
      </c>
      <c r="E35" s="64">
        <v>2.6351035693079742E-4</v>
      </c>
      <c r="F35" s="64">
        <v>4.758590624373011E-5</v>
      </c>
      <c r="G35" s="64">
        <v>3.8345701876525703E-5</v>
      </c>
      <c r="H35" s="64">
        <v>1.8373333463136808E-4</v>
      </c>
      <c r="I35" s="64">
        <v>4.8628437138358241E-6</v>
      </c>
      <c r="J35" s="64">
        <v>0</v>
      </c>
      <c r="K35" s="64">
        <v>3.3088199717063104E-5</v>
      </c>
      <c r="L35" s="37">
        <v>30</v>
      </c>
      <c r="M35" s="64">
        <v>9.2154809713959455E-5</v>
      </c>
      <c r="N35" s="64">
        <v>4.5745643921867274E-4</v>
      </c>
      <c r="O35" s="64">
        <v>1.2105361257109233E-3</v>
      </c>
      <c r="P35" s="64">
        <v>4.6230842041572465E-5</v>
      </c>
      <c r="Q35" s="64">
        <v>3.354602834404664E-4</v>
      </c>
      <c r="R35" s="64">
        <v>0</v>
      </c>
      <c r="S35" s="64">
        <v>4.4309678177458937E-4</v>
      </c>
      <c r="T35" s="64">
        <v>4.204210473382577E-4</v>
      </c>
      <c r="U35" s="64">
        <v>1.3065994699952124E-4</v>
      </c>
      <c r="V35" s="65">
        <v>3.0018803538367977E-4</v>
      </c>
      <c r="W35" s="37">
        <v>30</v>
      </c>
      <c r="X35" s="64">
        <v>3.7557482538298813E-4</v>
      </c>
      <c r="Y35" s="64">
        <v>4.0512764210223268E-5</v>
      </c>
      <c r="Z35" s="64">
        <v>1.3820022424634315E-4</v>
      </c>
      <c r="AA35" s="64">
        <v>3.7290637086618037E-4</v>
      </c>
      <c r="AB35" s="64">
        <v>8.9524066466062705E-4</v>
      </c>
      <c r="AC35" s="64">
        <v>3.6216640534927409E-4</v>
      </c>
      <c r="AD35" s="64">
        <v>4.3467199857463707E-4</v>
      </c>
      <c r="AE35" s="64">
        <v>6.8921606391979479E-4</v>
      </c>
      <c r="AF35" s="64">
        <v>2.3740491746459494E-5</v>
      </c>
      <c r="AG35" s="65">
        <v>1.0024706457047132</v>
      </c>
      <c r="AH35" s="37">
        <v>30</v>
      </c>
      <c r="AI35" s="64">
        <v>5.1469365609471739E-4</v>
      </c>
      <c r="AJ35" s="64">
        <v>1.0582824182183757E-3</v>
      </c>
      <c r="AK35" s="64">
        <v>6.4515539067898223E-4</v>
      </c>
      <c r="AL35" s="64">
        <v>1.9795398306866603E-4</v>
      </c>
      <c r="AM35" s="64">
        <v>3.7031466056613934E-4</v>
      </c>
      <c r="AN35" s="64">
        <v>3.6717614904449548E-4</v>
      </c>
      <c r="AO35" s="64">
        <v>4.8901837185893278E-4</v>
      </c>
      <c r="AP35" s="64">
        <v>3.7928110270150347E-4</v>
      </c>
      <c r="AQ35" s="64">
        <v>5.3464353202025143E-4</v>
      </c>
      <c r="AR35" s="65">
        <v>2.6591255468291753E-4</v>
      </c>
      <c r="AS35" s="37">
        <v>30</v>
      </c>
      <c r="AT35" s="64">
        <v>3.4624880287539741E-3</v>
      </c>
      <c r="AU35" s="64">
        <v>5.0585818883910946E-3</v>
      </c>
      <c r="AV35" s="64">
        <v>5.1601845463308956E-4</v>
      </c>
      <c r="AW35" s="64">
        <v>3.9807059360564781E-4</v>
      </c>
      <c r="AX35" s="64">
        <v>1.1385735073461318E-4</v>
      </c>
      <c r="AY35" s="64">
        <v>1.2702903261394634E-4</v>
      </c>
      <c r="AZ35" s="64">
        <v>2.0633087095675612E-5</v>
      </c>
      <c r="BA35" s="64">
        <v>5.7304261630273926E-4</v>
      </c>
      <c r="BB35" s="64">
        <v>2.9640262774382905E-3</v>
      </c>
      <c r="BC35" s="65">
        <v>1.0614625359845634E-3</v>
      </c>
      <c r="BD35" s="37">
        <v>30</v>
      </c>
      <c r="BE35" s="64">
        <v>1.7862086962456708E-3</v>
      </c>
      <c r="BF35" s="64">
        <v>2.2570670298691837E-3</v>
      </c>
      <c r="BG35" s="64">
        <v>3.8976842434010153E-3</v>
      </c>
      <c r="BH35" s="70">
        <v>1.0455797030963832</v>
      </c>
    </row>
    <row r="36" spans="1:60" ht="14.4" x14ac:dyDescent="0.35">
      <c r="A36" s="37">
        <v>31</v>
      </c>
      <c r="B36" s="64">
        <v>5.532170516357389E-5</v>
      </c>
      <c r="C36" s="64">
        <v>5.6550996290152644E-5</v>
      </c>
      <c r="D36" s="64">
        <v>9.1011036423694952E-5</v>
      </c>
      <c r="E36" s="64">
        <v>9.807398465657746E-5</v>
      </c>
      <c r="F36" s="64">
        <v>7.0049238524456879E-5</v>
      </c>
      <c r="G36" s="64">
        <v>5.4903945845293207E-5</v>
      </c>
      <c r="H36" s="64">
        <v>4.6634049816244575E-5</v>
      </c>
      <c r="I36" s="64">
        <v>2.2081115478063815E-5</v>
      </c>
      <c r="J36" s="64">
        <v>0</v>
      </c>
      <c r="K36" s="64">
        <v>2.1298376451339812E-4</v>
      </c>
      <c r="L36" s="37">
        <v>31</v>
      </c>
      <c r="M36" s="64">
        <v>2.2534009715517771E-4</v>
      </c>
      <c r="N36" s="64">
        <v>2.970212515085892E-4</v>
      </c>
      <c r="O36" s="64">
        <v>1.0375110909511124E-4</v>
      </c>
      <c r="P36" s="64">
        <v>2.9758097626449956E-4</v>
      </c>
      <c r="Q36" s="64">
        <v>2.6573993788260732E-4</v>
      </c>
      <c r="R36" s="64">
        <v>0</v>
      </c>
      <c r="S36" s="64">
        <v>6.8851913821459251E-4</v>
      </c>
      <c r="T36" s="64">
        <v>1.7277972771035659E-4</v>
      </c>
      <c r="U36" s="64">
        <v>1.1525692629596808E-4</v>
      </c>
      <c r="V36" s="65">
        <v>1.0866967405432935E-4</v>
      </c>
      <c r="W36" s="37">
        <v>31</v>
      </c>
      <c r="X36" s="64">
        <v>1.2367287805222532E-4</v>
      </c>
      <c r="Y36" s="64">
        <v>2.6077456936671563E-4</v>
      </c>
      <c r="Z36" s="64">
        <v>2.2816873759025453E-4</v>
      </c>
      <c r="AA36" s="64">
        <v>4.6023198073279697E-4</v>
      </c>
      <c r="AB36" s="64">
        <v>1.1328788982047592E-3</v>
      </c>
      <c r="AC36" s="64">
        <v>4.1101175511896126E-4</v>
      </c>
      <c r="AD36" s="64">
        <v>4.6185055193171103E-4</v>
      </c>
      <c r="AE36" s="64">
        <v>1.0005119064554035E-3</v>
      </c>
      <c r="AF36" s="64">
        <v>1.5281397437143484E-4</v>
      </c>
      <c r="AG36" s="65">
        <v>2.0620221033683508E-4</v>
      </c>
      <c r="AH36" s="37">
        <v>31</v>
      </c>
      <c r="AI36" s="64">
        <v>1.0189606048892317</v>
      </c>
      <c r="AJ36" s="64">
        <v>9.3071876041473148E-4</v>
      </c>
      <c r="AK36" s="64">
        <v>8.6528832824181651E-4</v>
      </c>
      <c r="AL36" s="64">
        <v>1.2742000131437834E-3</v>
      </c>
      <c r="AM36" s="64">
        <v>7.2830769752149746E-4</v>
      </c>
      <c r="AN36" s="64">
        <v>1.0473216834930876E-3</v>
      </c>
      <c r="AO36" s="64">
        <v>1.0088931306644928E-3</v>
      </c>
      <c r="AP36" s="64">
        <v>6.7184523154070318E-4</v>
      </c>
      <c r="AQ36" s="64">
        <v>1.0462046497666463E-3</v>
      </c>
      <c r="AR36" s="65">
        <v>7.657640063727316E-4</v>
      </c>
      <c r="AS36" s="37">
        <v>31</v>
      </c>
      <c r="AT36" s="64">
        <v>2.3874282696777872E-4</v>
      </c>
      <c r="AU36" s="64">
        <v>1.8871406606317518E-4</v>
      </c>
      <c r="AV36" s="64">
        <v>9.3699597846918451E-4</v>
      </c>
      <c r="AW36" s="64">
        <v>5.4372901525849646E-4</v>
      </c>
      <c r="AX36" s="64">
        <v>3.1548567927578401E-4</v>
      </c>
      <c r="AY36" s="64">
        <v>2.9243495358666449E-4</v>
      </c>
      <c r="AZ36" s="64">
        <v>1.3281207804435551E-4</v>
      </c>
      <c r="BA36" s="64">
        <v>2.3010729119323194E-2</v>
      </c>
      <c r="BB36" s="64">
        <v>2.7794281625264407E-3</v>
      </c>
      <c r="BC36" s="65">
        <v>3.3698361270374799E-4</v>
      </c>
      <c r="BD36" s="37">
        <v>31</v>
      </c>
      <c r="BE36" s="64">
        <v>4.8479389213671348E-4</v>
      </c>
      <c r="BF36" s="64">
        <v>1.1387049728435418E-3</v>
      </c>
      <c r="BG36" s="64">
        <v>1.3427492375046451E-3</v>
      </c>
      <c r="BH36" s="70">
        <v>1.0664618381221487</v>
      </c>
    </row>
    <row r="37" spans="1:60" ht="14.4" x14ac:dyDescent="0.35">
      <c r="A37" s="37">
        <v>32</v>
      </c>
      <c r="B37" s="64">
        <v>3.5986258477911564E-5</v>
      </c>
      <c r="C37" s="64">
        <v>3.6785901006912892E-5</v>
      </c>
      <c r="D37" s="64">
        <v>5.9201838978061785E-5</v>
      </c>
      <c r="E37" s="64">
        <v>6.3796221598284682E-5</v>
      </c>
      <c r="F37" s="64">
        <v>4.5566382964308774E-5</v>
      </c>
      <c r="G37" s="64">
        <v>3.5714509898131643E-5</v>
      </c>
      <c r="H37" s="64">
        <v>3.0335018879066804E-5</v>
      </c>
      <c r="I37" s="64">
        <v>1.4363561765218817E-5</v>
      </c>
      <c r="J37" s="64">
        <v>0</v>
      </c>
      <c r="K37" s="64">
        <v>1.3854397254595851E-4</v>
      </c>
      <c r="L37" s="37">
        <v>32</v>
      </c>
      <c r="M37" s="64">
        <v>1.4658165285554736E-4</v>
      </c>
      <c r="N37" s="64">
        <v>1.9320958200071432E-4</v>
      </c>
      <c r="O37" s="64">
        <v>6.7489138634234318E-5</v>
      </c>
      <c r="P37" s="64">
        <v>1.9357367778704483E-4</v>
      </c>
      <c r="Q37" s="64">
        <v>1.7286137627667227E-4</v>
      </c>
      <c r="R37" s="64">
        <v>0</v>
      </c>
      <c r="S37" s="64">
        <v>4.4787534298732352E-4</v>
      </c>
      <c r="T37" s="64">
        <v>1.1239161776998262E-4</v>
      </c>
      <c r="U37" s="64">
        <v>7.497356650147697E-5</v>
      </c>
      <c r="V37" s="65">
        <v>7.0688619731924075E-5</v>
      </c>
      <c r="W37" s="37">
        <v>32</v>
      </c>
      <c r="X37" s="64">
        <v>8.0448065422701883E-5</v>
      </c>
      <c r="Y37" s="64">
        <v>1.6963144989745764E-4</v>
      </c>
      <c r="Z37" s="64">
        <v>1.4842165734450463E-4</v>
      </c>
      <c r="AA37" s="64">
        <v>2.9937665459662611E-4</v>
      </c>
      <c r="AB37" s="64">
        <v>7.3692726452350072E-4</v>
      </c>
      <c r="AC37" s="64">
        <v>2.6735935223684847E-4</v>
      </c>
      <c r="AD37" s="64">
        <v>3.0042952021884083E-4</v>
      </c>
      <c r="AE37" s="64">
        <v>6.5082375840503194E-4</v>
      </c>
      <c r="AF37" s="64">
        <v>9.9404079547213799E-5</v>
      </c>
      <c r="AG37" s="65">
        <v>1.3413263416153638E-4</v>
      </c>
      <c r="AH37" s="37">
        <v>32</v>
      </c>
      <c r="AI37" s="64">
        <v>5.4344526165406813E-4</v>
      </c>
      <c r="AJ37" s="64">
        <v>1.0208200030184564</v>
      </c>
      <c r="AK37" s="64">
        <v>5.6286206916363935E-4</v>
      </c>
      <c r="AL37" s="64">
        <v>8.288553451122197E-4</v>
      </c>
      <c r="AM37" s="64">
        <v>4.7375743348775844E-4</v>
      </c>
      <c r="AN37" s="64">
        <v>6.8127308621932826E-4</v>
      </c>
      <c r="AO37" s="64">
        <v>6.5627566737742947E-4</v>
      </c>
      <c r="AP37" s="64">
        <v>4.370291206297697E-4</v>
      </c>
      <c r="AQ37" s="64">
        <v>6.8054646609275399E-4</v>
      </c>
      <c r="AR37" s="65">
        <v>4.9812241659815835E-4</v>
      </c>
      <c r="AS37" s="37">
        <v>32</v>
      </c>
      <c r="AT37" s="64">
        <v>1.5530000486439771E-4</v>
      </c>
      <c r="AU37" s="64">
        <v>1.227567577623882E-4</v>
      </c>
      <c r="AV37" s="64">
        <v>6.0950723363020472E-4</v>
      </c>
      <c r="AW37" s="64">
        <v>3.5369070470944464E-4</v>
      </c>
      <c r="AX37" s="64">
        <v>2.0522052179933989E-4</v>
      </c>
      <c r="AY37" s="64">
        <v>1.9022623754328855E-4</v>
      </c>
      <c r="AZ37" s="64">
        <v>8.6393030644321185E-5</v>
      </c>
      <c r="BA37" s="64">
        <v>1.4968266856647913E-2</v>
      </c>
      <c r="BB37" s="64">
        <v>1.8079923599918502E-3</v>
      </c>
      <c r="BC37" s="65">
        <v>2.1920472902491612E-4</v>
      </c>
      <c r="BD37" s="37">
        <v>32</v>
      </c>
      <c r="BE37" s="64">
        <v>3.1535395120885874E-4</v>
      </c>
      <c r="BF37" s="64">
        <v>7.4071707228960107E-4</v>
      </c>
      <c r="BG37" s="64">
        <v>8.7344598271126808E-4</v>
      </c>
      <c r="BH37" s="70">
        <v>1.051657138004632</v>
      </c>
    </row>
    <row r="38" spans="1:60" ht="14.4" x14ac:dyDescent="0.35">
      <c r="A38" s="37">
        <v>33</v>
      </c>
      <c r="B38" s="64">
        <v>2.6687203414909188E-5</v>
      </c>
      <c r="C38" s="64">
        <v>2.7280213739774428E-5</v>
      </c>
      <c r="D38" s="64">
        <v>4.3903745100758378E-5</v>
      </c>
      <c r="E38" s="64">
        <v>4.7310912968100594E-5</v>
      </c>
      <c r="F38" s="64">
        <v>3.3791768927480148E-5</v>
      </c>
      <c r="G38" s="64">
        <v>2.6485676222779701E-5</v>
      </c>
      <c r="H38" s="64">
        <v>2.2496276458350732E-5</v>
      </c>
      <c r="I38" s="64">
        <v>1.0651935233174943E-5</v>
      </c>
      <c r="J38" s="64">
        <v>0</v>
      </c>
      <c r="K38" s="64">
        <v>1.0274341744955314E-4</v>
      </c>
      <c r="L38" s="37">
        <v>33</v>
      </c>
      <c r="M38" s="64">
        <v>1.0870411518470865E-4</v>
      </c>
      <c r="N38" s="64">
        <v>1.4328312068695722E-4</v>
      </c>
      <c r="O38" s="64">
        <v>5.0049559115303252E-5</v>
      </c>
      <c r="P38" s="64">
        <v>1.435531320391593E-4</v>
      </c>
      <c r="Q38" s="64">
        <v>1.2819300773122313E-4</v>
      </c>
      <c r="R38" s="64">
        <v>0</v>
      </c>
      <c r="S38" s="64">
        <v>3.3214179212772056E-4</v>
      </c>
      <c r="T38" s="64">
        <v>8.3348980761623135E-5</v>
      </c>
      <c r="U38" s="64">
        <v>5.5599968004294025E-5</v>
      </c>
      <c r="V38" s="65">
        <v>5.2422275993569809E-5</v>
      </c>
      <c r="W38" s="37">
        <v>33</v>
      </c>
      <c r="X38" s="64">
        <v>5.9659825085438082E-5</v>
      </c>
      <c r="Y38" s="64">
        <v>1.2579771280635087E-4</v>
      </c>
      <c r="Z38" s="64">
        <v>1.1006865198731315E-4</v>
      </c>
      <c r="AA38" s="64">
        <v>2.2201601435723454E-4</v>
      </c>
      <c r="AB38" s="64">
        <v>5.4650104351366806E-4</v>
      </c>
      <c r="AC38" s="64">
        <v>1.9827216609369526E-4</v>
      </c>
      <c r="AD38" s="64">
        <v>2.2279681347937323E-4</v>
      </c>
      <c r="AE38" s="64">
        <v>4.8264717596222797E-4</v>
      </c>
      <c r="AF38" s="64">
        <v>7.3717496715492467E-5</v>
      </c>
      <c r="AG38" s="65">
        <v>9.9471994140310516E-5</v>
      </c>
      <c r="AH38" s="37">
        <v>33</v>
      </c>
      <c r="AI38" s="64">
        <v>4.0301589706895076E-4</v>
      </c>
      <c r="AJ38" s="64">
        <v>4.4897894610838255E-4</v>
      </c>
      <c r="AK38" s="64">
        <v>1.0330244076991266</v>
      </c>
      <c r="AL38" s="64">
        <v>6.1467438217067656E-4</v>
      </c>
      <c r="AM38" s="64">
        <v>3.5133580237505321E-4</v>
      </c>
      <c r="AN38" s="64">
        <v>5.0522822327299963E-4</v>
      </c>
      <c r="AO38" s="64">
        <v>4.8669028046655554E-4</v>
      </c>
      <c r="AP38" s="64">
        <v>3.2409829567706723E-4</v>
      </c>
      <c r="AQ38" s="64">
        <v>5.0468936594402335E-4</v>
      </c>
      <c r="AR38" s="65">
        <v>3.6940473446109328E-4</v>
      </c>
      <c r="AS38" s="37">
        <v>33</v>
      </c>
      <c r="AT38" s="64">
        <v>1.1516959515800966E-4</v>
      </c>
      <c r="AU38" s="64">
        <v>9.1035709282486882E-5</v>
      </c>
      <c r="AV38" s="64">
        <v>4.5200707755522796E-4</v>
      </c>
      <c r="AW38" s="64">
        <v>2.6229500319787936E-4</v>
      </c>
      <c r="AX38" s="64">
        <v>1.5219036492872511E-4</v>
      </c>
      <c r="AY38" s="64">
        <v>1.4107068950462321E-4</v>
      </c>
      <c r="AZ38" s="64">
        <v>6.4068577283483275E-5</v>
      </c>
      <c r="BA38" s="64">
        <v>1.1100381069546207E-2</v>
      </c>
      <c r="BB38" s="64">
        <v>1.3407967909006247E-3</v>
      </c>
      <c r="BC38" s="65">
        <v>1.6256097300553494E-4</v>
      </c>
      <c r="BD38" s="37">
        <v>33</v>
      </c>
      <c r="BE38" s="64">
        <v>2.3386468612100547E-4</v>
      </c>
      <c r="BF38" s="64">
        <v>5.4931154327205226E-4</v>
      </c>
      <c r="BG38" s="64">
        <v>6.4774254391738117E-4</v>
      </c>
      <c r="BH38" s="70">
        <v>1.0559246142456451</v>
      </c>
    </row>
    <row r="39" spans="1:60" ht="14.4" x14ac:dyDescent="0.35">
      <c r="A39" s="37">
        <v>34</v>
      </c>
      <c r="B39" s="64">
        <v>3.1382075947113557E-2</v>
      </c>
      <c r="C39" s="64">
        <v>4.1959912033650439E-2</v>
      </c>
      <c r="D39" s="64">
        <v>5.1249605880582527E-2</v>
      </c>
      <c r="E39" s="64">
        <v>5.968221210342653E-2</v>
      </c>
      <c r="F39" s="64">
        <v>3.517602596612792E-2</v>
      </c>
      <c r="G39" s="64">
        <v>1.6855151813538149E-2</v>
      </c>
      <c r="H39" s="64">
        <v>3.588968504581231E-2</v>
      </c>
      <c r="I39" s="64">
        <v>9.9958091430759222E-3</v>
      </c>
      <c r="J39" s="64">
        <v>0</v>
      </c>
      <c r="K39" s="64">
        <v>0.17545734915938604</v>
      </c>
      <c r="L39" s="37">
        <v>34</v>
      </c>
      <c r="M39" s="64">
        <v>3.0079846175107349E-2</v>
      </c>
      <c r="N39" s="64">
        <v>7.4875081088682377E-2</v>
      </c>
      <c r="O39" s="64">
        <v>6.5741689799767855E-2</v>
      </c>
      <c r="P39" s="64">
        <v>0.24514905807454984</v>
      </c>
      <c r="Q39" s="64">
        <v>7.5860312859957882E-2</v>
      </c>
      <c r="R39" s="64">
        <v>0</v>
      </c>
      <c r="S39" s="64">
        <v>0.10159477238598513</v>
      </c>
      <c r="T39" s="64">
        <v>5.8568749856729427E-2</v>
      </c>
      <c r="U39" s="64">
        <v>4.6282380571434738E-2</v>
      </c>
      <c r="V39" s="65">
        <v>5.0653818025029572E-2</v>
      </c>
      <c r="W39" s="37">
        <v>34</v>
      </c>
      <c r="X39" s="64">
        <v>3.6263497828523721E-2</v>
      </c>
      <c r="Y39" s="64">
        <v>0.21482771127555175</v>
      </c>
      <c r="Z39" s="64">
        <v>6.8277437631396348E-2</v>
      </c>
      <c r="AA39" s="64">
        <v>6.2964280910355094E-2</v>
      </c>
      <c r="AB39" s="64">
        <v>0.12268448580331091</v>
      </c>
      <c r="AC39" s="64">
        <v>8.2335842322707645E-2</v>
      </c>
      <c r="AD39" s="64">
        <v>0.10000147448285762</v>
      </c>
      <c r="AE39" s="64">
        <v>0.14506215031391706</v>
      </c>
      <c r="AF39" s="64">
        <v>0.12588910201197823</v>
      </c>
      <c r="AG39" s="65">
        <v>5.5655777673699766E-2</v>
      </c>
      <c r="AH39" s="37">
        <v>34</v>
      </c>
      <c r="AI39" s="64">
        <v>0.10146452636752837</v>
      </c>
      <c r="AJ39" s="64">
        <v>0.10928000067788381</v>
      </c>
      <c r="AK39" s="64">
        <v>9.8399193143419147E-2</v>
      </c>
      <c r="AL39" s="64">
        <v>1.0496938915313394</v>
      </c>
      <c r="AM39" s="64">
        <v>8.8639412305013404E-2</v>
      </c>
      <c r="AN39" s="64">
        <v>0.14949526135258079</v>
      </c>
      <c r="AO39" s="64">
        <v>0.15706923199927991</v>
      </c>
      <c r="AP39" s="64">
        <v>0.1390139663815487</v>
      </c>
      <c r="AQ39" s="64">
        <v>9.8916656070134043E-2</v>
      </c>
      <c r="AR39" s="65">
        <v>5.6063913270245368E-2</v>
      </c>
      <c r="AS39" s="37">
        <v>34</v>
      </c>
      <c r="AT39" s="64">
        <v>0.10819198540771793</v>
      </c>
      <c r="AU39" s="64">
        <v>9.2873984685696354E-2</v>
      </c>
      <c r="AV39" s="64">
        <v>5.5938829548574459E-2</v>
      </c>
      <c r="AW39" s="64">
        <v>2.3491138215376822E-2</v>
      </c>
      <c r="AX39" s="64">
        <v>2.0220971047706853E-2</v>
      </c>
      <c r="AY39" s="64">
        <v>2.3538522227099311E-2</v>
      </c>
      <c r="AZ39" s="64">
        <v>0.10941141548160689</v>
      </c>
      <c r="BA39" s="64">
        <v>3.0053525706081222E-2</v>
      </c>
      <c r="BB39" s="64">
        <v>5.5016799828983116E-2</v>
      </c>
      <c r="BC39" s="65">
        <v>5.056423296790321E-2</v>
      </c>
      <c r="BD39" s="37">
        <v>34</v>
      </c>
      <c r="BE39" s="64">
        <v>5.8478609196388233E-2</v>
      </c>
      <c r="BF39" s="64">
        <v>8.3823879110571237E-2</v>
      </c>
      <c r="BG39" s="64">
        <v>0.10021886572688288</v>
      </c>
      <c r="BH39" s="70">
        <v>5.0802741084338168</v>
      </c>
    </row>
    <row r="40" spans="1:60" ht="14.4" x14ac:dyDescent="0.35">
      <c r="A40" s="37">
        <v>35</v>
      </c>
      <c r="B40" s="64">
        <v>3.8390430725201298E-5</v>
      </c>
      <c r="C40" s="64">
        <v>5.1455204221336722E-5</v>
      </c>
      <c r="D40" s="64">
        <v>6.5448186423871526E-5</v>
      </c>
      <c r="E40" s="64">
        <v>7.5206852781565969E-5</v>
      </c>
      <c r="F40" s="64">
        <v>4.5242326500979429E-5</v>
      </c>
      <c r="G40" s="64">
        <v>2.2885208855309795E-5</v>
      </c>
      <c r="H40" s="64">
        <v>4.3864609787065906E-5</v>
      </c>
      <c r="I40" s="64">
        <v>1.2222025899459829E-5</v>
      </c>
      <c r="J40" s="64">
        <v>0</v>
      </c>
      <c r="K40" s="64">
        <v>2.0668690913125962E-4</v>
      </c>
      <c r="L40" s="37">
        <v>35</v>
      </c>
      <c r="M40" s="64">
        <v>4.1519696749862328E-5</v>
      </c>
      <c r="N40" s="64">
        <v>3.1731533383705887E-3</v>
      </c>
      <c r="O40" s="64">
        <v>1.0657950406643929E-4</v>
      </c>
      <c r="P40" s="64">
        <v>2.8878300813629869E-4</v>
      </c>
      <c r="Q40" s="64">
        <v>1.1380155928891248E-4</v>
      </c>
      <c r="R40" s="64">
        <v>0</v>
      </c>
      <c r="S40" s="64">
        <v>7.0085951078776134E-4</v>
      </c>
      <c r="T40" s="64">
        <v>1.2892057083441536E-3</v>
      </c>
      <c r="U40" s="64">
        <v>6.1855969408203189E-5</v>
      </c>
      <c r="V40" s="65">
        <v>3.7834994780145477E-4</v>
      </c>
      <c r="W40" s="37">
        <v>35</v>
      </c>
      <c r="X40" s="64">
        <v>5.4193035761908776E-5</v>
      </c>
      <c r="Y40" s="64">
        <v>2.530647809967279E-4</v>
      </c>
      <c r="Z40" s="64">
        <v>1.4986031021288395E-3</v>
      </c>
      <c r="AA40" s="64">
        <v>1.0243721042005748E-3</v>
      </c>
      <c r="AB40" s="64">
        <v>2.3152186785984927E-4</v>
      </c>
      <c r="AC40" s="64">
        <v>1.8774343469128517E-4</v>
      </c>
      <c r="AD40" s="64">
        <v>1.5877843395456534E-3</v>
      </c>
      <c r="AE40" s="64">
        <v>7.1704887698173503E-4</v>
      </c>
      <c r="AF40" s="64">
        <v>1.4829603611832363E-4</v>
      </c>
      <c r="AG40" s="65">
        <v>1.2136850865939861E-4</v>
      </c>
      <c r="AH40" s="37">
        <v>35</v>
      </c>
      <c r="AI40" s="64">
        <v>1.9950494499216279E-4</v>
      </c>
      <c r="AJ40" s="64">
        <v>2.0791544100781968E-4</v>
      </c>
      <c r="AK40" s="64">
        <v>1.9206671656236767E-4</v>
      </c>
      <c r="AL40" s="64">
        <v>1.2365283472822268E-3</v>
      </c>
      <c r="AM40" s="64">
        <v>1.0042331041975159</v>
      </c>
      <c r="AN40" s="64">
        <v>2.247776826065138E-4</v>
      </c>
      <c r="AO40" s="64">
        <v>2.3363871320362009E-4</v>
      </c>
      <c r="AP40" s="64">
        <v>2.0289972732764232E-4</v>
      </c>
      <c r="AQ40" s="64">
        <v>1.5834405374365722E-4</v>
      </c>
      <c r="AR40" s="65">
        <v>8.8472948568367127E-5</v>
      </c>
      <c r="AS40" s="37">
        <v>35</v>
      </c>
      <c r="AT40" s="64">
        <v>1.9326374852383235E-4</v>
      </c>
      <c r="AU40" s="64">
        <v>1.3409175161970593E-4</v>
      </c>
      <c r="AV40" s="64">
        <v>9.9638178056301972E-5</v>
      </c>
      <c r="AW40" s="64">
        <v>6.5234891422891956E-5</v>
      </c>
      <c r="AX40" s="64">
        <v>4.2672343944945117E-5</v>
      </c>
      <c r="AY40" s="64">
        <v>4.4870884081805121E-5</v>
      </c>
      <c r="AZ40" s="64">
        <v>1.2888549495311725E-4</v>
      </c>
      <c r="BA40" s="64">
        <v>5.0969393705176966E-5</v>
      </c>
      <c r="BB40" s="64">
        <v>1.0539883743943968E-4</v>
      </c>
      <c r="BC40" s="65">
        <v>1.7716099974925726E-3</v>
      </c>
      <c r="BD40" s="37">
        <v>35</v>
      </c>
      <c r="BE40" s="64">
        <v>1.3080981793675442E-4</v>
      </c>
      <c r="BF40" s="64">
        <v>1.9358329280820584E-4</v>
      </c>
      <c r="BG40" s="64">
        <v>1.6652146864178105E-4</v>
      </c>
      <c r="BH40" s="70">
        <v>1.0226443089576605</v>
      </c>
    </row>
    <row r="41" spans="1:60" ht="14.4" x14ac:dyDescent="0.35">
      <c r="A41" s="37">
        <v>36</v>
      </c>
      <c r="B41" s="64">
        <v>3.9030487187483942E-3</v>
      </c>
      <c r="C41" s="64">
        <v>2.9299567177331121E-3</v>
      </c>
      <c r="D41" s="64">
        <v>7.1459853611258528E-3</v>
      </c>
      <c r="E41" s="64">
        <v>4.6758994793058527E-3</v>
      </c>
      <c r="F41" s="64">
        <v>3.3111072426908598E-3</v>
      </c>
      <c r="G41" s="64">
        <v>8.4636590259437802E-3</v>
      </c>
      <c r="H41" s="64">
        <v>1.5794627747737881E-3</v>
      </c>
      <c r="I41" s="64">
        <v>4.2469903500429564E-4</v>
      </c>
      <c r="J41" s="64">
        <v>0</v>
      </c>
      <c r="K41" s="64">
        <v>6.8974074002403785E-3</v>
      </c>
      <c r="L41" s="37">
        <v>36</v>
      </c>
      <c r="M41" s="64">
        <v>5.317076392256799E-2</v>
      </c>
      <c r="N41" s="64">
        <v>4.3099231746212767E-2</v>
      </c>
      <c r="O41" s="64">
        <v>5.0108519612897251E-3</v>
      </c>
      <c r="P41" s="64">
        <v>9.6370595784468667E-3</v>
      </c>
      <c r="Q41" s="64">
        <v>3.4645936748102873E-2</v>
      </c>
      <c r="R41" s="64">
        <v>0</v>
      </c>
      <c r="S41" s="64">
        <v>7.9439807879649729E-2</v>
      </c>
      <c r="T41" s="64">
        <v>4.6959149622398416E-2</v>
      </c>
      <c r="U41" s="64">
        <v>1.2345539986991198E-2</v>
      </c>
      <c r="V41" s="65">
        <v>1.7634262067200101E-2</v>
      </c>
      <c r="W41" s="37">
        <v>36</v>
      </c>
      <c r="X41" s="64">
        <v>2.7430238743601634E-2</v>
      </c>
      <c r="Y41" s="64">
        <v>8.445096501387717E-3</v>
      </c>
      <c r="Z41" s="64">
        <v>3.660686162024078E-2</v>
      </c>
      <c r="AA41" s="64">
        <v>4.0822801437606714E-2</v>
      </c>
      <c r="AB41" s="64">
        <v>2.3735536436821063E-2</v>
      </c>
      <c r="AC41" s="64">
        <v>6.3998087473027224E-2</v>
      </c>
      <c r="AD41" s="64">
        <v>3.9375560462299571E-2</v>
      </c>
      <c r="AE41" s="64">
        <v>1.6597036166095425E-2</v>
      </c>
      <c r="AF41" s="64">
        <v>4.948829034446771E-3</v>
      </c>
      <c r="AG41" s="65">
        <v>2.7254836140110386E-2</v>
      </c>
      <c r="AH41" s="37">
        <v>36</v>
      </c>
      <c r="AI41" s="64">
        <v>3.937328235581361E-2</v>
      </c>
      <c r="AJ41" s="64">
        <v>3.8267479116691289E-2</v>
      </c>
      <c r="AK41" s="64">
        <v>3.528057325821897E-2</v>
      </c>
      <c r="AL41" s="64">
        <v>4.1264537792933327E-2</v>
      </c>
      <c r="AM41" s="64">
        <v>1.0455458023906595E-2</v>
      </c>
      <c r="AN41" s="64">
        <v>1.0481933146896456</v>
      </c>
      <c r="AO41" s="64">
        <v>1.5404825908578531E-2</v>
      </c>
      <c r="AP41" s="64">
        <v>1.0347450427779643E-2</v>
      </c>
      <c r="AQ41" s="64">
        <v>6.9172362967130554E-3</v>
      </c>
      <c r="AR41" s="65">
        <v>8.3619083583868024E-3</v>
      </c>
      <c r="AS41" s="37">
        <v>36</v>
      </c>
      <c r="AT41" s="64">
        <v>7.2898543103676267E-3</v>
      </c>
      <c r="AU41" s="64">
        <v>5.3416505612325282E-3</v>
      </c>
      <c r="AV41" s="64">
        <v>1.477657464157456E-2</v>
      </c>
      <c r="AW41" s="64">
        <v>1.3323702380701595E-2</v>
      </c>
      <c r="AX41" s="64">
        <v>7.9460103580014183E-3</v>
      </c>
      <c r="AY41" s="64">
        <v>7.5691501010851482E-3</v>
      </c>
      <c r="AZ41" s="64">
        <v>4.3010743661018079E-3</v>
      </c>
      <c r="BA41" s="64">
        <v>1.1935043794637668E-2</v>
      </c>
      <c r="BB41" s="64">
        <v>9.9779070499696875E-3</v>
      </c>
      <c r="BC41" s="65">
        <v>3.352521820483767E-2</v>
      </c>
      <c r="BD41" s="37">
        <v>36</v>
      </c>
      <c r="BE41" s="64">
        <v>1.3833118822677083E-2</v>
      </c>
      <c r="BF41" s="64">
        <v>1.8665659818718164E-2</v>
      </c>
      <c r="BG41" s="64">
        <v>3.1553231868562397E-2</v>
      </c>
      <c r="BH41" s="70">
        <v>2.0643929757911983</v>
      </c>
    </row>
    <row r="42" spans="1:60" ht="14.4" x14ac:dyDescent="0.35">
      <c r="A42" s="37">
        <v>37</v>
      </c>
      <c r="B42" s="64">
        <v>7.2524053532455903E-4</v>
      </c>
      <c r="C42" s="64">
        <v>7.6375899957162427E-4</v>
      </c>
      <c r="D42" s="64">
        <v>1.2430429506706433E-3</v>
      </c>
      <c r="E42" s="64">
        <v>2.185689919996583E-3</v>
      </c>
      <c r="F42" s="64">
        <v>6.4291500172201097E-4</v>
      </c>
      <c r="G42" s="64">
        <v>1.4214557454955848E-2</v>
      </c>
      <c r="H42" s="64">
        <v>9.6800484004849025E-4</v>
      </c>
      <c r="I42" s="64">
        <v>2.3464181821654422E-4</v>
      </c>
      <c r="J42" s="64">
        <v>0</v>
      </c>
      <c r="K42" s="64">
        <v>2.046019831335347E-3</v>
      </c>
      <c r="L42" s="37">
        <v>37</v>
      </c>
      <c r="M42" s="64">
        <v>2.0258618679975863E-2</v>
      </c>
      <c r="N42" s="64">
        <v>4.229275573122681E-2</v>
      </c>
      <c r="O42" s="64">
        <v>1.5453464633219298E-3</v>
      </c>
      <c r="P42" s="64">
        <v>2.8586994894016816E-3</v>
      </c>
      <c r="Q42" s="64">
        <v>4.0329172540483391E-2</v>
      </c>
      <c r="R42" s="64">
        <v>0</v>
      </c>
      <c r="S42" s="64">
        <v>1.1254089119670239E-2</v>
      </c>
      <c r="T42" s="64">
        <v>2.5608770596489291E-2</v>
      </c>
      <c r="U42" s="64">
        <v>8.5000624172335212E-3</v>
      </c>
      <c r="V42" s="65">
        <v>5.5642926443700367E-3</v>
      </c>
      <c r="W42" s="37">
        <v>37</v>
      </c>
      <c r="X42" s="64">
        <v>3.3214986537177249E-3</v>
      </c>
      <c r="Y42" s="64">
        <v>2.505120245438574E-3</v>
      </c>
      <c r="Z42" s="64">
        <v>3.8511754423065515E-2</v>
      </c>
      <c r="AA42" s="64">
        <v>1.1715179613366692E-2</v>
      </c>
      <c r="AB42" s="64">
        <v>2.6689193653437325E-2</v>
      </c>
      <c r="AC42" s="64">
        <v>1.8178701924376095E-2</v>
      </c>
      <c r="AD42" s="64">
        <v>5.4577557510599423E-2</v>
      </c>
      <c r="AE42" s="64">
        <v>5.3246872622842063E-3</v>
      </c>
      <c r="AF42" s="64">
        <v>1.4680012008589447E-3</v>
      </c>
      <c r="AG42" s="65">
        <v>3.8723710034702344E-3</v>
      </c>
      <c r="AH42" s="37">
        <v>37</v>
      </c>
      <c r="AI42" s="64">
        <v>7.4022446066775134E-3</v>
      </c>
      <c r="AJ42" s="64">
        <v>1.9996049611904789E-2</v>
      </c>
      <c r="AK42" s="64">
        <v>1.3884972634555253E-2</v>
      </c>
      <c r="AL42" s="64">
        <v>1.2240550362776319E-2</v>
      </c>
      <c r="AM42" s="64">
        <v>1.1518736775180026E-2</v>
      </c>
      <c r="AN42" s="64">
        <v>7.7827792797996011E-3</v>
      </c>
      <c r="AO42" s="64">
        <v>1.0161330573859342</v>
      </c>
      <c r="AP42" s="64">
        <v>2.8355621892056431E-3</v>
      </c>
      <c r="AQ42" s="64">
        <v>4.3890692386642288E-3</v>
      </c>
      <c r="AR42" s="65">
        <v>2.5752840265769621E-2</v>
      </c>
      <c r="AS42" s="37">
        <v>37</v>
      </c>
      <c r="AT42" s="64">
        <v>2.3063336881486434E-3</v>
      </c>
      <c r="AU42" s="64">
        <v>1.519601738818453E-3</v>
      </c>
      <c r="AV42" s="64">
        <v>1.4318821396694372E-3</v>
      </c>
      <c r="AW42" s="64">
        <v>6.2904924524982437E-4</v>
      </c>
      <c r="AX42" s="64">
        <v>4.4412170581708941E-4</v>
      </c>
      <c r="AY42" s="64">
        <v>4.9171809601276657E-4</v>
      </c>
      <c r="AZ42" s="64">
        <v>1.2758538010652692E-3</v>
      </c>
      <c r="BA42" s="64">
        <v>3.8607663224980468E-3</v>
      </c>
      <c r="BB42" s="64">
        <v>1.7474041219098942E-3</v>
      </c>
      <c r="BC42" s="65">
        <v>4.6764687062272265E-3</v>
      </c>
      <c r="BD42" s="37">
        <v>37</v>
      </c>
      <c r="BE42" s="64">
        <v>5.2200220127357339E-3</v>
      </c>
      <c r="BF42" s="64">
        <v>5.9508547135383172E-3</v>
      </c>
      <c r="BG42" s="64">
        <v>1.0099962708102685E-2</v>
      </c>
      <c r="BH42" s="70">
        <v>1.5089896458748895</v>
      </c>
    </row>
    <row r="43" spans="1:60" ht="14.4" x14ac:dyDescent="0.35">
      <c r="A43" s="37">
        <v>38</v>
      </c>
      <c r="B43" s="64">
        <v>2.3440804216294002E-4</v>
      </c>
      <c r="C43" s="64">
        <v>3.3075868275046977E-4</v>
      </c>
      <c r="D43" s="64">
        <v>1.3082954623836142E-3</v>
      </c>
      <c r="E43" s="64">
        <v>7.5862142724695452E-3</v>
      </c>
      <c r="F43" s="64">
        <v>5.2478584869749868E-5</v>
      </c>
      <c r="G43" s="64">
        <v>3.0329198922218536E-4</v>
      </c>
      <c r="H43" s="64">
        <v>8.8305385932685107E-4</v>
      </c>
      <c r="I43" s="64">
        <v>1.2204896126941121E-5</v>
      </c>
      <c r="J43" s="64">
        <v>0</v>
      </c>
      <c r="K43" s="64">
        <v>1.3692864166462668E-4</v>
      </c>
      <c r="L43" s="37">
        <v>38</v>
      </c>
      <c r="M43" s="64">
        <v>2.0797282794155151E-4</v>
      </c>
      <c r="N43" s="64">
        <v>2.5103338614550865E-3</v>
      </c>
      <c r="O43" s="64">
        <v>2.9480307495077136E-3</v>
      </c>
      <c r="P43" s="64">
        <v>1.9131673702090169E-4</v>
      </c>
      <c r="Q43" s="64">
        <v>5.3420628025159424E-3</v>
      </c>
      <c r="R43" s="64">
        <v>0</v>
      </c>
      <c r="S43" s="64">
        <v>5.5471150544934922E-3</v>
      </c>
      <c r="T43" s="64">
        <v>2.7682259954342443E-4</v>
      </c>
      <c r="U43" s="64">
        <v>5.1216624242552734E-4</v>
      </c>
      <c r="V43" s="65">
        <v>2.304695548955421E-4</v>
      </c>
      <c r="W43" s="37">
        <v>38</v>
      </c>
      <c r="X43" s="64">
        <v>3.5618262362468274E-4</v>
      </c>
      <c r="Y43" s="64">
        <v>1.676536596375923E-4</v>
      </c>
      <c r="Z43" s="64">
        <v>1.3539574522700949E-3</v>
      </c>
      <c r="AA43" s="64">
        <v>4.8457009578319055E-3</v>
      </c>
      <c r="AB43" s="64">
        <v>2.1028271452464511E-2</v>
      </c>
      <c r="AC43" s="64">
        <v>1.7729553152531373E-3</v>
      </c>
      <c r="AD43" s="64">
        <v>3.0186669815686872E-3</v>
      </c>
      <c r="AE43" s="64">
        <v>4.060445398837127E-4</v>
      </c>
      <c r="AF43" s="64">
        <v>9.8245093873046616E-5</v>
      </c>
      <c r="AG43" s="65">
        <v>3.3589536416172134E-3</v>
      </c>
      <c r="AH43" s="37">
        <v>38</v>
      </c>
      <c r="AI43" s="64">
        <v>7.6627516116701865E-3</v>
      </c>
      <c r="AJ43" s="64">
        <v>9.9526142438196297E-3</v>
      </c>
      <c r="AK43" s="64">
        <v>5.3528777862280373E-3</v>
      </c>
      <c r="AL43" s="64">
        <v>8.1919144122298668E-4</v>
      </c>
      <c r="AM43" s="64">
        <v>5.6412959422610486E-4</v>
      </c>
      <c r="AN43" s="64">
        <v>2.019115080900516E-3</v>
      </c>
      <c r="AO43" s="64">
        <v>9.4464823780086491E-4</v>
      </c>
      <c r="AP43" s="64">
        <v>1.0992908129765193</v>
      </c>
      <c r="AQ43" s="64">
        <v>9.9511485319943652E-4</v>
      </c>
      <c r="AR43" s="65">
        <v>4.9509626379116113E-3</v>
      </c>
      <c r="AS43" s="37">
        <v>38</v>
      </c>
      <c r="AT43" s="64">
        <v>1.0551431331061794E-3</v>
      </c>
      <c r="AU43" s="64">
        <v>1.0463397181720833E-3</v>
      </c>
      <c r="AV43" s="64">
        <v>4.7764744696685756E-4</v>
      </c>
      <c r="AW43" s="64">
        <v>2.9775361674333803E-4</v>
      </c>
      <c r="AX43" s="64">
        <v>1.632484110675917E-4</v>
      </c>
      <c r="AY43" s="64">
        <v>1.9232192732649439E-4</v>
      </c>
      <c r="AZ43" s="64">
        <v>8.5385745175548271E-5</v>
      </c>
      <c r="BA43" s="64">
        <v>4.3771115479117094E-3</v>
      </c>
      <c r="BB43" s="64">
        <v>7.2261020560032284E-4</v>
      </c>
      <c r="BC43" s="65">
        <v>4.0272799242334293E-3</v>
      </c>
      <c r="BD43" s="37">
        <v>38</v>
      </c>
      <c r="BE43" s="64">
        <v>5.9092824881472944E-3</v>
      </c>
      <c r="BF43" s="64">
        <v>6.2164427487395937E-3</v>
      </c>
      <c r="BG43" s="64">
        <v>1.3757609069755183E-2</v>
      </c>
      <c r="BH43" s="70">
        <v>1.235900951025245</v>
      </c>
    </row>
    <row r="44" spans="1:60" ht="14.4" x14ac:dyDescent="0.35">
      <c r="A44" s="37">
        <v>39</v>
      </c>
      <c r="B44" s="64">
        <v>2.4004635514527622E-4</v>
      </c>
      <c r="C44" s="64">
        <v>2.5311226840260597E-4</v>
      </c>
      <c r="D44" s="64">
        <v>8.3809740543284278E-4</v>
      </c>
      <c r="E44" s="64">
        <v>4.1386281855625341E-4</v>
      </c>
      <c r="F44" s="64">
        <v>2.3063125852800811E-4</v>
      </c>
      <c r="G44" s="64">
        <v>2.7895352945141763E-4</v>
      </c>
      <c r="H44" s="64">
        <v>2.0805783895641957E-4</v>
      </c>
      <c r="I44" s="64">
        <v>1.4486850851487659E-4</v>
      </c>
      <c r="J44" s="64">
        <v>0</v>
      </c>
      <c r="K44" s="64">
        <v>8.4832570408302109E-4</v>
      </c>
      <c r="L44" s="37">
        <v>39</v>
      </c>
      <c r="M44" s="64">
        <v>2.1909455216096172E-3</v>
      </c>
      <c r="N44" s="64">
        <v>3.0638487498874959E-3</v>
      </c>
      <c r="O44" s="64">
        <v>5.1786858202671827E-4</v>
      </c>
      <c r="P44" s="64">
        <v>1.1852809146652762E-3</v>
      </c>
      <c r="Q44" s="64">
        <v>2.2974670599237514E-3</v>
      </c>
      <c r="R44" s="64">
        <v>0</v>
      </c>
      <c r="S44" s="64">
        <v>2.8473661344144935E-3</v>
      </c>
      <c r="T44" s="64">
        <v>1.5588674255644719E-3</v>
      </c>
      <c r="U44" s="64">
        <v>1.2002228326946311E-3</v>
      </c>
      <c r="V44" s="65">
        <v>1.4145788502104748E-3</v>
      </c>
      <c r="W44" s="37">
        <v>39</v>
      </c>
      <c r="X44" s="64">
        <v>2.2888187498828721E-3</v>
      </c>
      <c r="Y44" s="64">
        <v>1.0386790311007455E-3</v>
      </c>
      <c r="Z44" s="64">
        <v>3.2398506043783948E-3</v>
      </c>
      <c r="AA44" s="64">
        <v>2.720353331511978E-3</v>
      </c>
      <c r="AB44" s="64">
        <v>2.6835943037191077E-3</v>
      </c>
      <c r="AC44" s="64">
        <v>4.2668896697298188E-3</v>
      </c>
      <c r="AD44" s="64">
        <v>5.0955289667308267E-3</v>
      </c>
      <c r="AE44" s="64">
        <v>2.7793159379770546E-3</v>
      </c>
      <c r="AF44" s="64">
        <v>6.0866621781500703E-4</v>
      </c>
      <c r="AG44" s="65">
        <v>7.3628192557919558E-3</v>
      </c>
      <c r="AH44" s="37">
        <v>39</v>
      </c>
      <c r="AI44" s="64">
        <v>2.7004592773979775E-3</v>
      </c>
      <c r="AJ44" s="64">
        <v>4.0854923479981507E-3</v>
      </c>
      <c r="AK44" s="64">
        <v>4.6080560047236955E-3</v>
      </c>
      <c r="AL44" s="64">
        <v>5.0752066748486696E-3</v>
      </c>
      <c r="AM44" s="64">
        <v>7.2212440707562723E-3</v>
      </c>
      <c r="AN44" s="64">
        <v>4.2460907586708996E-3</v>
      </c>
      <c r="AO44" s="64">
        <v>1.0008697537560129E-2</v>
      </c>
      <c r="AP44" s="64">
        <v>7.3680279232098897E-3</v>
      </c>
      <c r="AQ44" s="64">
        <v>1.0807071368595276</v>
      </c>
      <c r="AR44" s="65">
        <v>6.0380485910545316E-3</v>
      </c>
      <c r="AS44" s="37">
        <v>39</v>
      </c>
      <c r="AT44" s="64">
        <v>1.0058586880500558E-3</v>
      </c>
      <c r="AU44" s="64">
        <v>6.4296940513032031E-4</v>
      </c>
      <c r="AV44" s="64">
        <v>5.4793267323633007E-3</v>
      </c>
      <c r="AW44" s="64">
        <v>3.7727660389577215E-3</v>
      </c>
      <c r="AX44" s="64">
        <v>7.6631493737063325E-3</v>
      </c>
      <c r="AY44" s="64">
        <v>5.0952388338311397E-3</v>
      </c>
      <c r="AZ44" s="64">
        <v>5.2899759695354358E-4</v>
      </c>
      <c r="BA44" s="64">
        <v>7.4363050859699636E-3</v>
      </c>
      <c r="BB44" s="64">
        <v>6.5410916200829092E-3</v>
      </c>
      <c r="BC44" s="65">
        <v>5.9536607277510317E-3</v>
      </c>
      <c r="BD44" s="37">
        <v>39</v>
      </c>
      <c r="BE44" s="64">
        <v>3.3941510857549355E-3</v>
      </c>
      <c r="BF44" s="64">
        <v>6.0338822061280668E-3</v>
      </c>
      <c r="BG44" s="64">
        <v>6.4778943556039687E-3</v>
      </c>
      <c r="BH44" s="70">
        <v>1.2439006696227368</v>
      </c>
    </row>
    <row r="45" spans="1:60" ht="14.4" x14ac:dyDescent="0.35">
      <c r="A45" s="37">
        <v>40</v>
      </c>
      <c r="B45" s="64">
        <v>2.2626162300776588E-4</v>
      </c>
      <c r="C45" s="64">
        <v>2.4292268115781254E-4</v>
      </c>
      <c r="D45" s="64">
        <v>4.8153932106247935E-4</v>
      </c>
      <c r="E45" s="64">
        <v>3.9150144371226988E-4</v>
      </c>
      <c r="F45" s="64">
        <v>4.154155854301497E-4</v>
      </c>
      <c r="G45" s="64">
        <v>1.5355098089797762E-3</v>
      </c>
      <c r="H45" s="64">
        <v>1.4168058486739975E-4</v>
      </c>
      <c r="I45" s="64">
        <v>4.1079456463012188E-5</v>
      </c>
      <c r="J45" s="64">
        <v>0</v>
      </c>
      <c r="K45" s="64">
        <v>3.3356950861797503E-4</v>
      </c>
      <c r="L45" s="37">
        <v>40</v>
      </c>
      <c r="M45" s="64">
        <v>1.6273726928233364E-3</v>
      </c>
      <c r="N45" s="64">
        <v>1.9566934835369202E-2</v>
      </c>
      <c r="O45" s="64">
        <v>6.6335467697805879E-4</v>
      </c>
      <c r="P45" s="64">
        <v>4.6606341217319435E-4</v>
      </c>
      <c r="Q45" s="64">
        <v>9.9094567114436771E-3</v>
      </c>
      <c r="R45" s="64">
        <v>0</v>
      </c>
      <c r="S45" s="64">
        <v>4.7254123902786618E-3</v>
      </c>
      <c r="T45" s="64">
        <v>4.7122850051254514E-3</v>
      </c>
      <c r="U45" s="64">
        <v>1.637627752112118E-3</v>
      </c>
      <c r="V45" s="65">
        <v>1.2449731772872564E-3</v>
      </c>
      <c r="W45" s="37">
        <v>40</v>
      </c>
      <c r="X45" s="64">
        <v>4.357090499320114E-3</v>
      </c>
      <c r="Y45" s="64">
        <v>4.0841819639377897E-4</v>
      </c>
      <c r="Z45" s="64">
        <v>1.1378600858697581E-2</v>
      </c>
      <c r="AA45" s="64">
        <v>7.5287585499370351E-3</v>
      </c>
      <c r="AB45" s="64">
        <v>2.7641701218102587E-3</v>
      </c>
      <c r="AC45" s="64">
        <v>1.8318823956084813E-2</v>
      </c>
      <c r="AD45" s="64">
        <v>6.4211451069401673E-3</v>
      </c>
      <c r="AE45" s="64">
        <v>1.6599810609108339E-3</v>
      </c>
      <c r="AF45" s="64">
        <v>2.3933318324755569E-4</v>
      </c>
      <c r="AG45" s="65">
        <v>1.422143331671016E-2</v>
      </c>
      <c r="AH45" s="37">
        <v>40</v>
      </c>
      <c r="AI45" s="64">
        <v>1.8423233061498365E-3</v>
      </c>
      <c r="AJ45" s="64">
        <v>3.2252794958884507E-3</v>
      </c>
      <c r="AK45" s="64">
        <v>1.9907861997301921E-3</v>
      </c>
      <c r="AL45" s="64">
        <v>1.9956181788619476E-3</v>
      </c>
      <c r="AM45" s="64">
        <v>1.2591761630732333E-2</v>
      </c>
      <c r="AN45" s="64">
        <v>1.2089336204219476E-2</v>
      </c>
      <c r="AO45" s="64">
        <v>1.7337052736590412E-2</v>
      </c>
      <c r="AP45" s="64">
        <v>9.9237231283382348E-3</v>
      </c>
      <c r="AQ45" s="64">
        <v>0.11557418715977555</v>
      </c>
      <c r="AR45" s="65">
        <v>1.0747251070149235</v>
      </c>
      <c r="AS45" s="37">
        <v>40</v>
      </c>
      <c r="AT45" s="64">
        <v>1.051214890997315E-2</v>
      </c>
      <c r="AU45" s="64">
        <v>6.5904769876344571E-4</v>
      </c>
      <c r="AV45" s="64">
        <v>1.7601084978663992E-3</v>
      </c>
      <c r="AW45" s="64">
        <v>7.5399017670185026E-4</v>
      </c>
      <c r="AX45" s="64">
        <v>1.0601558064923433E-3</v>
      </c>
      <c r="AY45" s="64">
        <v>8.1509045348844371E-4</v>
      </c>
      <c r="AZ45" s="64">
        <v>2.0800674508220993E-4</v>
      </c>
      <c r="BA45" s="64">
        <v>1.963446257735999E-3</v>
      </c>
      <c r="BB45" s="64">
        <v>2.6629503987518838E-3</v>
      </c>
      <c r="BC45" s="65">
        <v>3.16245675784737E-3</v>
      </c>
      <c r="BD45" s="37">
        <v>40</v>
      </c>
      <c r="BE45" s="64">
        <v>1.2459183511719979E-3</v>
      </c>
      <c r="BF45" s="64">
        <v>1.7458308021334862E-3</v>
      </c>
      <c r="BG45" s="64">
        <v>1.5120456305516486E-2</v>
      </c>
      <c r="BH45" s="70">
        <v>1.408625497733677</v>
      </c>
    </row>
    <row r="46" spans="1:60" ht="14.4" x14ac:dyDescent="0.35">
      <c r="A46" s="37">
        <v>41</v>
      </c>
      <c r="B46" s="64">
        <v>2.0890587029427976E-4</v>
      </c>
      <c r="C46" s="64">
        <v>2.1480687163986616E-4</v>
      </c>
      <c r="D46" s="64">
        <v>6.0440733330148467E-4</v>
      </c>
      <c r="E46" s="64">
        <v>3.7400128244090432E-4</v>
      </c>
      <c r="F46" s="64">
        <v>1.3066506432407054E-3</v>
      </c>
      <c r="G46" s="64">
        <v>1.0009258980697487E-3</v>
      </c>
      <c r="H46" s="64">
        <v>4.444516548265342E-4</v>
      </c>
      <c r="I46" s="64">
        <v>1.1233947741423316E-4</v>
      </c>
      <c r="J46" s="64">
        <v>0</v>
      </c>
      <c r="K46" s="64">
        <v>4.6464710738442259E-4</v>
      </c>
      <c r="L46" s="37">
        <v>41</v>
      </c>
      <c r="M46" s="64">
        <v>2.0002199313894358E-3</v>
      </c>
      <c r="N46" s="64">
        <v>5.9635976566589323E-3</v>
      </c>
      <c r="O46" s="64">
        <v>4.3373149225270808E-4</v>
      </c>
      <c r="P46" s="64">
        <v>6.492050703950917E-4</v>
      </c>
      <c r="Q46" s="64">
        <v>8.3210994522532489E-3</v>
      </c>
      <c r="R46" s="64">
        <v>0</v>
      </c>
      <c r="S46" s="64">
        <v>4.3306353715298097E-3</v>
      </c>
      <c r="T46" s="64">
        <v>6.5966867583026577E-3</v>
      </c>
      <c r="U46" s="64">
        <v>2.3207103412694048E-3</v>
      </c>
      <c r="V46" s="65">
        <v>1.5735904427124465E-3</v>
      </c>
      <c r="W46" s="37">
        <v>41</v>
      </c>
      <c r="X46" s="64">
        <v>5.1537738448080433E-3</v>
      </c>
      <c r="Y46" s="64">
        <v>5.6890791470652505E-4</v>
      </c>
      <c r="Z46" s="64">
        <v>6.4105001737617753E-3</v>
      </c>
      <c r="AA46" s="64">
        <v>5.3525562127268748E-3</v>
      </c>
      <c r="AB46" s="64">
        <v>1.5660295321407367E-2</v>
      </c>
      <c r="AC46" s="64">
        <v>3.854916577354386E-3</v>
      </c>
      <c r="AD46" s="64">
        <v>5.8993488982305763E-3</v>
      </c>
      <c r="AE46" s="64">
        <v>4.5700454197337079E-3</v>
      </c>
      <c r="AF46" s="64">
        <v>3.3338020539653776E-4</v>
      </c>
      <c r="AG46" s="65">
        <v>7.8726553439837522E-3</v>
      </c>
      <c r="AH46" s="37">
        <v>41</v>
      </c>
      <c r="AI46" s="64">
        <v>2.8553418162727282E-3</v>
      </c>
      <c r="AJ46" s="64">
        <v>3.0394433110126351E-3</v>
      </c>
      <c r="AK46" s="64">
        <v>3.1990648572652069E-3</v>
      </c>
      <c r="AL46" s="64">
        <v>2.7798050789885828E-3</v>
      </c>
      <c r="AM46" s="64">
        <v>1.0167065759680771E-2</v>
      </c>
      <c r="AN46" s="64">
        <v>2.2967208052072901E-3</v>
      </c>
      <c r="AO46" s="64">
        <v>1.3873148171798267E-2</v>
      </c>
      <c r="AP46" s="64">
        <v>8.388962964149236E-3</v>
      </c>
      <c r="AQ46" s="64">
        <v>2.1526180143460399E-2</v>
      </c>
      <c r="AR46" s="65">
        <v>3.3584980749372419E-3</v>
      </c>
      <c r="AS46" s="37">
        <v>41</v>
      </c>
      <c r="AT46" s="64">
        <v>1.0028294591831952</v>
      </c>
      <c r="AU46" s="64">
        <v>1.5821333045273852E-3</v>
      </c>
      <c r="AV46" s="64">
        <v>9.9818212962373819E-4</v>
      </c>
      <c r="AW46" s="64">
        <v>2.4903199905069741E-3</v>
      </c>
      <c r="AX46" s="64">
        <v>6.5917450161830336E-3</v>
      </c>
      <c r="AY46" s="64">
        <v>6.3686998289648961E-3</v>
      </c>
      <c r="AZ46" s="64">
        <v>2.8974390620812766E-4</v>
      </c>
      <c r="BA46" s="64">
        <v>1.5871542855245395E-3</v>
      </c>
      <c r="BB46" s="64">
        <v>9.2848398919852474E-3</v>
      </c>
      <c r="BC46" s="65">
        <v>4.3933704400880994E-3</v>
      </c>
      <c r="BD46" s="37">
        <v>41</v>
      </c>
      <c r="BE46" s="64">
        <v>1.6105993069257878E-3</v>
      </c>
      <c r="BF46" s="64">
        <v>2.0215147016275511E-3</v>
      </c>
      <c r="BG46" s="64">
        <v>3.6470473152052448E-3</v>
      </c>
      <c r="BH46" s="70">
        <v>1.2077760328508236</v>
      </c>
    </row>
    <row r="47" spans="1:60" ht="14.4" x14ac:dyDescent="0.35">
      <c r="A47" s="37">
        <v>42</v>
      </c>
      <c r="B47" s="64">
        <v>6.5116261628711796E-4</v>
      </c>
      <c r="C47" s="64">
        <v>9.4408635615722157E-4</v>
      </c>
      <c r="D47" s="64">
        <v>1.8837102038320975E-3</v>
      </c>
      <c r="E47" s="64">
        <v>1.847411540687189E-3</v>
      </c>
      <c r="F47" s="64">
        <v>1.7422332824212636E-3</v>
      </c>
      <c r="G47" s="64">
        <v>1.3903058240881609E-3</v>
      </c>
      <c r="H47" s="64">
        <v>9.5743533551964632E-4</v>
      </c>
      <c r="I47" s="64">
        <v>3.6007980202945621E-4</v>
      </c>
      <c r="J47" s="64">
        <v>0</v>
      </c>
      <c r="K47" s="64">
        <v>1.7578119458480945E-3</v>
      </c>
      <c r="L47" s="37">
        <v>42</v>
      </c>
      <c r="M47" s="64">
        <v>6.8480178941357278E-3</v>
      </c>
      <c r="N47" s="64">
        <v>7.88034514995287E-3</v>
      </c>
      <c r="O47" s="64">
        <v>1.7173442602967002E-3</v>
      </c>
      <c r="P47" s="64">
        <v>2.4560153499492191E-3</v>
      </c>
      <c r="Q47" s="64">
        <v>1.0408357474324786E-2</v>
      </c>
      <c r="R47" s="64">
        <v>0</v>
      </c>
      <c r="S47" s="64">
        <v>1.385590914463988E-2</v>
      </c>
      <c r="T47" s="64">
        <v>2.7768603449105055E-3</v>
      </c>
      <c r="U47" s="64">
        <v>5.2858201636322251E-3</v>
      </c>
      <c r="V47" s="65">
        <v>4.8642462535855701E-3</v>
      </c>
      <c r="W47" s="37">
        <v>42</v>
      </c>
      <c r="X47" s="64">
        <v>2.0152638686531379E-3</v>
      </c>
      <c r="Y47" s="64">
        <v>2.1522422343012407E-3</v>
      </c>
      <c r="Z47" s="64">
        <v>6.3857540149772742E-3</v>
      </c>
      <c r="AA47" s="64">
        <v>4.1977235138420952E-3</v>
      </c>
      <c r="AB47" s="64">
        <v>1.1663740694468185E-2</v>
      </c>
      <c r="AC47" s="64">
        <v>1.5902604529479863E-2</v>
      </c>
      <c r="AD47" s="64">
        <v>5.8597149447265628E-3</v>
      </c>
      <c r="AE47" s="64">
        <v>6.6922937063470323E-3</v>
      </c>
      <c r="AF47" s="64">
        <v>1.261214582512156E-3</v>
      </c>
      <c r="AG47" s="65">
        <v>6.0649501681693226E-3</v>
      </c>
      <c r="AH47" s="37">
        <v>42</v>
      </c>
      <c r="AI47" s="64">
        <v>1.5952965836884575E-2</v>
      </c>
      <c r="AJ47" s="64">
        <v>1.6747427947125273E-2</v>
      </c>
      <c r="AK47" s="64">
        <v>4.9714457019752276E-3</v>
      </c>
      <c r="AL47" s="64">
        <v>1.0516313342574258E-2</v>
      </c>
      <c r="AM47" s="64">
        <v>2.4577570669360314E-2</v>
      </c>
      <c r="AN47" s="64">
        <v>1.3035889664192989E-2</v>
      </c>
      <c r="AO47" s="64">
        <v>1.808969791613332E-2</v>
      </c>
      <c r="AP47" s="64">
        <v>1.3117336789782989E-2</v>
      </c>
      <c r="AQ47" s="64">
        <v>5.9500637965107427E-2</v>
      </c>
      <c r="AR47" s="65">
        <v>4.9825069175225677E-3</v>
      </c>
      <c r="AS47" s="37">
        <v>42</v>
      </c>
      <c r="AT47" s="64">
        <v>5.0190479048976243E-3</v>
      </c>
      <c r="AU47" s="64">
        <v>1.0153956486461189</v>
      </c>
      <c r="AV47" s="64">
        <v>4.0463500346586559E-3</v>
      </c>
      <c r="AW47" s="64">
        <v>6.2257077100916292E-3</v>
      </c>
      <c r="AX47" s="64">
        <v>7.0169833145797677E-3</v>
      </c>
      <c r="AY47" s="64">
        <v>5.7744920117869291E-3</v>
      </c>
      <c r="AZ47" s="64">
        <v>1.0961335849831476E-3</v>
      </c>
      <c r="BA47" s="64">
        <v>6.5950102605129152E-3</v>
      </c>
      <c r="BB47" s="64">
        <v>7.8405353721029674E-3</v>
      </c>
      <c r="BC47" s="65">
        <v>4.3452172085397214E-2</v>
      </c>
      <c r="BD47" s="37">
        <v>42</v>
      </c>
      <c r="BE47" s="64">
        <v>4.7200081404373886E-3</v>
      </c>
      <c r="BF47" s="64">
        <v>7.4223832895683635E-3</v>
      </c>
      <c r="BG47" s="64">
        <v>2.2413079878914909E-2</v>
      </c>
      <c r="BH47" s="70">
        <v>1.4483320001844839</v>
      </c>
    </row>
    <row r="48" spans="1:60" ht="14.4" x14ac:dyDescent="0.35">
      <c r="A48" s="37">
        <v>43</v>
      </c>
      <c r="B48" s="64">
        <v>1.9216345536553592E-3</v>
      </c>
      <c r="C48" s="64">
        <v>2.2859443976420892E-3</v>
      </c>
      <c r="D48" s="64">
        <v>3.3234204223372261E-3</v>
      </c>
      <c r="E48" s="64">
        <v>3.5011687281853669E-3</v>
      </c>
      <c r="F48" s="64">
        <v>2.1209898424320098E-3</v>
      </c>
      <c r="G48" s="64">
        <v>3.0558664250484001E-3</v>
      </c>
      <c r="H48" s="64">
        <v>1.751817990765179E-3</v>
      </c>
      <c r="I48" s="64">
        <v>5.3773839642010004E-4</v>
      </c>
      <c r="J48" s="64">
        <v>0</v>
      </c>
      <c r="K48" s="64">
        <v>7.9399068546719478E-3</v>
      </c>
      <c r="L48" s="37">
        <v>43</v>
      </c>
      <c r="M48" s="64">
        <v>6.2469912776413981E-3</v>
      </c>
      <c r="N48" s="64">
        <v>3.9254442406559759E-2</v>
      </c>
      <c r="O48" s="64">
        <v>5.4570827758588028E-3</v>
      </c>
      <c r="P48" s="64">
        <v>1.1093640112243562E-2</v>
      </c>
      <c r="Q48" s="64">
        <v>1.9461320992974492E-2</v>
      </c>
      <c r="R48" s="64">
        <v>0</v>
      </c>
      <c r="S48" s="64">
        <v>2.3544217212862782E-2</v>
      </c>
      <c r="T48" s="64">
        <v>1.8078340668442525E-2</v>
      </c>
      <c r="U48" s="64">
        <v>1.2605002111091576E-2</v>
      </c>
      <c r="V48" s="65">
        <v>1.1309351999652514E-2</v>
      </c>
      <c r="W48" s="37">
        <v>43</v>
      </c>
      <c r="X48" s="64">
        <v>8.8887101012644857E-3</v>
      </c>
      <c r="Y48" s="64">
        <v>9.7215193635506493E-3</v>
      </c>
      <c r="Z48" s="64">
        <v>1.5879647627145371E-2</v>
      </c>
      <c r="AA48" s="64">
        <v>2.1636923119431106E-2</v>
      </c>
      <c r="AB48" s="64">
        <v>1.8543980680967961E-2</v>
      </c>
      <c r="AC48" s="64">
        <v>2.1809179485428175E-2</v>
      </c>
      <c r="AD48" s="64">
        <v>2.1684939294705885E-2</v>
      </c>
      <c r="AE48" s="64">
        <v>1.8183015472949864E-2</v>
      </c>
      <c r="AF48" s="64">
        <v>5.6968132072108832E-3</v>
      </c>
      <c r="AG48" s="65">
        <v>1.4435192168236391E-2</v>
      </c>
      <c r="AH48" s="37">
        <v>43</v>
      </c>
      <c r="AI48" s="64">
        <v>4.0693317930815813E-2</v>
      </c>
      <c r="AJ48" s="64">
        <v>4.4606427048361548E-2</v>
      </c>
      <c r="AK48" s="64">
        <v>3.1194804388420504E-2</v>
      </c>
      <c r="AL48" s="64">
        <v>4.7501411394890565E-2</v>
      </c>
      <c r="AM48" s="64">
        <v>3.8621095838876809E-2</v>
      </c>
      <c r="AN48" s="64">
        <v>5.6904870998196404E-2</v>
      </c>
      <c r="AO48" s="64">
        <v>5.4231757625248359E-2</v>
      </c>
      <c r="AP48" s="64">
        <v>3.4731239936610279E-2</v>
      </c>
      <c r="AQ48" s="64">
        <v>3.8620232002666025E-2</v>
      </c>
      <c r="AR48" s="65">
        <v>8.2689677837018527E-2</v>
      </c>
      <c r="AS48" s="37">
        <v>43</v>
      </c>
      <c r="AT48" s="64">
        <v>1.3495687445330922E-2</v>
      </c>
      <c r="AU48" s="64">
        <v>7.1964641557391374E-3</v>
      </c>
      <c r="AV48" s="64">
        <v>1.165298804535565</v>
      </c>
      <c r="AW48" s="64">
        <v>2.599388726637139E-2</v>
      </c>
      <c r="AX48" s="64">
        <v>1.798879412998736E-2</v>
      </c>
      <c r="AY48" s="64">
        <v>1.9273572251650235E-2</v>
      </c>
      <c r="AZ48" s="64">
        <v>4.9511545223028851E-3</v>
      </c>
      <c r="BA48" s="64">
        <v>1.401835681847559E-2</v>
      </c>
      <c r="BB48" s="64">
        <v>1.6825114152759099E-2</v>
      </c>
      <c r="BC48" s="65">
        <v>6.4154429905641464E-2</v>
      </c>
      <c r="BD48" s="37">
        <v>43</v>
      </c>
      <c r="BE48" s="64">
        <v>6.229087696123109E-2</v>
      </c>
      <c r="BF48" s="64">
        <v>7.045149512772822E-2</v>
      </c>
      <c r="BG48" s="64">
        <v>3.0103646945235363E-2</v>
      </c>
      <c r="BH48" s="70">
        <v>2.311805916908499</v>
      </c>
    </row>
    <row r="49" spans="1:60" ht="14.4" x14ac:dyDescent="0.35">
      <c r="A49" s="37">
        <v>44</v>
      </c>
      <c r="B49" s="64">
        <v>1.7414687699244444E-3</v>
      </c>
      <c r="C49" s="64">
        <v>1.1452290542076282E-3</v>
      </c>
      <c r="D49" s="64">
        <v>8.4601463034117055E-3</v>
      </c>
      <c r="E49" s="64">
        <v>3.7928344856621487E-3</v>
      </c>
      <c r="F49" s="64">
        <v>5.6019333378204521E-3</v>
      </c>
      <c r="G49" s="64">
        <v>6.1460683847015469E-3</v>
      </c>
      <c r="H49" s="64">
        <v>1.2365115910840405E-3</v>
      </c>
      <c r="I49" s="64">
        <v>1.1617733191365213E-3</v>
      </c>
      <c r="J49" s="64">
        <v>0</v>
      </c>
      <c r="K49" s="64">
        <v>3.0003596286029086E-3</v>
      </c>
      <c r="L49" s="37">
        <v>44</v>
      </c>
      <c r="M49" s="64">
        <v>6.7996038932642685E-3</v>
      </c>
      <c r="N49" s="64">
        <v>1.9772218432531255E-2</v>
      </c>
      <c r="O49" s="64">
        <v>2.6108696892273549E-3</v>
      </c>
      <c r="P49" s="64">
        <v>4.1921033251718981E-3</v>
      </c>
      <c r="Q49" s="64">
        <v>1.4324760947031079E-2</v>
      </c>
      <c r="R49" s="64">
        <v>0</v>
      </c>
      <c r="S49" s="64">
        <v>2.7627218231639321E-2</v>
      </c>
      <c r="T49" s="64">
        <v>1.0363300826469088E-2</v>
      </c>
      <c r="U49" s="64">
        <v>9.0508703209281633E-3</v>
      </c>
      <c r="V49" s="65">
        <v>6.9915809120683244E-3</v>
      </c>
      <c r="W49" s="37">
        <v>44</v>
      </c>
      <c r="X49" s="64">
        <v>1.6403900281679647E-2</v>
      </c>
      <c r="Y49" s="64">
        <v>3.6736015624561054E-3</v>
      </c>
      <c r="Z49" s="64">
        <v>1.8442160958658915E-2</v>
      </c>
      <c r="AA49" s="64">
        <v>1.4584979304060582E-2</v>
      </c>
      <c r="AB49" s="64">
        <v>2.6618539979102778E-2</v>
      </c>
      <c r="AC49" s="64">
        <v>2.5191509122556039E-2</v>
      </c>
      <c r="AD49" s="64">
        <v>1.8177008891663224E-2</v>
      </c>
      <c r="AE49" s="64">
        <v>2.077540177151211E-2</v>
      </c>
      <c r="AF49" s="64">
        <v>2.1527315964103453E-3</v>
      </c>
      <c r="AG49" s="65">
        <v>1.0610938186619578E-2</v>
      </c>
      <c r="AH49" s="37">
        <v>44</v>
      </c>
      <c r="AI49" s="64">
        <v>1.8715953966795724E-2</v>
      </c>
      <c r="AJ49" s="64">
        <v>1.8559435411516362E-2</v>
      </c>
      <c r="AK49" s="64">
        <v>2.5274300367223796E-2</v>
      </c>
      <c r="AL49" s="64">
        <v>1.794999861579313E-2</v>
      </c>
      <c r="AM49" s="64">
        <v>2.9350848785244812E-2</v>
      </c>
      <c r="AN49" s="64">
        <v>3.0297010449231006E-2</v>
      </c>
      <c r="AO49" s="64">
        <v>4.0122700741793728E-2</v>
      </c>
      <c r="AP49" s="64">
        <v>1.6852128336955079E-2</v>
      </c>
      <c r="AQ49" s="64">
        <v>5.2767456032539281E-2</v>
      </c>
      <c r="AR49" s="65">
        <v>1.7247419397429742E-2</v>
      </c>
      <c r="AS49" s="37">
        <v>44</v>
      </c>
      <c r="AT49" s="64">
        <v>1.7899534256524068E-2</v>
      </c>
      <c r="AU49" s="64">
        <v>6.9146397037253933E-3</v>
      </c>
      <c r="AV49" s="64">
        <v>1.6976777612552001E-2</v>
      </c>
      <c r="AW49" s="64">
        <v>1.0379521770967968</v>
      </c>
      <c r="AX49" s="64">
        <v>6.183917852162716E-2</v>
      </c>
      <c r="AY49" s="64">
        <v>9.6252819803148107E-2</v>
      </c>
      <c r="AZ49" s="64">
        <v>1.8709594980892337E-3</v>
      </c>
      <c r="BA49" s="64">
        <v>2.0788302351695809E-2</v>
      </c>
      <c r="BB49" s="64">
        <v>1.9504438746376793E-2</v>
      </c>
      <c r="BC49" s="65">
        <v>9.6168093811566276E-3</v>
      </c>
      <c r="BD49" s="37">
        <v>44</v>
      </c>
      <c r="BE49" s="64">
        <v>5.9975130594981411E-3</v>
      </c>
      <c r="BF49" s="64">
        <v>7.8487240559718483E-3</v>
      </c>
      <c r="BG49" s="64">
        <v>9.7022976479822481E-3</v>
      </c>
      <c r="BH49" s="70">
        <v>1.8709510469472681</v>
      </c>
    </row>
    <row r="50" spans="1:60" ht="14.4" x14ac:dyDescent="0.35">
      <c r="A50" s="37">
        <v>45</v>
      </c>
      <c r="B50" s="64">
        <v>5.1355217218881468E-6</v>
      </c>
      <c r="C50" s="64">
        <v>5.1436669636612415E-6</v>
      </c>
      <c r="D50" s="64">
        <v>8.5394676152197687E-6</v>
      </c>
      <c r="E50" s="64">
        <v>9.0016090536005583E-6</v>
      </c>
      <c r="F50" s="64">
        <v>6.3711169328781528E-6</v>
      </c>
      <c r="G50" s="64">
        <v>5.2489789141272587E-6</v>
      </c>
      <c r="H50" s="64">
        <v>4.2124782480382645E-6</v>
      </c>
      <c r="I50" s="64">
        <v>2.8698308209601904E-4</v>
      </c>
      <c r="J50" s="64">
        <v>0</v>
      </c>
      <c r="K50" s="64">
        <v>1.8682671295777743E-5</v>
      </c>
      <c r="L50" s="37">
        <v>45</v>
      </c>
      <c r="M50" s="64">
        <v>2.1188676923683893E-5</v>
      </c>
      <c r="N50" s="64">
        <v>3.763194928952573E-5</v>
      </c>
      <c r="O50" s="64">
        <v>9.5935011639533252E-6</v>
      </c>
      <c r="P50" s="64">
        <v>2.6103433640250767E-5</v>
      </c>
      <c r="Q50" s="64">
        <v>3.5157521627910614E-5</v>
      </c>
      <c r="R50" s="64">
        <v>0</v>
      </c>
      <c r="S50" s="64">
        <v>6.3032244682026013E-5</v>
      </c>
      <c r="T50" s="64">
        <v>2.1739066362321518E-5</v>
      </c>
      <c r="U50" s="64">
        <v>1.30034754484019E-5</v>
      </c>
      <c r="V50" s="65">
        <v>1.3416170565387308E-5</v>
      </c>
      <c r="W50" s="37">
        <v>45</v>
      </c>
      <c r="X50" s="64">
        <v>1.5316658191207537E-5</v>
      </c>
      <c r="Y50" s="64">
        <v>2.2874821340994093E-5</v>
      </c>
      <c r="Z50" s="64">
        <v>3.0830739783640571E-5</v>
      </c>
      <c r="AA50" s="64">
        <v>4.7135817382108113E-5</v>
      </c>
      <c r="AB50" s="64">
        <v>1.0352236661991202E-4</v>
      </c>
      <c r="AC50" s="64">
        <v>4.4333119792759233E-5</v>
      </c>
      <c r="AD50" s="64">
        <v>4.9679381166175835E-5</v>
      </c>
      <c r="AE50" s="64">
        <v>4.6833293274414626E-4</v>
      </c>
      <c r="AF50" s="64">
        <v>1.3404652035828414E-5</v>
      </c>
      <c r="AG50" s="65">
        <v>5.7739563913221359E-5</v>
      </c>
      <c r="AH50" s="37">
        <v>45</v>
      </c>
      <c r="AI50" s="64">
        <v>7.4397159618862452E-5</v>
      </c>
      <c r="AJ50" s="64">
        <v>8.3678310212680976E-5</v>
      </c>
      <c r="AK50" s="64">
        <v>7.9696833314942201E-5</v>
      </c>
      <c r="AL50" s="64">
        <v>1.1177124258757038E-4</v>
      </c>
      <c r="AM50" s="64">
        <v>9.0922370845924832E-5</v>
      </c>
      <c r="AN50" s="64">
        <v>9.6019750341610558E-5</v>
      </c>
      <c r="AO50" s="64">
        <v>1.0787980778266038E-4</v>
      </c>
      <c r="AP50" s="64">
        <v>7.34593508282608E-5</v>
      </c>
      <c r="AQ50" s="64">
        <v>8.1456699426485661E-4</v>
      </c>
      <c r="AR50" s="65">
        <v>7.7921088036233022E-5</v>
      </c>
      <c r="AS50" s="37">
        <v>45</v>
      </c>
      <c r="AT50" s="64">
        <v>5.6870485719441416E-5</v>
      </c>
      <c r="AU50" s="64">
        <v>2.5757223238473908E-5</v>
      </c>
      <c r="AV50" s="64">
        <v>8.7972720283160363E-5</v>
      </c>
      <c r="AW50" s="64">
        <v>6.1814897653930789E-5</v>
      </c>
      <c r="AX50" s="64">
        <v>1.0084983971639485</v>
      </c>
      <c r="AY50" s="64">
        <v>3.4108386238600252E-5</v>
      </c>
      <c r="AZ50" s="64">
        <v>1.165011053251331E-5</v>
      </c>
      <c r="BA50" s="64">
        <v>1.9083134861470248E-3</v>
      </c>
      <c r="BB50" s="64">
        <v>2.4248315144179188E-4</v>
      </c>
      <c r="BC50" s="65">
        <v>7.3290957392804464E-4</v>
      </c>
      <c r="BD50" s="37">
        <v>45</v>
      </c>
      <c r="BE50" s="64">
        <v>6.3647661237185797E-5</v>
      </c>
      <c r="BF50" s="64">
        <v>1.3095409786557729E-4</v>
      </c>
      <c r="BG50" s="64">
        <v>1.2316847219095216E-4</v>
      </c>
      <c r="BH50" s="70">
        <v>1.0150317150237735</v>
      </c>
    </row>
    <row r="51" spans="1:60" ht="14.4" x14ac:dyDescent="0.35">
      <c r="A51" s="37">
        <v>46</v>
      </c>
      <c r="B51" s="64">
        <v>5.2781757571147897E-6</v>
      </c>
      <c r="C51" s="64">
        <v>5.4895502714843983E-6</v>
      </c>
      <c r="D51" s="64">
        <v>1.5161484083898114E-5</v>
      </c>
      <c r="E51" s="64">
        <v>1.0636310094227571E-5</v>
      </c>
      <c r="F51" s="64">
        <v>1.0994967060889863E-5</v>
      </c>
      <c r="G51" s="64">
        <v>9.5524469836886989E-6</v>
      </c>
      <c r="H51" s="64">
        <v>4.7867859926700315E-6</v>
      </c>
      <c r="I51" s="64">
        <v>2.5507221425608422E-6</v>
      </c>
      <c r="J51" s="64">
        <v>0</v>
      </c>
      <c r="K51" s="64">
        <v>1.9476831985214742E-5</v>
      </c>
      <c r="L51" s="37">
        <v>46</v>
      </c>
      <c r="M51" s="64">
        <v>1.5672232510992852E-5</v>
      </c>
      <c r="N51" s="64">
        <v>3.4817083488605978E-5</v>
      </c>
      <c r="O51" s="64">
        <v>9.6444131847057181E-6</v>
      </c>
      <c r="P51" s="64">
        <v>2.7213035181070021E-5</v>
      </c>
      <c r="Q51" s="64">
        <v>2.7644920258442039E-5</v>
      </c>
      <c r="R51" s="64">
        <v>0</v>
      </c>
      <c r="S51" s="64">
        <v>5.4844153050669921E-5</v>
      </c>
      <c r="T51" s="64">
        <v>2.0230718240969894E-5</v>
      </c>
      <c r="U51" s="64">
        <v>1.6054432861723566E-5</v>
      </c>
      <c r="V51" s="65">
        <v>1.4291868011276179E-5</v>
      </c>
      <c r="W51" s="37">
        <v>46</v>
      </c>
      <c r="X51" s="64">
        <v>2.4279109366885051E-5</v>
      </c>
      <c r="Y51" s="64">
        <v>2.3847181428013221E-5</v>
      </c>
      <c r="Z51" s="64">
        <v>3.0991730907377125E-5</v>
      </c>
      <c r="AA51" s="64">
        <v>3.2093281063137038E-5</v>
      </c>
      <c r="AB51" s="64">
        <v>6.7160325314228708E-5</v>
      </c>
      <c r="AC51" s="64">
        <v>4.387735147242709E-5</v>
      </c>
      <c r="AD51" s="64">
        <v>3.8446704431064327E-5</v>
      </c>
      <c r="AE51" s="64">
        <v>5.8084293310823514E-5</v>
      </c>
      <c r="AF51" s="64">
        <v>1.3974455332899886E-5</v>
      </c>
      <c r="AG51" s="65">
        <v>2.0531053428388677E-5</v>
      </c>
      <c r="AH51" s="37">
        <v>46</v>
      </c>
      <c r="AI51" s="64">
        <v>8.5334685814803478E-4</v>
      </c>
      <c r="AJ51" s="64">
        <v>1.0034445119213517E-3</v>
      </c>
      <c r="AK51" s="64">
        <v>1.3535243270608653E-4</v>
      </c>
      <c r="AL51" s="64">
        <v>1.1652240079547811E-4</v>
      </c>
      <c r="AM51" s="64">
        <v>9.6840141341808376E-5</v>
      </c>
      <c r="AN51" s="64">
        <v>6.9502634157727225E-5</v>
      </c>
      <c r="AO51" s="64">
        <v>8.0466284241341454E-5</v>
      </c>
      <c r="AP51" s="64">
        <v>4.400715963293989E-5</v>
      </c>
      <c r="AQ51" s="64">
        <v>9.3636886544478721E-5</v>
      </c>
      <c r="AR51" s="65">
        <v>4.1814777038157617E-5</v>
      </c>
      <c r="AS51" s="37">
        <v>46</v>
      </c>
      <c r="AT51" s="64">
        <v>3.4385445805108714E-5</v>
      </c>
      <c r="AU51" s="64">
        <v>1.9051782307907031E-5</v>
      </c>
      <c r="AV51" s="64">
        <v>4.7492370758115932E-5</v>
      </c>
      <c r="AW51" s="64">
        <v>1.1636583493797883E-3</v>
      </c>
      <c r="AX51" s="64">
        <v>3.6267674541195426E-4</v>
      </c>
      <c r="AY51" s="64">
        <v>1.00796014971711</v>
      </c>
      <c r="AZ51" s="64">
        <v>1.2145331995549438E-5</v>
      </c>
      <c r="BA51" s="64">
        <v>5.4357507240895516E-4</v>
      </c>
      <c r="BB51" s="64">
        <v>3.758818512449408E-4</v>
      </c>
      <c r="BC51" s="65">
        <v>2.1840496007721616E-4</v>
      </c>
      <c r="BD51" s="37">
        <v>46</v>
      </c>
      <c r="BE51" s="64">
        <v>2.7015454542397765E-5</v>
      </c>
      <c r="BF51" s="64">
        <v>4.9540158359223016E-5</v>
      </c>
      <c r="BG51" s="64">
        <v>5.0277363021057489E-5</v>
      </c>
      <c r="BH51" s="70">
        <v>1.014056814306165</v>
      </c>
    </row>
    <row r="52" spans="1:60" ht="14.4" x14ac:dyDescent="0.35">
      <c r="A52" s="37">
        <v>47</v>
      </c>
      <c r="B52" s="64">
        <v>1.8831327852067934E-6</v>
      </c>
      <c r="C52" s="64">
        <v>2.5174907204101573E-6</v>
      </c>
      <c r="D52" s="64">
        <v>3.3985520877604085E-6</v>
      </c>
      <c r="E52" s="64">
        <v>3.0933392996573124E-6</v>
      </c>
      <c r="F52" s="64">
        <v>4.3746726851450211E-6</v>
      </c>
      <c r="G52" s="64">
        <v>2.3988072447238272E-6</v>
      </c>
      <c r="H52" s="64">
        <v>9.5639806869818491E-6</v>
      </c>
      <c r="I52" s="64">
        <v>1.1887070437127898E-5</v>
      </c>
      <c r="J52" s="64">
        <v>0</v>
      </c>
      <c r="K52" s="64">
        <v>8.8581038678582956E-7</v>
      </c>
      <c r="L52" s="37">
        <v>47</v>
      </c>
      <c r="M52" s="64">
        <v>2.5488061544772842E-6</v>
      </c>
      <c r="N52" s="64">
        <v>4.6512055458506952E-6</v>
      </c>
      <c r="O52" s="64">
        <v>2.0302871732956393E-6</v>
      </c>
      <c r="P52" s="64">
        <v>1.2376545239831129E-6</v>
      </c>
      <c r="Q52" s="64">
        <v>9.6771870588996834E-6</v>
      </c>
      <c r="R52" s="64">
        <v>0</v>
      </c>
      <c r="S52" s="64">
        <v>2.9114795991974011E-5</v>
      </c>
      <c r="T52" s="64">
        <v>7.2164033376817283E-6</v>
      </c>
      <c r="U52" s="64">
        <v>2.3270718740497914E-5</v>
      </c>
      <c r="V52" s="65">
        <v>2.2121753885649577E-6</v>
      </c>
      <c r="W52" s="37">
        <v>47</v>
      </c>
      <c r="X52" s="64">
        <v>7.7046432486053711E-6</v>
      </c>
      <c r="Y52" s="64">
        <v>1.0845747922729921E-6</v>
      </c>
      <c r="Z52" s="64">
        <v>1.4519790864859457E-5</v>
      </c>
      <c r="AA52" s="64">
        <v>8.1463719859928742E-6</v>
      </c>
      <c r="AB52" s="64">
        <v>1.6397563833889587E-5</v>
      </c>
      <c r="AC52" s="64">
        <v>2.0193742284339295E-5</v>
      </c>
      <c r="AD52" s="64">
        <v>2.3224201900313403E-5</v>
      </c>
      <c r="AE52" s="64">
        <v>8.4260610094463186E-6</v>
      </c>
      <c r="AF52" s="64">
        <v>6.3556114736494477E-7</v>
      </c>
      <c r="AG52" s="65">
        <v>2.2840348708070222E-6</v>
      </c>
      <c r="AH52" s="37">
        <v>47</v>
      </c>
      <c r="AI52" s="64">
        <v>9.160476800536284E-6</v>
      </c>
      <c r="AJ52" s="64">
        <v>5.253477510413633E-6</v>
      </c>
      <c r="AK52" s="64">
        <v>6.9958062756504078E-6</v>
      </c>
      <c r="AL52" s="64">
        <v>5.2994631260468766E-6</v>
      </c>
      <c r="AM52" s="64">
        <v>1.1606481593837823E-5</v>
      </c>
      <c r="AN52" s="64">
        <v>4.9674045589028438E-6</v>
      </c>
      <c r="AO52" s="64">
        <v>6.3771947478678041E-6</v>
      </c>
      <c r="AP52" s="64">
        <v>3.5428073299467219E-6</v>
      </c>
      <c r="AQ52" s="64">
        <v>1.0552522381222834E-5</v>
      </c>
      <c r="AR52" s="65">
        <v>2.8992193230325773E-6</v>
      </c>
      <c r="AS52" s="37">
        <v>47</v>
      </c>
      <c r="AT52" s="64">
        <v>6.2453625297831119E-6</v>
      </c>
      <c r="AU52" s="64">
        <v>2.2960956354447866E-6</v>
      </c>
      <c r="AV52" s="64">
        <v>3.2428905293640905E-6</v>
      </c>
      <c r="AW52" s="64">
        <v>1.1939654031608545E-4</v>
      </c>
      <c r="AX52" s="64">
        <v>1.6253294776758258E-5</v>
      </c>
      <c r="AY52" s="64">
        <v>1.3453071764778918E-4</v>
      </c>
      <c r="AZ52" s="64">
        <v>1.0000005523722362</v>
      </c>
      <c r="BA52" s="64">
        <v>1.6673617304501818E-5</v>
      </c>
      <c r="BB52" s="64">
        <v>1.477683193984712E-5</v>
      </c>
      <c r="BC52" s="65">
        <v>8.1332295196448177E-6</v>
      </c>
      <c r="BD52" s="37">
        <v>47</v>
      </c>
      <c r="BE52" s="64">
        <v>1.919929355915064E-6</v>
      </c>
      <c r="BF52" s="64">
        <v>3.1213916609939391E-6</v>
      </c>
      <c r="BG52" s="64">
        <v>3.7857018050843858E-6</v>
      </c>
      <c r="BH52" s="70">
        <v>1.0006221614650916</v>
      </c>
    </row>
    <row r="53" spans="1:60" ht="14.4" x14ac:dyDescent="0.35">
      <c r="A53" s="37">
        <v>48</v>
      </c>
      <c r="B53" s="64">
        <v>2.449616323116671E-3</v>
      </c>
      <c r="C53" s="64">
        <v>2.5040486946537751E-3</v>
      </c>
      <c r="D53" s="64">
        <v>4.0299213436762139E-3</v>
      </c>
      <c r="E53" s="64">
        <v>4.3426650168771818E-3</v>
      </c>
      <c r="F53" s="64">
        <v>3.1017438382283848E-3</v>
      </c>
      <c r="G53" s="64">
        <v>2.4311181578455781E-3</v>
      </c>
      <c r="H53" s="64">
        <v>2.0649314641538945E-3</v>
      </c>
      <c r="I53" s="64">
        <v>9.7774030550498237E-4</v>
      </c>
      <c r="J53" s="64">
        <v>0</v>
      </c>
      <c r="K53" s="64">
        <v>9.4308102862741272E-3</v>
      </c>
      <c r="L53" s="37">
        <v>48</v>
      </c>
      <c r="M53" s="64">
        <v>9.9779422671786595E-3</v>
      </c>
      <c r="N53" s="64">
        <v>1.315194648929687E-2</v>
      </c>
      <c r="O53" s="64">
        <v>4.5940451334494691E-3</v>
      </c>
      <c r="P53" s="64">
        <v>1.3176730810287637E-2</v>
      </c>
      <c r="Q53" s="64">
        <v>1.1766826196273226E-2</v>
      </c>
      <c r="R53" s="64">
        <v>0</v>
      </c>
      <c r="S53" s="64">
        <v>3.0487269232966838E-2</v>
      </c>
      <c r="T53" s="64">
        <v>7.6505964530830242E-3</v>
      </c>
      <c r="U53" s="64">
        <v>5.1035167331168908E-3</v>
      </c>
      <c r="V53" s="65">
        <v>4.8118366309238391E-3</v>
      </c>
      <c r="W53" s="37">
        <v>48</v>
      </c>
      <c r="X53" s="64">
        <v>5.4761706984227995E-3</v>
      </c>
      <c r="Y53" s="64">
        <v>1.1546962261659246E-2</v>
      </c>
      <c r="Z53" s="64">
        <v>1.0103192994022748E-2</v>
      </c>
      <c r="AA53" s="64">
        <v>2.0378832667755479E-2</v>
      </c>
      <c r="AB53" s="64">
        <v>5.0163288223878916E-2</v>
      </c>
      <c r="AC53" s="64">
        <v>1.8199386684761339E-2</v>
      </c>
      <c r="AD53" s="64">
        <v>2.0450502158369754E-2</v>
      </c>
      <c r="AE53" s="64">
        <v>4.4302146694124148E-2</v>
      </c>
      <c r="AF53" s="64">
        <v>6.7665232825664511E-3</v>
      </c>
      <c r="AG53" s="65">
        <v>9.1305265954896471E-3</v>
      </c>
      <c r="AH53" s="37">
        <v>48</v>
      </c>
      <c r="AI53" s="64">
        <v>3.6992797806010551E-2</v>
      </c>
      <c r="AJ53" s="64">
        <v>4.1211742497843755E-2</v>
      </c>
      <c r="AK53" s="64">
        <v>3.8314517001893464E-2</v>
      </c>
      <c r="AL53" s="64">
        <v>5.6420913670023366E-2</v>
      </c>
      <c r="AM53" s="64">
        <v>3.2249085938784255E-2</v>
      </c>
      <c r="AN53" s="64">
        <v>4.6374859268219999E-2</v>
      </c>
      <c r="AO53" s="64">
        <v>4.4673262941708723E-2</v>
      </c>
      <c r="AP53" s="64">
        <v>2.974895732017032E-2</v>
      </c>
      <c r="AQ53" s="64">
        <v>4.6325397595958238E-2</v>
      </c>
      <c r="AR53" s="65">
        <v>3.3907631807795123E-2</v>
      </c>
      <c r="AS53" s="37">
        <v>48</v>
      </c>
      <c r="AT53" s="64">
        <v>1.0571408170411294E-2</v>
      </c>
      <c r="AU53" s="64">
        <v>8.3561606653884211E-3</v>
      </c>
      <c r="AV53" s="64">
        <v>4.1489694447525802E-2</v>
      </c>
      <c r="AW53" s="64">
        <v>2.4076037916603527E-2</v>
      </c>
      <c r="AX53" s="64">
        <v>1.396954174457311E-2</v>
      </c>
      <c r="AY53" s="64">
        <v>1.2948867603369468E-2</v>
      </c>
      <c r="AZ53" s="64">
        <v>5.8808497193379161E-3</v>
      </c>
      <c r="BA53" s="64">
        <v>1.0189031139015734</v>
      </c>
      <c r="BB53" s="64">
        <v>0.12307163301860703</v>
      </c>
      <c r="BC53" s="65">
        <v>1.4921459052304449E-2</v>
      </c>
      <c r="BD53" s="37">
        <v>48</v>
      </c>
      <c r="BE53" s="64">
        <v>2.1466421326204785E-2</v>
      </c>
      <c r="BF53" s="64">
        <v>5.042126377782577E-2</v>
      </c>
      <c r="BG53" s="64">
        <v>5.9456237661481226E-2</v>
      </c>
      <c r="BH53" s="70">
        <v>2.1403226924915719</v>
      </c>
    </row>
    <row r="54" spans="1:60" ht="14.4" x14ac:dyDescent="0.35">
      <c r="A54" s="37">
        <v>49</v>
      </c>
      <c r="B54" s="64">
        <v>4.3154483106450862E-4</v>
      </c>
      <c r="C54" s="64">
        <v>1.0630694422361156E-3</v>
      </c>
      <c r="D54" s="64">
        <v>1.7984763552870804E-3</v>
      </c>
      <c r="E54" s="64">
        <v>1.6184573466263418E-3</v>
      </c>
      <c r="F54" s="64">
        <v>3.5338655573995121E-3</v>
      </c>
      <c r="G54" s="64">
        <v>1.5189068179917826E-3</v>
      </c>
      <c r="H54" s="64">
        <v>3.6189390098337928E-4</v>
      </c>
      <c r="I54" s="64">
        <v>1.9670496900213471E-4</v>
      </c>
      <c r="J54" s="64">
        <v>0</v>
      </c>
      <c r="K54" s="64">
        <v>1.0399057348013092E-3</v>
      </c>
      <c r="L54" s="37">
        <v>49</v>
      </c>
      <c r="M54" s="64">
        <v>3.892957115672458E-3</v>
      </c>
      <c r="N54" s="64">
        <v>4.4490974736767662E-3</v>
      </c>
      <c r="O54" s="64">
        <v>9.2234462186813887E-4</v>
      </c>
      <c r="P54" s="64">
        <v>1.4529565879926893E-3</v>
      </c>
      <c r="Q54" s="64">
        <v>3.167205323258608E-3</v>
      </c>
      <c r="R54" s="64">
        <v>0</v>
      </c>
      <c r="S54" s="64">
        <v>7.89495717058342E-3</v>
      </c>
      <c r="T54" s="64">
        <v>3.4990972000988403E-3</v>
      </c>
      <c r="U54" s="64">
        <v>1.6435314674818665E-3</v>
      </c>
      <c r="V54" s="65">
        <v>3.046641042512187E-3</v>
      </c>
      <c r="W54" s="37">
        <v>49</v>
      </c>
      <c r="X54" s="64">
        <v>3.5160417016506752E-3</v>
      </c>
      <c r="Y54" s="64">
        <v>1.2732471453603706E-3</v>
      </c>
      <c r="Z54" s="64">
        <v>3.464652869904898E-3</v>
      </c>
      <c r="AA54" s="64">
        <v>5.3158409713278884E-3</v>
      </c>
      <c r="AB54" s="64">
        <v>1.5375454552295272E-2</v>
      </c>
      <c r="AC54" s="64">
        <v>5.0832671940056369E-3</v>
      </c>
      <c r="AD54" s="64">
        <v>5.0819457259608592E-3</v>
      </c>
      <c r="AE54" s="64">
        <v>1.1540270180493436E-2</v>
      </c>
      <c r="AF54" s="64">
        <v>7.4612320178348045E-4</v>
      </c>
      <c r="AG54" s="65">
        <v>1.9511062051083153E-3</v>
      </c>
      <c r="AH54" s="37">
        <v>49</v>
      </c>
      <c r="AI54" s="64">
        <v>1.1505102316881727E-2</v>
      </c>
      <c r="AJ54" s="64">
        <v>1.1874468985638204E-2</v>
      </c>
      <c r="AK54" s="64">
        <v>1.1751452439747147E-2</v>
      </c>
      <c r="AL54" s="64">
        <v>6.2213563741792639E-3</v>
      </c>
      <c r="AM54" s="64">
        <v>5.8527898352575746E-3</v>
      </c>
      <c r="AN54" s="64">
        <v>7.1540804531312107E-3</v>
      </c>
      <c r="AO54" s="64">
        <v>8.8008855191080305E-3</v>
      </c>
      <c r="AP54" s="64">
        <v>3.0234535162136783E-3</v>
      </c>
      <c r="AQ54" s="64">
        <v>1.0077607584455727E-2</v>
      </c>
      <c r="AR54" s="65">
        <v>6.2657275122233137E-3</v>
      </c>
      <c r="AS54" s="37">
        <v>49</v>
      </c>
      <c r="AT54" s="64">
        <v>2.3599299721840279E-3</v>
      </c>
      <c r="AU54" s="64">
        <v>1.2171897167065147E-3</v>
      </c>
      <c r="AV54" s="64">
        <v>9.9815331841427782E-3</v>
      </c>
      <c r="AW54" s="64">
        <v>4.0182574855332602E-3</v>
      </c>
      <c r="AX54" s="64">
        <v>2.2893225669598509E-3</v>
      </c>
      <c r="AY54" s="64">
        <v>2.3229152308762882E-3</v>
      </c>
      <c r="AZ54" s="64">
        <v>6.4846276862815129E-4</v>
      </c>
      <c r="BA54" s="64">
        <v>3.7506445616562307E-3</v>
      </c>
      <c r="BB54" s="64">
        <v>1.0258025581172023</v>
      </c>
      <c r="BC54" s="65">
        <v>2.3115725624493462E-3</v>
      </c>
      <c r="BD54" s="37">
        <v>49</v>
      </c>
      <c r="BE54" s="64">
        <v>1.3706441099412988E-3</v>
      </c>
      <c r="BF54" s="64">
        <v>5.3698019537619492E-3</v>
      </c>
      <c r="BG54" s="64">
        <v>9.0484690334779617E-3</v>
      </c>
      <c r="BH54" s="70">
        <v>1.2478977885067839</v>
      </c>
    </row>
    <row r="55" spans="1:60" ht="14.4" x14ac:dyDescent="0.35">
      <c r="A55" s="37">
        <v>50</v>
      </c>
      <c r="B55" s="64">
        <v>7.8569013967806498E-5</v>
      </c>
      <c r="C55" s="64">
        <v>7.1039981658732189E-5</v>
      </c>
      <c r="D55" s="64">
        <v>2.508846029725773E-4</v>
      </c>
      <c r="E55" s="64">
        <v>1.7350434492017513E-4</v>
      </c>
      <c r="F55" s="64">
        <v>1.7271631017842123E-4</v>
      </c>
      <c r="G55" s="64">
        <v>2.5368636545183772E-4</v>
      </c>
      <c r="H55" s="64">
        <v>6.2064272762501991E-5</v>
      </c>
      <c r="I55" s="64">
        <v>3.8633563657261532E-5</v>
      </c>
      <c r="J55" s="64">
        <v>0</v>
      </c>
      <c r="K55" s="64">
        <v>1.8337168080874335E-4</v>
      </c>
      <c r="L55" s="37">
        <v>50</v>
      </c>
      <c r="M55" s="64">
        <v>5.9999337352893115E-4</v>
      </c>
      <c r="N55" s="64">
        <v>1.2033702736559133E-3</v>
      </c>
      <c r="O55" s="64">
        <v>1.5751031409942076E-4</v>
      </c>
      <c r="P55" s="64">
        <v>2.5620696450266446E-4</v>
      </c>
      <c r="Q55" s="64">
        <v>9.9930503090704887E-4</v>
      </c>
      <c r="R55" s="64">
        <v>0</v>
      </c>
      <c r="S55" s="64">
        <v>1.2585073817729764E-3</v>
      </c>
      <c r="T55" s="64">
        <v>9.836688276225788E-4</v>
      </c>
      <c r="U55" s="64">
        <v>5.1368558900976972E-4</v>
      </c>
      <c r="V55" s="65">
        <v>3.9434036993454916E-4</v>
      </c>
      <c r="W55" s="37">
        <v>50</v>
      </c>
      <c r="X55" s="64">
        <v>6.6035637579877282E-4</v>
      </c>
      <c r="Y55" s="64">
        <v>2.2451791668816513E-4</v>
      </c>
      <c r="Z55" s="64">
        <v>9.385044201746731E-4</v>
      </c>
      <c r="AA55" s="64">
        <v>8.0762427674229992E-4</v>
      </c>
      <c r="AB55" s="64">
        <v>1.4227226999363625E-3</v>
      </c>
      <c r="AC55" s="64">
        <v>1.1533455508190866E-3</v>
      </c>
      <c r="AD55" s="64">
        <v>1.142892186033374E-3</v>
      </c>
      <c r="AE55" s="64">
        <v>8.5105201109017341E-4</v>
      </c>
      <c r="AF55" s="64">
        <v>1.3156756523472702E-4</v>
      </c>
      <c r="AG55" s="65">
        <v>6.234697377928692E-4</v>
      </c>
      <c r="AH55" s="37">
        <v>50</v>
      </c>
      <c r="AI55" s="64">
        <v>1.5015656093755624E-3</v>
      </c>
      <c r="AJ55" s="64">
        <v>1.5666395331470774E-3</v>
      </c>
      <c r="AK55" s="64">
        <v>1.4519085296567152E-3</v>
      </c>
      <c r="AL55" s="64">
        <v>1.0970422963014171E-3</v>
      </c>
      <c r="AM55" s="64">
        <v>4.7575477829062745E-3</v>
      </c>
      <c r="AN55" s="64">
        <v>5.6312400513647814E-3</v>
      </c>
      <c r="AO55" s="64">
        <v>5.8592767301209247E-3</v>
      </c>
      <c r="AP55" s="64">
        <v>3.569345929125617E-3</v>
      </c>
      <c r="AQ55" s="64">
        <v>1.3460976142702329E-2</v>
      </c>
      <c r="AR55" s="65">
        <v>1.4078692026135834E-3</v>
      </c>
      <c r="AS55" s="37">
        <v>50</v>
      </c>
      <c r="AT55" s="64">
        <v>9.0992174620230515E-3</v>
      </c>
      <c r="AU55" s="64">
        <v>5.0364675652136252E-3</v>
      </c>
      <c r="AV55" s="64">
        <v>6.9961613427696814E-3</v>
      </c>
      <c r="AW55" s="64">
        <v>1.8632602876792737E-2</v>
      </c>
      <c r="AX55" s="64">
        <v>8.7670093835472158E-3</v>
      </c>
      <c r="AY55" s="64">
        <v>7.7514368840113871E-3</v>
      </c>
      <c r="AZ55" s="64">
        <v>1.1434662185794657E-4</v>
      </c>
      <c r="BA55" s="64">
        <v>1.3223092297312614E-3</v>
      </c>
      <c r="BB55" s="64">
        <v>5.5352074550229302E-3</v>
      </c>
      <c r="BC55" s="65">
        <v>1.00216279834072</v>
      </c>
      <c r="BD55" s="37">
        <v>50</v>
      </c>
      <c r="BE55" s="64">
        <v>2.7702130966785435E-2</v>
      </c>
      <c r="BF55" s="64">
        <v>4.3321628920402991E-2</v>
      </c>
      <c r="BG55" s="64">
        <v>2.6963729176216356E-3</v>
      </c>
      <c r="BH55" s="70">
        <v>1.1950482127755369</v>
      </c>
    </row>
    <row r="56" spans="1:60" ht="14.4" x14ac:dyDescent="0.35">
      <c r="A56" s="37">
        <v>51</v>
      </c>
      <c r="B56" s="64">
        <v>8.4519314500528649E-6</v>
      </c>
      <c r="C56" s="64">
        <v>8.7598800157469397E-6</v>
      </c>
      <c r="D56" s="64">
        <v>1.7121129651205724E-5</v>
      </c>
      <c r="E56" s="64">
        <v>2.6736058485763432E-5</v>
      </c>
      <c r="F56" s="64">
        <v>8.5662546752995893E-6</v>
      </c>
      <c r="G56" s="64">
        <v>2.4877976633695023E-5</v>
      </c>
      <c r="H56" s="64">
        <v>7.3043032585907219E-6</v>
      </c>
      <c r="I56" s="64">
        <v>5.1302519414988235E-6</v>
      </c>
      <c r="J56" s="64">
        <v>0</v>
      </c>
      <c r="K56" s="64">
        <v>2.3078481458635961E-5</v>
      </c>
      <c r="L56" s="37">
        <v>51</v>
      </c>
      <c r="M56" s="64">
        <v>6.7820842218243075E-5</v>
      </c>
      <c r="N56" s="64">
        <v>1.7424152679210752E-4</v>
      </c>
      <c r="O56" s="64">
        <v>2.9306378868744263E-5</v>
      </c>
      <c r="P56" s="64">
        <v>3.2245260848185527E-5</v>
      </c>
      <c r="Q56" s="64">
        <v>1.94131956167512E-4</v>
      </c>
      <c r="R56" s="64">
        <v>0</v>
      </c>
      <c r="S56" s="64">
        <v>9.6068241871529304E-5</v>
      </c>
      <c r="T56" s="64">
        <v>2.9600970743796044E-4</v>
      </c>
      <c r="U56" s="64">
        <v>1.3225814538864051E-4</v>
      </c>
      <c r="V56" s="65">
        <v>5.0235807360854477E-5</v>
      </c>
      <c r="W56" s="37">
        <v>51</v>
      </c>
      <c r="X56" s="64">
        <v>9.8213983605357485E-5</v>
      </c>
      <c r="Y56" s="64">
        <v>2.825699450736742E-5</v>
      </c>
      <c r="Z56" s="64">
        <v>1.1152478459533167E-4</v>
      </c>
      <c r="AA56" s="64">
        <v>9.3233591716858501E-5</v>
      </c>
      <c r="AB56" s="64">
        <v>3.2353299060147944E-4</v>
      </c>
      <c r="AC56" s="64">
        <v>8.4767948084728506E-5</v>
      </c>
      <c r="AD56" s="64">
        <v>1.9946624450864115E-4</v>
      </c>
      <c r="AE56" s="64">
        <v>1.2537912201316659E-4</v>
      </c>
      <c r="AF56" s="64">
        <v>1.6558607094813446E-5</v>
      </c>
      <c r="AG56" s="65">
        <v>4.0982846129524676E-5</v>
      </c>
      <c r="AH56" s="37">
        <v>51</v>
      </c>
      <c r="AI56" s="64">
        <v>5.157793711536245E-4</v>
      </c>
      <c r="AJ56" s="64">
        <v>5.0533514095864264E-4</v>
      </c>
      <c r="AK56" s="64">
        <v>4.4193022551125815E-4</v>
      </c>
      <c r="AL56" s="64">
        <v>1.3806968547634362E-4</v>
      </c>
      <c r="AM56" s="64">
        <v>9.7629478386057709E-4</v>
      </c>
      <c r="AN56" s="64">
        <v>1.9515509069422993E-4</v>
      </c>
      <c r="AO56" s="64">
        <v>1.3408007036210983E-3</v>
      </c>
      <c r="AP56" s="64">
        <v>1.3958888751441189E-3</v>
      </c>
      <c r="AQ56" s="64">
        <v>2.5340024513069014E-4</v>
      </c>
      <c r="AR56" s="65">
        <v>1.8299069886027904E-4</v>
      </c>
      <c r="AS56" s="37">
        <v>51</v>
      </c>
      <c r="AT56" s="64">
        <v>5.350133491514896E-5</v>
      </c>
      <c r="AU56" s="64">
        <v>3.0108852504227791E-5</v>
      </c>
      <c r="AV56" s="64">
        <v>3.7591549645586762E-4</v>
      </c>
      <c r="AW56" s="64">
        <v>2.1771931902536448E-4</v>
      </c>
      <c r="AX56" s="64">
        <v>1.0698793806373952E-4</v>
      </c>
      <c r="AY56" s="64">
        <v>1.6306917900866123E-4</v>
      </c>
      <c r="AZ56" s="64">
        <v>1.4391242861315636E-5</v>
      </c>
      <c r="BA56" s="64">
        <v>3.4914414070684913E-4</v>
      </c>
      <c r="BB56" s="64">
        <v>1.8753328458232467E-4</v>
      </c>
      <c r="BC56" s="65">
        <v>1.9977562804041958E-3</v>
      </c>
      <c r="BD56" s="37">
        <v>51</v>
      </c>
      <c r="BE56" s="64">
        <v>1.0324375397724181</v>
      </c>
      <c r="BF56" s="64">
        <v>3.8204085337936275E-2</v>
      </c>
      <c r="BG56" s="64">
        <v>2.4263547137239432E-3</v>
      </c>
      <c r="BH56" s="70">
        <v>1.0848340129603984</v>
      </c>
    </row>
    <row r="57" spans="1:60" ht="14.4" x14ac:dyDescent="0.35">
      <c r="A57" s="37">
        <v>52</v>
      </c>
      <c r="B57" s="64">
        <v>2.0027741393294663E-4</v>
      </c>
      <c r="C57" s="64">
        <v>2.1121097016765515E-4</v>
      </c>
      <c r="D57" s="64">
        <v>3.9078438291644929E-4</v>
      </c>
      <c r="E57" s="64">
        <v>6.6682107035259946E-4</v>
      </c>
      <c r="F57" s="64">
        <v>1.9857141663719001E-4</v>
      </c>
      <c r="G57" s="64">
        <v>6.185901848832074E-4</v>
      </c>
      <c r="H57" s="64">
        <v>1.8113747545585922E-4</v>
      </c>
      <c r="I57" s="64">
        <v>1.2983019773594006E-4</v>
      </c>
      <c r="J57" s="64">
        <v>0</v>
      </c>
      <c r="K57" s="64">
        <v>5.630931356199291E-4</v>
      </c>
      <c r="L57" s="37">
        <v>52</v>
      </c>
      <c r="M57" s="64">
        <v>1.4831949277684738E-3</v>
      </c>
      <c r="N57" s="64">
        <v>4.2800974575156105E-3</v>
      </c>
      <c r="O57" s="64">
        <v>6.7545273442910032E-4</v>
      </c>
      <c r="P57" s="64">
        <v>7.8675388900394691E-4</v>
      </c>
      <c r="Q57" s="64">
        <v>4.9806363340769207E-3</v>
      </c>
      <c r="R57" s="64">
        <v>0</v>
      </c>
      <c r="S57" s="64">
        <v>1.9614136277775781E-3</v>
      </c>
      <c r="T57" s="64">
        <v>7.7114775501040088E-3</v>
      </c>
      <c r="U57" s="64">
        <v>3.4136961228490572E-3</v>
      </c>
      <c r="V57" s="65">
        <v>1.2385491935046965E-3</v>
      </c>
      <c r="W57" s="37">
        <v>52</v>
      </c>
      <c r="X57" s="64">
        <v>2.3343061966969269E-3</v>
      </c>
      <c r="Y57" s="64">
        <v>6.8944395968455825E-4</v>
      </c>
      <c r="Z57" s="64">
        <v>2.7928313190101672E-3</v>
      </c>
      <c r="AA57" s="64">
        <v>2.1757911189359339E-3</v>
      </c>
      <c r="AB57" s="64">
        <v>8.4250200939339562E-3</v>
      </c>
      <c r="AC57" s="64">
        <v>1.8671628473564954E-3</v>
      </c>
      <c r="AD57" s="64">
        <v>4.9917820447739989E-3</v>
      </c>
      <c r="AE57" s="64">
        <v>3.2129227982669504E-3</v>
      </c>
      <c r="AF57" s="64">
        <v>4.040143632165996E-4</v>
      </c>
      <c r="AG57" s="65">
        <v>9.6291899873437125E-4</v>
      </c>
      <c r="AH57" s="37">
        <v>52</v>
      </c>
      <c r="AI57" s="64">
        <v>1.3441664571482872E-2</v>
      </c>
      <c r="AJ57" s="64">
        <v>1.3192964289199353E-2</v>
      </c>
      <c r="AK57" s="64">
        <v>1.1469805880865259E-2</v>
      </c>
      <c r="AL57" s="64">
        <v>3.3687698329839268E-3</v>
      </c>
      <c r="AM57" s="64">
        <v>2.5786763929561866E-2</v>
      </c>
      <c r="AN57" s="64">
        <v>1.8301092344568655E-3</v>
      </c>
      <c r="AO57" s="64">
        <v>3.5436700685335651E-2</v>
      </c>
      <c r="AP57" s="64">
        <v>3.6998476211784648E-2</v>
      </c>
      <c r="AQ57" s="64">
        <v>5.9622129264854697E-3</v>
      </c>
      <c r="AR57" s="65">
        <v>4.6358974453738341E-3</v>
      </c>
      <c r="AS57" s="37">
        <v>52</v>
      </c>
      <c r="AT57" s="64">
        <v>9.128720127082508E-4</v>
      </c>
      <c r="AU57" s="64">
        <v>5.0855593027680508E-4</v>
      </c>
      <c r="AV57" s="64">
        <v>9.1974072327834517E-3</v>
      </c>
      <c r="AW57" s="64">
        <v>4.6401890823751981E-3</v>
      </c>
      <c r="AX57" s="64">
        <v>2.3250390451612615E-3</v>
      </c>
      <c r="AY57" s="64">
        <v>3.7401927740421162E-3</v>
      </c>
      <c r="AZ57" s="64">
        <v>3.5113272434195505E-4</v>
      </c>
      <c r="BA57" s="64">
        <v>9.0439176918291602E-3</v>
      </c>
      <c r="BB57" s="64">
        <v>4.6103304324056462E-3</v>
      </c>
      <c r="BC57" s="65">
        <v>2.3303320170428125E-3</v>
      </c>
      <c r="BD57" s="37">
        <v>52</v>
      </c>
      <c r="BE57" s="64">
        <v>1.4724231621302019E-2</v>
      </c>
      <c r="BF57" s="64">
        <v>1.0235489271200802</v>
      </c>
      <c r="BG57" s="64">
        <v>4.8278175635417574E-3</v>
      </c>
      <c r="BH57" s="70">
        <v>1.2904320920807613</v>
      </c>
    </row>
    <row r="58" spans="1:60" ht="14.4" x14ac:dyDescent="0.35">
      <c r="A58" s="37">
        <v>53</v>
      </c>
      <c r="B58" s="64">
        <v>3.7859648544875637E-4</v>
      </c>
      <c r="C58" s="64">
        <v>3.4057327097964166E-4</v>
      </c>
      <c r="D58" s="64">
        <v>9.3796775776927663E-4</v>
      </c>
      <c r="E58" s="64">
        <v>7.063682608924529E-4</v>
      </c>
      <c r="F58" s="64">
        <v>3.7853283526541239E-4</v>
      </c>
      <c r="G58" s="64">
        <v>6.1069846826961212E-4</v>
      </c>
      <c r="H58" s="64">
        <v>1.9787865698328756E-4</v>
      </c>
      <c r="I58" s="64">
        <v>9.9733408311121895E-5</v>
      </c>
      <c r="J58" s="64">
        <v>0</v>
      </c>
      <c r="K58" s="64">
        <v>7.8972705258855173E-4</v>
      </c>
      <c r="L58" s="37">
        <v>53</v>
      </c>
      <c r="M58" s="64">
        <v>5.1287867302946908E-3</v>
      </c>
      <c r="N58" s="64">
        <v>5.6361228847094979E-3</v>
      </c>
      <c r="O58" s="64">
        <v>1.7265792223504946E-3</v>
      </c>
      <c r="P58" s="64">
        <v>1.1034068621554639E-3</v>
      </c>
      <c r="Q58" s="64">
        <v>3.0357049370638729E-3</v>
      </c>
      <c r="R58" s="64">
        <v>0</v>
      </c>
      <c r="S58" s="64">
        <v>9.244866372484839E-3</v>
      </c>
      <c r="T58" s="64">
        <v>3.1344592587389569E-3</v>
      </c>
      <c r="U58" s="64">
        <v>1.8680619558489337E-3</v>
      </c>
      <c r="V58" s="65">
        <v>1.5090332016637383E-3</v>
      </c>
      <c r="W58" s="37">
        <v>53</v>
      </c>
      <c r="X58" s="64">
        <v>4.4961541676444136E-3</v>
      </c>
      <c r="Y58" s="64">
        <v>9.6693159934765883E-4</v>
      </c>
      <c r="Z58" s="64">
        <v>2.5763295756104894E-3</v>
      </c>
      <c r="AA58" s="64">
        <v>4.7843020844122773E-3</v>
      </c>
      <c r="AB58" s="64">
        <v>3.189728967524444E-3</v>
      </c>
      <c r="AC58" s="64">
        <v>5.8465056501052657E-3</v>
      </c>
      <c r="AD58" s="64">
        <v>5.1161945770056396E-3</v>
      </c>
      <c r="AE58" s="64">
        <v>1.849817844101869E-3</v>
      </c>
      <c r="AF58" s="64">
        <v>5.6662220169887193E-4</v>
      </c>
      <c r="AG58" s="65">
        <v>1.7674641324213569E-3</v>
      </c>
      <c r="AH58" s="37">
        <v>53</v>
      </c>
      <c r="AI58" s="64">
        <v>5.560165888008943E-3</v>
      </c>
      <c r="AJ58" s="64">
        <v>4.9753154265397212E-3</v>
      </c>
      <c r="AK58" s="64">
        <v>5.4122929526768011E-3</v>
      </c>
      <c r="AL58" s="64">
        <v>4.7246334624958339E-3</v>
      </c>
      <c r="AM58" s="64">
        <v>3.1755330911829847E-3</v>
      </c>
      <c r="AN58" s="64">
        <v>5.2087072478258743E-2</v>
      </c>
      <c r="AO58" s="64">
        <v>4.5605570971435517E-3</v>
      </c>
      <c r="AP58" s="64">
        <v>5.1256940278935443E-3</v>
      </c>
      <c r="AQ58" s="64">
        <v>2.6589981340285887E-3</v>
      </c>
      <c r="AR58" s="65">
        <v>3.4489399832766934E-3</v>
      </c>
      <c r="AS58" s="37">
        <v>53</v>
      </c>
      <c r="AT58" s="64">
        <v>1.0325444579173605E-3</v>
      </c>
      <c r="AU58" s="64">
        <v>7.387407236217736E-4</v>
      </c>
      <c r="AV58" s="64">
        <v>9.0468147550148009E-3</v>
      </c>
      <c r="AW58" s="64">
        <v>4.3462174808170965E-3</v>
      </c>
      <c r="AX58" s="64">
        <v>1.7177046697587676E-3</v>
      </c>
      <c r="AY58" s="64">
        <v>4.0928249443043735E-3</v>
      </c>
      <c r="AZ58" s="64">
        <v>4.9245674280271989E-4</v>
      </c>
      <c r="BA58" s="64">
        <v>4.423155700129966E-3</v>
      </c>
      <c r="BB58" s="64">
        <v>2.415656576519095E-3</v>
      </c>
      <c r="BC58" s="65">
        <v>7.3140179784817894E-3</v>
      </c>
      <c r="BD58" s="37">
        <v>53</v>
      </c>
      <c r="BE58" s="64">
        <v>2.7335922907206168E-3</v>
      </c>
      <c r="BF58" s="64">
        <v>3.9866709477343271E-3</v>
      </c>
      <c r="BG58" s="64">
        <v>1.0033535577486181</v>
      </c>
      <c r="BH58" s="70">
        <v>1.2054103059796373</v>
      </c>
    </row>
    <row r="59" spans="1:60" ht="14.4" x14ac:dyDescent="0.35">
      <c r="A59" s="37" t="s">
        <v>68</v>
      </c>
      <c r="B59" s="66">
        <v>1.1881806668137833</v>
      </c>
      <c r="C59" s="66">
        <v>1.2492238373422357</v>
      </c>
      <c r="D59" s="66">
        <v>1.2968221571139587</v>
      </c>
      <c r="E59" s="66">
        <v>1.3286576355481783</v>
      </c>
      <c r="F59" s="66">
        <v>1.1267861268084558</v>
      </c>
      <c r="G59" s="66">
        <v>1.10152191958076</v>
      </c>
      <c r="H59" s="66">
        <v>1.2003836637308805</v>
      </c>
      <c r="I59" s="66">
        <v>1.1027548398514364</v>
      </c>
      <c r="J59" s="66">
        <v>1</v>
      </c>
      <c r="K59" s="67">
        <v>1.223923216990854</v>
      </c>
      <c r="L59" s="37" t="s">
        <v>68</v>
      </c>
      <c r="M59" s="66">
        <v>1.1721745591466679</v>
      </c>
      <c r="N59" s="66">
        <v>1.4099893148291833</v>
      </c>
      <c r="O59" s="66">
        <v>1.5010833304512547</v>
      </c>
      <c r="P59" s="66">
        <v>1.3128655823727531</v>
      </c>
      <c r="Q59" s="66">
        <v>1.4116276493465347</v>
      </c>
      <c r="R59" s="66">
        <v>1</v>
      </c>
      <c r="S59" s="66">
        <v>1.6811181262882395</v>
      </c>
      <c r="T59" s="66">
        <v>1.3341006133732993</v>
      </c>
      <c r="U59" s="66">
        <v>1.2791578273213575</v>
      </c>
      <c r="V59" s="67">
        <v>1.335642285728756</v>
      </c>
      <c r="W59" s="37" t="s">
        <v>68</v>
      </c>
      <c r="X59" s="66">
        <v>1.242462569059142</v>
      </c>
      <c r="Y59" s="66">
        <v>1.2741686936345151</v>
      </c>
      <c r="Z59" s="66">
        <v>1.4393734841748664</v>
      </c>
      <c r="AA59" s="66">
        <v>1.3451297309972212</v>
      </c>
      <c r="AB59" s="66">
        <v>1.5876661697381453</v>
      </c>
      <c r="AC59" s="66">
        <v>1.5629346760329244</v>
      </c>
      <c r="AD59" s="66">
        <v>1.6120178874271041</v>
      </c>
      <c r="AE59" s="66">
        <v>1.7122213032387139</v>
      </c>
      <c r="AF59" s="66">
        <v>1.1606629351330533</v>
      </c>
      <c r="AG59" s="67">
        <v>1.3290943820897734</v>
      </c>
      <c r="AH59" s="37" t="s">
        <v>68</v>
      </c>
      <c r="AI59" s="66">
        <v>1.6488577051892803</v>
      </c>
      <c r="AJ59" s="66">
        <v>1.6715789155938963</v>
      </c>
      <c r="AK59" s="66">
        <v>1.601103394265933</v>
      </c>
      <c r="AL59" s="66">
        <v>1.3396465532704751</v>
      </c>
      <c r="AM59" s="66">
        <v>1.4545773904796375</v>
      </c>
      <c r="AN59" s="66">
        <v>1.5466432119053799</v>
      </c>
      <c r="AO59" s="66">
        <v>1.6726105898220827</v>
      </c>
      <c r="AP59" s="66">
        <v>1.5839852990762926</v>
      </c>
      <c r="AQ59" s="66">
        <v>1.6623742570784175</v>
      </c>
      <c r="AR59" s="67">
        <v>1.4046561939057698</v>
      </c>
      <c r="AS59" s="37" t="s">
        <v>68</v>
      </c>
      <c r="AT59" s="66">
        <v>1.6276596600946436</v>
      </c>
      <c r="AU59" s="66">
        <v>1.5115098019689495</v>
      </c>
      <c r="AV59" s="66">
        <v>1.415814735253619</v>
      </c>
      <c r="AW59" s="66">
        <v>1.1949324972934299</v>
      </c>
      <c r="AX59" s="66">
        <v>1.1859851134066053</v>
      </c>
      <c r="AY59" s="66">
        <v>1.2211901345594662</v>
      </c>
      <c r="AZ59" s="66">
        <v>1.1396336844682904</v>
      </c>
      <c r="BA59" s="66">
        <v>1.253026209238006</v>
      </c>
      <c r="BB59" s="66">
        <v>1.4229984594115526</v>
      </c>
      <c r="BC59" s="67">
        <v>1.3442116550713574</v>
      </c>
      <c r="BD59" s="37" t="s">
        <v>68</v>
      </c>
      <c r="BE59" s="66">
        <v>1.4308386081825815</v>
      </c>
      <c r="BF59" s="66">
        <v>1.6250057605753583</v>
      </c>
      <c r="BG59" s="66">
        <v>1.5910224758933569</v>
      </c>
      <c r="BH59" s="68">
        <v>73.071607490168432</v>
      </c>
    </row>
  </sheetData>
  <mergeCells count="7">
    <mergeCell ref="BD4:BH4"/>
    <mergeCell ref="A2:K2"/>
    <mergeCell ref="A3:K3"/>
    <mergeCell ref="L4:V4"/>
    <mergeCell ref="W4:AG4"/>
    <mergeCell ref="AH4:AR4"/>
    <mergeCell ref="AS4:BC4"/>
  </mergeCells>
  <printOptions horizontalCentered="1"/>
  <pageMargins left="0.98425196850393704" right="0.78740157480314965" top="0.59055118110236227" bottom="0.19685039370078741" header="0.51181102362204722" footer="0.51181102362204722"/>
  <pageSetup paperSize="13" scale="56" orientation="portrait" r:id="rId1"/>
  <colBreaks count="5" manualBreakCount="5">
    <brk id="11" max="66" man="1"/>
    <brk id="22" max="66" man="1"/>
    <brk id="33" max="1048575" man="1"/>
    <brk id="44" max="66" man="1"/>
    <brk id="55" max="66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I60"/>
  <sheetViews>
    <sheetView view="pageBreakPreview" zoomScale="70" zoomScaleNormal="90" zoomScaleSheetLayoutView="70" workbookViewId="0">
      <selection activeCell="A2" sqref="A2:D2"/>
    </sheetView>
  </sheetViews>
  <sheetFormatPr defaultRowHeight="13.8" x14ac:dyDescent="0.3"/>
  <cols>
    <col min="1" max="1" width="5.44140625" style="17" customWidth="1"/>
    <col min="2" max="2" width="65.44140625" style="1" customWidth="1"/>
    <col min="3" max="3" width="17.88671875" style="1" customWidth="1"/>
    <col min="4" max="4" width="18.44140625" style="1" customWidth="1"/>
    <col min="5" max="9" width="10.44140625" style="1" customWidth="1"/>
    <col min="10" max="179" width="9" style="1"/>
    <col min="180" max="180" width="6.109375" style="1" customWidth="1"/>
    <col min="181" max="181" width="42" style="1" customWidth="1"/>
    <col min="182" max="182" width="9.88671875" style="1" bestFit="1" customWidth="1"/>
    <col min="183" max="183" width="9" style="1"/>
    <col min="184" max="184" width="9.88671875" style="1" bestFit="1" customWidth="1"/>
    <col min="185" max="187" width="9" style="1"/>
    <col min="188" max="188" width="9.88671875" style="1" bestFit="1" customWidth="1"/>
    <col min="189" max="193" width="9" style="1"/>
    <col min="194" max="194" width="9.88671875" style="1" bestFit="1" customWidth="1"/>
    <col min="195" max="211" width="9" style="1"/>
    <col min="212" max="213" width="9.88671875" style="1" bestFit="1" customWidth="1"/>
    <col min="214" max="214" width="9" style="1"/>
    <col min="215" max="215" width="9.88671875" style="1" bestFit="1" customWidth="1"/>
    <col min="216" max="223" width="9" style="1"/>
    <col min="224" max="224" width="9.88671875" style="1" bestFit="1" customWidth="1"/>
    <col min="225" max="234" width="9" style="1"/>
    <col min="235" max="235" width="10.88671875" style="1" bestFit="1" customWidth="1"/>
    <col min="236" max="435" width="9" style="1"/>
    <col min="436" max="436" width="6.109375" style="1" customWidth="1"/>
    <col min="437" max="437" width="42" style="1" customWidth="1"/>
    <col min="438" max="438" width="9.88671875" style="1" bestFit="1" customWidth="1"/>
    <col min="439" max="439" width="9" style="1"/>
    <col min="440" max="440" width="9.88671875" style="1" bestFit="1" customWidth="1"/>
    <col min="441" max="443" width="9" style="1"/>
    <col min="444" max="444" width="9.88671875" style="1" bestFit="1" customWidth="1"/>
    <col min="445" max="449" width="9" style="1"/>
    <col min="450" max="450" width="9.88671875" style="1" bestFit="1" customWidth="1"/>
    <col min="451" max="467" width="9" style="1"/>
    <col min="468" max="469" width="9.88671875" style="1" bestFit="1" customWidth="1"/>
    <col min="470" max="470" width="9" style="1"/>
    <col min="471" max="471" width="9.88671875" style="1" bestFit="1" customWidth="1"/>
    <col min="472" max="479" width="9" style="1"/>
    <col min="480" max="480" width="9.88671875" style="1" bestFit="1" customWidth="1"/>
    <col min="481" max="490" width="9" style="1"/>
    <col min="491" max="491" width="10.88671875" style="1" bestFit="1" customWidth="1"/>
    <col min="492" max="691" width="9" style="1"/>
    <col min="692" max="692" width="6.109375" style="1" customWidth="1"/>
    <col min="693" max="693" width="42" style="1" customWidth="1"/>
    <col min="694" max="694" width="9.88671875" style="1" bestFit="1" customWidth="1"/>
    <col min="695" max="695" width="9" style="1"/>
    <col min="696" max="696" width="9.88671875" style="1" bestFit="1" customWidth="1"/>
    <col min="697" max="699" width="9" style="1"/>
    <col min="700" max="700" width="9.88671875" style="1" bestFit="1" customWidth="1"/>
    <col min="701" max="705" width="9" style="1"/>
    <col min="706" max="706" width="9.88671875" style="1" bestFit="1" customWidth="1"/>
    <col min="707" max="723" width="9" style="1"/>
    <col min="724" max="725" width="9.88671875" style="1" bestFit="1" customWidth="1"/>
    <col min="726" max="726" width="9" style="1"/>
    <col min="727" max="727" width="9.88671875" style="1" bestFit="1" customWidth="1"/>
    <col min="728" max="735" width="9" style="1"/>
    <col min="736" max="736" width="9.88671875" style="1" bestFit="1" customWidth="1"/>
    <col min="737" max="746" width="9" style="1"/>
    <col min="747" max="747" width="10.88671875" style="1" bestFit="1" customWidth="1"/>
    <col min="748" max="947" width="9" style="1"/>
    <col min="948" max="948" width="6.109375" style="1" customWidth="1"/>
    <col min="949" max="949" width="42" style="1" customWidth="1"/>
    <col min="950" max="950" width="9.88671875" style="1" bestFit="1" customWidth="1"/>
    <col min="951" max="951" width="9" style="1"/>
    <col min="952" max="952" width="9.88671875" style="1" bestFit="1" customWidth="1"/>
    <col min="953" max="955" width="9" style="1"/>
    <col min="956" max="956" width="9.88671875" style="1" bestFit="1" customWidth="1"/>
    <col min="957" max="961" width="9" style="1"/>
    <col min="962" max="962" width="9.88671875" style="1" bestFit="1" customWidth="1"/>
    <col min="963" max="979" width="9" style="1"/>
    <col min="980" max="981" width="9.88671875" style="1" bestFit="1" customWidth="1"/>
    <col min="982" max="982" width="9" style="1"/>
    <col min="983" max="983" width="9.88671875" style="1" bestFit="1" customWidth="1"/>
    <col min="984" max="991" width="9" style="1"/>
    <col min="992" max="992" width="9.88671875" style="1" bestFit="1" customWidth="1"/>
    <col min="993" max="1002" width="9" style="1"/>
    <col min="1003" max="1003" width="10.88671875" style="1" bestFit="1" customWidth="1"/>
    <col min="1004" max="1203" width="9" style="1"/>
    <col min="1204" max="1204" width="6.109375" style="1" customWidth="1"/>
    <col min="1205" max="1205" width="42" style="1" customWidth="1"/>
    <col min="1206" max="1206" width="9.88671875" style="1" bestFit="1" customWidth="1"/>
    <col min="1207" max="1207" width="9" style="1"/>
    <col min="1208" max="1208" width="9.88671875" style="1" bestFit="1" customWidth="1"/>
    <col min="1209" max="1211" width="9" style="1"/>
    <col min="1212" max="1212" width="9.88671875" style="1" bestFit="1" customWidth="1"/>
    <col min="1213" max="1217" width="9" style="1"/>
    <col min="1218" max="1218" width="9.88671875" style="1" bestFit="1" customWidth="1"/>
    <col min="1219" max="1235" width="9" style="1"/>
    <col min="1236" max="1237" width="9.88671875" style="1" bestFit="1" customWidth="1"/>
    <col min="1238" max="1238" width="9" style="1"/>
    <col min="1239" max="1239" width="9.88671875" style="1" bestFit="1" customWidth="1"/>
    <col min="1240" max="1247" width="9" style="1"/>
    <col min="1248" max="1248" width="9.88671875" style="1" bestFit="1" customWidth="1"/>
    <col min="1249" max="1258" width="9" style="1"/>
    <col min="1259" max="1259" width="10.88671875" style="1" bestFit="1" customWidth="1"/>
    <col min="1260" max="1459" width="9" style="1"/>
    <col min="1460" max="1460" width="6.109375" style="1" customWidth="1"/>
    <col min="1461" max="1461" width="42" style="1" customWidth="1"/>
    <col min="1462" max="1462" width="9.88671875" style="1" bestFit="1" customWidth="1"/>
    <col min="1463" max="1463" width="9" style="1"/>
    <col min="1464" max="1464" width="9.88671875" style="1" bestFit="1" customWidth="1"/>
    <col min="1465" max="1467" width="9" style="1"/>
    <col min="1468" max="1468" width="9.88671875" style="1" bestFit="1" customWidth="1"/>
    <col min="1469" max="1473" width="9" style="1"/>
    <col min="1474" max="1474" width="9.88671875" style="1" bestFit="1" customWidth="1"/>
    <col min="1475" max="1491" width="9" style="1"/>
    <col min="1492" max="1493" width="9.88671875" style="1" bestFit="1" customWidth="1"/>
    <col min="1494" max="1494" width="9" style="1"/>
    <col min="1495" max="1495" width="9.88671875" style="1" bestFit="1" customWidth="1"/>
    <col min="1496" max="1503" width="9" style="1"/>
    <col min="1504" max="1504" width="9.88671875" style="1" bestFit="1" customWidth="1"/>
    <col min="1505" max="1514" width="9" style="1"/>
    <col min="1515" max="1515" width="10.88671875" style="1" bestFit="1" customWidth="1"/>
    <col min="1516" max="1715" width="9" style="1"/>
    <col min="1716" max="1716" width="6.109375" style="1" customWidth="1"/>
    <col min="1717" max="1717" width="42" style="1" customWidth="1"/>
    <col min="1718" max="1718" width="9.88671875" style="1" bestFit="1" customWidth="1"/>
    <col min="1719" max="1719" width="9" style="1"/>
    <col min="1720" max="1720" width="9.88671875" style="1" bestFit="1" customWidth="1"/>
    <col min="1721" max="1723" width="9" style="1"/>
    <col min="1724" max="1724" width="9.88671875" style="1" bestFit="1" customWidth="1"/>
    <col min="1725" max="1729" width="9" style="1"/>
    <col min="1730" max="1730" width="9.88671875" style="1" bestFit="1" customWidth="1"/>
    <col min="1731" max="1747" width="9" style="1"/>
    <col min="1748" max="1749" width="9.88671875" style="1" bestFit="1" customWidth="1"/>
    <col min="1750" max="1750" width="9" style="1"/>
    <col min="1751" max="1751" width="9.88671875" style="1" bestFit="1" customWidth="1"/>
    <col min="1752" max="1759" width="9" style="1"/>
    <col min="1760" max="1760" width="9.88671875" style="1" bestFit="1" customWidth="1"/>
    <col min="1761" max="1770" width="9" style="1"/>
    <col min="1771" max="1771" width="10.88671875" style="1" bestFit="1" customWidth="1"/>
    <col min="1772" max="1971" width="9" style="1"/>
    <col min="1972" max="1972" width="6.109375" style="1" customWidth="1"/>
    <col min="1973" max="1973" width="42" style="1" customWidth="1"/>
    <col min="1974" max="1974" width="9.88671875" style="1" bestFit="1" customWidth="1"/>
    <col min="1975" max="1975" width="9" style="1"/>
    <col min="1976" max="1976" width="9.88671875" style="1" bestFit="1" customWidth="1"/>
    <col min="1977" max="1979" width="9" style="1"/>
    <col min="1980" max="1980" width="9.88671875" style="1" bestFit="1" customWidth="1"/>
    <col min="1981" max="1985" width="9" style="1"/>
    <col min="1986" max="1986" width="9.88671875" style="1" bestFit="1" customWidth="1"/>
    <col min="1987" max="2003" width="9" style="1"/>
    <col min="2004" max="2005" width="9.88671875" style="1" bestFit="1" customWidth="1"/>
    <col min="2006" max="2006" width="9" style="1"/>
    <col min="2007" max="2007" width="9.88671875" style="1" bestFit="1" customWidth="1"/>
    <col min="2008" max="2015" width="9" style="1"/>
    <col min="2016" max="2016" width="9.88671875" style="1" bestFit="1" customWidth="1"/>
    <col min="2017" max="2026" width="9" style="1"/>
    <col min="2027" max="2027" width="10.88671875" style="1" bestFit="1" customWidth="1"/>
    <col min="2028" max="2227" width="9" style="1"/>
    <col min="2228" max="2228" width="6.109375" style="1" customWidth="1"/>
    <col min="2229" max="2229" width="42" style="1" customWidth="1"/>
    <col min="2230" max="2230" width="9.88671875" style="1" bestFit="1" customWidth="1"/>
    <col min="2231" max="2231" width="9" style="1"/>
    <col min="2232" max="2232" width="9.88671875" style="1" bestFit="1" customWidth="1"/>
    <col min="2233" max="2235" width="9" style="1"/>
    <col min="2236" max="2236" width="9.88671875" style="1" bestFit="1" customWidth="1"/>
    <col min="2237" max="2241" width="9" style="1"/>
    <col min="2242" max="2242" width="9.88671875" style="1" bestFit="1" customWidth="1"/>
    <col min="2243" max="2259" width="9" style="1"/>
    <col min="2260" max="2261" width="9.88671875" style="1" bestFit="1" customWidth="1"/>
    <col min="2262" max="2262" width="9" style="1"/>
    <col min="2263" max="2263" width="9.88671875" style="1" bestFit="1" customWidth="1"/>
    <col min="2264" max="2271" width="9" style="1"/>
    <col min="2272" max="2272" width="9.88671875" style="1" bestFit="1" customWidth="1"/>
    <col min="2273" max="2282" width="9" style="1"/>
    <col min="2283" max="2283" width="10.88671875" style="1" bestFit="1" customWidth="1"/>
    <col min="2284" max="2483" width="9" style="1"/>
    <col min="2484" max="2484" width="6.109375" style="1" customWidth="1"/>
    <col min="2485" max="2485" width="42" style="1" customWidth="1"/>
    <col min="2486" max="2486" width="9.88671875" style="1" bestFit="1" customWidth="1"/>
    <col min="2487" max="2487" width="9" style="1"/>
    <col min="2488" max="2488" width="9.88671875" style="1" bestFit="1" customWidth="1"/>
    <col min="2489" max="2491" width="9" style="1"/>
    <col min="2492" max="2492" width="9.88671875" style="1" bestFit="1" customWidth="1"/>
    <col min="2493" max="2497" width="9" style="1"/>
    <col min="2498" max="2498" width="9.88671875" style="1" bestFit="1" customWidth="1"/>
    <col min="2499" max="2515" width="9" style="1"/>
    <col min="2516" max="2517" width="9.88671875" style="1" bestFit="1" customWidth="1"/>
    <col min="2518" max="2518" width="9" style="1"/>
    <col min="2519" max="2519" width="9.88671875" style="1" bestFit="1" customWidth="1"/>
    <col min="2520" max="2527" width="9" style="1"/>
    <col min="2528" max="2528" width="9.88671875" style="1" bestFit="1" customWidth="1"/>
    <col min="2529" max="2538" width="9" style="1"/>
    <col min="2539" max="2539" width="10.88671875" style="1" bestFit="1" customWidth="1"/>
    <col min="2540" max="2739" width="9" style="1"/>
    <col min="2740" max="2740" width="6.109375" style="1" customWidth="1"/>
    <col min="2741" max="2741" width="42" style="1" customWidth="1"/>
    <col min="2742" max="2742" width="9.88671875" style="1" bestFit="1" customWidth="1"/>
    <col min="2743" max="2743" width="9" style="1"/>
    <col min="2744" max="2744" width="9.88671875" style="1" bestFit="1" customWidth="1"/>
    <col min="2745" max="2747" width="9" style="1"/>
    <col min="2748" max="2748" width="9.88671875" style="1" bestFit="1" customWidth="1"/>
    <col min="2749" max="2753" width="9" style="1"/>
    <col min="2754" max="2754" width="9.88671875" style="1" bestFit="1" customWidth="1"/>
    <col min="2755" max="2771" width="9" style="1"/>
    <col min="2772" max="2773" width="9.88671875" style="1" bestFit="1" customWidth="1"/>
    <col min="2774" max="2774" width="9" style="1"/>
    <col min="2775" max="2775" width="9.88671875" style="1" bestFit="1" customWidth="1"/>
    <col min="2776" max="2783" width="9" style="1"/>
    <col min="2784" max="2784" width="9.88671875" style="1" bestFit="1" customWidth="1"/>
    <col min="2785" max="2794" width="9" style="1"/>
    <col min="2795" max="2795" width="10.88671875" style="1" bestFit="1" customWidth="1"/>
    <col min="2796" max="2995" width="9" style="1"/>
    <col min="2996" max="2996" width="6.109375" style="1" customWidth="1"/>
    <col min="2997" max="2997" width="42" style="1" customWidth="1"/>
    <col min="2998" max="2998" width="9.88671875" style="1" bestFit="1" customWidth="1"/>
    <col min="2999" max="2999" width="9" style="1"/>
    <col min="3000" max="3000" width="9.88671875" style="1" bestFit="1" customWidth="1"/>
    <col min="3001" max="3003" width="9" style="1"/>
    <col min="3004" max="3004" width="9.88671875" style="1" bestFit="1" customWidth="1"/>
    <col min="3005" max="3009" width="9" style="1"/>
    <col min="3010" max="3010" width="9.88671875" style="1" bestFit="1" customWidth="1"/>
    <col min="3011" max="3027" width="9" style="1"/>
    <col min="3028" max="3029" width="9.88671875" style="1" bestFit="1" customWidth="1"/>
    <col min="3030" max="3030" width="9" style="1"/>
    <col min="3031" max="3031" width="9.88671875" style="1" bestFit="1" customWidth="1"/>
    <col min="3032" max="3039" width="9" style="1"/>
    <col min="3040" max="3040" width="9.88671875" style="1" bestFit="1" customWidth="1"/>
    <col min="3041" max="3050" width="9" style="1"/>
    <col min="3051" max="3051" width="10.88671875" style="1" bestFit="1" customWidth="1"/>
    <col min="3052" max="3251" width="9" style="1"/>
    <col min="3252" max="3252" width="6.109375" style="1" customWidth="1"/>
    <col min="3253" max="3253" width="42" style="1" customWidth="1"/>
    <col min="3254" max="3254" width="9.88671875" style="1" bestFit="1" customWidth="1"/>
    <col min="3255" max="3255" width="9" style="1"/>
    <col min="3256" max="3256" width="9.88671875" style="1" bestFit="1" customWidth="1"/>
    <col min="3257" max="3259" width="9" style="1"/>
    <col min="3260" max="3260" width="9.88671875" style="1" bestFit="1" customWidth="1"/>
    <col min="3261" max="3265" width="9" style="1"/>
    <col min="3266" max="3266" width="9.88671875" style="1" bestFit="1" customWidth="1"/>
    <col min="3267" max="3283" width="9" style="1"/>
    <col min="3284" max="3285" width="9.88671875" style="1" bestFit="1" customWidth="1"/>
    <col min="3286" max="3286" width="9" style="1"/>
    <col min="3287" max="3287" width="9.88671875" style="1" bestFit="1" customWidth="1"/>
    <col min="3288" max="3295" width="9" style="1"/>
    <col min="3296" max="3296" width="9.88671875" style="1" bestFit="1" customWidth="1"/>
    <col min="3297" max="3306" width="9" style="1"/>
    <col min="3307" max="3307" width="10.88671875" style="1" bestFit="1" customWidth="1"/>
    <col min="3308" max="3507" width="9" style="1"/>
    <col min="3508" max="3508" width="6.109375" style="1" customWidth="1"/>
    <col min="3509" max="3509" width="42" style="1" customWidth="1"/>
    <col min="3510" max="3510" width="9.88671875" style="1" bestFit="1" customWidth="1"/>
    <col min="3511" max="3511" width="9" style="1"/>
    <col min="3512" max="3512" width="9.88671875" style="1" bestFit="1" customWidth="1"/>
    <col min="3513" max="3515" width="9" style="1"/>
    <col min="3516" max="3516" width="9.88671875" style="1" bestFit="1" customWidth="1"/>
    <col min="3517" max="3521" width="9" style="1"/>
    <col min="3522" max="3522" width="9.88671875" style="1" bestFit="1" customWidth="1"/>
    <col min="3523" max="3539" width="9" style="1"/>
    <col min="3540" max="3541" width="9.88671875" style="1" bestFit="1" customWidth="1"/>
    <col min="3542" max="3542" width="9" style="1"/>
    <col min="3543" max="3543" width="9.88671875" style="1" bestFit="1" customWidth="1"/>
    <col min="3544" max="3551" width="9" style="1"/>
    <col min="3552" max="3552" width="9.88671875" style="1" bestFit="1" customWidth="1"/>
    <col min="3553" max="3562" width="9" style="1"/>
    <col min="3563" max="3563" width="10.88671875" style="1" bestFit="1" customWidth="1"/>
    <col min="3564" max="3763" width="9" style="1"/>
    <col min="3764" max="3764" width="6.109375" style="1" customWidth="1"/>
    <col min="3765" max="3765" width="42" style="1" customWidth="1"/>
    <col min="3766" max="3766" width="9.88671875" style="1" bestFit="1" customWidth="1"/>
    <col min="3767" max="3767" width="9" style="1"/>
    <col min="3768" max="3768" width="9.88671875" style="1" bestFit="1" customWidth="1"/>
    <col min="3769" max="3771" width="9" style="1"/>
    <col min="3772" max="3772" width="9.88671875" style="1" bestFit="1" customWidth="1"/>
    <col min="3773" max="3777" width="9" style="1"/>
    <col min="3778" max="3778" width="9.88671875" style="1" bestFit="1" customWidth="1"/>
    <col min="3779" max="3795" width="9" style="1"/>
    <col min="3796" max="3797" width="9.88671875" style="1" bestFit="1" customWidth="1"/>
    <col min="3798" max="3798" width="9" style="1"/>
    <col min="3799" max="3799" width="9.88671875" style="1" bestFit="1" customWidth="1"/>
    <col min="3800" max="3807" width="9" style="1"/>
    <col min="3808" max="3808" width="9.88671875" style="1" bestFit="1" customWidth="1"/>
    <col min="3809" max="3818" width="9" style="1"/>
    <col min="3819" max="3819" width="10.88671875" style="1" bestFit="1" customWidth="1"/>
    <col min="3820" max="4019" width="9" style="1"/>
    <col min="4020" max="4020" width="6.109375" style="1" customWidth="1"/>
    <col min="4021" max="4021" width="42" style="1" customWidth="1"/>
    <col min="4022" max="4022" width="9.88671875" style="1" bestFit="1" customWidth="1"/>
    <col min="4023" max="4023" width="9" style="1"/>
    <col min="4024" max="4024" width="9.88671875" style="1" bestFit="1" customWidth="1"/>
    <col min="4025" max="4027" width="9" style="1"/>
    <col min="4028" max="4028" width="9.88671875" style="1" bestFit="1" customWidth="1"/>
    <col min="4029" max="4033" width="9" style="1"/>
    <col min="4034" max="4034" width="9.88671875" style="1" bestFit="1" customWidth="1"/>
    <col min="4035" max="4051" width="9" style="1"/>
    <col min="4052" max="4053" width="9.88671875" style="1" bestFit="1" customWidth="1"/>
    <col min="4054" max="4054" width="9" style="1"/>
    <col min="4055" max="4055" width="9.88671875" style="1" bestFit="1" customWidth="1"/>
    <col min="4056" max="4063" width="9" style="1"/>
    <col min="4064" max="4064" width="9.88671875" style="1" bestFit="1" customWidth="1"/>
    <col min="4065" max="4074" width="9" style="1"/>
    <col min="4075" max="4075" width="10.88671875" style="1" bestFit="1" customWidth="1"/>
    <col min="4076" max="4275" width="9" style="1"/>
    <col min="4276" max="4276" width="6.109375" style="1" customWidth="1"/>
    <col min="4277" max="4277" width="42" style="1" customWidth="1"/>
    <col min="4278" max="4278" width="9.88671875" style="1" bestFit="1" customWidth="1"/>
    <col min="4279" max="4279" width="9" style="1"/>
    <col min="4280" max="4280" width="9.88671875" style="1" bestFit="1" customWidth="1"/>
    <col min="4281" max="4283" width="9" style="1"/>
    <col min="4284" max="4284" width="9.88671875" style="1" bestFit="1" customWidth="1"/>
    <col min="4285" max="4289" width="9" style="1"/>
    <col min="4290" max="4290" width="9.88671875" style="1" bestFit="1" customWidth="1"/>
    <col min="4291" max="4307" width="9" style="1"/>
    <col min="4308" max="4309" width="9.88671875" style="1" bestFit="1" customWidth="1"/>
    <col min="4310" max="4310" width="9" style="1"/>
    <col min="4311" max="4311" width="9.88671875" style="1" bestFit="1" customWidth="1"/>
    <col min="4312" max="4319" width="9" style="1"/>
    <col min="4320" max="4320" width="9.88671875" style="1" bestFit="1" customWidth="1"/>
    <col min="4321" max="4330" width="9" style="1"/>
    <col min="4331" max="4331" width="10.88671875" style="1" bestFit="1" customWidth="1"/>
    <col min="4332" max="4531" width="9" style="1"/>
    <col min="4532" max="4532" width="6.109375" style="1" customWidth="1"/>
    <col min="4533" max="4533" width="42" style="1" customWidth="1"/>
    <col min="4534" max="4534" width="9.88671875" style="1" bestFit="1" customWidth="1"/>
    <col min="4535" max="4535" width="9" style="1"/>
    <col min="4536" max="4536" width="9.88671875" style="1" bestFit="1" customWidth="1"/>
    <col min="4537" max="4539" width="9" style="1"/>
    <col min="4540" max="4540" width="9.88671875" style="1" bestFit="1" customWidth="1"/>
    <col min="4541" max="4545" width="9" style="1"/>
    <col min="4546" max="4546" width="9.88671875" style="1" bestFit="1" customWidth="1"/>
    <col min="4547" max="4563" width="9" style="1"/>
    <col min="4564" max="4565" width="9.88671875" style="1" bestFit="1" customWidth="1"/>
    <col min="4566" max="4566" width="9" style="1"/>
    <col min="4567" max="4567" width="9.88671875" style="1" bestFit="1" customWidth="1"/>
    <col min="4568" max="4575" width="9" style="1"/>
    <col min="4576" max="4576" width="9.88671875" style="1" bestFit="1" customWidth="1"/>
    <col min="4577" max="4586" width="9" style="1"/>
    <col min="4587" max="4587" width="10.88671875" style="1" bestFit="1" customWidth="1"/>
    <col min="4588" max="4787" width="9" style="1"/>
    <col min="4788" max="4788" width="6.109375" style="1" customWidth="1"/>
    <col min="4789" max="4789" width="42" style="1" customWidth="1"/>
    <col min="4790" max="4790" width="9.88671875" style="1" bestFit="1" customWidth="1"/>
    <col min="4791" max="4791" width="9" style="1"/>
    <col min="4792" max="4792" width="9.88671875" style="1" bestFit="1" customWidth="1"/>
    <col min="4793" max="4795" width="9" style="1"/>
    <col min="4796" max="4796" width="9.88671875" style="1" bestFit="1" customWidth="1"/>
    <col min="4797" max="4801" width="9" style="1"/>
    <col min="4802" max="4802" width="9.88671875" style="1" bestFit="1" customWidth="1"/>
    <col min="4803" max="4819" width="9" style="1"/>
    <col min="4820" max="4821" width="9.88671875" style="1" bestFit="1" customWidth="1"/>
    <col min="4822" max="4822" width="9" style="1"/>
    <col min="4823" max="4823" width="9.88671875" style="1" bestFit="1" customWidth="1"/>
    <col min="4824" max="4831" width="9" style="1"/>
    <col min="4832" max="4832" width="9.88671875" style="1" bestFit="1" customWidth="1"/>
    <col min="4833" max="4842" width="9" style="1"/>
    <col min="4843" max="4843" width="10.88671875" style="1" bestFit="1" customWidth="1"/>
    <col min="4844" max="5043" width="9" style="1"/>
    <col min="5044" max="5044" width="6.109375" style="1" customWidth="1"/>
    <col min="5045" max="5045" width="42" style="1" customWidth="1"/>
    <col min="5046" max="5046" width="9.88671875" style="1" bestFit="1" customWidth="1"/>
    <col min="5047" max="5047" width="9" style="1"/>
    <col min="5048" max="5048" width="9.88671875" style="1" bestFit="1" customWidth="1"/>
    <col min="5049" max="5051" width="9" style="1"/>
    <col min="5052" max="5052" width="9.88671875" style="1" bestFit="1" customWidth="1"/>
    <col min="5053" max="5057" width="9" style="1"/>
    <col min="5058" max="5058" width="9.88671875" style="1" bestFit="1" customWidth="1"/>
    <col min="5059" max="5075" width="9" style="1"/>
    <col min="5076" max="5077" width="9.88671875" style="1" bestFit="1" customWidth="1"/>
    <col min="5078" max="5078" width="9" style="1"/>
    <col min="5079" max="5079" width="9.88671875" style="1" bestFit="1" customWidth="1"/>
    <col min="5080" max="5087" width="9" style="1"/>
    <col min="5088" max="5088" width="9.88671875" style="1" bestFit="1" customWidth="1"/>
    <col min="5089" max="5098" width="9" style="1"/>
    <col min="5099" max="5099" width="10.88671875" style="1" bestFit="1" customWidth="1"/>
    <col min="5100" max="5299" width="9" style="1"/>
    <col min="5300" max="5300" width="6.109375" style="1" customWidth="1"/>
    <col min="5301" max="5301" width="42" style="1" customWidth="1"/>
    <col min="5302" max="5302" width="9.88671875" style="1" bestFit="1" customWidth="1"/>
    <col min="5303" max="5303" width="9" style="1"/>
    <col min="5304" max="5304" width="9.88671875" style="1" bestFit="1" customWidth="1"/>
    <col min="5305" max="5307" width="9" style="1"/>
    <col min="5308" max="5308" width="9.88671875" style="1" bestFit="1" customWidth="1"/>
    <col min="5309" max="5313" width="9" style="1"/>
    <col min="5314" max="5314" width="9.88671875" style="1" bestFit="1" customWidth="1"/>
    <col min="5315" max="5331" width="9" style="1"/>
    <col min="5332" max="5333" width="9.88671875" style="1" bestFit="1" customWidth="1"/>
    <col min="5334" max="5334" width="9" style="1"/>
    <col min="5335" max="5335" width="9.88671875" style="1" bestFit="1" customWidth="1"/>
    <col min="5336" max="5343" width="9" style="1"/>
    <col min="5344" max="5344" width="9.88671875" style="1" bestFit="1" customWidth="1"/>
    <col min="5345" max="5354" width="9" style="1"/>
    <col min="5355" max="5355" width="10.88671875" style="1" bestFit="1" customWidth="1"/>
    <col min="5356" max="5555" width="9" style="1"/>
    <col min="5556" max="5556" width="6.109375" style="1" customWidth="1"/>
    <col min="5557" max="5557" width="42" style="1" customWidth="1"/>
    <col min="5558" max="5558" width="9.88671875" style="1" bestFit="1" customWidth="1"/>
    <col min="5559" max="5559" width="9" style="1"/>
    <col min="5560" max="5560" width="9.88671875" style="1" bestFit="1" customWidth="1"/>
    <col min="5561" max="5563" width="9" style="1"/>
    <col min="5564" max="5564" width="9.88671875" style="1" bestFit="1" customWidth="1"/>
    <col min="5565" max="5569" width="9" style="1"/>
    <col min="5570" max="5570" width="9.88671875" style="1" bestFit="1" customWidth="1"/>
    <col min="5571" max="5587" width="9" style="1"/>
    <col min="5588" max="5589" width="9.88671875" style="1" bestFit="1" customWidth="1"/>
    <col min="5590" max="5590" width="9" style="1"/>
    <col min="5591" max="5591" width="9.88671875" style="1" bestFit="1" customWidth="1"/>
    <col min="5592" max="5599" width="9" style="1"/>
    <col min="5600" max="5600" width="9.88671875" style="1" bestFit="1" customWidth="1"/>
    <col min="5601" max="5610" width="9" style="1"/>
    <col min="5611" max="5611" width="10.88671875" style="1" bestFit="1" customWidth="1"/>
    <col min="5612" max="5811" width="9" style="1"/>
    <col min="5812" max="5812" width="6.109375" style="1" customWidth="1"/>
    <col min="5813" max="5813" width="42" style="1" customWidth="1"/>
    <col min="5814" max="5814" width="9.88671875" style="1" bestFit="1" customWidth="1"/>
    <col min="5815" max="5815" width="9" style="1"/>
    <col min="5816" max="5816" width="9.88671875" style="1" bestFit="1" customWidth="1"/>
    <col min="5817" max="5819" width="9" style="1"/>
    <col min="5820" max="5820" width="9.88671875" style="1" bestFit="1" customWidth="1"/>
    <col min="5821" max="5825" width="9" style="1"/>
    <col min="5826" max="5826" width="9.88671875" style="1" bestFit="1" customWidth="1"/>
    <col min="5827" max="5843" width="9" style="1"/>
    <col min="5844" max="5845" width="9.88671875" style="1" bestFit="1" customWidth="1"/>
    <col min="5846" max="5846" width="9" style="1"/>
    <col min="5847" max="5847" width="9.88671875" style="1" bestFit="1" customWidth="1"/>
    <col min="5848" max="5855" width="9" style="1"/>
    <col min="5856" max="5856" width="9.88671875" style="1" bestFit="1" customWidth="1"/>
    <col min="5857" max="5866" width="9" style="1"/>
    <col min="5867" max="5867" width="10.88671875" style="1" bestFit="1" customWidth="1"/>
    <col min="5868" max="6067" width="9" style="1"/>
    <col min="6068" max="6068" width="6.109375" style="1" customWidth="1"/>
    <col min="6069" max="6069" width="42" style="1" customWidth="1"/>
    <col min="6070" max="6070" width="9.88671875" style="1" bestFit="1" customWidth="1"/>
    <col min="6071" max="6071" width="9" style="1"/>
    <col min="6072" max="6072" width="9.88671875" style="1" bestFit="1" customWidth="1"/>
    <col min="6073" max="6075" width="9" style="1"/>
    <col min="6076" max="6076" width="9.88671875" style="1" bestFit="1" customWidth="1"/>
    <col min="6077" max="6081" width="9" style="1"/>
    <col min="6082" max="6082" width="9.88671875" style="1" bestFit="1" customWidth="1"/>
    <col min="6083" max="6099" width="9" style="1"/>
    <col min="6100" max="6101" width="9.88671875" style="1" bestFit="1" customWidth="1"/>
    <col min="6102" max="6102" width="9" style="1"/>
    <col min="6103" max="6103" width="9.88671875" style="1" bestFit="1" customWidth="1"/>
    <col min="6104" max="6111" width="9" style="1"/>
    <col min="6112" max="6112" width="9.88671875" style="1" bestFit="1" customWidth="1"/>
    <col min="6113" max="6122" width="9" style="1"/>
    <col min="6123" max="6123" width="10.88671875" style="1" bestFit="1" customWidth="1"/>
    <col min="6124" max="6323" width="9" style="1"/>
    <col min="6324" max="6324" width="6.109375" style="1" customWidth="1"/>
    <col min="6325" max="6325" width="42" style="1" customWidth="1"/>
    <col min="6326" max="6326" width="9.88671875" style="1" bestFit="1" customWidth="1"/>
    <col min="6327" max="6327" width="9" style="1"/>
    <col min="6328" max="6328" width="9.88671875" style="1" bestFit="1" customWidth="1"/>
    <col min="6329" max="6331" width="9" style="1"/>
    <col min="6332" max="6332" width="9.88671875" style="1" bestFit="1" customWidth="1"/>
    <col min="6333" max="6337" width="9" style="1"/>
    <col min="6338" max="6338" width="9.88671875" style="1" bestFit="1" customWidth="1"/>
    <col min="6339" max="6355" width="9" style="1"/>
    <col min="6356" max="6357" width="9.88671875" style="1" bestFit="1" customWidth="1"/>
    <col min="6358" max="6358" width="9" style="1"/>
    <col min="6359" max="6359" width="9.88671875" style="1" bestFit="1" customWidth="1"/>
    <col min="6360" max="6367" width="9" style="1"/>
    <col min="6368" max="6368" width="9.88671875" style="1" bestFit="1" customWidth="1"/>
    <col min="6369" max="6378" width="9" style="1"/>
    <col min="6379" max="6379" width="10.88671875" style="1" bestFit="1" customWidth="1"/>
    <col min="6380" max="6579" width="9" style="1"/>
    <col min="6580" max="6580" width="6.109375" style="1" customWidth="1"/>
    <col min="6581" max="6581" width="42" style="1" customWidth="1"/>
    <col min="6582" max="6582" width="9.88671875" style="1" bestFit="1" customWidth="1"/>
    <col min="6583" max="6583" width="9" style="1"/>
    <col min="6584" max="6584" width="9.88671875" style="1" bestFit="1" customWidth="1"/>
    <col min="6585" max="6587" width="9" style="1"/>
    <col min="6588" max="6588" width="9.88671875" style="1" bestFit="1" customWidth="1"/>
    <col min="6589" max="6593" width="9" style="1"/>
    <col min="6594" max="6594" width="9.88671875" style="1" bestFit="1" customWidth="1"/>
    <col min="6595" max="6611" width="9" style="1"/>
    <col min="6612" max="6613" width="9.88671875" style="1" bestFit="1" customWidth="1"/>
    <col min="6614" max="6614" width="9" style="1"/>
    <col min="6615" max="6615" width="9.88671875" style="1" bestFit="1" customWidth="1"/>
    <col min="6616" max="6623" width="9" style="1"/>
    <col min="6624" max="6624" width="9.88671875" style="1" bestFit="1" customWidth="1"/>
    <col min="6625" max="6634" width="9" style="1"/>
    <col min="6635" max="6635" width="10.88671875" style="1" bestFit="1" customWidth="1"/>
    <col min="6636" max="6835" width="9" style="1"/>
    <col min="6836" max="6836" width="6.109375" style="1" customWidth="1"/>
    <col min="6837" max="6837" width="42" style="1" customWidth="1"/>
    <col min="6838" max="6838" width="9.88671875" style="1" bestFit="1" customWidth="1"/>
    <col min="6839" max="6839" width="9" style="1"/>
    <col min="6840" max="6840" width="9.88671875" style="1" bestFit="1" customWidth="1"/>
    <col min="6841" max="6843" width="9" style="1"/>
    <col min="6844" max="6844" width="9.88671875" style="1" bestFit="1" customWidth="1"/>
    <col min="6845" max="6849" width="9" style="1"/>
    <col min="6850" max="6850" width="9.88671875" style="1" bestFit="1" customWidth="1"/>
    <col min="6851" max="6867" width="9" style="1"/>
    <col min="6868" max="6869" width="9.88671875" style="1" bestFit="1" customWidth="1"/>
    <col min="6870" max="6870" width="9" style="1"/>
    <col min="6871" max="6871" width="9.88671875" style="1" bestFit="1" customWidth="1"/>
    <col min="6872" max="6879" width="9" style="1"/>
    <col min="6880" max="6880" width="9.88671875" style="1" bestFit="1" customWidth="1"/>
    <col min="6881" max="6890" width="9" style="1"/>
    <col min="6891" max="6891" width="10.88671875" style="1" bestFit="1" customWidth="1"/>
    <col min="6892" max="7091" width="9" style="1"/>
    <col min="7092" max="7092" width="6.109375" style="1" customWidth="1"/>
    <col min="7093" max="7093" width="42" style="1" customWidth="1"/>
    <col min="7094" max="7094" width="9.88671875" style="1" bestFit="1" customWidth="1"/>
    <col min="7095" max="7095" width="9" style="1"/>
    <col min="7096" max="7096" width="9.88671875" style="1" bestFit="1" customWidth="1"/>
    <col min="7097" max="7099" width="9" style="1"/>
    <col min="7100" max="7100" width="9.88671875" style="1" bestFit="1" customWidth="1"/>
    <col min="7101" max="7105" width="9" style="1"/>
    <col min="7106" max="7106" width="9.88671875" style="1" bestFit="1" customWidth="1"/>
    <col min="7107" max="7123" width="9" style="1"/>
    <col min="7124" max="7125" width="9.88671875" style="1" bestFit="1" customWidth="1"/>
    <col min="7126" max="7126" width="9" style="1"/>
    <col min="7127" max="7127" width="9.88671875" style="1" bestFit="1" customWidth="1"/>
    <col min="7128" max="7135" width="9" style="1"/>
    <col min="7136" max="7136" width="9.88671875" style="1" bestFit="1" customWidth="1"/>
    <col min="7137" max="7146" width="9" style="1"/>
    <col min="7147" max="7147" width="10.88671875" style="1" bestFit="1" customWidth="1"/>
    <col min="7148" max="7347" width="9" style="1"/>
    <col min="7348" max="7348" width="6.109375" style="1" customWidth="1"/>
    <col min="7349" max="7349" width="42" style="1" customWidth="1"/>
    <col min="7350" max="7350" width="9.88671875" style="1" bestFit="1" customWidth="1"/>
    <col min="7351" max="7351" width="9" style="1"/>
    <col min="7352" max="7352" width="9.88671875" style="1" bestFit="1" customWidth="1"/>
    <col min="7353" max="7355" width="9" style="1"/>
    <col min="7356" max="7356" width="9.88671875" style="1" bestFit="1" customWidth="1"/>
    <col min="7357" max="7361" width="9" style="1"/>
    <col min="7362" max="7362" width="9.88671875" style="1" bestFit="1" customWidth="1"/>
    <col min="7363" max="7379" width="9" style="1"/>
    <col min="7380" max="7381" width="9.88671875" style="1" bestFit="1" customWidth="1"/>
    <col min="7382" max="7382" width="9" style="1"/>
    <col min="7383" max="7383" width="9.88671875" style="1" bestFit="1" customWidth="1"/>
    <col min="7384" max="7391" width="9" style="1"/>
    <col min="7392" max="7392" width="9.88671875" style="1" bestFit="1" customWidth="1"/>
    <col min="7393" max="7402" width="9" style="1"/>
    <col min="7403" max="7403" width="10.88671875" style="1" bestFit="1" customWidth="1"/>
    <col min="7404" max="7603" width="9" style="1"/>
    <col min="7604" max="7604" width="6.109375" style="1" customWidth="1"/>
    <col min="7605" max="7605" width="42" style="1" customWidth="1"/>
    <col min="7606" max="7606" width="9.88671875" style="1" bestFit="1" customWidth="1"/>
    <col min="7607" max="7607" width="9" style="1"/>
    <col min="7608" max="7608" width="9.88671875" style="1" bestFit="1" customWidth="1"/>
    <col min="7609" max="7611" width="9" style="1"/>
    <col min="7612" max="7612" width="9.88671875" style="1" bestFit="1" customWidth="1"/>
    <col min="7613" max="7617" width="9" style="1"/>
    <col min="7618" max="7618" width="9.88671875" style="1" bestFit="1" customWidth="1"/>
    <col min="7619" max="7635" width="9" style="1"/>
    <col min="7636" max="7637" width="9.88671875" style="1" bestFit="1" customWidth="1"/>
    <col min="7638" max="7638" width="9" style="1"/>
    <col min="7639" max="7639" width="9.88671875" style="1" bestFit="1" customWidth="1"/>
    <col min="7640" max="7647" width="9" style="1"/>
    <col min="7648" max="7648" width="9.88671875" style="1" bestFit="1" customWidth="1"/>
    <col min="7649" max="7658" width="9" style="1"/>
    <col min="7659" max="7659" width="10.88671875" style="1" bestFit="1" customWidth="1"/>
    <col min="7660" max="7859" width="9" style="1"/>
    <col min="7860" max="7860" width="6.109375" style="1" customWidth="1"/>
    <col min="7861" max="7861" width="42" style="1" customWidth="1"/>
    <col min="7862" max="7862" width="9.88671875" style="1" bestFit="1" customWidth="1"/>
    <col min="7863" max="7863" width="9" style="1"/>
    <col min="7864" max="7864" width="9.88671875" style="1" bestFit="1" customWidth="1"/>
    <col min="7865" max="7867" width="9" style="1"/>
    <col min="7868" max="7868" width="9.88671875" style="1" bestFit="1" customWidth="1"/>
    <col min="7869" max="7873" width="9" style="1"/>
    <col min="7874" max="7874" width="9.88671875" style="1" bestFit="1" customWidth="1"/>
    <col min="7875" max="7891" width="9" style="1"/>
    <col min="7892" max="7893" width="9.88671875" style="1" bestFit="1" customWidth="1"/>
    <col min="7894" max="7894" width="9" style="1"/>
    <col min="7895" max="7895" width="9.88671875" style="1" bestFit="1" customWidth="1"/>
    <col min="7896" max="7903" width="9" style="1"/>
    <col min="7904" max="7904" width="9.88671875" style="1" bestFit="1" customWidth="1"/>
    <col min="7905" max="7914" width="9" style="1"/>
    <col min="7915" max="7915" width="10.88671875" style="1" bestFit="1" customWidth="1"/>
    <col min="7916" max="8115" width="9" style="1"/>
    <col min="8116" max="8116" width="6.109375" style="1" customWidth="1"/>
    <col min="8117" max="8117" width="42" style="1" customWidth="1"/>
    <col min="8118" max="8118" width="9.88671875" style="1" bestFit="1" customWidth="1"/>
    <col min="8119" max="8119" width="9" style="1"/>
    <col min="8120" max="8120" width="9.88671875" style="1" bestFit="1" customWidth="1"/>
    <col min="8121" max="8123" width="9" style="1"/>
    <col min="8124" max="8124" width="9.88671875" style="1" bestFit="1" customWidth="1"/>
    <col min="8125" max="8129" width="9" style="1"/>
    <col min="8130" max="8130" width="9.88671875" style="1" bestFit="1" customWidth="1"/>
    <col min="8131" max="8147" width="9" style="1"/>
    <col min="8148" max="8149" width="9.88671875" style="1" bestFit="1" customWidth="1"/>
    <col min="8150" max="8150" width="9" style="1"/>
    <col min="8151" max="8151" width="9.88671875" style="1" bestFit="1" customWidth="1"/>
    <col min="8152" max="8159" width="9" style="1"/>
    <col min="8160" max="8160" width="9.88671875" style="1" bestFit="1" customWidth="1"/>
    <col min="8161" max="8170" width="9" style="1"/>
    <col min="8171" max="8171" width="10.88671875" style="1" bestFit="1" customWidth="1"/>
    <col min="8172" max="8371" width="9" style="1"/>
    <col min="8372" max="8372" width="6.109375" style="1" customWidth="1"/>
    <col min="8373" max="8373" width="42" style="1" customWidth="1"/>
    <col min="8374" max="8374" width="9.88671875" style="1" bestFit="1" customWidth="1"/>
    <col min="8375" max="8375" width="9" style="1"/>
    <col min="8376" max="8376" width="9.88671875" style="1" bestFit="1" customWidth="1"/>
    <col min="8377" max="8379" width="9" style="1"/>
    <col min="8380" max="8380" width="9.88671875" style="1" bestFit="1" customWidth="1"/>
    <col min="8381" max="8385" width="9" style="1"/>
    <col min="8386" max="8386" width="9.88671875" style="1" bestFit="1" customWidth="1"/>
    <col min="8387" max="8403" width="9" style="1"/>
    <col min="8404" max="8405" width="9.88671875" style="1" bestFit="1" customWidth="1"/>
    <col min="8406" max="8406" width="9" style="1"/>
    <col min="8407" max="8407" width="9.88671875" style="1" bestFit="1" customWidth="1"/>
    <col min="8408" max="8415" width="9" style="1"/>
    <col min="8416" max="8416" width="9.88671875" style="1" bestFit="1" customWidth="1"/>
    <col min="8417" max="8426" width="9" style="1"/>
    <col min="8427" max="8427" width="10.88671875" style="1" bestFit="1" customWidth="1"/>
    <col min="8428" max="8627" width="9" style="1"/>
    <col min="8628" max="8628" width="6.109375" style="1" customWidth="1"/>
    <col min="8629" max="8629" width="42" style="1" customWidth="1"/>
    <col min="8630" max="8630" width="9.88671875" style="1" bestFit="1" customWidth="1"/>
    <col min="8631" max="8631" width="9" style="1"/>
    <col min="8632" max="8632" width="9.88671875" style="1" bestFit="1" customWidth="1"/>
    <col min="8633" max="8635" width="9" style="1"/>
    <col min="8636" max="8636" width="9.88671875" style="1" bestFit="1" customWidth="1"/>
    <col min="8637" max="8641" width="9" style="1"/>
    <col min="8642" max="8642" width="9.88671875" style="1" bestFit="1" customWidth="1"/>
    <col min="8643" max="8659" width="9" style="1"/>
    <col min="8660" max="8661" width="9.88671875" style="1" bestFit="1" customWidth="1"/>
    <col min="8662" max="8662" width="9" style="1"/>
    <col min="8663" max="8663" width="9.88671875" style="1" bestFit="1" customWidth="1"/>
    <col min="8664" max="8671" width="9" style="1"/>
    <col min="8672" max="8672" width="9.88671875" style="1" bestFit="1" customWidth="1"/>
    <col min="8673" max="8682" width="9" style="1"/>
    <col min="8683" max="8683" width="10.88671875" style="1" bestFit="1" customWidth="1"/>
    <col min="8684" max="8883" width="9" style="1"/>
    <col min="8884" max="8884" width="6.109375" style="1" customWidth="1"/>
    <col min="8885" max="8885" width="42" style="1" customWidth="1"/>
    <col min="8886" max="8886" width="9.88671875" style="1" bestFit="1" customWidth="1"/>
    <col min="8887" max="8887" width="9" style="1"/>
    <col min="8888" max="8888" width="9.88671875" style="1" bestFit="1" customWidth="1"/>
    <col min="8889" max="8891" width="9" style="1"/>
    <col min="8892" max="8892" width="9.88671875" style="1" bestFit="1" customWidth="1"/>
    <col min="8893" max="8897" width="9" style="1"/>
    <col min="8898" max="8898" width="9.88671875" style="1" bestFit="1" customWidth="1"/>
    <col min="8899" max="8915" width="9" style="1"/>
    <col min="8916" max="8917" width="9.88671875" style="1" bestFit="1" customWidth="1"/>
    <col min="8918" max="8918" width="9" style="1"/>
    <col min="8919" max="8919" width="9.88671875" style="1" bestFit="1" customWidth="1"/>
    <col min="8920" max="8927" width="9" style="1"/>
    <col min="8928" max="8928" width="9.88671875" style="1" bestFit="1" customWidth="1"/>
    <col min="8929" max="8938" width="9" style="1"/>
    <col min="8939" max="8939" width="10.88671875" style="1" bestFit="1" customWidth="1"/>
    <col min="8940" max="9139" width="9" style="1"/>
    <col min="9140" max="9140" width="6.109375" style="1" customWidth="1"/>
    <col min="9141" max="9141" width="42" style="1" customWidth="1"/>
    <col min="9142" max="9142" width="9.88671875" style="1" bestFit="1" customWidth="1"/>
    <col min="9143" max="9143" width="9" style="1"/>
    <col min="9144" max="9144" width="9.88671875" style="1" bestFit="1" customWidth="1"/>
    <col min="9145" max="9147" width="9" style="1"/>
    <col min="9148" max="9148" width="9.88671875" style="1" bestFit="1" customWidth="1"/>
    <col min="9149" max="9153" width="9" style="1"/>
    <col min="9154" max="9154" width="9.88671875" style="1" bestFit="1" customWidth="1"/>
    <col min="9155" max="9171" width="9" style="1"/>
    <col min="9172" max="9173" width="9.88671875" style="1" bestFit="1" customWidth="1"/>
    <col min="9174" max="9174" width="9" style="1"/>
    <col min="9175" max="9175" width="9.88671875" style="1" bestFit="1" customWidth="1"/>
    <col min="9176" max="9183" width="9" style="1"/>
    <col min="9184" max="9184" width="9.88671875" style="1" bestFit="1" customWidth="1"/>
    <col min="9185" max="9194" width="9" style="1"/>
    <col min="9195" max="9195" width="10.88671875" style="1" bestFit="1" customWidth="1"/>
    <col min="9196" max="9395" width="9" style="1"/>
    <col min="9396" max="9396" width="6.109375" style="1" customWidth="1"/>
    <col min="9397" max="9397" width="42" style="1" customWidth="1"/>
    <col min="9398" max="9398" width="9.88671875" style="1" bestFit="1" customWidth="1"/>
    <col min="9399" max="9399" width="9" style="1"/>
    <col min="9400" max="9400" width="9.88671875" style="1" bestFit="1" customWidth="1"/>
    <col min="9401" max="9403" width="9" style="1"/>
    <col min="9404" max="9404" width="9.88671875" style="1" bestFit="1" customWidth="1"/>
    <col min="9405" max="9409" width="9" style="1"/>
    <col min="9410" max="9410" width="9.88671875" style="1" bestFit="1" customWidth="1"/>
    <col min="9411" max="9427" width="9" style="1"/>
    <col min="9428" max="9429" width="9.88671875" style="1" bestFit="1" customWidth="1"/>
    <col min="9430" max="9430" width="9" style="1"/>
    <col min="9431" max="9431" width="9.88671875" style="1" bestFit="1" customWidth="1"/>
    <col min="9432" max="9439" width="9" style="1"/>
    <col min="9440" max="9440" width="9.88671875" style="1" bestFit="1" customWidth="1"/>
    <col min="9441" max="9450" width="9" style="1"/>
    <col min="9451" max="9451" width="10.88671875" style="1" bestFit="1" customWidth="1"/>
    <col min="9452" max="9651" width="9" style="1"/>
    <col min="9652" max="9652" width="6.109375" style="1" customWidth="1"/>
    <col min="9653" max="9653" width="42" style="1" customWidth="1"/>
    <col min="9654" max="9654" width="9.88671875" style="1" bestFit="1" customWidth="1"/>
    <col min="9655" max="9655" width="9" style="1"/>
    <col min="9656" max="9656" width="9.88671875" style="1" bestFit="1" customWidth="1"/>
    <col min="9657" max="9659" width="9" style="1"/>
    <col min="9660" max="9660" width="9.88671875" style="1" bestFit="1" customWidth="1"/>
    <col min="9661" max="9665" width="9" style="1"/>
    <col min="9666" max="9666" width="9.88671875" style="1" bestFit="1" customWidth="1"/>
    <col min="9667" max="9683" width="9" style="1"/>
    <col min="9684" max="9685" width="9.88671875" style="1" bestFit="1" customWidth="1"/>
    <col min="9686" max="9686" width="9" style="1"/>
    <col min="9687" max="9687" width="9.88671875" style="1" bestFit="1" customWidth="1"/>
    <col min="9688" max="9695" width="9" style="1"/>
    <col min="9696" max="9696" width="9.88671875" style="1" bestFit="1" customWidth="1"/>
    <col min="9697" max="9706" width="9" style="1"/>
    <col min="9707" max="9707" width="10.88671875" style="1" bestFit="1" customWidth="1"/>
    <col min="9708" max="9907" width="9" style="1"/>
    <col min="9908" max="9908" width="6.109375" style="1" customWidth="1"/>
    <col min="9909" max="9909" width="42" style="1" customWidth="1"/>
    <col min="9910" max="9910" width="9.88671875" style="1" bestFit="1" customWidth="1"/>
    <col min="9911" max="9911" width="9" style="1"/>
    <col min="9912" max="9912" width="9.88671875" style="1" bestFit="1" customWidth="1"/>
    <col min="9913" max="9915" width="9" style="1"/>
    <col min="9916" max="9916" width="9.88671875" style="1" bestFit="1" customWidth="1"/>
    <col min="9917" max="9921" width="9" style="1"/>
    <col min="9922" max="9922" width="9.88671875" style="1" bestFit="1" customWidth="1"/>
    <col min="9923" max="9939" width="9" style="1"/>
    <col min="9940" max="9941" width="9.88671875" style="1" bestFit="1" customWidth="1"/>
    <col min="9942" max="9942" width="9" style="1"/>
    <col min="9943" max="9943" width="9.88671875" style="1" bestFit="1" customWidth="1"/>
    <col min="9944" max="9951" width="9" style="1"/>
    <col min="9952" max="9952" width="9.88671875" style="1" bestFit="1" customWidth="1"/>
    <col min="9953" max="9962" width="9" style="1"/>
    <col min="9963" max="9963" width="10.88671875" style="1" bestFit="1" customWidth="1"/>
    <col min="9964" max="10163" width="9" style="1"/>
    <col min="10164" max="10164" width="6.109375" style="1" customWidth="1"/>
    <col min="10165" max="10165" width="42" style="1" customWidth="1"/>
    <col min="10166" max="10166" width="9.88671875" style="1" bestFit="1" customWidth="1"/>
    <col min="10167" max="10167" width="9" style="1"/>
    <col min="10168" max="10168" width="9.88671875" style="1" bestFit="1" customWidth="1"/>
    <col min="10169" max="10171" width="9" style="1"/>
    <col min="10172" max="10172" width="9.88671875" style="1" bestFit="1" customWidth="1"/>
    <col min="10173" max="10177" width="9" style="1"/>
    <col min="10178" max="10178" width="9.88671875" style="1" bestFit="1" customWidth="1"/>
    <col min="10179" max="10195" width="9" style="1"/>
    <col min="10196" max="10197" width="9.88671875" style="1" bestFit="1" customWidth="1"/>
    <col min="10198" max="10198" width="9" style="1"/>
    <col min="10199" max="10199" width="9.88671875" style="1" bestFit="1" customWidth="1"/>
    <col min="10200" max="10207" width="9" style="1"/>
    <col min="10208" max="10208" width="9.88671875" style="1" bestFit="1" customWidth="1"/>
    <col min="10209" max="10218" width="9" style="1"/>
    <col min="10219" max="10219" width="10.88671875" style="1" bestFit="1" customWidth="1"/>
    <col min="10220" max="10419" width="9" style="1"/>
    <col min="10420" max="10420" width="6.109375" style="1" customWidth="1"/>
    <col min="10421" max="10421" width="42" style="1" customWidth="1"/>
    <col min="10422" max="10422" width="9.88671875" style="1" bestFit="1" customWidth="1"/>
    <col min="10423" max="10423" width="9" style="1"/>
    <col min="10424" max="10424" width="9.88671875" style="1" bestFit="1" customWidth="1"/>
    <col min="10425" max="10427" width="9" style="1"/>
    <col min="10428" max="10428" width="9.88671875" style="1" bestFit="1" customWidth="1"/>
    <col min="10429" max="10433" width="9" style="1"/>
    <col min="10434" max="10434" width="9.88671875" style="1" bestFit="1" customWidth="1"/>
    <col min="10435" max="10451" width="9" style="1"/>
    <col min="10452" max="10453" width="9.88671875" style="1" bestFit="1" customWidth="1"/>
    <col min="10454" max="10454" width="9" style="1"/>
    <col min="10455" max="10455" width="9.88671875" style="1" bestFit="1" customWidth="1"/>
    <col min="10456" max="10463" width="9" style="1"/>
    <col min="10464" max="10464" width="9.88671875" style="1" bestFit="1" customWidth="1"/>
    <col min="10465" max="10474" width="9" style="1"/>
    <col min="10475" max="10475" width="10.88671875" style="1" bestFit="1" customWidth="1"/>
    <col min="10476" max="10675" width="9" style="1"/>
    <col min="10676" max="10676" width="6.109375" style="1" customWidth="1"/>
    <col min="10677" max="10677" width="42" style="1" customWidth="1"/>
    <col min="10678" max="10678" width="9.88671875" style="1" bestFit="1" customWidth="1"/>
    <col min="10679" max="10679" width="9" style="1"/>
    <col min="10680" max="10680" width="9.88671875" style="1" bestFit="1" customWidth="1"/>
    <col min="10681" max="10683" width="9" style="1"/>
    <col min="10684" max="10684" width="9.88671875" style="1" bestFit="1" customWidth="1"/>
    <col min="10685" max="10689" width="9" style="1"/>
    <col min="10690" max="10690" width="9.88671875" style="1" bestFit="1" customWidth="1"/>
    <col min="10691" max="10707" width="9" style="1"/>
    <col min="10708" max="10709" width="9.88671875" style="1" bestFit="1" customWidth="1"/>
    <col min="10710" max="10710" width="9" style="1"/>
    <col min="10711" max="10711" width="9.88671875" style="1" bestFit="1" customWidth="1"/>
    <col min="10712" max="10719" width="9" style="1"/>
    <col min="10720" max="10720" width="9.88671875" style="1" bestFit="1" customWidth="1"/>
    <col min="10721" max="10730" width="9" style="1"/>
    <col min="10731" max="10731" width="10.88671875" style="1" bestFit="1" customWidth="1"/>
    <col min="10732" max="10931" width="9" style="1"/>
    <col min="10932" max="10932" width="6.109375" style="1" customWidth="1"/>
    <col min="10933" max="10933" width="42" style="1" customWidth="1"/>
    <col min="10934" max="10934" width="9.88671875" style="1" bestFit="1" customWidth="1"/>
    <col min="10935" max="10935" width="9" style="1"/>
    <col min="10936" max="10936" width="9.88671875" style="1" bestFit="1" customWidth="1"/>
    <col min="10937" max="10939" width="9" style="1"/>
    <col min="10940" max="10940" width="9.88671875" style="1" bestFit="1" customWidth="1"/>
    <col min="10941" max="10945" width="9" style="1"/>
    <col min="10946" max="10946" width="9.88671875" style="1" bestFit="1" customWidth="1"/>
    <col min="10947" max="10963" width="9" style="1"/>
    <col min="10964" max="10965" width="9.88671875" style="1" bestFit="1" customWidth="1"/>
    <col min="10966" max="10966" width="9" style="1"/>
    <col min="10967" max="10967" width="9.88671875" style="1" bestFit="1" customWidth="1"/>
    <col min="10968" max="10975" width="9" style="1"/>
    <col min="10976" max="10976" width="9.88671875" style="1" bestFit="1" customWidth="1"/>
    <col min="10977" max="10986" width="9" style="1"/>
    <col min="10987" max="10987" width="10.88671875" style="1" bestFit="1" customWidth="1"/>
    <col min="10988" max="11187" width="9" style="1"/>
    <col min="11188" max="11188" width="6.109375" style="1" customWidth="1"/>
    <col min="11189" max="11189" width="42" style="1" customWidth="1"/>
    <col min="11190" max="11190" width="9.88671875" style="1" bestFit="1" customWidth="1"/>
    <col min="11191" max="11191" width="9" style="1"/>
    <col min="11192" max="11192" width="9.88671875" style="1" bestFit="1" customWidth="1"/>
    <col min="11193" max="11195" width="9" style="1"/>
    <col min="11196" max="11196" width="9.88671875" style="1" bestFit="1" customWidth="1"/>
    <col min="11197" max="11201" width="9" style="1"/>
    <col min="11202" max="11202" width="9.88671875" style="1" bestFit="1" customWidth="1"/>
    <col min="11203" max="11219" width="9" style="1"/>
    <col min="11220" max="11221" width="9.88671875" style="1" bestFit="1" customWidth="1"/>
    <col min="11222" max="11222" width="9" style="1"/>
    <col min="11223" max="11223" width="9.88671875" style="1" bestFit="1" customWidth="1"/>
    <col min="11224" max="11231" width="9" style="1"/>
    <col min="11232" max="11232" width="9.88671875" style="1" bestFit="1" customWidth="1"/>
    <col min="11233" max="11242" width="9" style="1"/>
    <col min="11243" max="11243" width="10.88671875" style="1" bestFit="1" customWidth="1"/>
    <col min="11244" max="11443" width="9" style="1"/>
    <col min="11444" max="11444" width="6.109375" style="1" customWidth="1"/>
    <col min="11445" max="11445" width="42" style="1" customWidth="1"/>
    <col min="11446" max="11446" width="9.88671875" style="1" bestFit="1" customWidth="1"/>
    <col min="11447" max="11447" width="9" style="1"/>
    <col min="11448" max="11448" width="9.88671875" style="1" bestFit="1" customWidth="1"/>
    <col min="11449" max="11451" width="9" style="1"/>
    <col min="11452" max="11452" width="9.88671875" style="1" bestFit="1" customWidth="1"/>
    <col min="11453" max="11457" width="9" style="1"/>
    <col min="11458" max="11458" width="9.88671875" style="1" bestFit="1" customWidth="1"/>
    <col min="11459" max="11475" width="9" style="1"/>
    <col min="11476" max="11477" width="9.88671875" style="1" bestFit="1" customWidth="1"/>
    <col min="11478" max="11478" width="9" style="1"/>
    <col min="11479" max="11479" width="9.88671875" style="1" bestFit="1" customWidth="1"/>
    <col min="11480" max="11487" width="9" style="1"/>
    <col min="11488" max="11488" width="9.88671875" style="1" bestFit="1" customWidth="1"/>
    <col min="11489" max="11498" width="9" style="1"/>
    <col min="11499" max="11499" width="10.88671875" style="1" bestFit="1" customWidth="1"/>
    <col min="11500" max="11699" width="9" style="1"/>
    <col min="11700" max="11700" width="6.109375" style="1" customWidth="1"/>
    <col min="11701" max="11701" width="42" style="1" customWidth="1"/>
    <col min="11702" max="11702" width="9.88671875" style="1" bestFit="1" customWidth="1"/>
    <col min="11703" max="11703" width="9" style="1"/>
    <col min="11704" max="11704" width="9.88671875" style="1" bestFit="1" customWidth="1"/>
    <col min="11705" max="11707" width="9" style="1"/>
    <col min="11708" max="11708" width="9.88671875" style="1" bestFit="1" customWidth="1"/>
    <col min="11709" max="11713" width="9" style="1"/>
    <col min="11714" max="11714" width="9.88671875" style="1" bestFit="1" customWidth="1"/>
    <col min="11715" max="11731" width="9" style="1"/>
    <col min="11732" max="11733" width="9.88671875" style="1" bestFit="1" customWidth="1"/>
    <col min="11734" max="11734" width="9" style="1"/>
    <col min="11735" max="11735" width="9.88671875" style="1" bestFit="1" customWidth="1"/>
    <col min="11736" max="11743" width="9" style="1"/>
    <col min="11744" max="11744" width="9.88671875" style="1" bestFit="1" customWidth="1"/>
    <col min="11745" max="11754" width="9" style="1"/>
    <col min="11755" max="11755" width="10.88671875" style="1" bestFit="1" customWidth="1"/>
    <col min="11756" max="11955" width="9" style="1"/>
    <col min="11956" max="11956" width="6.109375" style="1" customWidth="1"/>
    <col min="11957" max="11957" width="42" style="1" customWidth="1"/>
    <col min="11958" max="11958" width="9.88671875" style="1" bestFit="1" customWidth="1"/>
    <col min="11959" max="11959" width="9" style="1"/>
    <col min="11960" max="11960" width="9.88671875" style="1" bestFit="1" customWidth="1"/>
    <col min="11961" max="11963" width="9" style="1"/>
    <col min="11964" max="11964" width="9.88671875" style="1" bestFit="1" customWidth="1"/>
    <col min="11965" max="11969" width="9" style="1"/>
    <col min="11970" max="11970" width="9.88671875" style="1" bestFit="1" customWidth="1"/>
    <col min="11971" max="11987" width="9" style="1"/>
    <col min="11988" max="11989" width="9.88671875" style="1" bestFit="1" customWidth="1"/>
    <col min="11990" max="11990" width="9" style="1"/>
    <col min="11991" max="11991" width="9.88671875" style="1" bestFit="1" customWidth="1"/>
    <col min="11992" max="11999" width="9" style="1"/>
    <col min="12000" max="12000" width="9.88671875" style="1" bestFit="1" customWidth="1"/>
    <col min="12001" max="12010" width="9" style="1"/>
    <col min="12011" max="12011" width="10.88671875" style="1" bestFit="1" customWidth="1"/>
    <col min="12012" max="12211" width="9" style="1"/>
    <col min="12212" max="12212" width="6.109375" style="1" customWidth="1"/>
    <col min="12213" max="12213" width="42" style="1" customWidth="1"/>
    <col min="12214" max="12214" width="9.88671875" style="1" bestFit="1" customWidth="1"/>
    <col min="12215" max="12215" width="9" style="1"/>
    <col min="12216" max="12216" width="9.88671875" style="1" bestFit="1" customWidth="1"/>
    <col min="12217" max="12219" width="9" style="1"/>
    <col min="12220" max="12220" width="9.88671875" style="1" bestFit="1" customWidth="1"/>
    <col min="12221" max="12225" width="9" style="1"/>
    <col min="12226" max="12226" width="9.88671875" style="1" bestFit="1" customWidth="1"/>
    <col min="12227" max="12243" width="9" style="1"/>
    <col min="12244" max="12245" width="9.88671875" style="1" bestFit="1" customWidth="1"/>
    <col min="12246" max="12246" width="9" style="1"/>
    <col min="12247" max="12247" width="9.88671875" style="1" bestFit="1" customWidth="1"/>
    <col min="12248" max="12255" width="9" style="1"/>
    <col min="12256" max="12256" width="9.88671875" style="1" bestFit="1" customWidth="1"/>
    <col min="12257" max="12266" width="9" style="1"/>
    <col min="12267" max="12267" width="10.88671875" style="1" bestFit="1" customWidth="1"/>
    <col min="12268" max="12467" width="9" style="1"/>
    <col min="12468" max="12468" width="6.109375" style="1" customWidth="1"/>
    <col min="12469" max="12469" width="42" style="1" customWidth="1"/>
    <col min="12470" max="12470" width="9.88671875" style="1" bestFit="1" customWidth="1"/>
    <col min="12471" max="12471" width="9" style="1"/>
    <col min="12472" max="12472" width="9.88671875" style="1" bestFit="1" customWidth="1"/>
    <col min="12473" max="12475" width="9" style="1"/>
    <col min="12476" max="12476" width="9.88671875" style="1" bestFit="1" customWidth="1"/>
    <col min="12477" max="12481" width="9" style="1"/>
    <col min="12482" max="12482" width="9.88671875" style="1" bestFit="1" customWidth="1"/>
    <col min="12483" max="12499" width="9" style="1"/>
    <col min="12500" max="12501" width="9.88671875" style="1" bestFit="1" customWidth="1"/>
    <col min="12502" max="12502" width="9" style="1"/>
    <col min="12503" max="12503" width="9.88671875" style="1" bestFit="1" customWidth="1"/>
    <col min="12504" max="12511" width="9" style="1"/>
    <col min="12512" max="12512" width="9.88671875" style="1" bestFit="1" customWidth="1"/>
    <col min="12513" max="12522" width="9" style="1"/>
    <col min="12523" max="12523" width="10.88671875" style="1" bestFit="1" customWidth="1"/>
    <col min="12524" max="12723" width="9" style="1"/>
    <col min="12724" max="12724" width="6.109375" style="1" customWidth="1"/>
    <col min="12725" max="12725" width="42" style="1" customWidth="1"/>
    <col min="12726" max="12726" width="9.88671875" style="1" bestFit="1" customWidth="1"/>
    <col min="12727" max="12727" width="9" style="1"/>
    <col min="12728" max="12728" width="9.88671875" style="1" bestFit="1" customWidth="1"/>
    <col min="12729" max="12731" width="9" style="1"/>
    <col min="12732" max="12732" width="9.88671875" style="1" bestFit="1" customWidth="1"/>
    <col min="12733" max="12737" width="9" style="1"/>
    <col min="12738" max="12738" width="9.88671875" style="1" bestFit="1" customWidth="1"/>
    <col min="12739" max="12755" width="9" style="1"/>
    <col min="12756" max="12757" width="9.88671875" style="1" bestFit="1" customWidth="1"/>
    <col min="12758" max="12758" width="9" style="1"/>
    <col min="12759" max="12759" width="9.88671875" style="1" bestFit="1" customWidth="1"/>
    <col min="12760" max="12767" width="9" style="1"/>
    <col min="12768" max="12768" width="9.88671875" style="1" bestFit="1" customWidth="1"/>
    <col min="12769" max="12778" width="9" style="1"/>
    <col min="12779" max="12779" width="10.88671875" style="1" bestFit="1" customWidth="1"/>
    <col min="12780" max="12979" width="9" style="1"/>
    <col min="12980" max="12980" width="6.109375" style="1" customWidth="1"/>
    <col min="12981" max="12981" width="42" style="1" customWidth="1"/>
    <col min="12982" max="12982" width="9.88671875" style="1" bestFit="1" customWidth="1"/>
    <col min="12983" max="12983" width="9" style="1"/>
    <col min="12984" max="12984" width="9.88671875" style="1" bestFit="1" customWidth="1"/>
    <col min="12985" max="12987" width="9" style="1"/>
    <col min="12988" max="12988" width="9.88671875" style="1" bestFit="1" customWidth="1"/>
    <col min="12989" max="12993" width="9" style="1"/>
    <col min="12994" max="12994" width="9.88671875" style="1" bestFit="1" customWidth="1"/>
    <col min="12995" max="13011" width="9" style="1"/>
    <col min="13012" max="13013" width="9.88671875" style="1" bestFit="1" customWidth="1"/>
    <col min="13014" max="13014" width="9" style="1"/>
    <col min="13015" max="13015" width="9.88671875" style="1" bestFit="1" customWidth="1"/>
    <col min="13016" max="13023" width="9" style="1"/>
    <col min="13024" max="13024" width="9.88671875" style="1" bestFit="1" customWidth="1"/>
    <col min="13025" max="13034" width="9" style="1"/>
    <col min="13035" max="13035" width="10.88671875" style="1" bestFit="1" customWidth="1"/>
    <col min="13036" max="13235" width="9" style="1"/>
    <col min="13236" max="13236" width="6.109375" style="1" customWidth="1"/>
    <col min="13237" max="13237" width="42" style="1" customWidth="1"/>
    <col min="13238" max="13238" width="9.88671875" style="1" bestFit="1" customWidth="1"/>
    <col min="13239" max="13239" width="9" style="1"/>
    <col min="13240" max="13240" width="9.88671875" style="1" bestFit="1" customWidth="1"/>
    <col min="13241" max="13243" width="9" style="1"/>
    <col min="13244" max="13244" width="9.88671875" style="1" bestFit="1" customWidth="1"/>
    <col min="13245" max="13249" width="9" style="1"/>
    <col min="13250" max="13250" width="9.88671875" style="1" bestFit="1" customWidth="1"/>
    <col min="13251" max="13267" width="9" style="1"/>
    <col min="13268" max="13269" width="9.88671875" style="1" bestFit="1" customWidth="1"/>
    <col min="13270" max="13270" width="9" style="1"/>
    <col min="13271" max="13271" width="9.88671875" style="1" bestFit="1" customWidth="1"/>
    <col min="13272" max="13279" width="9" style="1"/>
    <col min="13280" max="13280" width="9.88671875" style="1" bestFit="1" customWidth="1"/>
    <col min="13281" max="13290" width="9" style="1"/>
    <col min="13291" max="13291" width="10.88671875" style="1" bestFit="1" customWidth="1"/>
    <col min="13292" max="13491" width="9" style="1"/>
    <col min="13492" max="13492" width="6.109375" style="1" customWidth="1"/>
    <col min="13493" max="13493" width="42" style="1" customWidth="1"/>
    <col min="13494" max="13494" width="9.88671875" style="1" bestFit="1" customWidth="1"/>
    <col min="13495" max="13495" width="9" style="1"/>
    <col min="13496" max="13496" width="9.88671875" style="1" bestFit="1" customWidth="1"/>
    <col min="13497" max="13499" width="9" style="1"/>
    <col min="13500" max="13500" width="9.88671875" style="1" bestFit="1" customWidth="1"/>
    <col min="13501" max="13505" width="9" style="1"/>
    <col min="13506" max="13506" width="9.88671875" style="1" bestFit="1" customWidth="1"/>
    <col min="13507" max="13523" width="9" style="1"/>
    <col min="13524" max="13525" width="9.88671875" style="1" bestFit="1" customWidth="1"/>
    <col min="13526" max="13526" width="9" style="1"/>
    <col min="13527" max="13527" width="9.88671875" style="1" bestFit="1" customWidth="1"/>
    <col min="13528" max="13535" width="9" style="1"/>
    <col min="13536" max="13536" width="9.88671875" style="1" bestFit="1" customWidth="1"/>
    <col min="13537" max="13546" width="9" style="1"/>
    <col min="13547" max="13547" width="10.88671875" style="1" bestFit="1" customWidth="1"/>
    <col min="13548" max="13747" width="9" style="1"/>
    <col min="13748" max="13748" width="6.109375" style="1" customWidth="1"/>
    <col min="13749" max="13749" width="42" style="1" customWidth="1"/>
    <col min="13750" max="13750" width="9.88671875" style="1" bestFit="1" customWidth="1"/>
    <col min="13751" max="13751" width="9" style="1"/>
    <col min="13752" max="13752" width="9.88671875" style="1" bestFit="1" customWidth="1"/>
    <col min="13753" max="13755" width="9" style="1"/>
    <col min="13756" max="13756" width="9.88671875" style="1" bestFit="1" customWidth="1"/>
    <col min="13757" max="13761" width="9" style="1"/>
    <col min="13762" max="13762" width="9.88671875" style="1" bestFit="1" customWidth="1"/>
    <col min="13763" max="13779" width="9" style="1"/>
    <col min="13780" max="13781" width="9.88671875" style="1" bestFit="1" customWidth="1"/>
    <col min="13782" max="13782" width="9" style="1"/>
    <col min="13783" max="13783" width="9.88671875" style="1" bestFit="1" customWidth="1"/>
    <col min="13784" max="13791" width="9" style="1"/>
    <col min="13792" max="13792" width="9.88671875" style="1" bestFit="1" customWidth="1"/>
    <col min="13793" max="13802" width="9" style="1"/>
    <col min="13803" max="13803" width="10.88671875" style="1" bestFit="1" customWidth="1"/>
    <col min="13804" max="14003" width="9" style="1"/>
    <col min="14004" max="14004" width="6.109375" style="1" customWidth="1"/>
    <col min="14005" max="14005" width="42" style="1" customWidth="1"/>
    <col min="14006" max="14006" width="9.88671875" style="1" bestFit="1" customWidth="1"/>
    <col min="14007" max="14007" width="9" style="1"/>
    <col min="14008" max="14008" width="9.88671875" style="1" bestFit="1" customWidth="1"/>
    <col min="14009" max="14011" width="9" style="1"/>
    <col min="14012" max="14012" width="9.88671875" style="1" bestFit="1" customWidth="1"/>
    <col min="14013" max="14017" width="9" style="1"/>
    <col min="14018" max="14018" width="9.88671875" style="1" bestFit="1" customWidth="1"/>
    <col min="14019" max="14035" width="9" style="1"/>
    <col min="14036" max="14037" width="9.88671875" style="1" bestFit="1" customWidth="1"/>
    <col min="14038" max="14038" width="9" style="1"/>
    <col min="14039" max="14039" width="9.88671875" style="1" bestFit="1" customWidth="1"/>
    <col min="14040" max="14047" width="9" style="1"/>
    <col min="14048" max="14048" width="9.88671875" style="1" bestFit="1" customWidth="1"/>
    <col min="14049" max="14058" width="9" style="1"/>
    <col min="14059" max="14059" width="10.88671875" style="1" bestFit="1" customWidth="1"/>
    <col min="14060" max="14259" width="9" style="1"/>
    <col min="14260" max="14260" width="6.109375" style="1" customWidth="1"/>
    <col min="14261" max="14261" width="42" style="1" customWidth="1"/>
    <col min="14262" max="14262" width="9.88671875" style="1" bestFit="1" customWidth="1"/>
    <col min="14263" max="14263" width="9" style="1"/>
    <col min="14264" max="14264" width="9.88671875" style="1" bestFit="1" customWidth="1"/>
    <col min="14265" max="14267" width="9" style="1"/>
    <col min="14268" max="14268" width="9.88671875" style="1" bestFit="1" customWidth="1"/>
    <col min="14269" max="14273" width="9" style="1"/>
    <col min="14274" max="14274" width="9.88671875" style="1" bestFit="1" customWidth="1"/>
    <col min="14275" max="14291" width="9" style="1"/>
    <col min="14292" max="14293" width="9.88671875" style="1" bestFit="1" customWidth="1"/>
    <col min="14294" max="14294" width="9" style="1"/>
    <col min="14295" max="14295" width="9.88671875" style="1" bestFit="1" customWidth="1"/>
    <col min="14296" max="14303" width="9" style="1"/>
    <col min="14304" max="14304" width="9.88671875" style="1" bestFit="1" customWidth="1"/>
    <col min="14305" max="14314" width="9" style="1"/>
    <col min="14315" max="14315" width="10.88671875" style="1" bestFit="1" customWidth="1"/>
    <col min="14316" max="14515" width="9" style="1"/>
    <col min="14516" max="14516" width="6.109375" style="1" customWidth="1"/>
    <col min="14517" max="14517" width="42" style="1" customWidth="1"/>
    <col min="14518" max="14518" width="9.88671875" style="1" bestFit="1" customWidth="1"/>
    <col min="14519" max="14519" width="9" style="1"/>
    <col min="14520" max="14520" width="9.88671875" style="1" bestFit="1" customWidth="1"/>
    <col min="14521" max="14523" width="9" style="1"/>
    <col min="14524" max="14524" width="9.88671875" style="1" bestFit="1" customWidth="1"/>
    <col min="14525" max="14529" width="9" style="1"/>
    <col min="14530" max="14530" width="9.88671875" style="1" bestFit="1" customWidth="1"/>
    <col min="14531" max="14547" width="9" style="1"/>
    <col min="14548" max="14549" width="9.88671875" style="1" bestFit="1" customWidth="1"/>
    <col min="14550" max="14550" width="9" style="1"/>
    <col min="14551" max="14551" width="9.88671875" style="1" bestFit="1" customWidth="1"/>
    <col min="14552" max="14559" width="9" style="1"/>
    <col min="14560" max="14560" width="9.88671875" style="1" bestFit="1" customWidth="1"/>
    <col min="14561" max="14570" width="9" style="1"/>
    <col min="14571" max="14571" width="10.88671875" style="1" bestFit="1" customWidth="1"/>
    <col min="14572" max="14771" width="9" style="1"/>
    <col min="14772" max="14772" width="6.109375" style="1" customWidth="1"/>
    <col min="14773" max="14773" width="42" style="1" customWidth="1"/>
    <col min="14774" max="14774" width="9.88671875" style="1" bestFit="1" customWidth="1"/>
    <col min="14775" max="14775" width="9" style="1"/>
    <col min="14776" max="14776" width="9.88671875" style="1" bestFit="1" customWidth="1"/>
    <col min="14777" max="14779" width="9" style="1"/>
    <col min="14780" max="14780" width="9.88671875" style="1" bestFit="1" customWidth="1"/>
    <col min="14781" max="14785" width="9" style="1"/>
    <col min="14786" max="14786" width="9.88671875" style="1" bestFit="1" customWidth="1"/>
    <col min="14787" max="14803" width="9" style="1"/>
    <col min="14804" max="14805" width="9.88671875" style="1" bestFit="1" customWidth="1"/>
    <col min="14806" max="14806" width="9" style="1"/>
    <col min="14807" max="14807" width="9.88671875" style="1" bestFit="1" customWidth="1"/>
    <col min="14808" max="14815" width="9" style="1"/>
    <col min="14816" max="14816" width="9.88671875" style="1" bestFit="1" customWidth="1"/>
    <col min="14817" max="14826" width="9" style="1"/>
    <col min="14827" max="14827" width="10.88671875" style="1" bestFit="1" customWidth="1"/>
    <col min="14828" max="15027" width="9" style="1"/>
    <col min="15028" max="15028" width="6.109375" style="1" customWidth="1"/>
    <col min="15029" max="15029" width="42" style="1" customWidth="1"/>
    <col min="15030" max="15030" width="9.88671875" style="1" bestFit="1" customWidth="1"/>
    <col min="15031" max="15031" width="9" style="1"/>
    <col min="15032" max="15032" width="9.88671875" style="1" bestFit="1" customWidth="1"/>
    <col min="15033" max="15035" width="9" style="1"/>
    <col min="15036" max="15036" width="9.88671875" style="1" bestFit="1" customWidth="1"/>
    <col min="15037" max="15041" width="9" style="1"/>
    <col min="15042" max="15042" width="9.88671875" style="1" bestFit="1" customWidth="1"/>
    <col min="15043" max="15059" width="9" style="1"/>
    <col min="15060" max="15061" width="9.88671875" style="1" bestFit="1" customWidth="1"/>
    <col min="15062" max="15062" width="9" style="1"/>
    <col min="15063" max="15063" width="9.88671875" style="1" bestFit="1" customWidth="1"/>
    <col min="15064" max="15071" width="9" style="1"/>
    <col min="15072" max="15072" width="9.88671875" style="1" bestFit="1" customWidth="1"/>
    <col min="15073" max="15082" width="9" style="1"/>
    <col min="15083" max="15083" width="10.88671875" style="1" bestFit="1" customWidth="1"/>
    <col min="15084" max="15283" width="9" style="1"/>
    <col min="15284" max="15284" width="6.109375" style="1" customWidth="1"/>
    <col min="15285" max="15285" width="42" style="1" customWidth="1"/>
    <col min="15286" max="15286" width="9.88671875" style="1" bestFit="1" customWidth="1"/>
    <col min="15287" max="15287" width="9" style="1"/>
    <col min="15288" max="15288" width="9.88671875" style="1" bestFit="1" customWidth="1"/>
    <col min="15289" max="15291" width="9" style="1"/>
    <col min="15292" max="15292" width="9.88671875" style="1" bestFit="1" customWidth="1"/>
    <col min="15293" max="15297" width="9" style="1"/>
    <col min="15298" max="15298" width="9.88671875" style="1" bestFit="1" customWidth="1"/>
    <col min="15299" max="15315" width="9" style="1"/>
    <col min="15316" max="15317" width="9.88671875" style="1" bestFit="1" customWidth="1"/>
    <col min="15318" max="15318" width="9" style="1"/>
    <col min="15319" max="15319" width="9.88671875" style="1" bestFit="1" customWidth="1"/>
    <col min="15320" max="15327" width="9" style="1"/>
    <col min="15328" max="15328" width="9.88671875" style="1" bestFit="1" customWidth="1"/>
    <col min="15329" max="15338" width="9" style="1"/>
    <col min="15339" max="15339" width="10.88671875" style="1" bestFit="1" customWidth="1"/>
    <col min="15340" max="15539" width="9" style="1"/>
    <col min="15540" max="15540" width="6.109375" style="1" customWidth="1"/>
    <col min="15541" max="15541" width="42" style="1" customWidth="1"/>
    <col min="15542" max="15542" width="9.88671875" style="1" bestFit="1" customWidth="1"/>
    <col min="15543" max="15543" width="9" style="1"/>
    <col min="15544" max="15544" width="9.88671875" style="1" bestFit="1" customWidth="1"/>
    <col min="15545" max="15547" width="9" style="1"/>
    <col min="15548" max="15548" width="9.88671875" style="1" bestFit="1" customWidth="1"/>
    <col min="15549" max="15553" width="9" style="1"/>
    <col min="15554" max="15554" width="9.88671875" style="1" bestFit="1" customWidth="1"/>
    <col min="15555" max="15571" width="9" style="1"/>
    <col min="15572" max="15573" width="9.88671875" style="1" bestFit="1" customWidth="1"/>
    <col min="15574" max="15574" width="9" style="1"/>
    <col min="15575" max="15575" width="9.88671875" style="1" bestFit="1" customWidth="1"/>
    <col min="15576" max="15583" width="9" style="1"/>
    <col min="15584" max="15584" width="9.88671875" style="1" bestFit="1" customWidth="1"/>
    <col min="15585" max="15594" width="9" style="1"/>
    <col min="15595" max="15595" width="10.88671875" style="1" bestFit="1" customWidth="1"/>
    <col min="15596" max="15795" width="9" style="1"/>
    <col min="15796" max="15796" width="6.109375" style="1" customWidth="1"/>
    <col min="15797" max="15797" width="42" style="1" customWidth="1"/>
    <col min="15798" max="15798" width="9.88671875" style="1" bestFit="1" customWidth="1"/>
    <col min="15799" max="15799" width="9" style="1"/>
    <col min="15800" max="15800" width="9.88671875" style="1" bestFit="1" customWidth="1"/>
    <col min="15801" max="15803" width="9" style="1"/>
    <col min="15804" max="15804" width="9.88671875" style="1" bestFit="1" customWidth="1"/>
    <col min="15805" max="15809" width="9" style="1"/>
    <col min="15810" max="15810" width="9.88671875" style="1" bestFit="1" customWidth="1"/>
    <col min="15811" max="15827" width="9" style="1"/>
    <col min="15828" max="15829" width="9.88671875" style="1" bestFit="1" customWidth="1"/>
    <col min="15830" max="15830" width="9" style="1"/>
    <col min="15831" max="15831" width="9.88671875" style="1" bestFit="1" customWidth="1"/>
    <col min="15832" max="15839" width="9" style="1"/>
    <col min="15840" max="15840" width="9.88671875" style="1" bestFit="1" customWidth="1"/>
    <col min="15841" max="15850" width="9" style="1"/>
    <col min="15851" max="15851" width="10.88671875" style="1" bestFit="1" customWidth="1"/>
    <col min="15852" max="16051" width="9" style="1"/>
    <col min="16052" max="16052" width="6.109375" style="1" customWidth="1"/>
    <col min="16053" max="16053" width="42" style="1" customWidth="1"/>
    <col min="16054" max="16054" width="9.88671875" style="1" bestFit="1" customWidth="1"/>
    <col min="16055" max="16055" width="9" style="1"/>
    <col min="16056" max="16056" width="9.88671875" style="1" bestFit="1" customWidth="1"/>
    <col min="16057" max="16059" width="9" style="1"/>
    <col min="16060" max="16060" width="9.88671875" style="1" bestFit="1" customWidth="1"/>
    <col min="16061" max="16065" width="9" style="1"/>
    <col min="16066" max="16066" width="9.88671875" style="1" bestFit="1" customWidth="1"/>
    <col min="16067" max="16083" width="9" style="1"/>
    <col min="16084" max="16085" width="9.88671875" style="1" bestFit="1" customWidth="1"/>
    <col min="16086" max="16086" width="9" style="1"/>
    <col min="16087" max="16087" width="9.88671875" style="1" bestFit="1" customWidth="1"/>
    <col min="16088" max="16095" width="9" style="1"/>
    <col min="16096" max="16096" width="9.88671875" style="1" bestFit="1" customWidth="1"/>
    <col min="16097" max="16106" width="9" style="1"/>
    <col min="16107" max="16107" width="10.88671875" style="1" bestFit="1" customWidth="1"/>
    <col min="16108" max="16384" width="9" style="1"/>
  </cols>
  <sheetData>
    <row r="2" spans="1:9" s="2" customFormat="1" ht="16.2" x14ac:dyDescent="0.35">
      <c r="A2" s="119" t="s">
        <v>71</v>
      </c>
      <c r="B2" s="119"/>
      <c r="C2" s="119"/>
      <c r="D2" s="119"/>
      <c r="E2" s="71"/>
      <c r="F2" s="71"/>
      <c r="G2" s="71"/>
      <c r="H2" s="71"/>
      <c r="I2" s="71"/>
    </row>
    <row r="3" spans="1:9" ht="16.2" x14ac:dyDescent="0.35">
      <c r="A3" s="114" t="s">
        <v>70</v>
      </c>
      <c r="B3" s="114"/>
      <c r="C3" s="114"/>
      <c r="D3" s="114"/>
      <c r="E3" s="23"/>
      <c r="F3" s="23"/>
      <c r="G3" s="23"/>
      <c r="H3" s="23"/>
      <c r="I3" s="23"/>
    </row>
    <row r="4" spans="1:9" ht="16.2" x14ac:dyDescent="0.35">
      <c r="A4" s="19"/>
      <c r="B4" s="19"/>
      <c r="C4" s="19"/>
      <c r="D4" s="19"/>
      <c r="E4" s="20"/>
      <c r="F4" s="20"/>
      <c r="G4" s="20"/>
      <c r="H4" s="20"/>
      <c r="I4" s="23"/>
    </row>
    <row r="5" spans="1:9" s="74" customFormat="1" ht="24.9" customHeight="1" x14ac:dyDescent="0.3">
      <c r="A5" s="115" t="s">
        <v>0</v>
      </c>
      <c r="B5" s="116"/>
      <c r="C5" s="72" t="s">
        <v>65</v>
      </c>
      <c r="D5" s="87" t="s">
        <v>66</v>
      </c>
      <c r="E5" s="73"/>
      <c r="F5" s="73"/>
      <c r="G5" s="73"/>
      <c r="H5" s="73"/>
      <c r="I5" s="73"/>
    </row>
    <row r="6" spans="1:9" s="74" customFormat="1" ht="15" customHeight="1" x14ac:dyDescent="0.3">
      <c r="A6" s="120" t="s">
        <v>73</v>
      </c>
      <c r="B6" s="121"/>
      <c r="C6" s="89" t="s">
        <v>74</v>
      </c>
      <c r="D6" s="90" t="s">
        <v>75</v>
      </c>
      <c r="E6" s="73"/>
      <c r="F6" s="73"/>
      <c r="G6" s="73"/>
      <c r="H6" s="73"/>
      <c r="I6" s="73"/>
    </row>
    <row r="7" spans="1:9" ht="18" customHeight="1" x14ac:dyDescent="0.35">
      <c r="A7" s="77">
        <v>1</v>
      </c>
      <c r="B7" s="78" t="s">
        <v>4</v>
      </c>
      <c r="C7" s="76">
        <v>1.0492858454196745</v>
      </c>
      <c r="D7" s="88">
        <v>0.86180635001910189</v>
      </c>
      <c r="E7" s="64"/>
      <c r="F7" s="64"/>
      <c r="G7" s="64"/>
      <c r="H7" s="64"/>
      <c r="I7" s="64"/>
    </row>
    <row r="8" spans="1:9" ht="18" customHeight="1" x14ac:dyDescent="0.35">
      <c r="A8" s="75">
        <v>2</v>
      </c>
      <c r="B8" s="79" t="s">
        <v>5</v>
      </c>
      <c r="C8" s="76">
        <v>1.1179834611513451</v>
      </c>
      <c r="D8" s="88">
        <v>0.90608193323305097</v>
      </c>
      <c r="E8" s="64"/>
      <c r="F8" s="64"/>
      <c r="G8" s="64"/>
      <c r="H8" s="64"/>
      <c r="I8" s="64"/>
    </row>
    <row r="9" spans="1:9" ht="18" customHeight="1" x14ac:dyDescent="0.35">
      <c r="A9" s="75">
        <v>3</v>
      </c>
      <c r="B9" s="80" t="s">
        <v>6</v>
      </c>
      <c r="C9" s="76">
        <v>1.2366460395070999</v>
      </c>
      <c r="D9" s="88">
        <v>0.94060575219023945</v>
      </c>
      <c r="E9" s="64"/>
      <c r="F9" s="64"/>
      <c r="G9" s="64"/>
      <c r="H9" s="64"/>
      <c r="I9" s="64"/>
    </row>
    <row r="10" spans="1:9" ht="18" customHeight="1" x14ac:dyDescent="0.35">
      <c r="A10" s="75">
        <v>4</v>
      </c>
      <c r="B10" s="79" t="s">
        <v>7</v>
      </c>
      <c r="C10" s="76">
        <v>1.126024389784323</v>
      </c>
      <c r="D10" s="88">
        <v>0.96369653142676648</v>
      </c>
      <c r="E10" s="64"/>
      <c r="F10" s="64"/>
      <c r="G10" s="64"/>
      <c r="H10" s="64"/>
      <c r="I10" s="64"/>
    </row>
    <row r="11" spans="1:9" ht="18" customHeight="1" x14ac:dyDescent="0.35">
      <c r="A11" s="75">
        <v>5</v>
      </c>
      <c r="B11" s="79" t="s">
        <v>8</v>
      </c>
      <c r="C11" s="76">
        <v>0.85460295084442595</v>
      </c>
      <c r="D11" s="88">
        <v>0.81727591293079549</v>
      </c>
      <c r="E11" s="64"/>
      <c r="F11" s="64"/>
      <c r="G11" s="64"/>
      <c r="H11" s="64"/>
      <c r="I11" s="64"/>
    </row>
    <row r="12" spans="1:9" ht="18" customHeight="1" x14ac:dyDescent="0.35">
      <c r="A12" s="75">
        <v>6</v>
      </c>
      <c r="B12" s="79" t="s">
        <v>9</v>
      </c>
      <c r="C12" s="76">
        <v>0.83739803312133665</v>
      </c>
      <c r="D12" s="88">
        <v>0.79895138129587784</v>
      </c>
      <c r="E12" s="64"/>
      <c r="F12" s="64"/>
      <c r="G12" s="64"/>
      <c r="H12" s="64"/>
      <c r="I12" s="64"/>
    </row>
    <row r="13" spans="1:9" ht="18" customHeight="1" x14ac:dyDescent="0.35">
      <c r="A13" s="75">
        <v>7</v>
      </c>
      <c r="B13" s="79" t="s">
        <v>10</v>
      </c>
      <c r="C13" s="76">
        <v>1.0850798145444946</v>
      </c>
      <c r="D13" s="88">
        <v>0.87065737791927722</v>
      </c>
      <c r="E13" s="64"/>
      <c r="F13" s="64"/>
      <c r="G13" s="64"/>
      <c r="H13" s="64"/>
      <c r="I13" s="64"/>
    </row>
    <row r="14" spans="1:9" ht="18" customHeight="1" x14ac:dyDescent="0.35">
      <c r="A14" s="75">
        <v>8</v>
      </c>
      <c r="B14" s="79" t="s">
        <v>11</v>
      </c>
      <c r="C14" s="76">
        <v>1.1462363616797986</v>
      </c>
      <c r="D14" s="88">
        <v>0.79984563799270281</v>
      </c>
      <c r="E14" s="64"/>
      <c r="F14" s="64"/>
      <c r="G14" s="64"/>
      <c r="H14" s="64"/>
      <c r="I14" s="64"/>
    </row>
    <row r="15" spans="1:9" ht="18" customHeight="1" x14ac:dyDescent="0.35">
      <c r="A15" s="75">
        <v>9</v>
      </c>
      <c r="B15" s="79" t="s">
        <v>12</v>
      </c>
      <c r="C15" s="76">
        <v>0.72531591709038279</v>
      </c>
      <c r="D15" s="88">
        <v>0.72531591709038279</v>
      </c>
      <c r="E15" s="64"/>
      <c r="F15" s="64"/>
      <c r="G15" s="64"/>
      <c r="H15" s="64"/>
      <c r="I15" s="64"/>
    </row>
    <row r="16" spans="1:9" ht="18" customHeight="1" x14ac:dyDescent="0.35">
      <c r="A16" s="75">
        <v>10</v>
      </c>
      <c r="B16" s="79" t="s">
        <v>13</v>
      </c>
      <c r="C16" s="76">
        <v>0.80826095315463742</v>
      </c>
      <c r="D16" s="88">
        <v>0.88773099057993288</v>
      </c>
      <c r="E16" s="64"/>
      <c r="F16" s="64"/>
      <c r="G16" s="64"/>
      <c r="H16" s="64"/>
      <c r="I16" s="64"/>
    </row>
    <row r="17" spans="1:9" ht="18" customHeight="1" x14ac:dyDescent="0.35">
      <c r="A17" s="75">
        <v>11</v>
      </c>
      <c r="B17" s="79" t="s">
        <v>14</v>
      </c>
      <c r="C17" s="76">
        <v>0.96003241039665987</v>
      </c>
      <c r="D17" s="88">
        <v>0.85019686535748062</v>
      </c>
      <c r="E17" s="64"/>
      <c r="F17" s="64"/>
      <c r="G17" s="64"/>
      <c r="H17" s="64"/>
      <c r="I17" s="64"/>
    </row>
    <row r="18" spans="1:9" ht="18" customHeight="1" x14ac:dyDescent="0.35">
      <c r="A18" s="75">
        <v>12</v>
      </c>
      <c r="B18" s="79" t="s">
        <v>15</v>
      </c>
      <c r="C18" s="76">
        <v>0.73615741755183717</v>
      </c>
      <c r="D18" s="88">
        <v>1.0226876929729696</v>
      </c>
      <c r="E18" s="64"/>
      <c r="F18" s="64"/>
      <c r="G18" s="64"/>
      <c r="H18" s="64"/>
      <c r="I18" s="64"/>
    </row>
    <row r="19" spans="1:9" ht="18" customHeight="1" x14ac:dyDescent="0.35">
      <c r="A19" s="75">
        <v>13</v>
      </c>
      <c r="B19" s="80" t="s">
        <v>16</v>
      </c>
      <c r="C19" s="76">
        <v>1.1619990019503257</v>
      </c>
      <c r="D19" s="88">
        <v>1.0887596324553379</v>
      </c>
      <c r="E19" s="64"/>
      <c r="F19" s="64"/>
      <c r="G19" s="64"/>
      <c r="H19" s="64"/>
      <c r="I19" s="64"/>
    </row>
    <row r="20" spans="1:9" ht="18" customHeight="1" x14ac:dyDescent="0.35">
      <c r="A20" s="75">
        <v>14</v>
      </c>
      <c r="B20" s="79" t="s">
        <v>17</v>
      </c>
      <c r="C20" s="76">
        <v>0.72532078585454751</v>
      </c>
      <c r="D20" s="88">
        <v>0.9522423038950929</v>
      </c>
      <c r="E20" s="64"/>
      <c r="F20" s="64"/>
      <c r="G20" s="64"/>
      <c r="H20" s="64"/>
      <c r="I20" s="64"/>
    </row>
    <row r="21" spans="1:9" ht="18" customHeight="1" x14ac:dyDescent="0.35">
      <c r="A21" s="75">
        <v>15</v>
      </c>
      <c r="B21" s="79" t="s">
        <v>18</v>
      </c>
      <c r="C21" s="76">
        <v>0.72570790431641374</v>
      </c>
      <c r="D21" s="88">
        <v>1.0238760030759231</v>
      </c>
      <c r="E21" s="64"/>
      <c r="F21" s="64"/>
      <c r="G21" s="64"/>
      <c r="H21" s="64"/>
      <c r="I21" s="64"/>
    </row>
    <row r="22" spans="1:9" ht="18" customHeight="1" x14ac:dyDescent="0.35">
      <c r="A22" s="75">
        <v>16</v>
      </c>
      <c r="B22" s="79" t="s">
        <v>19</v>
      </c>
      <c r="C22" s="76">
        <v>0.72531591709038279</v>
      </c>
      <c r="D22" s="88">
        <v>0.72531591709038279</v>
      </c>
      <c r="E22" s="64"/>
      <c r="F22" s="64"/>
      <c r="G22" s="64"/>
      <c r="H22" s="64"/>
      <c r="I22" s="64"/>
    </row>
    <row r="23" spans="1:9" ht="31.2" x14ac:dyDescent="0.35">
      <c r="A23" s="75">
        <v>17</v>
      </c>
      <c r="B23" s="80" t="s">
        <v>20</v>
      </c>
      <c r="C23" s="76">
        <v>1.1124362335545042</v>
      </c>
      <c r="D23" s="88">
        <v>1.2193417355060205</v>
      </c>
      <c r="E23" s="64"/>
      <c r="F23" s="64"/>
      <c r="G23" s="64"/>
      <c r="H23" s="64"/>
      <c r="I23" s="64"/>
    </row>
    <row r="24" spans="1:9" ht="18" customHeight="1" x14ac:dyDescent="0.35">
      <c r="A24" s="75">
        <v>18</v>
      </c>
      <c r="B24" s="80" t="s">
        <v>21</v>
      </c>
      <c r="C24" s="76">
        <v>0.78628834264799097</v>
      </c>
      <c r="D24" s="88">
        <v>0.96764440987969691</v>
      </c>
      <c r="E24" s="64"/>
      <c r="F24" s="64"/>
      <c r="G24" s="64"/>
      <c r="H24" s="64"/>
      <c r="I24" s="64"/>
    </row>
    <row r="25" spans="1:9" ht="18" customHeight="1" x14ac:dyDescent="0.35">
      <c r="A25" s="75">
        <v>19</v>
      </c>
      <c r="B25" s="80" t="s">
        <v>22</v>
      </c>
      <c r="C25" s="76">
        <v>1.1750035831188537</v>
      </c>
      <c r="D25" s="88">
        <v>0.92779353262693198</v>
      </c>
      <c r="E25" s="64"/>
      <c r="F25" s="64"/>
      <c r="G25" s="64"/>
      <c r="H25" s="64"/>
      <c r="I25" s="64"/>
    </row>
    <row r="26" spans="1:9" ht="18" customHeight="1" x14ac:dyDescent="0.35">
      <c r="A26" s="75">
        <v>20</v>
      </c>
      <c r="B26" s="80" t="s">
        <v>23</v>
      </c>
      <c r="C26" s="76">
        <v>1.3079773776363735</v>
      </c>
      <c r="D26" s="88">
        <v>0.96876260937804781</v>
      </c>
      <c r="E26" s="64"/>
      <c r="F26" s="64"/>
      <c r="G26" s="64"/>
      <c r="H26" s="64"/>
      <c r="I26" s="64"/>
    </row>
    <row r="27" spans="1:9" ht="18" customHeight="1" x14ac:dyDescent="0.35">
      <c r="A27" s="75">
        <v>21</v>
      </c>
      <c r="B27" s="79" t="s">
        <v>24</v>
      </c>
      <c r="C27" s="76">
        <v>0.84731751593135229</v>
      </c>
      <c r="D27" s="88">
        <v>0.90117787772760449</v>
      </c>
      <c r="E27" s="64"/>
      <c r="F27" s="64"/>
      <c r="G27" s="64"/>
      <c r="H27" s="64"/>
      <c r="I27" s="64"/>
    </row>
    <row r="28" spans="1:9" ht="18" customHeight="1" x14ac:dyDescent="0.35">
      <c r="A28" s="75">
        <v>22</v>
      </c>
      <c r="B28" s="79" t="s">
        <v>25</v>
      </c>
      <c r="C28" s="76">
        <v>0.73155347493830958</v>
      </c>
      <c r="D28" s="88">
        <v>0.92417483455137339</v>
      </c>
      <c r="E28" s="64"/>
      <c r="F28" s="64"/>
      <c r="G28" s="64"/>
      <c r="H28" s="64"/>
      <c r="I28" s="64"/>
    </row>
    <row r="29" spans="1:9" ht="30" x14ac:dyDescent="0.35">
      <c r="A29" s="75">
        <v>23</v>
      </c>
      <c r="B29" s="81" t="s">
        <v>26</v>
      </c>
      <c r="C29" s="76">
        <v>0.75287794114515461</v>
      </c>
      <c r="D29" s="88">
        <v>1.044000498709873</v>
      </c>
      <c r="E29" s="64"/>
      <c r="F29" s="64"/>
      <c r="G29" s="64"/>
      <c r="H29" s="64"/>
      <c r="I29" s="64"/>
    </row>
    <row r="30" spans="1:9" ht="18" customHeight="1" x14ac:dyDescent="0.35">
      <c r="A30" s="75">
        <v>24</v>
      </c>
      <c r="B30" s="79" t="s">
        <v>27</v>
      </c>
      <c r="C30" s="76">
        <v>0.97118822699456353</v>
      </c>
      <c r="D30" s="88">
        <v>0.97564400444378929</v>
      </c>
      <c r="E30" s="64"/>
      <c r="F30" s="64"/>
      <c r="G30" s="64"/>
      <c r="H30" s="64"/>
      <c r="I30" s="64"/>
    </row>
    <row r="31" spans="1:9" ht="18" customHeight="1" x14ac:dyDescent="0.35">
      <c r="A31" s="75">
        <v>25</v>
      </c>
      <c r="B31" s="79" t="s">
        <v>28</v>
      </c>
      <c r="C31" s="76">
        <v>0.73745726211864493</v>
      </c>
      <c r="D31" s="88">
        <v>1.1515595439369981</v>
      </c>
      <c r="E31" s="64"/>
      <c r="F31" s="64"/>
      <c r="G31" s="64"/>
      <c r="H31" s="64"/>
      <c r="I31" s="64"/>
    </row>
    <row r="32" spans="1:9" ht="18" customHeight="1" x14ac:dyDescent="0.35">
      <c r="A32" s="75">
        <v>26</v>
      </c>
      <c r="B32" s="79" t="s">
        <v>29</v>
      </c>
      <c r="C32" s="76">
        <v>0.78396930051348035</v>
      </c>
      <c r="D32" s="88">
        <v>1.1336213978991807</v>
      </c>
      <c r="E32" s="64"/>
      <c r="F32" s="64"/>
      <c r="G32" s="64"/>
      <c r="H32" s="64"/>
      <c r="I32" s="64"/>
    </row>
    <row r="33" spans="1:9" ht="18" customHeight="1" x14ac:dyDescent="0.35">
      <c r="A33" s="75">
        <v>27</v>
      </c>
      <c r="B33" s="80" t="s">
        <v>30</v>
      </c>
      <c r="C33" s="76">
        <v>0.76306794652181886</v>
      </c>
      <c r="D33" s="88">
        <v>1.1692222323852914</v>
      </c>
      <c r="E33" s="64"/>
      <c r="F33" s="64"/>
      <c r="G33" s="64"/>
      <c r="H33" s="64"/>
      <c r="I33" s="64"/>
    </row>
    <row r="34" spans="1:9" ht="18" customHeight="1" x14ac:dyDescent="0.35">
      <c r="A34" s="75">
        <v>28</v>
      </c>
      <c r="B34" s="80" t="s">
        <v>31</v>
      </c>
      <c r="C34" s="76">
        <v>1.3054041429513616</v>
      </c>
      <c r="D34" s="88">
        <v>1.2419013648202781</v>
      </c>
      <c r="E34" s="64"/>
      <c r="F34" s="64"/>
      <c r="G34" s="64"/>
      <c r="H34" s="64"/>
      <c r="I34" s="64"/>
    </row>
    <row r="35" spans="1:9" ht="18" customHeight="1" x14ac:dyDescent="0.35">
      <c r="A35" s="75">
        <v>29</v>
      </c>
      <c r="B35" s="79" t="s">
        <v>32</v>
      </c>
      <c r="C35" s="76">
        <v>0.72554390994725637</v>
      </c>
      <c r="D35" s="88">
        <v>0.84184730122884599</v>
      </c>
      <c r="E35" s="64"/>
      <c r="F35" s="64"/>
      <c r="G35" s="64"/>
      <c r="H35" s="64"/>
      <c r="I35" s="64"/>
    </row>
    <row r="36" spans="1:9" ht="18" customHeight="1" x14ac:dyDescent="0.35">
      <c r="A36" s="75">
        <v>30</v>
      </c>
      <c r="B36" s="82" t="s">
        <v>33</v>
      </c>
      <c r="C36" s="76">
        <v>0.75837560124244319</v>
      </c>
      <c r="D36" s="88">
        <v>0.96401331064511964</v>
      </c>
      <c r="E36" s="64"/>
      <c r="F36" s="64"/>
      <c r="G36" s="64"/>
      <c r="H36" s="64"/>
      <c r="I36" s="64"/>
    </row>
    <row r="37" spans="1:9" ht="18" customHeight="1" x14ac:dyDescent="0.35">
      <c r="A37" s="75">
        <v>31</v>
      </c>
      <c r="B37" s="79" t="s">
        <v>34</v>
      </c>
      <c r="C37" s="76">
        <v>0.77352174615946157</v>
      </c>
      <c r="D37" s="88">
        <v>1.1959427385909069</v>
      </c>
      <c r="E37" s="64"/>
      <c r="F37" s="64"/>
      <c r="G37" s="64"/>
      <c r="H37" s="64"/>
      <c r="I37" s="64"/>
    </row>
    <row r="38" spans="1:9" ht="18" customHeight="1" x14ac:dyDescent="0.35">
      <c r="A38" s="75">
        <v>32</v>
      </c>
      <c r="B38" s="79" t="s">
        <v>35</v>
      </c>
      <c r="C38" s="76">
        <v>0.76278366151647692</v>
      </c>
      <c r="D38" s="88">
        <v>1.2124227941529344</v>
      </c>
      <c r="E38" s="64"/>
      <c r="F38" s="64"/>
      <c r="G38" s="64"/>
      <c r="H38" s="64"/>
      <c r="I38" s="64"/>
    </row>
    <row r="39" spans="1:9" ht="18" customHeight="1" x14ac:dyDescent="0.35">
      <c r="A39" s="75">
        <v>33</v>
      </c>
      <c r="B39" s="79" t="s">
        <v>36</v>
      </c>
      <c r="C39" s="76">
        <v>0.76587892995988871</v>
      </c>
      <c r="D39" s="88">
        <v>1.1613057767685198</v>
      </c>
      <c r="E39" s="64"/>
      <c r="F39" s="64"/>
      <c r="G39" s="64"/>
      <c r="H39" s="64"/>
      <c r="I39" s="64"/>
    </row>
    <row r="40" spans="1:9" ht="18" customHeight="1" x14ac:dyDescent="0.35">
      <c r="A40" s="75">
        <v>34</v>
      </c>
      <c r="B40" s="80" t="s">
        <v>37</v>
      </c>
      <c r="C40" s="76">
        <v>3.6848036740292005</v>
      </c>
      <c r="D40" s="88">
        <v>0.97166696836234501</v>
      </c>
      <c r="E40" s="64"/>
      <c r="F40" s="64"/>
      <c r="G40" s="64"/>
      <c r="H40" s="64"/>
      <c r="I40" s="64"/>
    </row>
    <row r="41" spans="1:9" ht="18" customHeight="1" x14ac:dyDescent="0.35">
      <c r="A41" s="75">
        <v>35</v>
      </c>
      <c r="B41" s="83" t="s">
        <v>38</v>
      </c>
      <c r="C41" s="76">
        <v>0.7417401948088862</v>
      </c>
      <c r="D41" s="88">
        <v>1.0550281339546741</v>
      </c>
      <c r="E41" s="64"/>
      <c r="F41" s="64"/>
      <c r="G41" s="64"/>
      <c r="H41" s="64"/>
      <c r="I41" s="64"/>
    </row>
    <row r="42" spans="1:9" ht="18" customHeight="1" x14ac:dyDescent="0.35">
      <c r="A42" s="75">
        <v>36</v>
      </c>
      <c r="B42" s="83" t="s">
        <v>39</v>
      </c>
      <c r="C42" s="76">
        <v>1.4973370844709375</v>
      </c>
      <c r="D42" s="88">
        <v>1.1218049396547658</v>
      </c>
      <c r="E42" s="64"/>
      <c r="F42" s="64"/>
      <c r="G42" s="64"/>
      <c r="H42" s="64"/>
      <c r="I42" s="64"/>
    </row>
    <row r="43" spans="1:9" ht="18" customHeight="1" x14ac:dyDescent="0.35">
      <c r="A43" s="75">
        <v>37</v>
      </c>
      <c r="B43" s="83" t="s">
        <v>40</v>
      </c>
      <c r="C43" s="76">
        <v>1.0944942088776373</v>
      </c>
      <c r="D43" s="88">
        <v>1.2131710838918901</v>
      </c>
      <c r="E43" s="64"/>
      <c r="F43" s="64"/>
      <c r="G43" s="64"/>
      <c r="H43" s="64"/>
      <c r="I43" s="64"/>
    </row>
    <row r="44" spans="1:9" ht="18" customHeight="1" x14ac:dyDescent="0.35">
      <c r="A44" s="75">
        <v>38</v>
      </c>
      <c r="B44" s="83" t="s">
        <v>41</v>
      </c>
      <c r="C44" s="76">
        <v>0.89641863172575176</v>
      </c>
      <c r="D44" s="88">
        <v>1.1488897498572053</v>
      </c>
      <c r="E44" s="64"/>
      <c r="F44" s="64"/>
      <c r="G44" s="64"/>
      <c r="H44" s="64"/>
      <c r="I44" s="64"/>
    </row>
    <row r="45" spans="1:9" ht="18" customHeight="1" x14ac:dyDescent="0.35">
      <c r="A45" s="75">
        <v>39</v>
      </c>
      <c r="B45" s="83" t="s">
        <v>42</v>
      </c>
      <c r="C45" s="76">
        <v>0.90222095495675669</v>
      </c>
      <c r="D45" s="88">
        <v>1.2057465088202761</v>
      </c>
      <c r="E45" s="64"/>
      <c r="F45" s="64"/>
      <c r="G45" s="64"/>
      <c r="H45" s="64"/>
      <c r="I45" s="64"/>
    </row>
    <row r="46" spans="1:9" ht="18" customHeight="1" x14ac:dyDescent="0.35">
      <c r="A46" s="75">
        <v>40</v>
      </c>
      <c r="B46" s="83" t="s">
        <v>43</v>
      </c>
      <c r="C46" s="76">
        <v>1.0216984947255989</v>
      </c>
      <c r="D46" s="88">
        <v>1.0188194954794501</v>
      </c>
      <c r="E46" s="64"/>
      <c r="F46" s="64"/>
      <c r="G46" s="64"/>
      <c r="H46" s="64"/>
      <c r="I46" s="64"/>
    </row>
    <row r="47" spans="1:9" ht="18" customHeight="1" x14ac:dyDescent="0.35">
      <c r="A47" s="75">
        <v>41</v>
      </c>
      <c r="B47" s="79" t="s">
        <v>44</v>
      </c>
      <c r="C47" s="76">
        <v>0.87601918090697939</v>
      </c>
      <c r="D47" s="88">
        <v>1.180567459072567</v>
      </c>
      <c r="E47" s="64"/>
      <c r="F47" s="64"/>
      <c r="G47" s="64"/>
      <c r="H47" s="64"/>
      <c r="I47" s="64"/>
    </row>
    <row r="48" spans="1:9" ht="18" customHeight="1" x14ac:dyDescent="0.35">
      <c r="A48" s="75">
        <v>42</v>
      </c>
      <c r="B48" s="79" t="s">
        <v>45</v>
      </c>
      <c r="C48" s="76">
        <v>1.0504982529651574</v>
      </c>
      <c r="D48" s="88">
        <v>1.0963221182062115</v>
      </c>
      <c r="E48" s="64"/>
      <c r="F48" s="64"/>
      <c r="G48" s="64"/>
      <c r="H48" s="64"/>
      <c r="I48" s="64"/>
    </row>
    <row r="49" spans="1:9" ht="18" customHeight="1" x14ac:dyDescent="0.35">
      <c r="A49" s="75">
        <v>43</v>
      </c>
      <c r="B49" s="83" t="s">
        <v>46</v>
      </c>
      <c r="C49" s="76">
        <v>1.6767896287574611</v>
      </c>
      <c r="D49" s="88">
        <v>1.026912963130556</v>
      </c>
      <c r="E49" s="64"/>
      <c r="F49" s="64"/>
      <c r="G49" s="64"/>
      <c r="H49" s="64"/>
      <c r="I49" s="64"/>
    </row>
    <row r="50" spans="1:9" ht="18" customHeight="1" x14ac:dyDescent="0.35">
      <c r="A50" s="75">
        <v>44</v>
      </c>
      <c r="B50" s="84" t="s">
        <v>47</v>
      </c>
      <c r="C50" s="76">
        <v>1.3570305744477698</v>
      </c>
      <c r="D50" s="88">
        <v>0.86670356013548544</v>
      </c>
      <c r="E50" s="64"/>
      <c r="F50" s="64"/>
      <c r="G50" s="64"/>
      <c r="H50" s="64"/>
      <c r="I50" s="64"/>
    </row>
    <row r="51" spans="1:9" ht="18" customHeight="1" x14ac:dyDescent="0.35">
      <c r="A51" s="75">
        <v>45</v>
      </c>
      <c r="B51" s="84" t="s">
        <v>48</v>
      </c>
      <c r="C51" s="76">
        <v>0.73621865925829233</v>
      </c>
      <c r="D51" s="88">
        <v>0.86021388018605349</v>
      </c>
      <c r="E51" s="64"/>
      <c r="F51" s="64"/>
      <c r="G51" s="64"/>
      <c r="H51" s="64"/>
      <c r="I51" s="64"/>
    </row>
    <row r="52" spans="1:9" ht="18" customHeight="1" x14ac:dyDescent="0.35">
      <c r="A52" s="75">
        <v>46</v>
      </c>
      <c r="B52" s="85" t="s">
        <v>49</v>
      </c>
      <c r="C52" s="76">
        <v>0.73551154825022802</v>
      </c>
      <c r="D52" s="88">
        <v>0.88574864238972717</v>
      </c>
      <c r="E52" s="64"/>
      <c r="F52" s="64"/>
      <c r="G52" s="64"/>
      <c r="H52" s="64"/>
      <c r="I52" s="64"/>
    </row>
    <row r="53" spans="1:9" ht="18" customHeight="1" x14ac:dyDescent="0.35">
      <c r="A53" s="75">
        <v>47</v>
      </c>
      <c r="B53" s="84" t="s">
        <v>50</v>
      </c>
      <c r="C53" s="76">
        <v>0.72576718070401403</v>
      </c>
      <c r="D53" s="88">
        <v>0.82659445099720996</v>
      </c>
      <c r="E53" s="64"/>
      <c r="F53" s="64"/>
      <c r="G53" s="64"/>
      <c r="H53" s="64"/>
      <c r="I53" s="64"/>
    </row>
    <row r="54" spans="1:9" ht="18" customHeight="1" x14ac:dyDescent="0.35">
      <c r="A54" s="75">
        <v>48</v>
      </c>
      <c r="B54" s="83" t="s">
        <v>51</v>
      </c>
      <c r="C54" s="76">
        <v>1.5524101165738819</v>
      </c>
      <c r="D54" s="88">
        <v>0.90883985409175017</v>
      </c>
      <c r="E54" s="64"/>
      <c r="F54" s="64"/>
      <c r="G54" s="64"/>
      <c r="H54" s="64"/>
      <c r="I54" s="64"/>
    </row>
    <row r="55" spans="1:9" ht="18" customHeight="1" x14ac:dyDescent="0.35">
      <c r="A55" s="75">
        <v>49</v>
      </c>
      <c r="B55" s="86" t="s">
        <v>52</v>
      </c>
      <c r="C55" s="76">
        <v>0.90512012890585858</v>
      </c>
      <c r="D55" s="88">
        <v>1.032123432606292</v>
      </c>
      <c r="E55" s="64"/>
      <c r="F55" s="64"/>
      <c r="G55" s="64"/>
      <c r="H55" s="64"/>
      <c r="I55" s="64"/>
    </row>
    <row r="56" spans="1:9" ht="18" customHeight="1" x14ac:dyDescent="0.35">
      <c r="A56" s="75">
        <v>50</v>
      </c>
      <c r="B56" s="86" t="s">
        <v>53</v>
      </c>
      <c r="C56" s="76">
        <v>0.86678749041651149</v>
      </c>
      <c r="D56" s="88">
        <v>0.97497810936166285</v>
      </c>
      <c r="E56" s="64"/>
      <c r="F56" s="64"/>
      <c r="G56" s="64"/>
      <c r="H56" s="64"/>
      <c r="I56" s="64"/>
    </row>
    <row r="57" spans="1:9" ht="18" customHeight="1" x14ac:dyDescent="0.35">
      <c r="A57" s="75">
        <v>51</v>
      </c>
      <c r="B57" s="86" t="s">
        <v>54</v>
      </c>
      <c r="C57" s="76">
        <v>0.78684737700121155</v>
      </c>
      <c r="D57" s="88">
        <v>1.037810017302276</v>
      </c>
      <c r="E57" s="64"/>
      <c r="F57" s="64"/>
      <c r="G57" s="64"/>
      <c r="H57" s="64"/>
      <c r="I57" s="64"/>
    </row>
    <row r="58" spans="1:9" ht="18" customHeight="1" x14ac:dyDescent="0.35">
      <c r="A58" s="75">
        <v>52</v>
      </c>
      <c r="B58" s="86" t="s">
        <v>55</v>
      </c>
      <c r="C58" s="76">
        <v>0.93597093631041861</v>
      </c>
      <c r="D58" s="88">
        <v>1.178642543508871</v>
      </c>
      <c r="E58" s="64"/>
      <c r="F58" s="64"/>
      <c r="G58" s="64"/>
      <c r="H58" s="64"/>
      <c r="I58" s="64"/>
    </row>
    <row r="59" spans="1:9" ht="18" customHeight="1" x14ac:dyDescent="0.35">
      <c r="A59" s="75">
        <v>53</v>
      </c>
      <c r="B59" s="86" t="s">
        <v>56</v>
      </c>
      <c r="C59" s="76">
        <v>0.87430328155181947</v>
      </c>
      <c r="D59" s="88">
        <v>1.1539939262140018</v>
      </c>
      <c r="E59" s="64"/>
      <c r="F59" s="64"/>
      <c r="G59" s="64"/>
      <c r="H59" s="64"/>
      <c r="I59" s="64"/>
    </row>
    <row r="60" spans="1:9" ht="24" customHeight="1" x14ac:dyDescent="0.35">
      <c r="A60" s="117" t="s">
        <v>72</v>
      </c>
      <c r="B60" s="118"/>
      <c r="C60" s="91">
        <v>52.999999999999964</v>
      </c>
      <c r="D60" s="92">
        <v>53</v>
      </c>
      <c r="E60" s="66"/>
      <c r="F60" s="66"/>
      <c r="G60" s="66"/>
      <c r="H60" s="66"/>
      <c r="I60" s="67"/>
    </row>
  </sheetData>
  <mergeCells count="5">
    <mergeCell ref="A5:B5"/>
    <mergeCell ref="A60:B60"/>
    <mergeCell ref="A2:D2"/>
    <mergeCell ref="A3:D3"/>
    <mergeCell ref="A6:B6"/>
  </mergeCells>
  <printOptions horizontalCentered="1"/>
  <pageMargins left="0.98425196850393704" right="0.78740157480314965" top="0.59055118110236227" bottom="0.19685039370078741" header="0.51181102362204722" footer="0.51181102362204722"/>
  <pageSetup paperSize="13" scale="56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8EE2AC-FA5A-4BEE-824C-C5C1B673D4C3}">
  <dimension ref="A1:G53"/>
  <sheetViews>
    <sheetView view="pageBreakPreview" workbookViewId="0">
      <pane xSplit="1" ySplit="3" topLeftCell="B12" activePane="bottomRight" state="frozen"/>
      <selection pane="topRight" activeCell="B1" sqref="B1"/>
      <selection pane="bottomLeft" activeCell="A4" sqref="A4"/>
      <selection pane="bottomRight" activeCell="D18" sqref="D18:D27"/>
    </sheetView>
  </sheetViews>
  <sheetFormatPr defaultColWidth="9.109375" defaultRowHeight="12" x14ac:dyDescent="0.25"/>
  <cols>
    <col min="1" max="1" width="6.44140625" style="97" customWidth="1"/>
    <col min="2" max="2" width="37.33203125" style="98" customWidth="1"/>
    <col min="3" max="3" width="6.5546875" style="98" customWidth="1"/>
    <col min="4" max="4" width="39.44140625" style="98" customWidth="1"/>
    <col min="5" max="16384" width="9.109375" style="96"/>
  </cols>
  <sheetData>
    <row r="1" spans="1:4" x14ac:dyDescent="0.25">
      <c r="A1" s="122" t="s">
        <v>110</v>
      </c>
      <c r="B1" s="122"/>
      <c r="C1" s="122"/>
      <c r="D1" s="122"/>
    </row>
    <row r="2" spans="1:4" ht="11.25" customHeight="1" x14ac:dyDescent="0.25"/>
    <row r="3" spans="1:4" s="101" customFormat="1" ht="18" customHeight="1" x14ac:dyDescent="0.3">
      <c r="A3" s="99" t="s">
        <v>76</v>
      </c>
      <c r="B3" s="100" t="s">
        <v>0</v>
      </c>
      <c r="C3" s="99" t="s">
        <v>76</v>
      </c>
      <c r="D3" s="100" t="s">
        <v>0</v>
      </c>
    </row>
    <row r="4" spans="1:4" ht="13.8" x14ac:dyDescent="0.25">
      <c r="A4" s="102">
        <v>1</v>
      </c>
      <c r="B4" s="103" t="s">
        <v>4</v>
      </c>
      <c r="C4" s="102">
        <v>41</v>
      </c>
      <c r="D4" s="104" t="s">
        <v>44</v>
      </c>
    </row>
    <row r="5" spans="1:4" ht="13.8" x14ac:dyDescent="0.25">
      <c r="A5" s="102">
        <v>2</v>
      </c>
      <c r="B5" s="103" t="s">
        <v>5</v>
      </c>
      <c r="C5" s="102">
        <v>42</v>
      </c>
      <c r="D5" s="104" t="s">
        <v>45</v>
      </c>
    </row>
    <row r="6" spans="1:4" ht="13.8" x14ac:dyDescent="0.25">
      <c r="A6" s="102">
        <v>3</v>
      </c>
      <c r="B6" s="103" t="s">
        <v>6</v>
      </c>
      <c r="C6" s="102">
        <v>43</v>
      </c>
      <c r="D6" s="104" t="s">
        <v>46</v>
      </c>
    </row>
    <row r="7" spans="1:4" ht="13.8" x14ac:dyDescent="0.25">
      <c r="A7" s="102">
        <v>4</v>
      </c>
      <c r="B7" s="103" t="s">
        <v>7</v>
      </c>
      <c r="C7" s="102">
        <v>44</v>
      </c>
      <c r="D7" s="104" t="s">
        <v>47</v>
      </c>
    </row>
    <row r="8" spans="1:4" ht="13.8" x14ac:dyDescent="0.25">
      <c r="A8" s="102">
        <v>5</v>
      </c>
      <c r="B8" s="103" t="s">
        <v>8</v>
      </c>
      <c r="C8" s="102">
        <v>45</v>
      </c>
      <c r="D8" s="104" t="s">
        <v>48</v>
      </c>
    </row>
    <row r="9" spans="1:4" ht="13.8" x14ac:dyDescent="0.25">
      <c r="A9" s="102">
        <v>6</v>
      </c>
      <c r="B9" s="103" t="s">
        <v>9</v>
      </c>
      <c r="C9" s="102">
        <v>46</v>
      </c>
      <c r="D9" s="104" t="s">
        <v>49</v>
      </c>
    </row>
    <row r="10" spans="1:4" ht="13.8" x14ac:dyDescent="0.25">
      <c r="A10" s="102">
        <v>7</v>
      </c>
      <c r="B10" s="103" t="s">
        <v>10</v>
      </c>
      <c r="C10" s="102">
        <v>47</v>
      </c>
      <c r="D10" s="104" t="s">
        <v>50</v>
      </c>
    </row>
    <row r="11" spans="1:4" ht="13.8" x14ac:dyDescent="0.25">
      <c r="A11" s="102">
        <v>8</v>
      </c>
      <c r="B11" s="103" t="s">
        <v>11</v>
      </c>
      <c r="C11" s="102">
        <v>48</v>
      </c>
      <c r="D11" s="104" t="s">
        <v>51</v>
      </c>
    </row>
    <row r="12" spans="1:4" ht="13.8" x14ac:dyDescent="0.25">
      <c r="A12" s="102">
        <v>9</v>
      </c>
      <c r="B12" s="103" t="s">
        <v>12</v>
      </c>
      <c r="C12" s="102">
        <v>49</v>
      </c>
      <c r="D12" s="104" t="s">
        <v>52</v>
      </c>
    </row>
    <row r="13" spans="1:4" ht="27.6" x14ac:dyDescent="0.25">
      <c r="A13" s="102">
        <v>10</v>
      </c>
      <c r="B13" s="103" t="s">
        <v>13</v>
      </c>
      <c r="C13" s="102">
        <v>50</v>
      </c>
      <c r="D13" s="104" t="s">
        <v>53</v>
      </c>
    </row>
    <row r="14" spans="1:4" ht="13.8" x14ac:dyDescent="0.25">
      <c r="A14" s="102">
        <v>11</v>
      </c>
      <c r="B14" s="103" t="s">
        <v>14</v>
      </c>
      <c r="C14" s="102">
        <v>51</v>
      </c>
      <c r="D14" s="104" t="s">
        <v>54</v>
      </c>
    </row>
    <row r="15" spans="1:4" ht="27.6" x14ac:dyDescent="0.25">
      <c r="A15" s="102">
        <v>12</v>
      </c>
      <c r="B15" s="103" t="s">
        <v>15</v>
      </c>
      <c r="C15" s="102">
        <v>52</v>
      </c>
      <c r="D15" s="104" t="s">
        <v>55</v>
      </c>
    </row>
    <row r="16" spans="1:4" ht="13.8" x14ac:dyDescent="0.25">
      <c r="A16" s="102">
        <v>13</v>
      </c>
      <c r="B16" s="103" t="s">
        <v>16</v>
      </c>
      <c r="C16" s="102">
        <v>53</v>
      </c>
      <c r="D16" s="104" t="s">
        <v>56</v>
      </c>
    </row>
    <row r="17" spans="1:7" ht="13.8" x14ac:dyDescent="0.25">
      <c r="A17" s="102">
        <v>14</v>
      </c>
      <c r="B17" s="103" t="s">
        <v>17</v>
      </c>
      <c r="C17" s="102"/>
      <c r="D17" s="104"/>
    </row>
    <row r="18" spans="1:7" ht="13.8" x14ac:dyDescent="0.25">
      <c r="A18" s="102">
        <v>15</v>
      </c>
      <c r="B18" s="103" t="s">
        <v>18</v>
      </c>
      <c r="C18" s="102">
        <v>190</v>
      </c>
      <c r="D18" s="104" t="s">
        <v>77</v>
      </c>
    </row>
    <row r="19" spans="1:7" ht="27.6" x14ac:dyDescent="0.25">
      <c r="A19" s="102">
        <v>16</v>
      </c>
      <c r="B19" s="103" t="s">
        <v>19</v>
      </c>
      <c r="C19" s="102"/>
      <c r="D19" s="104"/>
    </row>
    <row r="20" spans="1:7" ht="41.4" x14ac:dyDescent="0.25">
      <c r="A20" s="102">
        <v>17</v>
      </c>
      <c r="B20" s="103" t="s">
        <v>20</v>
      </c>
      <c r="C20" s="102">
        <v>201</v>
      </c>
      <c r="D20" s="104" t="s">
        <v>78</v>
      </c>
    </row>
    <row r="21" spans="1:7" ht="41.4" x14ac:dyDescent="0.25">
      <c r="A21" s="102">
        <v>18</v>
      </c>
      <c r="B21" s="103" t="s">
        <v>21</v>
      </c>
      <c r="C21" s="102">
        <v>202</v>
      </c>
      <c r="D21" s="104" t="s">
        <v>79</v>
      </c>
    </row>
    <row r="22" spans="1:7" ht="27.6" x14ac:dyDescent="0.25">
      <c r="A22" s="102">
        <v>19</v>
      </c>
      <c r="B22" s="103" t="s">
        <v>22</v>
      </c>
      <c r="C22" s="102">
        <v>203</v>
      </c>
      <c r="D22" s="104" t="s">
        <v>80</v>
      </c>
    </row>
    <row r="23" spans="1:7" ht="27.6" x14ac:dyDescent="0.25">
      <c r="A23" s="102">
        <v>20</v>
      </c>
      <c r="B23" s="103" t="s">
        <v>23</v>
      </c>
      <c r="C23" s="102">
        <v>204</v>
      </c>
      <c r="D23" s="104" t="s">
        <v>81</v>
      </c>
    </row>
    <row r="24" spans="1:7" ht="13.8" x14ac:dyDescent="0.25">
      <c r="A24" s="102">
        <v>21</v>
      </c>
      <c r="B24" s="103" t="s">
        <v>24</v>
      </c>
      <c r="C24" s="102">
        <v>205</v>
      </c>
      <c r="D24" s="104" t="s">
        <v>82</v>
      </c>
    </row>
    <row r="25" spans="1:7" ht="13.8" x14ac:dyDescent="0.25">
      <c r="A25" s="102">
        <v>22</v>
      </c>
      <c r="B25" s="103" t="s">
        <v>25</v>
      </c>
      <c r="C25" s="102">
        <v>209</v>
      </c>
      <c r="D25" s="104" t="s">
        <v>83</v>
      </c>
    </row>
    <row r="26" spans="1:7" ht="41.4" x14ac:dyDescent="0.25">
      <c r="A26" s="102">
        <v>23</v>
      </c>
      <c r="B26" s="103" t="s">
        <v>26</v>
      </c>
      <c r="C26" s="102"/>
      <c r="D26" s="104"/>
    </row>
    <row r="27" spans="1:7" ht="13.8" x14ac:dyDescent="0.25">
      <c r="A27" s="102">
        <v>24</v>
      </c>
      <c r="B27" s="103" t="s">
        <v>27</v>
      </c>
      <c r="C27" s="102">
        <v>210</v>
      </c>
      <c r="D27" s="104" t="s">
        <v>84</v>
      </c>
    </row>
    <row r="28" spans="1:7" ht="13.8" x14ac:dyDescent="0.25">
      <c r="A28" s="102">
        <v>25</v>
      </c>
      <c r="B28" s="103" t="s">
        <v>28</v>
      </c>
      <c r="C28" s="102"/>
      <c r="D28" s="104"/>
    </row>
    <row r="29" spans="1:7" ht="13.8" x14ac:dyDescent="0.25">
      <c r="A29" s="102">
        <v>26</v>
      </c>
      <c r="B29" s="103" t="s">
        <v>29</v>
      </c>
      <c r="C29" s="102">
        <v>180</v>
      </c>
      <c r="D29" s="104" t="s">
        <v>35</v>
      </c>
    </row>
    <row r="30" spans="1:7" ht="41.4" x14ac:dyDescent="0.25">
      <c r="A30" s="102">
        <v>27</v>
      </c>
      <c r="B30" s="103" t="s">
        <v>30</v>
      </c>
      <c r="C30" s="102">
        <v>301</v>
      </c>
      <c r="D30" s="104" t="s">
        <v>85</v>
      </c>
    </row>
    <row r="31" spans="1:7" ht="13.8" x14ac:dyDescent="0.25">
      <c r="A31" s="102">
        <v>28</v>
      </c>
      <c r="B31" s="103" t="s">
        <v>31</v>
      </c>
      <c r="C31" s="102">
        <v>302</v>
      </c>
      <c r="D31" s="104" t="s">
        <v>86</v>
      </c>
    </row>
    <row r="32" spans="1:7" ht="13.8" x14ac:dyDescent="0.25">
      <c r="A32" s="102">
        <v>29</v>
      </c>
      <c r="B32" s="103" t="s">
        <v>32</v>
      </c>
      <c r="C32" s="102">
        <v>303</v>
      </c>
      <c r="D32" s="104" t="s">
        <v>87</v>
      </c>
      <c r="G32" s="96" t="s">
        <v>88</v>
      </c>
    </row>
    <row r="33" spans="1:7" ht="13.8" x14ac:dyDescent="0.25">
      <c r="A33" s="102">
        <v>30</v>
      </c>
      <c r="B33" s="103" t="s">
        <v>33</v>
      </c>
      <c r="C33" s="102">
        <v>304</v>
      </c>
      <c r="D33" s="104" t="s">
        <v>89</v>
      </c>
      <c r="G33" s="96" t="s">
        <v>90</v>
      </c>
    </row>
    <row r="34" spans="1:7" ht="13.8" x14ac:dyDescent="0.25">
      <c r="A34" s="102">
        <v>31</v>
      </c>
      <c r="B34" s="103" t="s">
        <v>34</v>
      </c>
      <c r="C34" s="102">
        <v>305</v>
      </c>
      <c r="D34" s="104" t="s">
        <v>91</v>
      </c>
      <c r="G34" s="96" t="s">
        <v>92</v>
      </c>
    </row>
    <row r="35" spans="1:7" ht="13.8" x14ac:dyDescent="0.25">
      <c r="A35" s="102">
        <v>32</v>
      </c>
      <c r="B35" s="103" t="s">
        <v>35</v>
      </c>
      <c r="C35" s="102">
        <v>306</v>
      </c>
      <c r="D35" s="104" t="s">
        <v>93</v>
      </c>
      <c r="G35" s="96" t="s">
        <v>94</v>
      </c>
    </row>
    <row r="36" spans="1:7" ht="13.8" x14ac:dyDescent="0.25">
      <c r="A36" s="102">
        <v>33</v>
      </c>
      <c r="B36" s="103" t="s">
        <v>36</v>
      </c>
      <c r="C36" s="102">
        <v>309</v>
      </c>
      <c r="D36" s="104" t="s">
        <v>95</v>
      </c>
      <c r="G36" s="96" t="s">
        <v>96</v>
      </c>
    </row>
    <row r="37" spans="1:7" ht="13.8" x14ac:dyDescent="0.25">
      <c r="A37" s="102">
        <v>34</v>
      </c>
      <c r="B37" s="103" t="s">
        <v>37</v>
      </c>
      <c r="C37" s="102">
        <v>310</v>
      </c>
      <c r="D37" s="104" t="s">
        <v>97</v>
      </c>
      <c r="G37" s="96" t="s">
        <v>98</v>
      </c>
    </row>
    <row r="38" spans="1:7" ht="13.8" x14ac:dyDescent="0.25">
      <c r="A38" s="102">
        <v>35</v>
      </c>
      <c r="B38" s="103" t="s">
        <v>38</v>
      </c>
      <c r="C38" s="102"/>
      <c r="D38" s="104"/>
      <c r="G38" s="96">
        <v>309</v>
      </c>
    </row>
    <row r="39" spans="1:7" ht="13.8" x14ac:dyDescent="0.25">
      <c r="A39" s="102">
        <v>36</v>
      </c>
      <c r="B39" s="103" t="s">
        <v>39</v>
      </c>
      <c r="C39" s="102">
        <v>409</v>
      </c>
      <c r="D39" s="104" t="s">
        <v>99</v>
      </c>
      <c r="G39" s="96" t="s">
        <v>100</v>
      </c>
    </row>
    <row r="40" spans="1:7" ht="13.8" x14ac:dyDescent="0.25">
      <c r="A40" s="102">
        <v>37</v>
      </c>
      <c r="B40" s="103" t="s">
        <v>40</v>
      </c>
      <c r="C40" s="102"/>
      <c r="D40" s="104"/>
      <c r="G40" s="96" t="s">
        <v>101</v>
      </c>
    </row>
    <row r="41" spans="1:7" ht="27.6" x14ac:dyDescent="0.25">
      <c r="A41" s="102">
        <v>38</v>
      </c>
      <c r="B41" s="103" t="s">
        <v>41</v>
      </c>
      <c r="C41" s="102">
        <v>509</v>
      </c>
      <c r="D41" s="104" t="s">
        <v>102</v>
      </c>
      <c r="G41" s="96" t="s">
        <v>103</v>
      </c>
    </row>
    <row r="42" spans="1:7" ht="13.8" x14ac:dyDescent="0.25">
      <c r="A42" s="102">
        <v>39</v>
      </c>
      <c r="B42" s="103" t="s">
        <v>42</v>
      </c>
      <c r="C42" s="102"/>
      <c r="D42" s="104"/>
      <c r="G42" s="96" t="s">
        <v>104</v>
      </c>
    </row>
    <row r="43" spans="1:7" ht="27.6" x14ac:dyDescent="0.25">
      <c r="A43" s="102">
        <v>40</v>
      </c>
      <c r="B43" s="103" t="s">
        <v>43</v>
      </c>
      <c r="C43" s="102">
        <v>600</v>
      </c>
      <c r="D43" s="104" t="s">
        <v>105</v>
      </c>
      <c r="G43" s="96" t="s">
        <v>106</v>
      </c>
    </row>
    <row r="44" spans="1:7" ht="13.8" x14ac:dyDescent="0.25">
      <c r="A44" s="102">
        <v>41</v>
      </c>
      <c r="B44" s="103" t="s">
        <v>44</v>
      </c>
      <c r="C44" s="102"/>
      <c r="D44" s="104"/>
      <c r="G44" s="96" t="s">
        <v>107</v>
      </c>
    </row>
    <row r="45" spans="1:7" ht="13.8" x14ac:dyDescent="0.25">
      <c r="A45" s="102">
        <v>42</v>
      </c>
      <c r="B45" s="103" t="s">
        <v>45</v>
      </c>
      <c r="C45" s="102">
        <v>700</v>
      </c>
      <c r="D45" s="104" t="s">
        <v>108</v>
      </c>
      <c r="G45" s="96" t="s">
        <v>109</v>
      </c>
    </row>
    <row r="46" spans="1:7" ht="13.8" x14ac:dyDescent="0.25">
      <c r="A46" s="102">
        <v>43</v>
      </c>
      <c r="B46" s="103" t="s">
        <v>46</v>
      </c>
      <c r="C46" s="102"/>
      <c r="D46" s="104"/>
    </row>
    <row r="47" spans="1:7" ht="11.25" customHeight="1" x14ac:dyDescent="0.25">
      <c r="A47" s="105"/>
      <c r="B47" s="106"/>
      <c r="C47" s="105"/>
      <c r="D47" s="107"/>
    </row>
    <row r="48" spans="1:7" x14ac:dyDescent="0.25">
      <c r="B48" s="108"/>
      <c r="C48" s="108"/>
      <c r="D48" s="108"/>
    </row>
    <row r="49" spans="2:4" x14ac:dyDescent="0.25">
      <c r="B49" s="108"/>
      <c r="C49" s="108"/>
      <c r="D49" s="108"/>
    </row>
    <row r="50" spans="2:4" x14ac:dyDescent="0.25">
      <c r="B50" s="108"/>
      <c r="C50" s="108"/>
      <c r="D50" s="108"/>
    </row>
    <row r="51" spans="2:4" x14ac:dyDescent="0.25">
      <c r="B51" s="108"/>
      <c r="C51" s="108"/>
      <c r="D51" s="108"/>
    </row>
    <row r="52" spans="2:4" x14ac:dyDescent="0.25">
      <c r="B52" s="108"/>
      <c r="C52" s="108"/>
      <c r="D52" s="108"/>
    </row>
    <row r="53" spans="2:4" x14ac:dyDescent="0.25">
      <c r="B53" s="108"/>
      <c r="C53" s="108"/>
      <c r="D53" s="108"/>
    </row>
  </sheetData>
  <mergeCells count="1">
    <mergeCell ref="A1:D1"/>
  </mergeCells>
  <printOptions horizontalCentered="1"/>
  <pageMargins left="0.78740157480314965" right="0.39370078740157483" top="0.78740157480314965" bottom="0.27559055118110237" header="0.6692913385826772" footer="0.19685039370078741"/>
  <pageSetup paperSize="13" scale="65" orientation="portrait" horizontalDpi="180" verticalDpi="180" r:id="rId1"/>
  <headerFooter alignWithMargins="0">
    <oddHeader>&amp;CTABEL 4. KLASIFIKASI SEKTOR TABEL I-O PROVINSI LAMPUNG 2010 (53 SEKTOR)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3</vt:i4>
      </vt:variant>
    </vt:vector>
  </HeadingPairs>
  <TitlesOfParts>
    <vt:vector size="11" baseType="lpstr">
      <vt:lpstr>Tabel 1</vt:lpstr>
      <vt:lpstr>Tabel 2</vt:lpstr>
      <vt:lpstr>Domestik Produsen</vt:lpstr>
      <vt:lpstr>Tabel 4</vt:lpstr>
      <vt:lpstr>Tabel 5</vt:lpstr>
      <vt:lpstr>Tabel 6</vt:lpstr>
      <vt:lpstr>Tabel 7</vt:lpstr>
      <vt:lpstr>Tabel 8</vt:lpstr>
      <vt:lpstr>'Tabel 7'!Print_Area</vt:lpstr>
      <vt:lpstr>'Tabel 8'!Print_Area</vt:lpstr>
      <vt:lpstr>'Tabel 8'!Print_Titles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USERBPS</dc:creator>
  <cp:lastModifiedBy>Benita, Tania   (ICRAF)</cp:lastModifiedBy>
  <cp:lastPrinted>2013-01-04T03:26:04Z</cp:lastPrinted>
  <dcterms:created xsi:type="dcterms:W3CDTF">2013-01-03T07:29:36Z</dcterms:created>
  <dcterms:modified xsi:type="dcterms:W3CDTF">2019-07-19T09:08:57Z</dcterms:modified>
</cp:coreProperties>
</file>