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 Code Project\Presensi Online\src\"/>
    </mc:Choice>
  </mc:AlternateContent>
  <xr:revisionPtr revIDLastSave="0" documentId="13_ncr:1_{A3EA5E22-7D4E-4EE7-9DEA-427793A3A660}" xr6:coauthVersionLast="47" xr6:coauthVersionMax="47" xr10:uidLastSave="{00000000-0000-0000-0000-000000000000}"/>
  <bookViews>
    <workbookView xWindow="-108" yWindow="-108" windowWidth="23256" windowHeight="12456" xr2:uid="{337C53C1-0ECB-4DCA-8DE6-E04C6F66089B}"/>
  </bookViews>
  <sheets>
    <sheet name="Nama" sheetId="1" r:id="rId1"/>
    <sheet name="Caba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2" i="1"/>
  <c r="G3" i="1"/>
  <c r="G4" i="1"/>
  <c r="G5" i="1"/>
  <c r="G6" i="1"/>
  <c r="G7" i="1"/>
  <c r="G8" i="1"/>
  <c r="G9" i="1"/>
  <c r="G10" i="1"/>
  <c r="G11" i="1"/>
  <c r="G2" i="1"/>
  <c r="D2" i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<sst xmlns="http://schemas.openxmlformats.org/spreadsheetml/2006/main" count="90" uniqueCount="32">
  <si>
    <t>Bangkal</t>
  </si>
  <si>
    <t>POM</t>
  </si>
  <si>
    <t>Gapura</t>
  </si>
  <si>
    <t>Legung</t>
  </si>
  <si>
    <t>⁠Lutfiya</t>
  </si>
  <si>
    <t>Safira Citra Mukholifah</t>
  </si>
  <si>
    <t>Sifatul Qomariyah</t>
  </si>
  <si>
    <t>⁠Puji Rahayu</t>
  </si>
  <si>
    <t>⁠Ika Romadhayanti</t>
  </si>
  <si>
    <t>⁠Nor Faizah</t>
  </si>
  <si>
    <t>⁠Della Sumartini</t>
  </si>
  <si>
    <t>⁠Qutwatul Umama</t>
  </si>
  <si>
    <t>Siddatun Nafila</t>
  </si>
  <si>
    <t>⁠RA. Dewi Athar Octavia</t>
  </si>
  <si>
    <t>Nama</t>
  </si>
  <si>
    <t>Cabang</t>
  </si>
  <si>
    <t>UserID</t>
  </si>
  <si>
    <t>Password</t>
  </si>
  <si>
    <t>No</t>
  </si>
  <si>
    <t>ID</t>
  </si>
  <si>
    <t>C01</t>
  </si>
  <si>
    <t>C02</t>
  </si>
  <si>
    <t>C03</t>
  </si>
  <si>
    <t>C04</t>
  </si>
  <si>
    <t>ID_Cabang</t>
  </si>
  <si>
    <t>Script</t>
  </si>
  <si>
    <t>{userId: "</t>
  </si>
  <si>
    <t>nama: "</t>
  </si>
  <si>
    <t>password: "</t>
  </si>
  <si>
    <t>cabangId: "</t>
  </si>
  <si>
    <t>",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</si>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</sst>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0F2A-ED71-4CC2-96EE-A82531972900}">
  <dimension ref="A1:N12"/>
  <sheetViews>
    <sheetView tabSelected="1" topLeftCell="B1" zoomScale="160" zoomScaleNormal="160" workbookViewId="0">
      <selection activeCell="G15" sqref="G15"/>
    </sheetView>
  </sheetViews>
  <sheetFormatPr defaultRowHeight="14.4" x14ac:dyDescent="0.3"/>
  <cols>
    <col min="1" max="1" width="3.33203125" bestFit="1" customWidth="1"/>
    <col min="2" max="2" width="19.44140625" bestFit="1" customWidth="1"/>
    <col min="3" max="3" width="7.33203125" bestFit="1" customWidth="1"/>
    <col min="4" max="4" width="9.5546875" bestFit="1" customWidth="1"/>
    <col min="5" max="5" width="6.44140625" bestFit="1" customWidth="1"/>
    <col min="7" max="7" width="34.77734375" customWidth="1"/>
    <col min="8" max="11" width="3.5546875" customWidth="1"/>
  </cols>
  <sheetData>
    <row r="1" spans="1:14" x14ac:dyDescent="0.3">
      <c r="A1" t="s">
        <v>18</v>
      </c>
      <c r="B1" t="s">
        <v>14</v>
      </c>
      <c r="C1" t="s">
        <v>15</v>
      </c>
      <c r="D1" t="s">
        <v>24</v>
      </c>
      <c r="E1" t="s">
        <v>16</v>
      </c>
      <c r="F1" t="s">
        <v>17</v>
      </c>
      <c r="G1" t="s">
        <v>25</v>
      </c>
      <c r="H1" t="s">
        <v>16</v>
      </c>
    </row>
    <row r="2" spans="1:14" x14ac:dyDescent="0.3">
      <c r="A2">
        <v>1</v>
      </c>
      <c r="B2" t="s">
        <v>5</v>
      </c>
      <c r="C2" t="s">
        <v>0</v>
      </c>
      <c r="D2" t="str">
        <f>VLOOKUP(C2,Cabang!$A$2:$B$5,2,)</f>
        <v>C01</v>
      </c>
      <c r="E2">
        <v>185</v>
      </c>
      <c r="F2">
        <v>74</v>
      </c>
      <c r="G2" t="str">
        <f>H2&amp;E2&amp;M2&amp;I2&amp;B2&amp;M2&amp;J2&amp;F2&amp;M2&amp;K2&amp;D2&amp;M2&amp;"},"</f>
        <v>{userId: "185",nama: "Safira Citra Mukholifah",password: "74",cabangId: "C01",},</v>
      </c>
      <c r="H2" t="s">
        <v>26</v>
      </c>
      <c r="I2" t="s">
        <v>27</v>
      </c>
      <c r="J2" t="s">
        <v>28</v>
      </c>
      <c r="K2" t="s">
        <v>29</v>
      </c>
      <c r="M2" t="s">
        <v>30</v>
      </c>
      <c r="N2" t="str">
        <f>"Cabang : "&amp;C2</f>
        <v>Cabang : Bangkal</v>
      </c>
    </row>
    <row r="3" spans="1:14" x14ac:dyDescent="0.3">
      <c r="A3">
        <v>2</v>
      </c>
      <c r="B3" t="s">
        <v>13</v>
      </c>
      <c r="C3" t="s">
        <v>0</v>
      </c>
      <c r="D3" t="str">
        <f>VLOOKUP(C3,Cabang!$A$2:$B$5,2,)</f>
        <v>C01</v>
      </c>
      <c r="E3">
        <v>153</v>
      </c>
      <c r="F3">
        <v>32</v>
      </c>
      <c r="G3" t="str">
        <f t="shared" ref="G3:G11" si="0">H3&amp;E3&amp;M3&amp;I3&amp;B3&amp;M3&amp;J3&amp;F3&amp;M3&amp;K3&amp;D3&amp;M3&amp;"},"</f>
        <v>{userId: "153",nama: "⁠RA. Dewi Athar Octavia",password: "32",cabangId: "C01",},</v>
      </c>
      <c r="H3" t="s">
        <v>26</v>
      </c>
      <c r="I3" t="s">
        <v>27</v>
      </c>
      <c r="J3" t="s">
        <v>28</v>
      </c>
      <c r="K3" t="s">
        <v>29</v>
      </c>
      <c r="M3" t="s">
        <v>30</v>
      </c>
      <c r="N3" t="str">
        <f t="shared" ref="N3:N11" si="1">"Cabang : "&amp;C3</f>
        <v>Cabang : Bangkal</v>
      </c>
    </row>
    <row r="4" spans="1:14" x14ac:dyDescent="0.3">
      <c r="A4">
        <v>3</v>
      </c>
      <c r="B4" t="s">
        <v>6</v>
      </c>
      <c r="C4" t="s">
        <v>0</v>
      </c>
      <c r="D4" t="str">
        <f>VLOOKUP(C4,Cabang!$A$2:$B$5,2,)</f>
        <v>C01</v>
      </c>
      <c r="E4">
        <v>147</v>
      </c>
      <c r="F4">
        <v>68</v>
      </c>
      <c r="G4" t="str">
        <f t="shared" si="0"/>
        <v>{userId: "147",nama: "Sifatul Qomariyah",password: "68",cabangId: "C01",},</v>
      </c>
      <c r="H4" t="s">
        <v>26</v>
      </c>
      <c r="I4" t="s">
        <v>27</v>
      </c>
      <c r="J4" t="s">
        <v>28</v>
      </c>
      <c r="K4" t="s">
        <v>29</v>
      </c>
      <c r="M4" t="s">
        <v>30</v>
      </c>
      <c r="N4" t="str">
        <f t="shared" si="1"/>
        <v>Cabang : Bangkal</v>
      </c>
    </row>
    <row r="5" spans="1:14" x14ac:dyDescent="0.3">
      <c r="A5">
        <v>4</v>
      </c>
      <c r="B5" t="s">
        <v>7</v>
      </c>
      <c r="C5" t="s">
        <v>1</v>
      </c>
      <c r="D5" t="str">
        <f>VLOOKUP(C5,Cabang!$A$2:$B$5,2,)</f>
        <v>C02</v>
      </c>
      <c r="E5">
        <v>209</v>
      </c>
      <c r="F5">
        <v>49</v>
      </c>
      <c r="G5" t="str">
        <f t="shared" si="0"/>
        <v>{userId: "209",nama: "⁠Puji Rahayu",password: "49",cabangId: "C02",},</v>
      </c>
      <c r="H5" t="s">
        <v>26</v>
      </c>
      <c r="I5" t="s">
        <v>27</v>
      </c>
      <c r="J5" t="s">
        <v>28</v>
      </c>
      <c r="K5" t="s">
        <v>29</v>
      </c>
      <c r="M5" t="s">
        <v>30</v>
      </c>
      <c r="N5" t="str">
        <f t="shared" si="1"/>
        <v>Cabang : POM</v>
      </c>
    </row>
    <row r="6" spans="1:14" x14ac:dyDescent="0.3">
      <c r="A6">
        <v>5</v>
      </c>
      <c r="B6" t="s">
        <v>10</v>
      </c>
      <c r="C6" t="s">
        <v>1</v>
      </c>
      <c r="D6" t="str">
        <f>VLOOKUP(C6,Cabang!$A$2:$B$5,2,)</f>
        <v>C02</v>
      </c>
      <c r="E6">
        <v>248</v>
      </c>
      <c r="F6">
        <v>93</v>
      </c>
      <c r="G6" t="str">
        <f t="shared" si="0"/>
        <v>{userId: "248",nama: "⁠Della Sumartini",password: "93",cabangId: "C02",},</v>
      </c>
      <c r="H6" t="s">
        <v>26</v>
      </c>
      <c r="I6" t="s">
        <v>27</v>
      </c>
      <c r="J6" t="s">
        <v>28</v>
      </c>
      <c r="K6" t="s">
        <v>29</v>
      </c>
      <c r="M6" t="s">
        <v>30</v>
      </c>
      <c r="N6" t="str">
        <f t="shared" si="1"/>
        <v>Cabang : POM</v>
      </c>
    </row>
    <row r="7" spans="1:14" x14ac:dyDescent="0.3">
      <c r="A7">
        <v>6</v>
      </c>
      <c r="B7" t="s">
        <v>8</v>
      </c>
      <c r="C7" t="s">
        <v>2</v>
      </c>
      <c r="D7" t="str">
        <f>VLOOKUP(C7,Cabang!$A$2:$B$5,2,)</f>
        <v>C03</v>
      </c>
      <c r="E7">
        <v>345</v>
      </c>
      <c r="F7">
        <v>27</v>
      </c>
      <c r="G7" t="str">
        <f t="shared" si="0"/>
        <v>{userId: "345",nama: "⁠Ika Romadhayanti",password: "27",cabangId: "C03",},</v>
      </c>
      <c r="H7" t="s">
        <v>26</v>
      </c>
      <c r="I7" t="s">
        <v>27</v>
      </c>
      <c r="J7" t="s">
        <v>28</v>
      </c>
      <c r="K7" t="s">
        <v>29</v>
      </c>
      <c r="M7" t="s">
        <v>30</v>
      </c>
      <c r="N7" t="str">
        <f t="shared" si="1"/>
        <v>Cabang : Gapura</v>
      </c>
    </row>
    <row r="8" spans="1:14" x14ac:dyDescent="0.3">
      <c r="A8">
        <v>7</v>
      </c>
      <c r="B8" t="s">
        <v>9</v>
      </c>
      <c r="C8" t="s">
        <v>2</v>
      </c>
      <c r="D8" t="str">
        <f>VLOOKUP(C8,Cabang!$A$2:$B$5,2,)</f>
        <v>C03</v>
      </c>
      <c r="E8">
        <v>321</v>
      </c>
      <c r="F8">
        <v>66</v>
      </c>
      <c r="G8" t="str">
        <f t="shared" si="0"/>
        <v>{userId: "321",nama: "⁠Nor Faizah",password: "66",cabangId: "C03",},</v>
      </c>
      <c r="H8" t="s">
        <v>26</v>
      </c>
      <c r="I8" t="s">
        <v>27</v>
      </c>
      <c r="J8" t="s">
        <v>28</v>
      </c>
      <c r="K8" t="s">
        <v>29</v>
      </c>
      <c r="M8" t="s">
        <v>30</v>
      </c>
      <c r="N8" t="str">
        <f t="shared" si="1"/>
        <v>Cabang : Gapura</v>
      </c>
    </row>
    <row r="9" spans="1:14" x14ac:dyDescent="0.3">
      <c r="A9">
        <v>8</v>
      </c>
      <c r="B9" t="s">
        <v>12</v>
      </c>
      <c r="C9" t="s">
        <v>2</v>
      </c>
      <c r="D9" t="str">
        <f>VLOOKUP(C9,Cabang!$A$2:$B$5,2,)</f>
        <v>C03</v>
      </c>
      <c r="E9">
        <v>396</v>
      </c>
      <c r="F9">
        <v>88</v>
      </c>
      <c r="G9" t="str">
        <f t="shared" si="0"/>
        <v>{userId: "396",nama: "Siddatun Nafila",password: "88",cabangId: "C03",},</v>
      </c>
      <c r="H9" t="s">
        <v>26</v>
      </c>
      <c r="I9" t="s">
        <v>27</v>
      </c>
      <c r="J9" t="s">
        <v>28</v>
      </c>
      <c r="K9" t="s">
        <v>29</v>
      </c>
      <c r="M9" t="s">
        <v>30</v>
      </c>
      <c r="N9" t="str">
        <f t="shared" si="1"/>
        <v>Cabang : Gapura</v>
      </c>
    </row>
    <row r="10" spans="1:14" x14ac:dyDescent="0.3">
      <c r="A10">
        <v>9</v>
      </c>
      <c r="B10" t="s">
        <v>11</v>
      </c>
      <c r="C10" t="s">
        <v>3</v>
      </c>
      <c r="D10" t="str">
        <f>VLOOKUP(C10,Cabang!$A$2:$B$5,2,)</f>
        <v>C04</v>
      </c>
      <c r="E10">
        <v>492</v>
      </c>
      <c r="F10">
        <v>27</v>
      </c>
      <c r="G10" t="str">
        <f t="shared" si="0"/>
        <v>{userId: "492",nama: "⁠Qutwatul Umama",password: "27",cabangId: "C04",},</v>
      </c>
      <c r="H10" t="s">
        <v>26</v>
      </c>
      <c r="I10" t="s">
        <v>27</v>
      </c>
      <c r="J10" t="s">
        <v>28</v>
      </c>
      <c r="K10" t="s">
        <v>29</v>
      </c>
      <c r="M10" t="s">
        <v>30</v>
      </c>
      <c r="N10" t="str">
        <f t="shared" si="1"/>
        <v>Cabang : Legung</v>
      </c>
    </row>
    <row r="11" spans="1:14" x14ac:dyDescent="0.3">
      <c r="A11">
        <v>10</v>
      </c>
      <c r="B11" t="s">
        <v>4</v>
      </c>
      <c r="C11" t="s">
        <v>3</v>
      </c>
      <c r="D11" t="str">
        <f>VLOOKUP(C11,Cabang!$A$2:$B$5,2,)</f>
        <v>C04</v>
      </c>
      <c r="E11">
        <v>458</v>
      </c>
      <c r="F11">
        <v>28</v>
      </c>
      <c r="G11" t="str">
        <f t="shared" si="0"/>
        <v>{userId: "458",nama: "⁠Lutfiya",password: "28",cabangId: "C04",},</v>
      </c>
      <c r="H11" t="s">
        <v>26</v>
      </c>
      <c r="I11" t="s">
        <v>27</v>
      </c>
      <c r="J11" t="s">
        <v>28</v>
      </c>
      <c r="K11" t="s">
        <v>29</v>
      </c>
      <c r="M11" t="s">
        <v>30</v>
      </c>
      <c r="N11" t="str">
        <f t="shared" si="1"/>
        <v>Cabang : Legung</v>
      </c>
    </row>
    <row r="12" spans="1:14" x14ac:dyDescent="0.3">
      <c r="B12" t="s">
        <v>31</v>
      </c>
      <c r="E12" t="s">
        <v>31</v>
      </c>
      <c r="F12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321F-F70B-4918-8CBD-D0AC9F076656}">
  <dimension ref="A1:B19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15</v>
      </c>
      <c r="B1" s="1" t="s">
        <v>19</v>
      </c>
    </row>
    <row r="2" spans="1:2" x14ac:dyDescent="0.3">
      <c r="A2" s="1" t="s">
        <v>0</v>
      </c>
      <c r="B2" s="1" t="s">
        <v>20</v>
      </c>
    </row>
    <row r="3" spans="1:2" x14ac:dyDescent="0.3">
      <c r="A3" s="1" t="s">
        <v>1</v>
      </c>
      <c r="B3" s="1" t="s">
        <v>21</v>
      </c>
    </row>
    <row r="4" spans="1:2" x14ac:dyDescent="0.3">
      <c r="A4" s="1" t="s">
        <v>2</v>
      </c>
      <c r="B4" s="1" t="s">
        <v>22</v>
      </c>
    </row>
    <row r="5" spans="1:2" x14ac:dyDescent="0.3">
      <c r="A5" s="1" t="s">
        <v>3</v>
      </c>
      <c r="B5" s="1" t="s">
        <v>23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Nama</vt:lpstr>
      <vt:lpstr>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SMPN 2 Arosbaya</dc:creator>
  <cp:lastModifiedBy>SMPN 2 Arosbaya</cp:lastModifiedBy>
  <dcterms:created xsi:type="dcterms:W3CDTF">2025-07-28T03:26:39Z</dcterms:created>
  <dcterms:modified xsi:type="dcterms:W3CDTF">2025-07-28T04:29:45Z</dcterms:modified>
</cp:coreProperties>
</file>