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filterPrivacy="1"/>
  <xr:revisionPtr revIDLastSave="0" documentId="13_ncr:1_{911D5A7F-1777-461B-AF52-4B7B9F0720A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UMK Pulau Jawa (V)" sheetId="8" r:id="rId1"/>
    <sheet name="UMK Pulau Jawa" sheetId="1" r:id="rId2"/>
    <sheet name="UMK Banten" sheetId="9" r:id="rId3"/>
    <sheet name="UMK Jateng 2016-2018" sheetId="3" r:id="rId4"/>
    <sheet name="UMK Jateng 2022-2023" sheetId="5" r:id="rId5"/>
    <sheet name="UMK Jatim" sheetId="6" r:id="rId6"/>
    <sheet name="UMK Jatim 2021-2023" sheetId="7" r:id="rId7"/>
    <sheet name="UMK Jawa Barat" sheetId="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9" i="1" l="1"/>
  <c r="H110" i="1"/>
  <c r="H111" i="1"/>
  <c r="H112" i="1"/>
  <c r="H113" i="1"/>
  <c r="H114" i="1"/>
  <c r="H115" i="1"/>
  <c r="H108" i="1"/>
  <c r="G108" i="1"/>
  <c r="G109" i="1"/>
  <c r="G110" i="1"/>
  <c r="G111" i="1"/>
  <c r="G112" i="1"/>
  <c r="G113" i="1"/>
  <c r="G114" i="1"/>
  <c r="G115" i="1"/>
  <c r="H107" i="1" l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G38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9" i="6"/>
  <c r="G40" i="6"/>
  <c r="G41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G3" i="6"/>
  <c r="F3" i="6"/>
  <c r="E3" i="6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35" i="1"/>
  <c r="C32" i="5"/>
  <c r="C33" i="5"/>
  <c r="C34" i="5"/>
  <c r="C35" i="5"/>
  <c r="C36" i="5"/>
  <c r="C31" i="5"/>
  <c r="C24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" i="5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8" i="1"/>
</calcChain>
</file>

<file path=xl/sharedStrings.xml><?xml version="1.0" encoding="utf-8"?>
<sst xmlns="http://schemas.openxmlformats.org/spreadsheetml/2006/main" count="1366" uniqueCount="427">
  <si>
    <t>2018</t>
  </si>
  <si>
    <t>Provinsi</t>
  </si>
  <si>
    <t>DI Yogyakarta</t>
  </si>
  <si>
    <t>DKI Jakarta</t>
  </si>
  <si>
    <t>id</t>
  </si>
  <si>
    <t>kode_provinsi</t>
  </si>
  <si>
    <t>nama_provinsi</t>
  </si>
  <si>
    <t>kode_kabupaten_kota</t>
  </si>
  <si>
    <t>nama_kabupaten_kota</t>
  </si>
  <si>
    <t>besaran_upah_minimum</t>
  </si>
  <si>
    <t>satuan</t>
  </si>
  <si>
    <t>tahun</t>
  </si>
  <si>
    <t>JAWA BARAT</t>
  </si>
  <si>
    <t>KABUPATEN BOGOR</t>
  </si>
  <si>
    <t>RUPIAH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</si>
  <si>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</si>
  <si>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</si>
  <si>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</si>
  <si>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</si>
  <si>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</si>
  <si>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</si>
  <si>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</si>
  <si>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</si>
  <si>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</si>
  <si>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</si>
  <si>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</si>
  <si>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</si>
  <si>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</si>
  <si>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</si>
  <si>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</si>
  <si>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</si>
  <si>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</si>
  <si>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</si>
  <si>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</si>
  <si>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</si>
  <si>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</si>
  <si>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</si>
  <si>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</si>
  <si>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</si>
  <si>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</si>
  <si>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</si>
  <si>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Jawa Barat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</si>
  <si>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</si>
  <si>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</si>
  <si>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</si>
  <si>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</si>
  <si>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</si>
  <si>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</si>
  <si>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</si>
  <si>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</si>
  <si>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</si>
  <si>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</si>
  <si>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</si>
  <si>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</si>
  <si>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</si>
  <si>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</si>
  <si>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</si>
  <si>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</si>
  <si>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</si>
  <si>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</si>
  <si>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</si>
  <si>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</si>
  <si>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</si>
  <si>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</si>
  <si>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</si>
  <si>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</si>
  <si>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</si>
  <si>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</si>
  <si>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</si>
  <si>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Sleman</t>
  </si>
  <si>
    <t>Kota Yogyakarta</t>
  </si>
  <si>
    <t>Kabupaten Gunungkidul</t>
  </si>
  <si>
    <t>Kabupaten Bantul</t>
  </si>
  <si>
    <t>Kabupaten Kulonprogo</t>
  </si>
  <si>
    <t>Jawa Tengah</t>
  </si>
  <si>
    <t>Kabupaten</t>
  </si>
  <si>
    <t>-</t>
  </si>
  <si>
    <t>Cilacap</t>
  </si>
  <si>
    <t>1527000.00</t>
  </si>
  <si>
    <t>1693689.00</t>
  </si>
  <si>
    <t>1841209.00</t>
  </si>
  <si>
    <t>Banyumas</t>
  </si>
  <si>
    <t>1350000.00</t>
  </si>
  <si>
    <t>1461400.00</t>
  </si>
  <si>
    <t>1589000.00</t>
  </si>
  <si>
    <t>Purbalingga</t>
  </si>
  <si>
    <t>1377500.00</t>
  </si>
  <si>
    <t>1522500.00</t>
  </si>
  <si>
    <t>1655200.00</t>
  </si>
  <si>
    <t>Banjarnegara</t>
  </si>
  <si>
    <t>1265000.00</t>
  </si>
  <si>
    <t>1370000.00</t>
  </si>
  <si>
    <t>1490000.00</t>
  </si>
  <si>
    <t>Purworejo</t>
  </si>
  <si>
    <t>1324600.00</t>
  </si>
  <si>
    <t>1433900.00</t>
  </si>
  <si>
    <t>1560000.00</t>
  </si>
  <si>
    <t>Kebumen</t>
  </si>
  <si>
    <t>1300000.00</t>
  </si>
  <si>
    <t>1445000.00</t>
  </si>
  <si>
    <t>1573000.00</t>
  </si>
  <si>
    <t>Wonosobo</t>
  </si>
  <si>
    <t>1326000.00</t>
  </si>
  <si>
    <t>1457100.00</t>
  </si>
  <si>
    <t>1585000.00</t>
  </si>
  <si>
    <t>Magelang</t>
  </si>
  <si>
    <t>1410000.00</t>
  </si>
  <si>
    <t>1570000.00</t>
  </si>
  <si>
    <t>1742000.00</t>
  </si>
  <si>
    <t>Boyolali</t>
  </si>
  <si>
    <t>1403500.00</t>
  </si>
  <si>
    <t>1519289.00</t>
  </si>
  <si>
    <t>1651650.00</t>
  </si>
  <si>
    <t>Klaten</t>
  </si>
  <si>
    <t>1400000.00</t>
  </si>
  <si>
    <t>1528500.00</t>
  </si>
  <si>
    <t>1661632.35</t>
  </si>
  <si>
    <t>Sukoharjo</t>
  </si>
  <si>
    <t>1396000.00</t>
  </si>
  <si>
    <t>1513000.00</t>
  </si>
  <si>
    <t>1648000.00</t>
  </si>
  <si>
    <t>Wonogiri</t>
  </si>
  <si>
    <t>1293000.00</t>
  </si>
  <si>
    <t>1401000.00</t>
  </si>
  <si>
    <t>1542000.00</t>
  </si>
  <si>
    <t>Karanganyar</t>
  </si>
  <si>
    <t>1420000.00</t>
  </si>
  <si>
    <t>1696000.00</t>
  </si>
  <si>
    <t>Sragen</t>
  </si>
  <si>
    <t>1422585.52</t>
  </si>
  <si>
    <t>1546492.72</t>
  </si>
  <si>
    <t>Grobogan</t>
  </si>
  <si>
    <t>1305000.00</t>
  </si>
  <si>
    <t>1435000.00</t>
  </si>
  <si>
    <t>Blora</t>
  </si>
  <si>
    <t>1328500.00</t>
  </si>
  <si>
    <t>1438100.00</t>
  </si>
  <si>
    <t>1564000.00</t>
  </si>
  <si>
    <t>Rembang</t>
  </si>
  <si>
    <t>1408000.00</t>
  </si>
  <si>
    <t>1535000.00</t>
  </si>
  <si>
    <t>Pati</t>
  </si>
  <si>
    <t>1310000.00</t>
  </si>
  <si>
    <t>1420500.00</t>
  </si>
  <si>
    <t>Kudus</t>
  </si>
  <si>
    <t>1608200.00</t>
  </si>
  <si>
    <t>1740900.00</t>
  </si>
  <si>
    <t>1892500.00</t>
  </si>
  <si>
    <t>Jepara</t>
  </si>
  <si>
    <t>1600000.00</t>
  </si>
  <si>
    <t>1739360.00</t>
  </si>
  <si>
    <t>Demak</t>
  </si>
  <si>
    <t>1745000.00</t>
  </si>
  <si>
    <t>1900000.00</t>
  </si>
  <si>
    <t>2065490.00</t>
  </si>
  <si>
    <t>Semarang</t>
  </si>
  <si>
    <t>1610000.00</t>
  </si>
  <si>
    <t>Temanggung</t>
  </si>
  <si>
    <t>1313000.00</t>
  </si>
  <si>
    <t>1431500.00</t>
  </si>
  <si>
    <t>1557000.00</t>
  </si>
  <si>
    <t>Kendal</t>
  </si>
  <si>
    <t>1639600.00</t>
  </si>
  <si>
    <t>1774867.00</t>
  </si>
  <si>
    <t>1929458.00</t>
  </si>
  <si>
    <t>Batang</t>
  </si>
  <si>
    <t>1467500.00</t>
  </si>
  <si>
    <t>1603000.00</t>
  </si>
  <si>
    <t>1749900.00</t>
  </si>
  <si>
    <t>Pekalongan</t>
  </si>
  <si>
    <t>1463000.00</t>
  </si>
  <si>
    <t>1583697.50</t>
  </si>
  <si>
    <t>1721637.55</t>
  </si>
  <si>
    <t>Pemalang</t>
  </si>
  <si>
    <t>1325000.00</t>
  </si>
  <si>
    <t>1460000.00</t>
  </si>
  <si>
    <t>1588000.00</t>
  </si>
  <si>
    <t>Tegal</t>
  </si>
  <si>
    <t>1373000.00</t>
  </si>
  <si>
    <t>1487000.00</t>
  </si>
  <si>
    <t>1617000.00</t>
  </si>
  <si>
    <t>Brebes</t>
  </si>
  <si>
    <t>1418100.00</t>
  </si>
  <si>
    <t>Kota</t>
  </si>
  <si>
    <t>1341000.00</t>
  </si>
  <si>
    <t>1453000.00</t>
  </si>
  <si>
    <t>1580000.00</t>
  </si>
  <si>
    <t>Surakarta</t>
  </si>
  <si>
    <t>1418000.00</t>
  </si>
  <si>
    <t>1534985.00</t>
  </si>
  <si>
    <t>1668700.00</t>
  </si>
  <si>
    <t>Salatiga</t>
  </si>
  <si>
    <t>1450953.00</t>
  </si>
  <si>
    <t>1596844.87</t>
  </si>
  <si>
    <t>1735930.06</t>
  </si>
  <si>
    <t>1909000.00</t>
  </si>
  <si>
    <t>2125000.00</t>
  </si>
  <si>
    <t>2310087.50</t>
  </si>
  <si>
    <t>1500000.00</t>
  </si>
  <si>
    <t>1623750.00</t>
  </si>
  <si>
    <t>1765178.63</t>
  </si>
  <si>
    <t>1385000.00</t>
  </si>
  <si>
    <t>1499500.00</t>
  </si>
  <si>
    <t>1630500.00</t>
  </si>
  <si>
    <t>Kabupaten/Kota.</t>
  </si>
  <si>
    <t>Upah Minimum Kabupaten/Kota di Provinsi Jawa Tengah</t>
  </si>
  <si>
    <t>2016</t>
  </si>
  <si>
    <t>2017</t>
  </si>
  <si>
    <t>Sumber : Dinas Tenaga Kerja, Transmigrasi dan Kependudukan Provinsi Jawa Tengah</t>
  </si>
  <si>
    <t>Source Url: https://jateng.bps.go.id/indicator/6/708/2/upah-minimum-kabupaten-kota-di-provinsi-jawa-tengah.html</t>
  </si>
  <si>
    <t>Access Time: April 17, 2023, 11:02 pm</t>
  </si>
  <si>
    <t>Kabupaten Cilacap</t>
  </si>
  <si>
    <t>Kabupaten Banyumas</t>
  </si>
  <si>
    <t>Kabupaten Purbalingga</t>
  </si>
  <si>
    <t>Kabupaten Banjarnegara</t>
  </si>
  <si>
    <t>Kabupaten Purworejo</t>
  </si>
  <si>
    <t>Kabupaten Kebumen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</si>
  <si>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</si>
  <si>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</si>
  <si>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</si>
  <si>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</si>
  <si>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</si>
  <si>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</si>
  <si>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</si>
  <si>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</si>
  <si>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</si>
  <si>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</si>
  <si>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</si>
  <si>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</si>
  <si>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</si>
  <si>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</si>
  <si>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</si>
  <si>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</si>
  <si>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</si>
  <si>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</si>
  <si>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</si>
  <si>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</si>
  <si>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</si>
  <si>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</si>
  <si>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</si>
  <si>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</si>
  <si>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</si>
  <si>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</si>
  <si>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</si>
  <si>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</si>
  <si>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</si>
  <si>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2021</t>
  </si>
  <si>
    <t>PROVINSI</t>
  </si>
  <si>
    <t>KABUPATEN / KOTAMADYA</t>
  </si>
  <si>
    <t>UMK 2022</t>
  </si>
  <si>
    <t>UMK 2023</t>
  </si>
  <si>
    <t>Upah Minimum Kabupaten/Kota di Jawa Timur (Rupiah)</t>
  </si>
  <si>
    <t>Jawa Timur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</si>
  <si>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</si>
  <si>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</si>
  <si>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</si>
  <si>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</si>
  <si>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</si>
  <si>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</si>
  <si>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</si>
  <si>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</si>
  <si>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</si>
  <si>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-Pertimbangan penetapan UMK 2022 adalah Peraturan Pemerintah Nomor 36 Tahun 2021 tentang Pengupahan</t>
  </si>
  <si>
    <t>Access Time: April 17, 2023, 10:58 pm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</si>
  <si>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</si>
  <si>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</si>
  <si>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</si>
  <si>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</si>
  <si>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</si>
  <si>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</si>
  <si>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</si>
  <si>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</si>
  <si>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</si>
  <si>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</si>
  <si>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</si>
  <si>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</si>
  <si>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</si>
  <si>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</si>
  <si>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</si>
  <si>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</si>
  <si>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</si>
  <si>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</si>
  <si>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</si>
  <si>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</si>
  <si>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</si>
  <si>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</si>
  <si>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</si>
  <si>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</si>
  <si>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</si>
  <si>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</si>
  <si>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</si>
  <si>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</si>
  <si>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</si>
  <si>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-Tidak ada penetapan UMP Jatim tahun 2015 &amp; 2016 -UMK Jatim 2022 ditetapkan melalui Keputusan Gubernur Jawa Timur Nomor 188/803/Kpts/013/2021 tentang Upah Minimum Kabupaten/Kota di Jawa Timur Tahun 2022,</t>
  </si>
  <si>
    <t>Source Url: https://probolinggoKabupatenbps,go,id/indicator/19/288/2/upah-minimum-kabupaten-kota-di-jawa-timur,html</t>
  </si>
  <si>
    <t>2022</t>
  </si>
  <si>
    <t>2023</t>
  </si>
  <si>
    <t>Access Time: April 17, 2023, 10:57 pm</t>
  </si>
  <si>
    <t>Kabupatenn</t>
  </si>
  <si>
    <t>Upah Minimum Kabupatenn/Kota di Jawa Timur (Rupiah)</t>
  </si>
  <si>
    <t>-Tidak ada penetapan UMP Jatim tahun 2015 &amp; 2016 -UMK Jatim 2022 ditetapkan melalui Keputusan Gubernur Jawa Timur Nomor 188/803/Kpts/013/2021 tentang Upah Minimum Kabupatenn/Kota di Jawa Timur Tahun 2022,</t>
  </si>
  <si>
    <t>Source Url: https://probolinggoKabupatenbps,go,id/indicator/19/288/1/upah-minimum-Kabupatenn-kota-di-jawa-timur,html</t>
  </si>
  <si>
    <t>Kabupaten/Kota</t>
  </si>
  <si>
    <t>UMK 2018</t>
  </si>
  <si>
    <t>UMK 2019</t>
  </si>
  <si>
    <t>UMK 2020</t>
  </si>
  <si>
    <t>UMK 2021</t>
  </si>
  <si>
    <t>BANTUL</t>
  </si>
  <si>
    <t>GUNUNGKIDUL</t>
  </si>
  <si>
    <t>SLEMAN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</si>
  <si>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</si>
  <si>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</si>
  <si>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</si>
  <si>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</si>
  <si>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</si>
  <si>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</si>
  <si>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</si>
  <si>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</si>
  <si>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</si>
  <si>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</si>
  <si>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</si>
  <si>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</si>
  <si>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</si>
  <si>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</si>
  <si>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</si>
  <si>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</si>
  <si>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</si>
  <si>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</si>
  <si>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CILACAP</t>
  </si>
  <si>
    <t>BANYUMAS</t>
  </si>
  <si>
    <t>PURBALINGGA</t>
  </si>
  <si>
    <t>BANJARNEGARA</t>
  </si>
  <si>
    <t>PURWOREJO</t>
  </si>
  <si>
    <t>KEBUMEN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</si>
  <si>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</si>
  <si>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</si>
  <si>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</si>
  <si>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</si>
  <si>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</si>
  <si>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</si>
  <si>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</si>
  <si>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</si>
  <si>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</si>
  <si>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</si>
  <si>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</si>
  <si>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</si>
  <si>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</si>
  <si>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</si>
  <si>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</si>
  <si>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</si>
  <si>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</si>
  <si>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</si>
  <si>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</si>
  <si>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</si>
  <si>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</si>
  <si>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</si>
  <si>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</si>
  <si>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</si>
  <si>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</si>
  <si>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</si>
  <si>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</si>
  <si>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</si>
  <si>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</si>
  <si>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</si>
  <si>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</si>
  <si>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</si>
  <si>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</si>
  <si>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</si>
  <si>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</si>
  <si>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</si>
  <si>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</si>
  <si>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</si>
  <si>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</si>
  <si>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</si>
  <si>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</si>
  <si>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</si>
  <si>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</si>
  <si>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</si>
  <si>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</si>
  <si>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</si>
  <si>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</si>
  <si>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</si>
  <si>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</si>
  <si>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</si>
  <si>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</si>
  <si>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</si>
  <si>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2019</t>
  </si>
  <si>
    <t>2020</t>
  </si>
  <si>
    <t>JAKARTA BARAT</t>
  </si>
  <si>
    <t>JAKARTA PUSAT</t>
  </si>
  <si>
    <t>JAKARTA SELATAN</t>
  </si>
  <si>
    <t>JAKARTA TIMUR</t>
  </si>
  <si>
    <t>JAKARTA UTARA</t>
  </si>
  <si>
    <t>KOTA YOGYAKARTA</t>
  </si>
  <si>
    <t>KOTA MAGELANG</t>
  </si>
  <si>
    <t>KOTA SURAKARTA</t>
  </si>
  <si>
    <t>KOTA SALATIGA</t>
  </si>
  <si>
    <t>KOTA SEMARANG</t>
  </si>
  <si>
    <t>KOTA PEKALONGAN</t>
  </si>
  <si>
    <t>KOTA TEGAL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</si>
  <si>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</si>
  <si>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</si>
  <si>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</si>
  <si>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</si>
  <si>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</si>
  <si>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</si>
  <si>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</si>
  <si>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</si>
  <si>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</si>
  <si>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KULON PROGO</t>
  </si>
  <si>
    <t>Banten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</si>
  <si>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</si>
  <si>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</si>
  <si>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</si>
  <si>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</si>
  <si>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</si>
  <si>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</si>
  <si>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</si>
  <si>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</si>
  <si>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LEBAK</t>
  </si>
  <si>
    <t>SERANG</t>
  </si>
  <si>
    <t>PANDEGLANG</t>
  </si>
  <si>
    <t>TANGERANG</t>
  </si>
  <si>
    <t>KOTA CILEGON</t>
  </si>
  <si>
    <t>KOTA TANGERANG</t>
  </si>
  <si>
    <t>KOTA TANGERANG SELATAN</t>
  </si>
  <si>
    <t>KOTA SERANG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</si>
</sst>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p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1" applyNumberFormat="1" applyFont="1"/>
    <xf numFmtId="0" fontId="0" fillId="0" borderId="0" xfId="0" applyFont="1"/>
    <xf numFmtId="0" fontId="0" fillId="0" borderId="0" xfId="0" applyNumberFormat="1"/>
    <xf numFmtId="0" fontId="0" fillId="0" borderId="0" xfId="0" applyNumberFormat="1"/>
    <xf numFmtId="164" fontId="0" fillId="0" borderId="0" xfId="0" applyNumberFormat="1"/>
    <xf numFmtId="0" fontId="2" fillId="0" borderId="0" xfId="1" applyNumberFormat="1"/>
    <xf numFmtId="2" fontId="1" fillId="0" borderId="0" xfId="1" applyNumberFormat="1" applyFont="1"/>
    <xf numFmtId="2" fontId="1" fillId="0" borderId="0" xfId="0" applyNumberFormat="1" applyFont="1"/>
    <xf numFmtId="2" fontId="0" fillId="0" borderId="0" xfId="0" applyNumberFormat="1"/>
    <xf numFmtId="0" fontId="4" fillId="0" borderId="0" xfId="1" applyNumberFormat="1" applyFont="1" applyAlignment="1">
      <alignment horizontal="center" vertical="center" wrapText="1"/>
    </xf>
    <xf numFmtId="0" fontId="4" fillId="0" borderId="0" xfId="1" applyNumberFormat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2" fontId="4" fillId="0" borderId="0" xfId="1" applyNumberFormat="1" applyFont="1" applyFill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0" fontId="0" fillId="0" borderId="0" xfId="0" applyNumberFormat="1"/>
    <xf numFmtId="0" fontId="0" fillId="0" borderId="0" xfId="0" applyNumberFormat="1"/>
    <xf numFmtId="0" fontId="2" fillId="0" borderId="0" xfId="1" applyNumberFormat="1"/>
    <xf numFmtId="1" fontId="0" fillId="0" borderId="0" xfId="0" applyNumberFormat="1"/>
    <xf numFmtId="0" fontId="1" fillId="0" borderId="0" xfId="0" applyNumberFormat="1" applyFont="1"/>
  </cellXfs>
  <cellStyles count="2">
    <cellStyle name="Normal" xfId="0" builtinId="0"/>
    <cellStyle name="Normal 2" xfId="1" xr:uid="{00000000-0005-0000-0000-00002F000000}"/>
  </cellStyles>
  <dxfs count="18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9E323935-291C-4122-AD1C-F212563FC6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203FF-09DE-476D-8315-BAEEFC3D5A2E}" name="Table1" displayName="Table1" ref="A1:H119" totalsRowShown="0" headerRowDxfId="17" headerRowCellStyle="Normal 2">
  <autoFilter ref="A1:H119" xr:uid="{C2E28E52-7E90-4017-94B3-E7D29F547A24}"/>
  <tableColumns count="8">
    <tableColumn id="1" xr3:uid="{471367C4-D9C2-4337-A33A-E1394EE15C1C}" name="Kabupaten/Kota" dataDxfId="0"/>
    <tableColumn id="2" xr3:uid="{FA51659E-CE3A-4B68-8441-5B4AC5E0A581}" name="Provinsi" dataDxfId="16"/>
    <tableColumn id="3" xr3:uid="{57ABF9EA-E5D7-4FA1-81A6-2F6D04D5CA62}" name="2018" dataDxfId="15"/>
    <tableColumn id="4" xr3:uid="{535D7BA5-DA05-4048-BEC6-7309C5A283FA}" name="2019" dataDxfId="14"/>
    <tableColumn id="5" xr3:uid="{66392510-E74A-4EEB-9817-1D5FE176FAEA}" name="2020" dataDxfId="13"/>
    <tableColumn id="6" xr3:uid="{F960D761-ECE3-4817-B8A4-D7D50A94F419}" name="2021" dataDxfId="12"/>
    <tableColumn id="7" xr3:uid="{8B688D90-4A26-49A0-9FAF-527CDEB1BB70}" name="2022" dataDxfId="11"/>
    <tableColumn id="8" xr3:uid="{F3E86AE9-C144-4419-8E0D-BFA7E7A5F1F3}" name="2023" dataDxfId="1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03E8F1-891C-4A8D-A9D5-00B09AC12D06}" name="Table2" displayName="Table2" ref="A1:H115" totalsRowShown="0" headerRowDxfId="9" headerRowCellStyle="Normal 2">
  <autoFilter ref="A1:H115" xr:uid="{A1427544-F3F6-456D-B356-6D4B37EA8AE6}"/>
  <tableColumns count="8">
    <tableColumn id="1" xr3:uid="{5C56BAE7-97C4-4520-B0F9-29C9947A5CC0}" name="Kabupaten/Kota" dataDxfId="8"/>
    <tableColumn id="2" xr3:uid="{D9011470-D500-4C0B-B008-3741B2FE21B7}" name="Provinsi" dataDxfId="7"/>
    <tableColumn id="3" xr3:uid="{26EC8378-9AE8-4AFD-A504-0BC9D021C498}" name="UMK 2018" dataDxfId="6"/>
    <tableColumn id="4" xr3:uid="{23BCF3BE-D00B-4BD5-A987-C00788676754}" name="UMK 2019" dataDxfId="5"/>
    <tableColumn id="5" xr3:uid="{8A46A2DD-E45D-41F1-B3E5-9BFC96D0AFFE}" name="UMK 2020" dataDxfId="4"/>
    <tableColumn id="6" xr3:uid="{9B6EB49A-A9BB-4F7A-AD05-BB6E10C95B28}" name="UMK 2021" dataDxfId="3">
      <calculatedColumnFormula>VLOOKUP(A2,'UMK Jatim 2021-2023'!$A$3:$D$41,2,0)</calculatedColumnFormula>
    </tableColumn>
    <tableColumn id="7" xr3:uid="{9E46CDEB-1560-4B98-A163-E5EBF2B534F5}" name="UMK 2022" dataDxfId="2">
      <calculatedColumnFormula>VLOOKUP(A2,'UMK Jatim 2021-2023'!$A$3:$D$41,3,0)</calculatedColumnFormula>
    </tableColumn>
    <tableColumn id="8" xr3:uid="{8776992D-3E86-4A62-8FDD-DF3F299564E4}" name="UMK 2023" dataDxfId="1">
      <calculatedColumnFormula>VLOOKUP(A2,'UMK Jatim 2021-2023'!$A$3:$D$41,4,0)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0F37-EA4C-4416-B3CB-D874DEFC2976}">
  <dimension ref="A1:H119"/>
  <sheetViews>
    <sheetView tabSelected="1" topLeftCell="A100" workbookViewId="0">
      <selection activeCell="J109" sqref="J109"/>
    </sheetView>
  </sheetViews>
  <sheetFormatPr defaultRowHeight="15" x14ac:dyDescent="0.25"/>
  <cols>
    <col min="1" max="1" width="27.5703125" style="2" customWidth="1"/>
    <col min="2" max="2" width="18.28515625" style="2" customWidth="1"/>
    <col min="3" max="8" width="15.7109375" style="2" customWidth="1"/>
  </cols>
  <sheetData>
    <row r="1" spans="1:8" ht="15.75" x14ac:dyDescent="0.25">
      <c r="A1" s="12" t="s">
        <v>302</v>
      </c>
      <c r="B1" s="13" t="s">
        <v>1</v>
      </c>
      <c r="C1" s="13" t="s">
        <v>0</v>
      </c>
      <c r="D1" s="13" t="s">
        <v>386</v>
      </c>
      <c r="E1" s="13" t="s">
        <v>387</v>
      </c>
      <c r="F1" s="13" t="s">
        <v>246</v>
      </c>
      <c r="G1" s="16" t="s">
        <v>295</v>
      </c>
      <c r="H1" s="16" t="s">
        <v>296</v>
      </c>
    </row>
    <row r="2" spans="1:8" x14ac:dyDescent="0.25">
      <c r="A2" s="20" t="s">
        <v>388</v>
      </c>
      <c r="B2" s="3" t="s">
        <v>3</v>
      </c>
      <c r="C2" s="9">
        <v>3648036</v>
      </c>
      <c r="D2" s="9">
        <v>3940973</v>
      </c>
      <c r="E2" s="9">
        <v>4267349</v>
      </c>
      <c r="F2" s="9">
        <v>4416186</v>
      </c>
      <c r="G2" s="10">
        <v>4641854</v>
      </c>
      <c r="H2" s="10">
        <v>4901798</v>
      </c>
    </row>
    <row r="3" spans="1:8" x14ac:dyDescent="0.25">
      <c r="A3" s="20" t="s">
        <v>389</v>
      </c>
      <c r="B3" s="3" t="s">
        <v>3</v>
      </c>
      <c r="C3" s="9">
        <v>3648036</v>
      </c>
      <c r="D3" s="9">
        <v>3940973</v>
      </c>
      <c r="E3" s="9">
        <v>4267349</v>
      </c>
      <c r="F3" s="9">
        <v>4416186</v>
      </c>
      <c r="G3" s="10">
        <v>4641854</v>
      </c>
      <c r="H3" s="10">
        <v>4901798</v>
      </c>
    </row>
    <row r="4" spans="1:8" x14ac:dyDescent="0.25">
      <c r="A4" s="20" t="s">
        <v>390</v>
      </c>
      <c r="B4" s="3" t="s">
        <v>3</v>
      </c>
      <c r="C4" s="9">
        <v>3648036</v>
      </c>
      <c r="D4" s="9">
        <v>3940973</v>
      </c>
      <c r="E4" s="9">
        <v>4267349</v>
      </c>
      <c r="F4" s="9">
        <v>4416186</v>
      </c>
      <c r="G4" s="10">
        <v>4641854</v>
      </c>
      <c r="H4" s="10">
        <v>4901798</v>
      </c>
    </row>
    <row r="5" spans="1:8" x14ac:dyDescent="0.25">
      <c r="A5" s="20" t="s">
        <v>391</v>
      </c>
      <c r="B5" s="3" t="s">
        <v>3</v>
      </c>
      <c r="C5" s="9">
        <v>3648036</v>
      </c>
      <c r="D5" s="9">
        <v>3940973</v>
      </c>
      <c r="E5" s="9">
        <v>4267349</v>
      </c>
      <c r="F5" s="9">
        <v>4416186</v>
      </c>
      <c r="G5" s="10">
        <v>4641854</v>
      </c>
      <c r="H5" s="10">
        <v>4901798</v>
      </c>
    </row>
    <row r="6" spans="1:8" x14ac:dyDescent="0.25">
      <c r="A6" s="20" t="s">
        <v>392</v>
      </c>
      <c r="B6" s="3" t="s">
        <v>3</v>
      </c>
      <c r="C6" s="9">
        <v>3648036</v>
      </c>
      <c r="D6" s="9">
        <v>3940973</v>
      </c>
      <c r="E6" s="9">
        <v>4267349</v>
      </c>
      <c r="F6" s="9">
        <v>4416186</v>
      </c>
      <c r="G6" s="10">
        <v>4641854</v>
      </c>
      <c r="H6" s="10">
        <v>4901798</v>
      </c>
    </row>
    <row r="7" spans="1:8" x14ac:dyDescent="0.25">
      <c r="A7" s="4" t="s">
        <v>409</v>
      </c>
      <c r="B7" s="2" t="s">
        <v>2</v>
      </c>
      <c r="C7" s="10">
        <v>1493250</v>
      </c>
      <c r="D7" s="10">
        <v>1613200</v>
      </c>
      <c r="E7" s="10">
        <v>1750500</v>
      </c>
      <c r="F7" s="9">
        <v>1770000</v>
      </c>
      <c r="G7" s="9">
        <v>1904275</v>
      </c>
      <c r="H7" s="9">
        <v>2050447</v>
      </c>
    </row>
    <row r="8" spans="1:8" x14ac:dyDescent="0.25">
      <c r="A8" s="4" t="s">
        <v>307</v>
      </c>
      <c r="B8" s="2" t="s">
        <v>2</v>
      </c>
      <c r="C8" s="10">
        <v>1572150</v>
      </c>
      <c r="D8" s="10">
        <v>1649800</v>
      </c>
      <c r="E8" s="10">
        <v>1790500</v>
      </c>
      <c r="F8" s="9">
        <v>1805000</v>
      </c>
      <c r="G8" s="9">
        <v>1916848</v>
      </c>
      <c r="H8" s="9">
        <v>2066439</v>
      </c>
    </row>
    <row r="9" spans="1:8" x14ac:dyDescent="0.25">
      <c r="A9" s="4" t="s">
        <v>308</v>
      </c>
      <c r="B9" s="2" t="s">
        <v>2</v>
      </c>
      <c r="C9" s="10">
        <v>1454200</v>
      </c>
      <c r="D9" s="10">
        <v>1571000</v>
      </c>
      <c r="E9" s="10">
        <v>1705000</v>
      </c>
      <c r="F9" s="9">
        <v>1842460</v>
      </c>
      <c r="G9" s="9">
        <v>1900000</v>
      </c>
      <c r="H9" s="9">
        <v>2049266</v>
      </c>
    </row>
    <row r="10" spans="1:8" x14ac:dyDescent="0.25">
      <c r="A10" s="4" t="s">
        <v>309</v>
      </c>
      <c r="B10" s="2" t="s">
        <v>2</v>
      </c>
      <c r="C10" s="10">
        <v>1574550</v>
      </c>
      <c r="D10" s="10">
        <v>1701000</v>
      </c>
      <c r="E10" s="10">
        <v>1846000</v>
      </c>
      <c r="F10" s="9">
        <v>1903500</v>
      </c>
      <c r="G10" s="9">
        <v>2001000</v>
      </c>
      <c r="H10" s="9">
        <v>2159519</v>
      </c>
    </row>
    <row r="11" spans="1:8" x14ac:dyDescent="0.25">
      <c r="A11" s="4" t="s">
        <v>393</v>
      </c>
      <c r="B11" s="2" t="s">
        <v>2</v>
      </c>
      <c r="C11" s="10">
        <v>1709150</v>
      </c>
      <c r="D11" s="10">
        <v>1848400</v>
      </c>
      <c r="E11" s="10">
        <v>2004000</v>
      </c>
      <c r="F11" s="9">
        <v>2069530</v>
      </c>
      <c r="G11" s="9">
        <v>2153970</v>
      </c>
      <c r="H11" s="9">
        <v>2324776</v>
      </c>
    </row>
    <row r="12" spans="1:8" x14ac:dyDescent="0.25">
      <c r="A12" s="4" t="s">
        <v>310</v>
      </c>
      <c r="B12" s="2" t="s">
        <v>41</v>
      </c>
      <c r="C12" s="10">
        <v>3483667.39</v>
      </c>
      <c r="D12" s="10">
        <v>3763405.88</v>
      </c>
      <c r="E12" s="10">
        <v>4083670</v>
      </c>
      <c r="F12" s="10">
        <v>4217206</v>
      </c>
      <c r="G12" s="10">
        <v>4217206</v>
      </c>
      <c r="H12" s="10">
        <v>4520212.25</v>
      </c>
    </row>
    <row r="13" spans="1:8" x14ac:dyDescent="0.25">
      <c r="A13" s="4" t="s">
        <v>311</v>
      </c>
      <c r="B13" s="2" t="s">
        <v>41</v>
      </c>
      <c r="C13" s="10">
        <v>2583556.63</v>
      </c>
      <c r="D13" s="10">
        <v>2791016.23</v>
      </c>
      <c r="E13" s="10">
        <v>3028531.71</v>
      </c>
      <c r="F13" s="10">
        <v>3125444.72</v>
      </c>
      <c r="G13" s="10">
        <v>3125444.72</v>
      </c>
      <c r="H13" s="10">
        <v>3351883.19</v>
      </c>
    </row>
    <row r="14" spans="1:8" x14ac:dyDescent="0.25">
      <c r="A14" s="4" t="s">
        <v>312</v>
      </c>
      <c r="B14" s="2" t="s">
        <v>41</v>
      </c>
      <c r="C14" s="10">
        <v>2162366.91</v>
      </c>
      <c r="D14" s="10">
        <v>2336004.9700000002</v>
      </c>
      <c r="E14" s="10">
        <v>2534798.9900000002</v>
      </c>
      <c r="F14" s="10">
        <v>2534798.9900000002</v>
      </c>
      <c r="G14" s="10">
        <v>2699814.4</v>
      </c>
      <c r="H14" s="10">
        <v>2893229.1</v>
      </c>
    </row>
    <row r="15" spans="1:8" x14ac:dyDescent="0.25">
      <c r="A15" s="4" t="s">
        <v>313</v>
      </c>
      <c r="B15" s="2" t="s">
        <v>41</v>
      </c>
      <c r="C15" s="10">
        <v>2678028.98</v>
      </c>
      <c r="D15" s="10">
        <v>2893074.71</v>
      </c>
      <c r="E15" s="10">
        <v>3139275.37</v>
      </c>
      <c r="F15" s="10">
        <v>3241929.67</v>
      </c>
      <c r="G15" s="10">
        <v>3241929.67</v>
      </c>
      <c r="H15" s="10">
        <v>3492465.99</v>
      </c>
    </row>
    <row r="16" spans="1:8" x14ac:dyDescent="0.25">
      <c r="A16" s="4" t="s">
        <v>314</v>
      </c>
      <c r="B16" s="2" t="s">
        <v>41</v>
      </c>
      <c r="C16" s="10">
        <v>1672947.97</v>
      </c>
      <c r="D16" s="10">
        <v>1807285.69</v>
      </c>
      <c r="E16" s="10">
        <v>1961085.7</v>
      </c>
      <c r="F16" s="10">
        <v>1961085.7</v>
      </c>
      <c r="G16" s="10">
        <v>1975220.92</v>
      </c>
      <c r="H16" s="10">
        <v>2117318.31</v>
      </c>
    </row>
    <row r="17" spans="1:8" x14ac:dyDescent="0.25">
      <c r="A17" s="4" t="s">
        <v>315</v>
      </c>
      <c r="B17" s="2" t="s">
        <v>41</v>
      </c>
      <c r="C17" s="10">
        <v>1920937.99</v>
      </c>
      <c r="D17" s="10">
        <v>2075189.31</v>
      </c>
      <c r="E17" s="10">
        <v>2251787.92</v>
      </c>
      <c r="F17" s="10">
        <v>2251787.92</v>
      </c>
      <c r="G17" s="10">
        <v>2326772.46</v>
      </c>
      <c r="H17" s="10">
        <v>2499954.13</v>
      </c>
    </row>
    <row r="18" spans="1:8" x14ac:dyDescent="0.25">
      <c r="A18" s="4" t="s">
        <v>316</v>
      </c>
      <c r="B18" s="2" t="s">
        <v>41</v>
      </c>
      <c r="C18" s="10">
        <v>1604334.37</v>
      </c>
      <c r="D18" s="10">
        <v>1733162.42</v>
      </c>
      <c r="E18" s="10">
        <v>1880654.54</v>
      </c>
      <c r="F18" s="10">
        <v>1880654.54</v>
      </c>
      <c r="G18" s="10">
        <v>1897867.14</v>
      </c>
      <c r="H18" s="10">
        <v>2021657.42</v>
      </c>
    </row>
    <row r="19" spans="1:8" x14ac:dyDescent="0.25">
      <c r="A19" s="4" t="s">
        <v>317</v>
      </c>
      <c r="B19" s="2" t="s">
        <v>41</v>
      </c>
      <c r="C19" s="10">
        <v>1606030.12</v>
      </c>
      <c r="D19" s="10">
        <v>1734994.34</v>
      </c>
      <c r="E19" s="10">
        <v>1882642.36</v>
      </c>
      <c r="F19" s="10">
        <v>1882642.36</v>
      </c>
      <c r="G19" s="10">
        <v>1908102.17</v>
      </c>
      <c r="H19" s="10">
        <v>2010734.3</v>
      </c>
    </row>
    <row r="20" spans="1:8" x14ac:dyDescent="0.25">
      <c r="A20" s="4" t="s">
        <v>318</v>
      </c>
      <c r="B20" s="2" t="s">
        <v>41</v>
      </c>
      <c r="C20" s="10">
        <v>1873701.81</v>
      </c>
      <c r="D20" s="10">
        <v>2024160.07</v>
      </c>
      <c r="E20" s="10">
        <v>2196416.09</v>
      </c>
      <c r="F20" s="10">
        <v>2269556.75</v>
      </c>
      <c r="G20" s="10">
        <v>2279982.77</v>
      </c>
      <c r="H20" s="10">
        <v>2430780.83</v>
      </c>
    </row>
    <row r="21" spans="1:8" x14ac:dyDescent="0.25">
      <c r="A21" s="4" t="s">
        <v>319</v>
      </c>
      <c r="B21" s="2" t="s">
        <v>41</v>
      </c>
      <c r="C21" s="10">
        <v>1658514.54</v>
      </c>
      <c r="D21" s="10">
        <v>1791693.26</v>
      </c>
      <c r="E21" s="10">
        <v>1944166.36</v>
      </c>
      <c r="F21" s="10">
        <v>2009000</v>
      </c>
      <c r="G21" s="10">
        <v>2027619.04</v>
      </c>
      <c r="H21" s="10">
        <v>2180602.9</v>
      </c>
    </row>
    <row r="22" spans="1:8" x14ac:dyDescent="0.25">
      <c r="A22" s="4" t="s">
        <v>320</v>
      </c>
      <c r="B22" s="2" t="s">
        <v>41</v>
      </c>
      <c r="C22" s="10">
        <v>2678028.9900000002</v>
      </c>
      <c r="D22" s="10">
        <v>2893074.72</v>
      </c>
      <c r="E22" s="10">
        <v>3139275.37</v>
      </c>
      <c r="F22" s="10">
        <v>3241929.67</v>
      </c>
      <c r="G22" s="10">
        <v>3241929.67</v>
      </c>
      <c r="H22" s="10">
        <v>3471134.1</v>
      </c>
    </row>
    <row r="23" spans="1:8" x14ac:dyDescent="0.25">
      <c r="A23" s="4" t="s">
        <v>321</v>
      </c>
      <c r="B23" s="2" t="s">
        <v>41</v>
      </c>
      <c r="C23" s="10">
        <v>1960301.47</v>
      </c>
      <c r="D23" s="10">
        <v>2117713.6800000002</v>
      </c>
      <c r="E23" s="10">
        <v>2297931.11</v>
      </c>
      <c r="F23" s="10">
        <v>2373073.46</v>
      </c>
      <c r="G23" s="10">
        <v>2391567.15</v>
      </c>
      <c r="H23" s="10">
        <v>2541996.7200000002</v>
      </c>
    </row>
    <row r="24" spans="1:8" x14ac:dyDescent="0.25">
      <c r="A24" s="4" t="s">
        <v>322</v>
      </c>
      <c r="B24" s="2" t="s">
        <v>41</v>
      </c>
      <c r="C24" s="10">
        <v>2529759.9700000002</v>
      </c>
      <c r="D24" s="10">
        <v>2732899.7</v>
      </c>
      <c r="E24" s="10">
        <v>2965468</v>
      </c>
      <c r="F24" s="10">
        <v>3064218.08</v>
      </c>
      <c r="G24" s="10">
        <v>3064218</v>
      </c>
      <c r="H24" s="10">
        <v>3273810.6</v>
      </c>
    </row>
    <row r="25" spans="1:8" x14ac:dyDescent="0.25">
      <c r="A25" s="4" t="s">
        <v>323</v>
      </c>
      <c r="B25" s="2" t="s">
        <v>41</v>
      </c>
      <c r="C25" s="10">
        <v>3445616.9</v>
      </c>
      <c r="D25" s="10">
        <v>3722299.94</v>
      </c>
      <c r="E25" s="10">
        <v>4039067.66</v>
      </c>
      <c r="F25" s="10">
        <v>4173568.61</v>
      </c>
      <c r="G25" s="10">
        <v>4173568.61</v>
      </c>
      <c r="H25" s="10">
        <v>4464675.0199999996</v>
      </c>
    </row>
    <row r="26" spans="1:8" x14ac:dyDescent="0.25">
      <c r="A26" s="4" t="s">
        <v>324</v>
      </c>
      <c r="B26" s="2" t="s">
        <v>41</v>
      </c>
      <c r="C26" s="10">
        <v>3919291.19</v>
      </c>
      <c r="D26" s="10">
        <v>4234010.2699999996</v>
      </c>
      <c r="E26" s="10">
        <v>4594324.54</v>
      </c>
      <c r="F26" s="10">
        <v>4798312</v>
      </c>
      <c r="G26" s="10">
        <v>4798312</v>
      </c>
      <c r="H26" s="10">
        <v>5176179.07</v>
      </c>
    </row>
    <row r="27" spans="1:8" x14ac:dyDescent="0.25">
      <c r="A27" s="4" t="s">
        <v>325</v>
      </c>
      <c r="B27" s="2" t="s">
        <v>41</v>
      </c>
      <c r="C27" s="10">
        <v>3837939.63</v>
      </c>
      <c r="D27" s="10">
        <v>4146126.18</v>
      </c>
      <c r="E27" s="10">
        <v>4498961.51</v>
      </c>
      <c r="F27" s="10">
        <v>4791843.9000000004</v>
      </c>
      <c r="G27" s="10">
        <v>4791843.9000000004</v>
      </c>
      <c r="H27" s="10">
        <v>5137575.4400000004</v>
      </c>
    </row>
    <row r="28" spans="1:8" x14ac:dyDescent="0.25">
      <c r="A28" s="4" t="s">
        <v>326</v>
      </c>
      <c r="B28" s="2" t="s">
        <v>41</v>
      </c>
      <c r="C28" s="10">
        <v>2683277.4500000002</v>
      </c>
      <c r="D28" s="10">
        <v>2898744.63</v>
      </c>
      <c r="E28" s="10">
        <v>3145427.79</v>
      </c>
      <c r="F28" s="10">
        <v>3248283.28</v>
      </c>
      <c r="G28" s="10">
        <v>3248283.28</v>
      </c>
      <c r="H28" s="10">
        <v>3480795.4</v>
      </c>
    </row>
    <row r="29" spans="1:8" x14ac:dyDescent="0.25">
      <c r="A29" s="4" t="s">
        <v>327</v>
      </c>
      <c r="B29" s="2" t="s">
        <v>41</v>
      </c>
      <c r="C29" s="10">
        <v>1558793.94</v>
      </c>
      <c r="D29" s="10">
        <v>1714673.33</v>
      </c>
      <c r="E29" s="10">
        <v>1860591.33</v>
      </c>
      <c r="F29" s="10">
        <v>1860591.33</v>
      </c>
      <c r="G29" s="10">
        <v>1884364.08</v>
      </c>
      <c r="H29" s="10">
        <v>2018389</v>
      </c>
    </row>
    <row r="30" spans="1:8" x14ac:dyDescent="0.25">
      <c r="A30" s="4" t="s">
        <v>32</v>
      </c>
      <c r="B30" s="2" t="s">
        <v>41</v>
      </c>
      <c r="C30" s="10">
        <v>3557146.66</v>
      </c>
      <c r="D30" s="10">
        <v>3842785.54</v>
      </c>
      <c r="E30" s="10">
        <v>4169806.58</v>
      </c>
      <c r="F30" s="10">
        <v>4169806.58</v>
      </c>
      <c r="G30" s="10">
        <v>4330249.57</v>
      </c>
      <c r="H30" s="10">
        <v>4639429.3899999997</v>
      </c>
    </row>
    <row r="31" spans="1:8" x14ac:dyDescent="0.25">
      <c r="A31" s="4" t="s">
        <v>33</v>
      </c>
      <c r="B31" s="2" t="s">
        <v>41</v>
      </c>
      <c r="C31" s="10">
        <v>2158430.5299999998</v>
      </c>
      <c r="D31" s="10">
        <v>2331752.5</v>
      </c>
      <c r="E31" s="10">
        <v>2530182.63</v>
      </c>
      <c r="F31" s="10">
        <v>2530182.63</v>
      </c>
      <c r="G31" s="10">
        <v>2562434.0099999998</v>
      </c>
      <c r="H31" s="10">
        <v>2893229.1</v>
      </c>
    </row>
    <row r="32" spans="1:8" x14ac:dyDescent="0.25">
      <c r="A32" s="4" t="s">
        <v>34</v>
      </c>
      <c r="B32" s="2" t="s">
        <v>41</v>
      </c>
      <c r="C32" s="10">
        <v>3091345.56</v>
      </c>
      <c r="D32" s="10">
        <v>3339580.61</v>
      </c>
      <c r="E32" s="10">
        <v>3623778.91</v>
      </c>
      <c r="F32" s="10">
        <v>3742276.48</v>
      </c>
      <c r="G32" s="10">
        <v>3774860.78</v>
      </c>
      <c r="H32" s="10">
        <v>4048462.69</v>
      </c>
    </row>
    <row r="33" spans="1:8" x14ac:dyDescent="0.25">
      <c r="A33" s="4" t="s">
        <v>35</v>
      </c>
      <c r="B33" s="2" t="s">
        <v>41</v>
      </c>
      <c r="C33" s="10">
        <v>1893383.54</v>
      </c>
      <c r="D33" s="10">
        <v>2045422.24</v>
      </c>
      <c r="E33" s="10">
        <v>2219487.67</v>
      </c>
      <c r="F33" s="10">
        <v>2271201.73</v>
      </c>
      <c r="G33" s="10">
        <v>2304943.5099999998</v>
      </c>
      <c r="H33" s="10">
        <v>2456516.6</v>
      </c>
    </row>
    <row r="34" spans="1:8" x14ac:dyDescent="0.25">
      <c r="A34" s="4" t="s">
        <v>36</v>
      </c>
      <c r="B34" s="2" t="s">
        <v>41</v>
      </c>
      <c r="C34" s="10">
        <v>3915353.71</v>
      </c>
      <c r="D34" s="10">
        <v>4229756.6100000003</v>
      </c>
      <c r="E34" s="10">
        <v>4589708.9000000004</v>
      </c>
      <c r="F34" s="10">
        <v>4782935.6399999997</v>
      </c>
      <c r="G34" s="10">
        <v>4816921.17</v>
      </c>
      <c r="H34" s="10">
        <v>5158248.2</v>
      </c>
    </row>
    <row r="35" spans="1:8" x14ac:dyDescent="0.25">
      <c r="A35" s="4" t="s">
        <v>37</v>
      </c>
      <c r="B35" s="2" t="s">
        <v>41</v>
      </c>
      <c r="C35" s="10">
        <v>3584700.29</v>
      </c>
      <c r="D35" s="10">
        <v>3872551.72</v>
      </c>
      <c r="E35" s="10">
        <v>4202105.87</v>
      </c>
      <c r="F35" s="10">
        <v>4339514.7300000004</v>
      </c>
      <c r="G35" s="10">
        <v>4377231.93</v>
      </c>
      <c r="H35" s="10">
        <v>4694493.7</v>
      </c>
    </row>
    <row r="36" spans="1:8" x14ac:dyDescent="0.25">
      <c r="A36" s="4" t="s">
        <v>38</v>
      </c>
      <c r="B36" s="2" t="s">
        <v>41</v>
      </c>
      <c r="C36" s="10">
        <v>2678028.4500000002</v>
      </c>
      <c r="D36" s="10">
        <v>2893074.13</v>
      </c>
      <c r="E36" s="10">
        <v>3139274.74</v>
      </c>
      <c r="F36" s="10">
        <v>3241929</v>
      </c>
      <c r="G36" s="10">
        <v>3272668.5</v>
      </c>
      <c r="H36" s="10">
        <v>3514093.25</v>
      </c>
    </row>
    <row r="37" spans="1:8" x14ac:dyDescent="0.25">
      <c r="A37" s="4" t="s">
        <v>39</v>
      </c>
      <c r="B37" s="2" t="s">
        <v>41</v>
      </c>
      <c r="C37" s="10">
        <v>1931435.35</v>
      </c>
      <c r="D37" s="10">
        <v>2086529.61</v>
      </c>
      <c r="E37" s="10">
        <v>2264093.2799999998</v>
      </c>
      <c r="F37" s="10">
        <v>2264093.2799999998</v>
      </c>
      <c r="G37" s="10">
        <v>2363389.67</v>
      </c>
      <c r="H37" s="10">
        <v>2533341.02</v>
      </c>
    </row>
    <row r="38" spans="1:8" x14ac:dyDescent="0.25">
      <c r="A38" s="4" t="s">
        <v>40</v>
      </c>
      <c r="B38" s="2" t="s">
        <v>41</v>
      </c>
      <c r="C38" s="10">
        <v>1562730.28</v>
      </c>
      <c r="D38" s="10">
        <v>1688217.52</v>
      </c>
      <c r="E38" s="10">
        <v>1831884.83</v>
      </c>
      <c r="F38" s="10">
        <v>1831884.83</v>
      </c>
      <c r="G38" s="10">
        <v>1852099.52</v>
      </c>
      <c r="H38" s="10">
        <v>1998119.05</v>
      </c>
    </row>
    <row r="39" spans="1:8" x14ac:dyDescent="0.25">
      <c r="A39" s="17" t="s">
        <v>328</v>
      </c>
      <c r="B39" s="4" t="s">
        <v>74</v>
      </c>
      <c r="C39" s="11">
        <v>1841209</v>
      </c>
      <c r="D39" s="11">
        <v>1989058.08</v>
      </c>
      <c r="E39" s="11">
        <v>2158327</v>
      </c>
      <c r="F39" s="11">
        <v>2228904</v>
      </c>
      <c r="G39" s="10">
        <v>2230731</v>
      </c>
      <c r="H39" s="10">
        <v>2383090</v>
      </c>
    </row>
    <row r="40" spans="1:8" x14ac:dyDescent="0.25">
      <c r="A40" s="17" t="s">
        <v>329</v>
      </c>
      <c r="B40" s="4" t="s">
        <v>74</v>
      </c>
      <c r="C40" s="11">
        <v>1589000</v>
      </c>
      <c r="D40" s="11">
        <v>1750000</v>
      </c>
      <c r="E40" s="11">
        <v>1900000</v>
      </c>
      <c r="F40" s="11">
        <v>1970000</v>
      </c>
      <c r="G40" s="10">
        <v>1983261</v>
      </c>
      <c r="H40" s="10">
        <v>2118123</v>
      </c>
    </row>
    <row r="41" spans="1:8" x14ac:dyDescent="0.25">
      <c r="A41" s="17" t="s">
        <v>330</v>
      </c>
      <c r="B41" s="4" t="s">
        <v>74</v>
      </c>
      <c r="C41" s="11">
        <v>1655200</v>
      </c>
      <c r="D41" s="11">
        <v>1788500</v>
      </c>
      <c r="E41" s="11">
        <v>1940800</v>
      </c>
      <c r="F41" s="11">
        <v>1988000</v>
      </c>
      <c r="G41" s="10">
        <v>1996814</v>
      </c>
      <c r="H41" s="10">
        <v>2130980</v>
      </c>
    </row>
    <row r="42" spans="1:8" x14ac:dyDescent="0.25">
      <c r="A42" s="17" t="s">
        <v>331</v>
      </c>
      <c r="B42" s="4" t="s">
        <v>74</v>
      </c>
      <c r="C42" s="11">
        <v>1490000</v>
      </c>
      <c r="D42" s="11">
        <v>1610000</v>
      </c>
      <c r="E42" s="11">
        <v>1748000</v>
      </c>
      <c r="F42" s="11">
        <v>1805000</v>
      </c>
      <c r="G42" s="10">
        <v>1819835</v>
      </c>
      <c r="H42" s="10">
        <v>1958169</v>
      </c>
    </row>
    <row r="43" spans="1:8" x14ac:dyDescent="0.25">
      <c r="A43" s="17" t="s">
        <v>332</v>
      </c>
      <c r="B43" s="4" t="s">
        <v>74</v>
      </c>
      <c r="C43" s="11">
        <v>1560000</v>
      </c>
      <c r="D43" s="11">
        <v>1686000</v>
      </c>
      <c r="E43" s="11">
        <v>1835000</v>
      </c>
      <c r="F43" s="11">
        <v>1895000</v>
      </c>
      <c r="G43" s="10">
        <v>1911850</v>
      </c>
      <c r="H43" s="10">
        <v>2043902</v>
      </c>
    </row>
    <row r="44" spans="1:8" x14ac:dyDescent="0.25">
      <c r="A44" s="17" t="s">
        <v>333</v>
      </c>
      <c r="B44" s="4" t="s">
        <v>74</v>
      </c>
      <c r="C44" s="11">
        <v>1573000</v>
      </c>
      <c r="D44" s="11">
        <v>1700000</v>
      </c>
      <c r="E44" s="11">
        <v>1845000</v>
      </c>
      <c r="F44" s="11">
        <v>1905400</v>
      </c>
      <c r="G44" s="10">
        <v>1906781</v>
      </c>
      <c r="H44" s="10">
        <v>2035890</v>
      </c>
    </row>
    <row r="45" spans="1:8" x14ac:dyDescent="0.25">
      <c r="A45" s="17" t="s">
        <v>334</v>
      </c>
      <c r="B45" s="4" t="s">
        <v>74</v>
      </c>
      <c r="C45" s="11">
        <v>1585000</v>
      </c>
      <c r="D45" s="11">
        <v>1712500</v>
      </c>
      <c r="E45" s="11">
        <v>1859000</v>
      </c>
      <c r="F45" s="11">
        <v>1920000</v>
      </c>
      <c r="G45" s="10">
        <v>1931285</v>
      </c>
      <c r="H45" s="10">
        <v>2076208</v>
      </c>
    </row>
    <row r="46" spans="1:8" x14ac:dyDescent="0.25">
      <c r="A46" s="17" t="s">
        <v>335</v>
      </c>
      <c r="B46" s="4" t="s">
        <v>74</v>
      </c>
      <c r="C46" s="11">
        <v>1742000</v>
      </c>
      <c r="D46" s="11">
        <v>1882000</v>
      </c>
      <c r="E46" s="11">
        <v>2042200</v>
      </c>
      <c r="F46" s="11">
        <v>2075000</v>
      </c>
      <c r="G46" s="10">
        <v>2081807</v>
      </c>
      <c r="H46" s="10">
        <v>2236776</v>
      </c>
    </row>
    <row r="47" spans="1:8" x14ac:dyDescent="0.25">
      <c r="A47" s="17" t="s">
        <v>336</v>
      </c>
      <c r="B47" s="4" t="s">
        <v>74</v>
      </c>
      <c r="C47" s="11">
        <v>1651650</v>
      </c>
      <c r="D47" s="11">
        <v>1790000</v>
      </c>
      <c r="E47" s="11">
        <v>1942500</v>
      </c>
      <c r="F47" s="11">
        <v>2000000</v>
      </c>
      <c r="G47" s="10">
        <v>2010299</v>
      </c>
      <c r="H47" s="10">
        <v>2155712</v>
      </c>
    </row>
    <row r="48" spans="1:8" x14ac:dyDescent="0.25">
      <c r="A48" s="17" t="s">
        <v>337</v>
      </c>
      <c r="B48" s="4" t="s">
        <v>74</v>
      </c>
      <c r="C48" s="11">
        <v>1661632.35</v>
      </c>
      <c r="D48" s="11">
        <v>1795061.43</v>
      </c>
      <c r="E48" s="11">
        <v>1947821.16</v>
      </c>
      <c r="F48" s="11">
        <v>2011515</v>
      </c>
      <c r="G48" s="10">
        <v>2015623</v>
      </c>
      <c r="H48" s="10">
        <v>2152322</v>
      </c>
    </row>
    <row r="49" spans="1:8" x14ac:dyDescent="0.25">
      <c r="A49" s="17" t="s">
        <v>338</v>
      </c>
      <c r="B49" s="4" t="s">
        <v>74</v>
      </c>
      <c r="C49" s="11">
        <v>1648000</v>
      </c>
      <c r="D49" s="11">
        <v>1783500</v>
      </c>
      <c r="E49" s="11">
        <v>1938000</v>
      </c>
      <c r="F49" s="11">
        <v>1986450</v>
      </c>
      <c r="G49" s="10">
        <v>1998153</v>
      </c>
      <c r="H49" s="10">
        <v>2138247</v>
      </c>
    </row>
    <row r="50" spans="1:8" x14ac:dyDescent="0.25">
      <c r="A50" s="17" t="s">
        <v>339</v>
      </c>
      <c r="B50" s="4" t="s">
        <v>74</v>
      </c>
      <c r="C50" s="11">
        <v>1542000</v>
      </c>
      <c r="D50" s="11">
        <v>1655000</v>
      </c>
      <c r="E50" s="11">
        <v>1797000</v>
      </c>
      <c r="F50" s="11">
        <v>1827000</v>
      </c>
      <c r="G50" s="10">
        <v>1839043</v>
      </c>
      <c r="H50" s="10">
        <v>1968448</v>
      </c>
    </row>
    <row r="51" spans="1:8" x14ac:dyDescent="0.25">
      <c r="A51" s="17" t="s">
        <v>340</v>
      </c>
      <c r="B51" s="4" t="s">
        <v>74</v>
      </c>
      <c r="C51" s="11">
        <v>1696000</v>
      </c>
      <c r="D51" s="11">
        <v>1833000</v>
      </c>
      <c r="E51" s="11">
        <v>1989000</v>
      </c>
      <c r="F51" s="11">
        <v>2054040</v>
      </c>
      <c r="G51" s="10">
        <v>2064313</v>
      </c>
      <c r="H51" s="10">
        <v>2207483</v>
      </c>
    </row>
    <row r="52" spans="1:8" x14ac:dyDescent="0.25">
      <c r="A52" s="17" t="s">
        <v>341</v>
      </c>
      <c r="B52" s="4" t="s">
        <v>74</v>
      </c>
      <c r="C52" s="11">
        <v>1546492.72</v>
      </c>
      <c r="D52" s="11">
        <v>1673500</v>
      </c>
      <c r="E52" s="11">
        <v>1815914.85</v>
      </c>
      <c r="F52" s="11">
        <v>1829500</v>
      </c>
      <c r="G52" s="10">
        <v>1839429</v>
      </c>
      <c r="H52" s="10">
        <v>1969569</v>
      </c>
    </row>
    <row r="53" spans="1:8" x14ac:dyDescent="0.25">
      <c r="A53" s="17" t="s">
        <v>342</v>
      </c>
      <c r="B53" s="4" t="s">
        <v>74</v>
      </c>
      <c r="C53" s="11">
        <v>1560000</v>
      </c>
      <c r="D53" s="11">
        <v>1685500</v>
      </c>
      <c r="E53" s="11">
        <v>1830000</v>
      </c>
      <c r="F53" s="11">
        <v>1890000</v>
      </c>
      <c r="G53" s="10">
        <v>1894032</v>
      </c>
      <c r="H53" s="10">
        <v>2029569</v>
      </c>
    </row>
    <row r="54" spans="1:8" x14ac:dyDescent="0.25">
      <c r="A54" s="17" t="s">
        <v>343</v>
      </c>
      <c r="B54" s="4" t="s">
        <v>74</v>
      </c>
      <c r="C54" s="11">
        <v>1564000</v>
      </c>
      <c r="D54" s="11">
        <v>1690000</v>
      </c>
      <c r="E54" s="11">
        <v>1834000</v>
      </c>
      <c r="F54" s="11">
        <v>1894000</v>
      </c>
      <c r="G54" s="10">
        <v>1904196</v>
      </c>
      <c r="H54" s="10">
        <v>2040080</v>
      </c>
    </row>
    <row r="55" spans="1:8" x14ac:dyDescent="0.25">
      <c r="A55" s="17" t="s">
        <v>344</v>
      </c>
      <c r="B55" s="4" t="s">
        <v>74</v>
      </c>
      <c r="C55" s="11">
        <v>1535000</v>
      </c>
      <c r="D55" s="11">
        <v>1660000</v>
      </c>
      <c r="E55" s="11">
        <v>1802000</v>
      </c>
      <c r="F55" s="11">
        <v>1861000</v>
      </c>
      <c r="G55" s="10">
        <v>1874322</v>
      </c>
      <c r="H55" s="10">
        <v>2015927</v>
      </c>
    </row>
    <row r="56" spans="1:8" x14ac:dyDescent="0.25">
      <c r="A56" s="17" t="s">
        <v>345</v>
      </c>
      <c r="B56" s="4" t="s">
        <v>74</v>
      </c>
      <c r="C56" s="11">
        <v>1585000</v>
      </c>
      <c r="D56" s="11">
        <v>1742000</v>
      </c>
      <c r="E56" s="11">
        <v>1891000</v>
      </c>
      <c r="F56" s="11">
        <v>1953000</v>
      </c>
      <c r="G56" s="10">
        <v>1968339</v>
      </c>
      <c r="H56" s="10">
        <v>2107697</v>
      </c>
    </row>
    <row r="57" spans="1:8" x14ac:dyDescent="0.25">
      <c r="A57" s="17" t="s">
        <v>346</v>
      </c>
      <c r="B57" s="4" t="s">
        <v>74</v>
      </c>
      <c r="C57" s="11">
        <v>1892500</v>
      </c>
      <c r="D57" s="11">
        <v>2044467.75</v>
      </c>
      <c r="E57" s="11">
        <v>2218451.9500000002</v>
      </c>
      <c r="F57" s="11">
        <v>2290995</v>
      </c>
      <c r="G57" s="10">
        <v>2293058</v>
      </c>
      <c r="H57" s="10">
        <v>2439813</v>
      </c>
    </row>
    <row r="58" spans="1:8" x14ac:dyDescent="0.25">
      <c r="A58" s="17" t="s">
        <v>347</v>
      </c>
      <c r="B58" s="4" t="s">
        <v>74</v>
      </c>
      <c r="C58" s="11">
        <v>1739360</v>
      </c>
      <c r="D58" s="11">
        <v>1879031</v>
      </c>
      <c r="E58" s="11">
        <v>2040000</v>
      </c>
      <c r="F58" s="11">
        <v>2107000</v>
      </c>
      <c r="G58" s="10">
        <v>2108403</v>
      </c>
      <c r="H58" s="10">
        <v>2272626</v>
      </c>
    </row>
    <row r="59" spans="1:8" x14ac:dyDescent="0.25">
      <c r="A59" s="17" t="s">
        <v>348</v>
      </c>
      <c r="B59" s="4" t="s">
        <v>74</v>
      </c>
      <c r="C59" s="11">
        <v>2065490</v>
      </c>
      <c r="D59" s="11">
        <v>2240000</v>
      </c>
      <c r="E59" s="11">
        <v>2432000</v>
      </c>
      <c r="F59" s="11">
        <v>2511526</v>
      </c>
      <c r="G59" s="10">
        <v>2513005</v>
      </c>
      <c r="H59" s="10">
        <v>2680421</v>
      </c>
    </row>
    <row r="60" spans="1:8" x14ac:dyDescent="0.25">
      <c r="A60" s="17" t="s">
        <v>349</v>
      </c>
      <c r="B60" s="4" t="s">
        <v>74</v>
      </c>
      <c r="C60" s="11">
        <v>1900000</v>
      </c>
      <c r="D60" s="11">
        <v>2055000</v>
      </c>
      <c r="E60" s="11">
        <v>2229880.5</v>
      </c>
      <c r="F60" s="11">
        <v>2302798</v>
      </c>
      <c r="G60" s="10">
        <v>2311254</v>
      </c>
      <c r="H60" s="10">
        <v>2480988</v>
      </c>
    </row>
    <row r="61" spans="1:8" x14ac:dyDescent="0.25">
      <c r="A61" s="17" t="s">
        <v>350</v>
      </c>
      <c r="B61" s="4" t="s">
        <v>74</v>
      </c>
      <c r="C61" s="11">
        <v>1557000</v>
      </c>
      <c r="D61" s="11">
        <v>1682027.1</v>
      </c>
      <c r="E61" s="11">
        <v>1825200</v>
      </c>
      <c r="F61" s="11">
        <v>1885000</v>
      </c>
      <c r="G61" s="10">
        <v>1887832</v>
      </c>
      <c r="H61" s="10">
        <v>2027569</v>
      </c>
    </row>
    <row r="62" spans="1:8" x14ac:dyDescent="0.25">
      <c r="A62" s="17" t="s">
        <v>351</v>
      </c>
      <c r="B62" s="4" t="s">
        <v>74</v>
      </c>
      <c r="C62" s="11">
        <v>1929458</v>
      </c>
      <c r="D62" s="11">
        <v>2084393.48</v>
      </c>
      <c r="E62" s="11">
        <v>2261775</v>
      </c>
      <c r="F62" s="11">
        <v>2335735</v>
      </c>
      <c r="G62" s="10">
        <v>2340312</v>
      </c>
      <c r="H62" s="10">
        <v>2508299</v>
      </c>
    </row>
    <row r="63" spans="1:8" x14ac:dyDescent="0.25">
      <c r="A63" s="17" t="s">
        <v>352</v>
      </c>
      <c r="B63" s="4" t="s">
        <v>74</v>
      </c>
      <c r="C63" s="11">
        <v>1749900</v>
      </c>
      <c r="D63" s="11">
        <v>1900000</v>
      </c>
      <c r="E63" s="11">
        <v>2061700</v>
      </c>
      <c r="F63" s="11">
        <v>2129117</v>
      </c>
      <c r="G63" s="10">
        <v>2132535</v>
      </c>
      <c r="H63" s="10">
        <v>2282025</v>
      </c>
    </row>
    <row r="64" spans="1:8" x14ac:dyDescent="0.25">
      <c r="A64" s="17" t="s">
        <v>353</v>
      </c>
      <c r="B64" s="4" t="s">
        <v>74</v>
      </c>
      <c r="C64" s="11">
        <v>1721637.55</v>
      </c>
      <c r="D64" s="11">
        <v>1859885.05</v>
      </c>
      <c r="E64" s="11">
        <v>2018161.27</v>
      </c>
      <c r="F64" s="11">
        <v>2084155</v>
      </c>
      <c r="G64" s="10">
        <v>2094646</v>
      </c>
      <c r="H64" s="10">
        <v>2247345</v>
      </c>
    </row>
    <row r="65" spans="1:8" x14ac:dyDescent="0.25">
      <c r="A65" s="17" t="s">
        <v>354</v>
      </c>
      <c r="B65" s="4" t="s">
        <v>74</v>
      </c>
      <c r="C65" s="11">
        <v>1588000</v>
      </c>
      <c r="D65" s="11">
        <v>1718000</v>
      </c>
      <c r="E65" s="11">
        <v>1865000</v>
      </c>
      <c r="F65" s="11">
        <v>1926000</v>
      </c>
      <c r="G65" s="10">
        <v>1940890</v>
      </c>
      <c r="H65" s="10">
        <v>2081783</v>
      </c>
    </row>
    <row r="66" spans="1:8" x14ac:dyDescent="0.25">
      <c r="A66" s="17" t="s">
        <v>355</v>
      </c>
      <c r="B66" s="4" t="s">
        <v>74</v>
      </c>
      <c r="C66" s="11">
        <v>1617000</v>
      </c>
      <c r="D66" s="11">
        <v>1747000</v>
      </c>
      <c r="E66" s="11">
        <v>1896000</v>
      </c>
      <c r="F66" s="11">
        <v>1958000</v>
      </c>
      <c r="G66" s="10">
        <v>1968446</v>
      </c>
      <c r="H66" s="10">
        <v>2106237</v>
      </c>
    </row>
    <row r="67" spans="1:8" x14ac:dyDescent="0.25">
      <c r="A67" s="17" t="s">
        <v>356</v>
      </c>
      <c r="B67" s="4" t="s">
        <v>74</v>
      </c>
      <c r="C67" s="11">
        <v>1542000</v>
      </c>
      <c r="D67" s="11">
        <v>1665850</v>
      </c>
      <c r="E67" s="11">
        <v>1807614</v>
      </c>
      <c r="F67" s="11">
        <v>1866723</v>
      </c>
      <c r="G67" s="10">
        <v>1885019</v>
      </c>
      <c r="H67" s="10">
        <v>2018836</v>
      </c>
    </row>
    <row r="68" spans="1:8" x14ac:dyDescent="0.25">
      <c r="A68" s="17" t="s">
        <v>394</v>
      </c>
      <c r="B68" s="4" t="s">
        <v>74</v>
      </c>
      <c r="C68" s="11">
        <v>1580000</v>
      </c>
      <c r="D68" s="11">
        <v>1707000</v>
      </c>
      <c r="E68" s="11">
        <v>1853000</v>
      </c>
      <c r="F68" s="11">
        <v>1914000</v>
      </c>
      <c r="G68" s="10">
        <v>1935913</v>
      </c>
      <c r="H68" s="10">
        <v>2066006</v>
      </c>
    </row>
    <row r="69" spans="1:8" x14ac:dyDescent="0.25">
      <c r="A69" s="17" t="s">
        <v>395</v>
      </c>
      <c r="B69" s="4" t="s">
        <v>74</v>
      </c>
      <c r="C69" s="11">
        <v>1668700</v>
      </c>
      <c r="D69" s="11">
        <v>1802700</v>
      </c>
      <c r="E69" s="11">
        <v>1956200</v>
      </c>
      <c r="F69" s="11">
        <v>2013810</v>
      </c>
      <c r="G69" s="10">
        <v>2035720</v>
      </c>
      <c r="H69" s="10">
        <v>2174169</v>
      </c>
    </row>
    <row r="70" spans="1:8" x14ac:dyDescent="0.25">
      <c r="A70" s="17" t="s">
        <v>396</v>
      </c>
      <c r="B70" s="4" t="s">
        <v>74</v>
      </c>
      <c r="C70" s="11">
        <v>1735930.06</v>
      </c>
      <c r="D70" s="11">
        <v>1875325.24</v>
      </c>
      <c r="E70" s="11">
        <v>2034915.42</v>
      </c>
      <c r="F70" s="11">
        <v>2101457</v>
      </c>
      <c r="G70" s="10">
        <v>2128523</v>
      </c>
      <c r="H70" s="10">
        <v>2284179</v>
      </c>
    </row>
    <row r="71" spans="1:8" x14ac:dyDescent="0.25">
      <c r="A71" s="17" t="s">
        <v>397</v>
      </c>
      <c r="B71" s="4" t="s">
        <v>74</v>
      </c>
      <c r="C71" s="11">
        <v>2310087.5</v>
      </c>
      <c r="D71" s="11">
        <v>2498587.5299999998</v>
      </c>
      <c r="E71" s="11">
        <v>2715000</v>
      </c>
      <c r="F71" s="11">
        <v>2810025</v>
      </c>
      <c r="G71" s="10">
        <v>2835021</v>
      </c>
      <c r="H71" s="10">
        <v>3060348</v>
      </c>
    </row>
    <row r="72" spans="1:8" x14ac:dyDescent="0.25">
      <c r="A72" s="17" t="s">
        <v>398</v>
      </c>
      <c r="B72" s="4" t="s">
        <v>74</v>
      </c>
      <c r="C72" s="11">
        <v>1765178.63</v>
      </c>
      <c r="D72" s="11">
        <v>1906922.47</v>
      </c>
      <c r="E72" s="11">
        <v>2072000</v>
      </c>
      <c r="F72" s="11">
        <v>2139754</v>
      </c>
      <c r="G72" s="10">
        <v>2156213</v>
      </c>
      <c r="H72" s="10">
        <v>2305822</v>
      </c>
    </row>
    <row r="73" spans="1:8" x14ac:dyDescent="0.25">
      <c r="A73" s="17" t="s">
        <v>399</v>
      </c>
      <c r="B73" s="4" t="s">
        <v>74</v>
      </c>
      <c r="C73" s="11">
        <v>1630500</v>
      </c>
      <c r="D73" s="11">
        <v>1762000</v>
      </c>
      <c r="E73" s="11">
        <v>1925000</v>
      </c>
      <c r="F73" s="11">
        <v>1982750</v>
      </c>
      <c r="G73" s="10">
        <v>2005930</v>
      </c>
      <c r="H73" s="10">
        <v>2145012</v>
      </c>
    </row>
    <row r="74" spans="1:8" x14ac:dyDescent="0.25">
      <c r="A74" s="17" t="s">
        <v>357</v>
      </c>
      <c r="B74" s="4" t="s">
        <v>252</v>
      </c>
      <c r="C74" s="11">
        <v>1509816.12</v>
      </c>
      <c r="D74" s="11">
        <v>1763267.65</v>
      </c>
      <c r="E74" s="11">
        <v>1913321.73</v>
      </c>
      <c r="F74" s="11">
        <v>1961154.77</v>
      </c>
      <c r="G74" s="11">
        <v>1961154.77</v>
      </c>
      <c r="H74" s="11">
        <v>2157270.25</v>
      </c>
    </row>
    <row r="75" spans="1:8" x14ac:dyDescent="0.25">
      <c r="A75" s="17" t="s">
        <v>358</v>
      </c>
      <c r="B75" s="4" t="s">
        <v>252</v>
      </c>
      <c r="C75" s="11">
        <v>1509816.12</v>
      </c>
      <c r="D75" s="11">
        <v>1763267.65</v>
      </c>
      <c r="E75" s="11">
        <v>1913321.73</v>
      </c>
      <c r="F75" s="11">
        <v>1938321.73</v>
      </c>
      <c r="G75" s="11">
        <v>1954281.32</v>
      </c>
      <c r="H75" s="11">
        <v>2149709.4500000002</v>
      </c>
    </row>
    <row r="76" spans="1:8" x14ac:dyDescent="0.25">
      <c r="A76" s="17" t="s">
        <v>359</v>
      </c>
      <c r="B76" s="4" t="s">
        <v>252</v>
      </c>
      <c r="C76" s="11">
        <v>1509816.12</v>
      </c>
      <c r="D76" s="11">
        <v>1763267.65</v>
      </c>
      <c r="E76" s="11">
        <v>1913321.73</v>
      </c>
      <c r="F76" s="11">
        <v>1938321.73</v>
      </c>
      <c r="G76" s="11">
        <v>1944932.74</v>
      </c>
      <c r="H76" s="11">
        <v>2139426.0099999998</v>
      </c>
    </row>
    <row r="77" spans="1:8" x14ac:dyDescent="0.25">
      <c r="A77" s="17" t="s">
        <v>360</v>
      </c>
      <c r="B77" s="4" t="s">
        <v>252</v>
      </c>
      <c r="C77" s="11">
        <v>1671035.77</v>
      </c>
      <c r="D77" s="11">
        <v>1805219.94</v>
      </c>
      <c r="E77" s="11">
        <v>1958844.16</v>
      </c>
      <c r="F77" s="11">
        <v>2010000</v>
      </c>
      <c r="G77" s="11">
        <v>2029358.67</v>
      </c>
      <c r="H77" s="11">
        <v>2229358.67</v>
      </c>
    </row>
    <row r="78" spans="1:8" x14ac:dyDescent="0.25">
      <c r="A78" s="17" t="s">
        <v>361</v>
      </c>
      <c r="B78" s="4" t="s">
        <v>252</v>
      </c>
      <c r="C78" s="11">
        <v>1653383.98</v>
      </c>
      <c r="D78" s="11">
        <v>1801406.09</v>
      </c>
      <c r="E78" s="11">
        <v>1954705.75</v>
      </c>
      <c r="F78" s="11">
        <v>2004705.75</v>
      </c>
      <c r="G78" s="11">
        <v>2015071.18</v>
      </c>
      <c r="H78" s="11">
        <v>2215071.1800000002</v>
      </c>
    </row>
    <row r="79" spans="1:8" x14ac:dyDescent="0.25">
      <c r="A79" s="17" t="s">
        <v>362</v>
      </c>
      <c r="B79" s="4" t="s">
        <v>252</v>
      </c>
      <c r="C79" s="11">
        <v>1713400.05</v>
      </c>
      <c r="D79" s="11">
        <v>1850986.07</v>
      </c>
      <c r="E79" s="11">
        <v>2008504.16</v>
      </c>
      <c r="F79" s="11">
        <v>2033504.99</v>
      </c>
      <c r="G79" s="11">
        <v>2043422.93</v>
      </c>
      <c r="H79" s="11">
        <v>2243422.9300000002</v>
      </c>
    </row>
    <row r="80" spans="1:8" x14ac:dyDescent="0.25">
      <c r="A80" s="17" t="s">
        <v>363</v>
      </c>
      <c r="B80" s="4" t="s">
        <v>252</v>
      </c>
      <c r="C80" s="11">
        <v>2574807.2200000002</v>
      </c>
      <c r="D80" s="11">
        <v>2781564.24</v>
      </c>
      <c r="E80" s="11">
        <v>3018530.66</v>
      </c>
      <c r="F80" s="11">
        <v>3068275.36</v>
      </c>
      <c r="G80" s="11">
        <v>3068275.36</v>
      </c>
      <c r="H80" s="11">
        <v>3268275.36</v>
      </c>
    </row>
    <row r="81" spans="1:8" x14ac:dyDescent="0.25">
      <c r="A81" s="17" t="s">
        <v>364</v>
      </c>
      <c r="B81" s="4" t="s">
        <v>252</v>
      </c>
      <c r="C81" s="11">
        <v>1691041.12</v>
      </c>
      <c r="D81" s="11">
        <v>1826831.72</v>
      </c>
      <c r="E81" s="11">
        <v>1982295.1</v>
      </c>
      <c r="F81" s="11">
        <v>1982295.1</v>
      </c>
      <c r="G81" s="11">
        <v>2000607.2</v>
      </c>
      <c r="H81" s="11">
        <v>2200607.2000000002</v>
      </c>
    </row>
    <row r="82" spans="1:8" x14ac:dyDescent="0.25">
      <c r="A82" s="17" t="s">
        <v>365</v>
      </c>
      <c r="B82" s="4" t="s">
        <v>252</v>
      </c>
      <c r="C82" s="11">
        <v>1916983.99</v>
      </c>
      <c r="D82" s="11">
        <v>2170917.7999999998</v>
      </c>
      <c r="E82" s="11">
        <v>2456302.9700000002</v>
      </c>
      <c r="F82" s="11">
        <v>2355662.91</v>
      </c>
      <c r="G82" s="11">
        <v>2355662.91</v>
      </c>
      <c r="H82" s="11">
        <v>2555662.91</v>
      </c>
    </row>
    <row r="83" spans="1:8" x14ac:dyDescent="0.25">
      <c r="A83" s="17" t="s">
        <v>366</v>
      </c>
      <c r="B83" s="4" t="s">
        <v>252</v>
      </c>
      <c r="C83" s="11">
        <v>1881680.41</v>
      </c>
      <c r="D83" s="11">
        <v>2132779.35</v>
      </c>
      <c r="E83" s="11">
        <v>2319796.75</v>
      </c>
      <c r="F83" s="11">
        <v>2314278.87</v>
      </c>
      <c r="G83" s="11">
        <v>2328899.12</v>
      </c>
      <c r="H83" s="11">
        <v>2528899.12</v>
      </c>
    </row>
    <row r="84" spans="1:8" x14ac:dyDescent="0.25">
      <c r="A84" s="17" t="s">
        <v>367</v>
      </c>
      <c r="B84" s="4" t="s">
        <v>252</v>
      </c>
      <c r="C84" s="11">
        <v>1667505.41</v>
      </c>
      <c r="D84" s="11">
        <v>1801406.09</v>
      </c>
      <c r="E84" s="11">
        <v>1954705.75</v>
      </c>
      <c r="F84" s="11">
        <v>1954705.75</v>
      </c>
      <c r="G84" s="11">
        <v>1958640.12</v>
      </c>
      <c r="H84" s="11">
        <v>2154504.13</v>
      </c>
    </row>
    <row r="85" spans="1:8" x14ac:dyDescent="0.25">
      <c r="A85" s="17" t="s">
        <v>368</v>
      </c>
      <c r="B85" s="4" t="s">
        <v>252</v>
      </c>
      <c r="C85" s="11">
        <v>1616903.62</v>
      </c>
      <c r="D85" s="11">
        <v>1763267.65</v>
      </c>
      <c r="E85" s="11">
        <v>1913321.73</v>
      </c>
      <c r="F85" s="11">
        <v>1938321.73</v>
      </c>
      <c r="G85" s="11">
        <v>1942750.77</v>
      </c>
      <c r="H85" s="11">
        <v>2137025.85</v>
      </c>
    </row>
    <row r="86" spans="1:8" x14ac:dyDescent="0.25">
      <c r="A86" s="17" t="s">
        <v>369</v>
      </c>
      <c r="B86" s="4" t="s">
        <v>252</v>
      </c>
      <c r="C86" s="11">
        <v>2042900.06</v>
      </c>
      <c r="D86" s="11">
        <v>2306944.9300000002</v>
      </c>
      <c r="E86" s="11">
        <v>2503265.94</v>
      </c>
      <c r="F86" s="11">
        <v>2553265.9500000002</v>
      </c>
      <c r="G86" s="11">
        <v>2553265.9500000002</v>
      </c>
      <c r="H86" s="11">
        <v>2753265.95</v>
      </c>
    </row>
    <row r="87" spans="1:8" x14ac:dyDescent="0.25">
      <c r="A87" s="17" t="s">
        <v>370</v>
      </c>
      <c r="B87" s="4" t="s">
        <v>252</v>
      </c>
      <c r="C87" s="11">
        <v>3574486.72</v>
      </c>
      <c r="D87" s="11">
        <v>3861518</v>
      </c>
      <c r="E87" s="11">
        <v>4190133.19</v>
      </c>
      <c r="F87" s="11">
        <v>4290133.1900000004</v>
      </c>
      <c r="G87" s="11">
        <v>4365133.1900000004</v>
      </c>
      <c r="H87" s="11">
        <v>4515133.1900000004</v>
      </c>
    </row>
    <row r="88" spans="1:8" x14ac:dyDescent="0.25">
      <c r="A88" s="17" t="s">
        <v>371</v>
      </c>
      <c r="B88" s="4" t="s">
        <v>252</v>
      </c>
      <c r="C88" s="11">
        <v>3577428.68</v>
      </c>
      <c r="D88" s="11">
        <v>3864696.2</v>
      </c>
      <c r="E88" s="11">
        <v>4193581.85</v>
      </c>
      <c r="F88" s="11">
        <v>4293581.8499999996</v>
      </c>
      <c r="G88" s="11">
        <v>4368581.8499999996</v>
      </c>
      <c r="H88" s="11">
        <v>4518581.8499999996</v>
      </c>
    </row>
    <row r="89" spans="1:8" x14ac:dyDescent="0.25">
      <c r="A89" s="17" t="s">
        <v>372</v>
      </c>
      <c r="B89" s="4" t="s">
        <v>252</v>
      </c>
      <c r="C89" s="11">
        <v>3565660.82</v>
      </c>
      <c r="D89" s="11">
        <v>3851983.38</v>
      </c>
      <c r="E89" s="11">
        <v>4179787.17</v>
      </c>
      <c r="F89" s="11">
        <v>4279787.17</v>
      </c>
      <c r="G89" s="11">
        <v>4354787.17</v>
      </c>
      <c r="H89" s="11">
        <v>4504787.17</v>
      </c>
    </row>
    <row r="90" spans="1:8" x14ac:dyDescent="0.25">
      <c r="A90" s="17" t="s">
        <v>373</v>
      </c>
      <c r="B90" s="4" t="s">
        <v>252</v>
      </c>
      <c r="C90" s="11">
        <v>2264135.7799999998</v>
      </c>
      <c r="D90" s="11">
        <v>2445945.88</v>
      </c>
      <c r="E90" s="11">
        <v>2794801.59</v>
      </c>
      <c r="F90" s="11">
        <v>2654095.88</v>
      </c>
      <c r="G90" s="11">
        <v>2654095.88</v>
      </c>
      <c r="H90" s="11">
        <v>2854095.88</v>
      </c>
    </row>
    <row r="91" spans="1:8" x14ac:dyDescent="0.25">
      <c r="A91" s="17" t="s">
        <v>374</v>
      </c>
      <c r="B91" s="4" t="s">
        <v>252</v>
      </c>
      <c r="C91" s="11">
        <v>1660444.69</v>
      </c>
      <c r="D91" s="11">
        <v>1801406.09</v>
      </c>
      <c r="E91" s="11">
        <v>1954705.75</v>
      </c>
      <c r="F91" s="11">
        <v>1954705.75</v>
      </c>
      <c r="G91" s="11">
        <v>1970006.41</v>
      </c>
      <c r="H91" s="11">
        <v>2167007.0499999998</v>
      </c>
    </row>
    <row r="92" spans="1:8" x14ac:dyDescent="0.25">
      <c r="A92" s="17" t="s">
        <v>375</v>
      </c>
      <c r="B92" s="4" t="s">
        <v>252</v>
      </c>
      <c r="C92" s="11">
        <v>1576892.91</v>
      </c>
      <c r="D92" s="11">
        <v>1763267.65</v>
      </c>
      <c r="E92" s="11">
        <v>1913321.73</v>
      </c>
      <c r="F92" s="11">
        <v>1951588.16</v>
      </c>
      <c r="G92" s="11">
        <v>1958410.31</v>
      </c>
      <c r="H92" s="11">
        <v>2154251.34</v>
      </c>
    </row>
    <row r="93" spans="1:8" x14ac:dyDescent="0.25">
      <c r="A93" s="17" t="s">
        <v>376</v>
      </c>
      <c r="B93" s="4" t="s">
        <v>252</v>
      </c>
      <c r="C93" s="11">
        <v>1509816.12</v>
      </c>
      <c r="D93" s="11">
        <v>1763267.65</v>
      </c>
      <c r="E93" s="11">
        <v>1913321.73</v>
      </c>
      <c r="F93" s="11">
        <v>1938321.73</v>
      </c>
      <c r="G93" s="11">
        <v>1957329.43</v>
      </c>
      <c r="H93" s="11">
        <v>2153062.37</v>
      </c>
    </row>
    <row r="94" spans="1:8" x14ac:dyDescent="0.25">
      <c r="A94" s="17" t="s">
        <v>377</v>
      </c>
      <c r="B94" s="4" t="s">
        <v>252</v>
      </c>
      <c r="C94" s="11">
        <v>1569832.19</v>
      </c>
      <c r="D94" s="11">
        <v>1763267.65</v>
      </c>
      <c r="E94" s="11">
        <v>1913321.73</v>
      </c>
      <c r="F94" s="11">
        <v>1960510</v>
      </c>
      <c r="G94" s="11">
        <v>1962585.99</v>
      </c>
      <c r="H94" s="11">
        <v>2158844.59</v>
      </c>
    </row>
    <row r="95" spans="1:8" x14ac:dyDescent="0.25">
      <c r="A95" s="17" t="s">
        <v>378</v>
      </c>
      <c r="B95" s="4" t="s">
        <v>252</v>
      </c>
      <c r="C95" s="11">
        <v>1720460.77</v>
      </c>
      <c r="D95" s="11">
        <v>1858613.77</v>
      </c>
      <c r="E95" s="11">
        <v>2016780</v>
      </c>
      <c r="F95" s="11">
        <v>2066781.8</v>
      </c>
      <c r="G95" s="11">
        <v>2079568.07</v>
      </c>
      <c r="H95" s="11">
        <v>2279568.0699999998</v>
      </c>
    </row>
    <row r="96" spans="1:8" x14ac:dyDescent="0.25">
      <c r="A96" s="17" t="s">
        <v>379</v>
      </c>
      <c r="B96" s="4" t="s">
        <v>252</v>
      </c>
      <c r="C96" s="11">
        <v>2067612.56</v>
      </c>
      <c r="D96" s="11">
        <v>2333641.85</v>
      </c>
      <c r="E96" s="11">
        <v>2654095.87</v>
      </c>
      <c r="F96" s="11">
        <v>2532234.77</v>
      </c>
      <c r="G96" s="11">
        <v>2539224.88</v>
      </c>
      <c r="H96" s="11">
        <v>2739224.88</v>
      </c>
    </row>
    <row r="97" spans="1:8" x14ac:dyDescent="0.25">
      <c r="A97" s="17" t="s">
        <v>380</v>
      </c>
      <c r="B97" s="4" t="s">
        <v>252</v>
      </c>
      <c r="C97" s="11">
        <v>1851083.98</v>
      </c>
      <c r="D97" s="11">
        <v>2233641.85</v>
      </c>
      <c r="E97" s="11">
        <v>2314278.87</v>
      </c>
      <c r="F97" s="11">
        <v>2488724.77</v>
      </c>
      <c r="G97" s="11">
        <v>2501977.27</v>
      </c>
      <c r="H97" s="11">
        <v>2701977.27</v>
      </c>
    </row>
    <row r="98" spans="1:8" x14ac:dyDescent="0.25">
      <c r="A98" s="17" t="s">
        <v>381</v>
      </c>
      <c r="B98" s="4" t="s">
        <v>252</v>
      </c>
      <c r="C98" s="11">
        <v>3580370.64</v>
      </c>
      <c r="D98" s="11">
        <v>3867874.4</v>
      </c>
      <c r="E98" s="11">
        <v>4197030.51</v>
      </c>
      <c r="F98" s="11">
        <v>4297030.51</v>
      </c>
      <c r="G98" s="11">
        <v>4372030.51</v>
      </c>
      <c r="H98" s="11">
        <v>4522030.51</v>
      </c>
    </row>
    <row r="99" spans="1:8" x14ac:dyDescent="0.25">
      <c r="A99" s="17" t="s">
        <v>382</v>
      </c>
      <c r="B99" s="4" t="s">
        <v>252</v>
      </c>
      <c r="C99" s="11">
        <v>1663975.05</v>
      </c>
      <c r="D99" s="11">
        <v>1801406.09</v>
      </c>
      <c r="E99" s="11">
        <v>1954705.75</v>
      </c>
      <c r="F99" s="11">
        <v>1954705.75</v>
      </c>
      <c r="G99" s="11">
        <v>1956773.48</v>
      </c>
      <c r="H99" s="11">
        <v>2152450.83</v>
      </c>
    </row>
    <row r="100" spans="1:8" x14ac:dyDescent="0.25">
      <c r="A100" s="17" t="s">
        <v>383</v>
      </c>
      <c r="B100" s="4" t="s">
        <v>252</v>
      </c>
      <c r="C100" s="11">
        <v>1632201.84</v>
      </c>
      <c r="D100" s="11">
        <v>1763267.65</v>
      </c>
      <c r="E100" s="11">
        <v>1913321.73</v>
      </c>
      <c r="F100" s="11">
        <v>1938321.73</v>
      </c>
      <c r="G100" s="11">
        <v>1922122.97</v>
      </c>
      <c r="H100" s="11">
        <v>2114335.27</v>
      </c>
    </row>
    <row r="101" spans="1:8" x14ac:dyDescent="0.25">
      <c r="A101" s="17" t="s">
        <v>384</v>
      </c>
      <c r="B101" s="4" t="s">
        <v>252</v>
      </c>
      <c r="C101" s="11">
        <v>1588660.76</v>
      </c>
      <c r="D101" s="11">
        <v>1763267.65</v>
      </c>
      <c r="E101" s="11">
        <v>1913321.73</v>
      </c>
      <c r="F101" s="11">
        <v>1938321.73</v>
      </c>
      <c r="G101" s="11">
        <v>1939686.39</v>
      </c>
      <c r="H101" s="11">
        <v>2133655.0299999998</v>
      </c>
    </row>
    <row r="102" spans="1:8" x14ac:dyDescent="0.25">
      <c r="A102" s="17" t="s">
        <v>385</v>
      </c>
      <c r="B102" s="4" t="s">
        <v>252</v>
      </c>
      <c r="C102" s="11">
        <v>1645146.48</v>
      </c>
      <c r="D102" s="11">
        <v>1801406.09</v>
      </c>
      <c r="E102" s="11">
        <v>1954705.75</v>
      </c>
      <c r="F102" s="11">
        <v>1954705.75</v>
      </c>
      <c r="G102" s="11">
        <v>1978927.22</v>
      </c>
      <c r="H102" s="11">
        <v>2176819.94</v>
      </c>
    </row>
    <row r="103" spans="1:8" x14ac:dyDescent="0.25">
      <c r="A103" s="17" t="s">
        <v>400</v>
      </c>
      <c r="B103" s="4" t="s">
        <v>252</v>
      </c>
      <c r="C103" s="11">
        <v>1758117.91</v>
      </c>
      <c r="D103" s="11">
        <v>1899294.78</v>
      </c>
      <c r="E103" s="11">
        <v>2060925</v>
      </c>
      <c r="F103" s="11">
        <v>2085924.76</v>
      </c>
      <c r="G103" s="11">
        <v>2118116.63</v>
      </c>
      <c r="H103" s="11">
        <v>2318116.63</v>
      </c>
    </row>
    <row r="104" spans="1:8" x14ac:dyDescent="0.25">
      <c r="A104" s="17" t="s">
        <v>401</v>
      </c>
      <c r="B104" s="4" t="s">
        <v>252</v>
      </c>
      <c r="C104" s="11">
        <v>1640439.34</v>
      </c>
      <c r="D104" s="11">
        <v>1801406.09</v>
      </c>
      <c r="E104" s="11">
        <v>1954635.76</v>
      </c>
      <c r="F104" s="11">
        <v>2004705.75</v>
      </c>
      <c r="G104" s="11">
        <v>2039024.44</v>
      </c>
      <c r="H104" s="11">
        <v>2239024.44</v>
      </c>
    </row>
    <row r="105" spans="1:8" x14ac:dyDescent="0.25">
      <c r="A105" s="17" t="s">
        <v>402</v>
      </c>
      <c r="B105" s="4" t="s">
        <v>252</v>
      </c>
      <c r="C105" s="11">
        <v>2470073.29</v>
      </c>
      <c r="D105" s="11">
        <v>2668420.1800000002</v>
      </c>
      <c r="E105" s="11">
        <v>2895502.74</v>
      </c>
      <c r="F105" s="11">
        <v>2970502.73</v>
      </c>
      <c r="G105" s="11">
        <v>2994143.98</v>
      </c>
      <c r="H105" s="11">
        <v>3194143.98</v>
      </c>
    </row>
    <row r="106" spans="1:8" x14ac:dyDescent="0.25">
      <c r="A106" s="17" t="s">
        <v>403</v>
      </c>
      <c r="B106" s="4" t="s">
        <v>252</v>
      </c>
      <c r="C106" s="11">
        <v>1886387.56</v>
      </c>
      <c r="D106" s="11">
        <v>2137864.48</v>
      </c>
      <c r="E106" s="11">
        <v>2355662.9</v>
      </c>
      <c r="F106" s="11">
        <v>2350000</v>
      </c>
      <c r="G106" s="11">
        <v>2376240.63</v>
      </c>
      <c r="H106" s="11">
        <v>2576240.63</v>
      </c>
    </row>
    <row r="107" spans="1:8" x14ac:dyDescent="0.25">
      <c r="A107" s="17" t="s">
        <v>404</v>
      </c>
      <c r="B107" s="4" t="s">
        <v>252</v>
      </c>
      <c r="C107" s="11">
        <v>2067612.56</v>
      </c>
      <c r="D107" s="11">
        <v>2575616.61</v>
      </c>
      <c r="E107" s="11">
        <v>2532234.77</v>
      </c>
      <c r="F107" s="11">
        <v>2819801.59</v>
      </c>
      <c r="G107" s="11">
        <v>2838837.64</v>
      </c>
      <c r="H107" s="11">
        <v>3038837.64</v>
      </c>
    </row>
    <row r="108" spans="1:8" x14ac:dyDescent="0.25">
      <c r="A108" s="17" t="s">
        <v>405</v>
      </c>
      <c r="B108" s="4" t="s">
        <v>252</v>
      </c>
      <c r="C108" s="11">
        <v>1886387.56</v>
      </c>
      <c r="D108" s="11">
        <v>2263665.0699999998</v>
      </c>
      <c r="E108" s="11">
        <v>2423724.77</v>
      </c>
      <c r="F108" s="11">
        <v>2481302.9700000002</v>
      </c>
      <c r="G108" s="11">
        <v>2510452.36</v>
      </c>
      <c r="H108" s="11">
        <v>2710452.36</v>
      </c>
    </row>
    <row r="109" spans="1:8" x14ac:dyDescent="0.25">
      <c r="A109" s="17" t="s">
        <v>406</v>
      </c>
      <c r="B109" s="4" t="s">
        <v>252</v>
      </c>
      <c r="C109" s="11">
        <v>1640439.34</v>
      </c>
      <c r="D109" s="11">
        <v>1801406.09</v>
      </c>
      <c r="E109" s="11">
        <v>1954705.75</v>
      </c>
      <c r="F109" s="11">
        <v>1954705.75</v>
      </c>
      <c r="G109" s="11">
        <v>1991105.79</v>
      </c>
      <c r="H109" s="11">
        <v>2190216.37</v>
      </c>
    </row>
    <row r="110" spans="1:8" x14ac:dyDescent="0.25">
      <c r="A110" s="17" t="s">
        <v>407</v>
      </c>
      <c r="B110" s="4" t="s">
        <v>252</v>
      </c>
      <c r="C110" s="11">
        <v>3583312.61</v>
      </c>
      <c r="D110" s="11">
        <v>3871052.61</v>
      </c>
      <c r="E110" s="11">
        <v>4200479.1900000004</v>
      </c>
      <c r="F110" s="11">
        <v>4300479.1900000004</v>
      </c>
      <c r="G110" s="11">
        <v>4375479.1900000004</v>
      </c>
      <c r="H110" s="11">
        <v>4525479.1900000004</v>
      </c>
    </row>
    <row r="111" spans="1:8" x14ac:dyDescent="0.25">
      <c r="A111" s="17" t="s">
        <v>408</v>
      </c>
      <c r="B111" s="4" t="s">
        <v>252</v>
      </c>
      <c r="C111" s="11">
        <v>2384167.9300000002</v>
      </c>
      <c r="D111" s="11">
        <v>2575616.61</v>
      </c>
      <c r="E111" s="11">
        <v>2794800</v>
      </c>
      <c r="F111" s="11">
        <v>2819801.59</v>
      </c>
      <c r="G111" s="11">
        <v>2830367.09</v>
      </c>
      <c r="H111" s="11">
        <v>3030367.09</v>
      </c>
    </row>
    <row r="112" spans="1:8" x14ac:dyDescent="0.25">
      <c r="A112" s="17" t="s">
        <v>421</v>
      </c>
      <c r="B112" s="4" t="s">
        <v>410</v>
      </c>
      <c r="C112" s="10">
        <v>2363549</v>
      </c>
      <c r="D112" s="10">
        <v>2542539</v>
      </c>
      <c r="E112" s="10">
        <v>2758909</v>
      </c>
      <c r="F112" s="10">
        <v>2800293</v>
      </c>
      <c r="G112" s="10">
        <v>2800292</v>
      </c>
      <c r="H112" s="10">
        <v>2980351</v>
      </c>
    </row>
    <row r="113" spans="1:8" x14ac:dyDescent="0.25">
      <c r="A113" s="17" t="s">
        <v>419</v>
      </c>
      <c r="B113" s="4" t="s">
        <v>410</v>
      </c>
      <c r="C113" s="10">
        <v>2312384</v>
      </c>
      <c r="D113" s="10">
        <v>2498068</v>
      </c>
      <c r="E113" s="10">
        <v>2710654</v>
      </c>
      <c r="F113" s="10">
        <v>2751314</v>
      </c>
      <c r="G113" s="10">
        <v>2773590</v>
      </c>
      <c r="H113" s="10">
        <v>2944665</v>
      </c>
    </row>
    <row r="114" spans="1:8" x14ac:dyDescent="0.25">
      <c r="A114" s="17" t="s">
        <v>422</v>
      </c>
      <c r="B114" s="4" t="s">
        <v>410</v>
      </c>
      <c r="C114" s="10">
        <v>3555835</v>
      </c>
      <c r="D114" s="10">
        <v>3841368</v>
      </c>
      <c r="E114" s="10">
        <v>4168268</v>
      </c>
      <c r="F114" s="10">
        <v>4230793</v>
      </c>
      <c r="G114" s="10">
        <v>4230792</v>
      </c>
      <c r="H114" s="10">
        <v>4527688</v>
      </c>
    </row>
    <row r="115" spans="1:8" x14ac:dyDescent="0.25">
      <c r="A115" s="17" t="s">
        <v>420</v>
      </c>
      <c r="B115" s="4" t="s">
        <v>410</v>
      </c>
      <c r="C115" s="10">
        <v>3542714</v>
      </c>
      <c r="D115" s="10">
        <v>3827193</v>
      </c>
      <c r="E115" s="10">
        <v>4152887</v>
      </c>
      <c r="F115" s="10">
        <v>4215181</v>
      </c>
      <c r="G115" s="10">
        <v>4215180</v>
      </c>
      <c r="H115" s="10">
        <v>4492961</v>
      </c>
    </row>
    <row r="116" spans="1:8" x14ac:dyDescent="0.25">
      <c r="A116" s="17" t="s">
        <v>424</v>
      </c>
      <c r="B116" s="4" t="s">
        <v>410</v>
      </c>
      <c r="C116" s="10">
        <v>3582077</v>
      </c>
      <c r="D116" s="10">
        <v>3869717</v>
      </c>
      <c r="E116" s="10">
        <v>4199029</v>
      </c>
      <c r="F116" s="10">
        <v>4262015</v>
      </c>
      <c r="G116" s="10">
        <v>4285798</v>
      </c>
      <c r="H116" s="10">
        <v>4584519</v>
      </c>
    </row>
    <row r="117" spans="1:8" x14ac:dyDescent="0.25">
      <c r="A117" s="17" t="s">
        <v>423</v>
      </c>
      <c r="B117" s="4" t="s">
        <v>410</v>
      </c>
      <c r="C117" s="10">
        <v>3622215</v>
      </c>
      <c r="D117" s="10">
        <v>3913078</v>
      </c>
      <c r="E117" s="10">
        <v>4246081</v>
      </c>
      <c r="F117" s="10">
        <v>4309773</v>
      </c>
      <c r="G117" s="10">
        <v>4340254</v>
      </c>
      <c r="H117" s="10">
        <v>4657222</v>
      </c>
    </row>
    <row r="118" spans="1:8" x14ac:dyDescent="0.25">
      <c r="A118" s="17" t="s">
        <v>426</v>
      </c>
      <c r="B118" s="4" t="s">
        <v>410</v>
      </c>
      <c r="C118" s="10">
        <v>3116276</v>
      </c>
      <c r="D118" s="10">
        <v>3366512</v>
      </c>
      <c r="E118" s="10">
        <v>3773940</v>
      </c>
      <c r="F118" s="10">
        <v>3830549</v>
      </c>
      <c r="G118" s="10">
        <v>3850526</v>
      </c>
      <c r="H118" s="10">
        <v>4090799</v>
      </c>
    </row>
    <row r="119" spans="1:8" x14ac:dyDescent="0.25">
      <c r="A119" s="17" t="s">
        <v>425</v>
      </c>
      <c r="B119" s="4" t="s">
        <v>410</v>
      </c>
      <c r="C119" s="10">
        <v>3555835</v>
      </c>
      <c r="D119" s="10">
        <v>3841368</v>
      </c>
      <c r="E119" s="10">
        <v>4168268</v>
      </c>
      <c r="F119" s="10">
        <v>4230793</v>
      </c>
      <c r="G119" s="10">
        <v>4280214</v>
      </c>
      <c r="H119" s="10">
        <v>4551451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"/>
  <sheetViews>
    <sheetView topLeftCell="A103" workbookViewId="0">
      <selection activeCell="C108" sqref="C108:H115"/>
    </sheetView>
  </sheetViews>
  <sheetFormatPr defaultRowHeight="15" x14ac:dyDescent="0.25"/>
  <cols>
    <col min="1" max="1" width="27.5703125" style="2" customWidth="1"/>
    <col min="2" max="2" width="18.28515625" style="2" customWidth="1"/>
    <col min="3" max="8" width="15.7109375" style="2" customWidth="1"/>
    <col min="9" max="16384" width="9.140625" style="2"/>
  </cols>
  <sheetData>
    <row r="1" spans="1:8" s="4" customFormat="1" ht="15.75" x14ac:dyDescent="0.25">
      <c r="A1" s="12" t="s">
        <v>302</v>
      </c>
      <c r="B1" s="13" t="s">
        <v>1</v>
      </c>
      <c r="C1" s="14" t="s">
        <v>303</v>
      </c>
      <c r="D1" s="14" t="s">
        <v>304</v>
      </c>
      <c r="E1" s="14" t="s">
        <v>305</v>
      </c>
      <c r="F1" s="14" t="s">
        <v>306</v>
      </c>
      <c r="G1" s="15" t="s">
        <v>249</v>
      </c>
      <c r="H1" s="15" t="s">
        <v>250</v>
      </c>
    </row>
    <row r="2" spans="1:8" x14ac:dyDescent="0.25">
      <c r="A2" s="3" t="s">
        <v>3</v>
      </c>
      <c r="B2" s="3" t="s">
        <v>3</v>
      </c>
      <c r="C2" s="9">
        <v>3648036</v>
      </c>
      <c r="D2" s="9">
        <v>3940973</v>
      </c>
      <c r="E2" s="9">
        <v>4267349</v>
      </c>
      <c r="F2" s="9">
        <v>4416186</v>
      </c>
      <c r="G2" s="10">
        <v>4641854</v>
      </c>
      <c r="H2" s="10">
        <v>4901798</v>
      </c>
    </row>
    <row r="3" spans="1:8" x14ac:dyDescent="0.25">
      <c r="A3" s="4" t="s">
        <v>73</v>
      </c>
      <c r="B3" s="2" t="s">
        <v>2</v>
      </c>
      <c r="C3" s="10">
        <v>1493250</v>
      </c>
      <c r="D3" s="10">
        <v>1613200</v>
      </c>
      <c r="E3" s="10">
        <v>1750500</v>
      </c>
      <c r="F3" s="9">
        <v>1770000</v>
      </c>
      <c r="G3" s="9">
        <v>1904275</v>
      </c>
      <c r="H3" s="9">
        <v>2050447</v>
      </c>
    </row>
    <row r="4" spans="1:8" x14ac:dyDescent="0.25">
      <c r="A4" s="4" t="s">
        <v>72</v>
      </c>
      <c r="B4" s="2" t="s">
        <v>2</v>
      </c>
      <c r="C4" s="10">
        <v>1572150</v>
      </c>
      <c r="D4" s="10">
        <v>1649800</v>
      </c>
      <c r="E4" s="10">
        <v>1790500</v>
      </c>
      <c r="F4" s="9">
        <v>1805000</v>
      </c>
      <c r="G4" s="9">
        <v>1916848</v>
      </c>
      <c r="H4" s="9">
        <v>2066439</v>
      </c>
    </row>
    <row r="5" spans="1:8" x14ac:dyDescent="0.25">
      <c r="A5" s="4" t="s">
        <v>71</v>
      </c>
      <c r="B5" s="2" t="s">
        <v>2</v>
      </c>
      <c r="C5" s="10">
        <v>1454200</v>
      </c>
      <c r="D5" s="10">
        <v>1571000</v>
      </c>
      <c r="E5" s="10">
        <v>1705000</v>
      </c>
      <c r="F5" s="9">
        <v>1842460</v>
      </c>
      <c r="G5" s="9">
        <v>1900000</v>
      </c>
      <c r="H5" s="9">
        <v>2049266</v>
      </c>
    </row>
    <row r="6" spans="1:8" x14ac:dyDescent="0.25">
      <c r="A6" s="4" t="s">
        <v>69</v>
      </c>
      <c r="B6" s="2" t="s">
        <v>2</v>
      </c>
      <c r="C6" s="10">
        <v>1574550</v>
      </c>
      <c r="D6" s="10">
        <v>1701000</v>
      </c>
      <c r="E6" s="10">
        <v>1846000</v>
      </c>
      <c r="F6" s="9">
        <v>1903500</v>
      </c>
      <c r="G6" s="9">
        <v>2001000</v>
      </c>
      <c r="H6" s="9">
        <v>2159519</v>
      </c>
    </row>
    <row r="7" spans="1:8" x14ac:dyDescent="0.25">
      <c r="A7" s="4" t="s">
        <v>70</v>
      </c>
      <c r="B7" s="2" t="s">
        <v>2</v>
      </c>
      <c r="C7" s="10">
        <v>1709150</v>
      </c>
      <c r="D7" s="10">
        <v>1848400</v>
      </c>
      <c r="E7" s="10">
        <v>2004000</v>
      </c>
      <c r="F7" s="9">
        <v>2069530</v>
      </c>
      <c r="G7" s="9">
        <v>2153970</v>
      </c>
      <c r="H7" s="9">
        <v>2324776</v>
      </c>
    </row>
    <row r="8" spans="1:8" x14ac:dyDescent="0.25">
      <c r="A8" s="4" t="s">
        <v>42</v>
      </c>
      <c r="B8" s="2" t="s">
        <v>41</v>
      </c>
      <c r="C8" s="10">
        <f>VLOOKUP(A8,'UMK Jawa Barat'!$E$29:$H$55,2,0)</f>
        <v>3483667.39</v>
      </c>
      <c r="D8" s="10">
        <f>VLOOKUP(A8,'UMK Jawa Barat'!$E$56:$F$82,2,0)</f>
        <v>3763405.88</v>
      </c>
      <c r="E8" s="10">
        <f>VLOOKUP(A8,'UMK Jawa Barat'!$E$83:$F$109,2,0)</f>
        <v>4083670</v>
      </c>
      <c r="F8" s="10">
        <f>VLOOKUP(A8,'UMK Jawa Barat'!$E$110:$F$136,2,0)</f>
        <v>4217206</v>
      </c>
      <c r="G8" s="10">
        <f>VLOOKUP(A8,'UMK Jawa Barat'!$E$137:$F$163,2,0)</f>
        <v>4217206</v>
      </c>
      <c r="H8" s="10">
        <f>VLOOKUP(A8,'UMK Jawa Barat'!$E$164:$F$190,2,0)</f>
        <v>4520212.25</v>
      </c>
    </row>
    <row r="9" spans="1:8" x14ac:dyDescent="0.25">
      <c r="A9" s="4" t="s">
        <v>43</v>
      </c>
      <c r="B9" s="2" t="s">
        <v>41</v>
      </c>
      <c r="C9" s="10">
        <f>VLOOKUP(A9,'UMK Jawa Barat'!$E$29:$H$55,2,0)</f>
        <v>2583556.63</v>
      </c>
      <c r="D9" s="10">
        <f>VLOOKUP(A9,'UMK Jawa Barat'!$E$56:$F$82,2,0)</f>
        <v>2791016.23</v>
      </c>
      <c r="E9" s="10">
        <f>VLOOKUP(A9,'UMK Jawa Barat'!$E$83:$F$109,2,0)</f>
        <v>3028531.71</v>
      </c>
      <c r="F9" s="10">
        <f>VLOOKUP(A9,'UMK Jawa Barat'!$E$110:$F$136,2,0)</f>
        <v>3125444.72</v>
      </c>
      <c r="G9" s="10">
        <f>VLOOKUP(A9,'UMK Jawa Barat'!$E$137:$F$163,2,0)</f>
        <v>3125444.72</v>
      </c>
      <c r="H9" s="10">
        <f>VLOOKUP(A9,'UMK Jawa Barat'!$E$164:$F$190,2,0)</f>
        <v>3351883.19</v>
      </c>
    </row>
    <row r="10" spans="1:8" x14ac:dyDescent="0.25">
      <c r="A10" s="4" t="s">
        <v>44</v>
      </c>
      <c r="B10" s="2" t="s">
        <v>41</v>
      </c>
      <c r="C10" s="10">
        <f>VLOOKUP(A10,'UMK Jawa Barat'!$E$29:$H$55,2,0)</f>
        <v>2162366.91</v>
      </c>
      <c r="D10" s="10">
        <f>VLOOKUP(A10,'UMK Jawa Barat'!$E$56:$F$82,2,0)</f>
        <v>2336004.9700000002</v>
      </c>
      <c r="E10" s="10">
        <f>VLOOKUP(A10,'UMK Jawa Barat'!$E$83:$F$109,2,0)</f>
        <v>2534798.9900000002</v>
      </c>
      <c r="F10" s="10">
        <f>VLOOKUP(A10,'UMK Jawa Barat'!$E$110:$F$136,2,0)</f>
        <v>2534798.9900000002</v>
      </c>
      <c r="G10" s="10">
        <f>VLOOKUP(A10,'UMK Jawa Barat'!$E$137:$F$163,2,0)</f>
        <v>2699814.4</v>
      </c>
      <c r="H10" s="10">
        <f>VLOOKUP(A10,'UMK Jawa Barat'!$E$164:$F$190,2,0)</f>
        <v>2893229.1</v>
      </c>
    </row>
    <row r="11" spans="1:8" x14ac:dyDescent="0.25">
      <c r="A11" s="4" t="s">
        <v>45</v>
      </c>
      <c r="B11" s="2" t="s">
        <v>41</v>
      </c>
      <c r="C11" s="10">
        <f>VLOOKUP(A11,'UMK Jawa Barat'!$E$29:$H$55,2,0)</f>
        <v>2678028.98</v>
      </c>
      <c r="D11" s="10">
        <f>VLOOKUP(A11,'UMK Jawa Barat'!$E$56:$F$82,2,0)</f>
        <v>2893074.71</v>
      </c>
      <c r="E11" s="10">
        <f>VLOOKUP(A11,'UMK Jawa Barat'!$E$83:$F$109,2,0)</f>
        <v>3139275.37</v>
      </c>
      <c r="F11" s="10">
        <f>VLOOKUP(A11,'UMK Jawa Barat'!$E$110:$F$136,2,0)</f>
        <v>3241929.67</v>
      </c>
      <c r="G11" s="10">
        <f>VLOOKUP(A11,'UMK Jawa Barat'!$E$137:$F$163,2,0)</f>
        <v>3241929.67</v>
      </c>
      <c r="H11" s="10">
        <f>VLOOKUP(A11,'UMK Jawa Barat'!$E$164:$F$190,2,0)</f>
        <v>3492465.99</v>
      </c>
    </row>
    <row r="12" spans="1:8" x14ac:dyDescent="0.25">
      <c r="A12" s="4" t="s">
        <v>46</v>
      </c>
      <c r="B12" s="2" t="s">
        <v>41</v>
      </c>
      <c r="C12" s="10">
        <f>VLOOKUP(A12,'UMK Jawa Barat'!$E$29:$H$55,2,0)</f>
        <v>1672947.97</v>
      </c>
      <c r="D12" s="10">
        <f>VLOOKUP(A12,'UMK Jawa Barat'!$E$56:$F$82,2,0)</f>
        <v>1807285.69</v>
      </c>
      <c r="E12" s="10">
        <f>VLOOKUP(A12,'UMK Jawa Barat'!$E$83:$F$109,2,0)</f>
        <v>1961085.7</v>
      </c>
      <c r="F12" s="10">
        <f>VLOOKUP(A12,'UMK Jawa Barat'!$E$110:$F$136,2,0)</f>
        <v>1961085.7</v>
      </c>
      <c r="G12" s="10">
        <f>VLOOKUP(A12,'UMK Jawa Barat'!$E$137:$F$163,2,0)</f>
        <v>1975220.92</v>
      </c>
      <c r="H12" s="10">
        <f>VLOOKUP(A12,'UMK Jawa Barat'!$E$164:$F$190,2,0)</f>
        <v>2117318.31</v>
      </c>
    </row>
    <row r="13" spans="1:8" x14ac:dyDescent="0.25">
      <c r="A13" s="4" t="s">
        <v>47</v>
      </c>
      <c r="B13" s="2" t="s">
        <v>41</v>
      </c>
      <c r="C13" s="10">
        <f>VLOOKUP(A13,'UMK Jawa Barat'!$E$29:$H$55,2,0)</f>
        <v>1920937.99</v>
      </c>
      <c r="D13" s="10">
        <f>VLOOKUP(A13,'UMK Jawa Barat'!$E$56:$F$82,2,0)</f>
        <v>2075189.31</v>
      </c>
      <c r="E13" s="10">
        <f>VLOOKUP(A13,'UMK Jawa Barat'!$E$83:$F$109,2,0)</f>
        <v>2251787.92</v>
      </c>
      <c r="F13" s="10">
        <f>VLOOKUP(A13,'UMK Jawa Barat'!$E$110:$F$136,2,0)</f>
        <v>2251787.92</v>
      </c>
      <c r="G13" s="10">
        <f>VLOOKUP(A13,'UMK Jawa Barat'!$E$137:$F$163,2,0)</f>
        <v>2326772.46</v>
      </c>
      <c r="H13" s="10">
        <f>VLOOKUP(A13,'UMK Jawa Barat'!$E$164:$F$190,2,0)</f>
        <v>2499954.13</v>
      </c>
    </row>
    <row r="14" spans="1:8" x14ac:dyDescent="0.25">
      <c r="A14" s="4" t="s">
        <v>48</v>
      </c>
      <c r="B14" s="2" t="s">
        <v>41</v>
      </c>
      <c r="C14" s="10">
        <f>VLOOKUP(A14,'UMK Jawa Barat'!$E$29:$H$55,2,0)</f>
        <v>1604334.37</v>
      </c>
      <c r="D14" s="10">
        <f>VLOOKUP(A14,'UMK Jawa Barat'!$E$56:$F$82,2,0)</f>
        <v>1733162.42</v>
      </c>
      <c r="E14" s="10">
        <f>VLOOKUP(A14,'UMK Jawa Barat'!$E$83:$F$109,2,0)</f>
        <v>1880654.54</v>
      </c>
      <c r="F14" s="10">
        <f>VLOOKUP(A14,'UMK Jawa Barat'!$E$110:$F$136,2,0)</f>
        <v>1880654.54</v>
      </c>
      <c r="G14" s="10">
        <f>VLOOKUP(A14,'UMK Jawa Barat'!$E$137:$F$163,2,0)</f>
        <v>1897867.14</v>
      </c>
      <c r="H14" s="10">
        <f>VLOOKUP(A14,'UMK Jawa Barat'!$E$164:$F$190,2,0)</f>
        <v>2021657.42</v>
      </c>
    </row>
    <row r="15" spans="1:8" x14ac:dyDescent="0.25">
      <c r="A15" s="4" t="s">
        <v>49</v>
      </c>
      <c r="B15" s="2" t="s">
        <v>41</v>
      </c>
      <c r="C15" s="10">
        <f>VLOOKUP(A15,'UMK Jawa Barat'!$E$29:$H$55,2,0)</f>
        <v>1606030.12</v>
      </c>
      <c r="D15" s="10">
        <f>VLOOKUP(A15,'UMK Jawa Barat'!$E$56:$F$82,2,0)</f>
        <v>1734994.34</v>
      </c>
      <c r="E15" s="10">
        <f>VLOOKUP(A15,'UMK Jawa Barat'!$E$83:$F$109,2,0)</f>
        <v>1882642.36</v>
      </c>
      <c r="F15" s="10">
        <f>VLOOKUP(A15,'UMK Jawa Barat'!$E$110:$F$136,2,0)</f>
        <v>1882642.36</v>
      </c>
      <c r="G15" s="10">
        <f>VLOOKUP(A15,'UMK Jawa Barat'!$E$137:$F$163,2,0)</f>
        <v>1908102.17</v>
      </c>
      <c r="H15" s="10">
        <f>VLOOKUP(A15,'UMK Jawa Barat'!$E$164:$F$190,2,0)</f>
        <v>2010734.3</v>
      </c>
    </row>
    <row r="16" spans="1:8" x14ac:dyDescent="0.25">
      <c r="A16" s="4" t="s">
        <v>50</v>
      </c>
      <c r="B16" s="2" t="s">
        <v>41</v>
      </c>
      <c r="C16" s="10">
        <f>VLOOKUP(A16,'UMK Jawa Barat'!$E$29:$H$55,2,0)</f>
        <v>1873701.81</v>
      </c>
      <c r="D16" s="10">
        <f>VLOOKUP(A16,'UMK Jawa Barat'!$E$56:$F$82,2,0)</f>
        <v>2024160.07</v>
      </c>
      <c r="E16" s="10">
        <f>VLOOKUP(A16,'UMK Jawa Barat'!$E$83:$F$109,2,0)</f>
        <v>2196416.09</v>
      </c>
      <c r="F16" s="10">
        <f>VLOOKUP(A16,'UMK Jawa Barat'!$E$110:$F$136,2,0)</f>
        <v>2269556.75</v>
      </c>
      <c r="G16" s="10">
        <f>VLOOKUP(A16,'UMK Jawa Barat'!$E$137:$F$163,2,0)</f>
        <v>2279982.77</v>
      </c>
      <c r="H16" s="10">
        <f>VLOOKUP(A16,'UMK Jawa Barat'!$E$164:$F$190,2,0)</f>
        <v>2430780.83</v>
      </c>
    </row>
    <row r="17" spans="1:8" x14ac:dyDescent="0.25">
      <c r="A17" s="4" t="s">
        <v>51</v>
      </c>
      <c r="B17" s="2" t="s">
        <v>41</v>
      </c>
      <c r="C17" s="10">
        <f>VLOOKUP(A17,'UMK Jawa Barat'!$E$29:$H$55,2,0)</f>
        <v>1658514.54</v>
      </c>
      <c r="D17" s="10">
        <f>VLOOKUP(A17,'UMK Jawa Barat'!$E$56:$F$82,2,0)</f>
        <v>1791693.26</v>
      </c>
      <c r="E17" s="10">
        <f>VLOOKUP(A17,'UMK Jawa Barat'!$E$83:$F$109,2,0)</f>
        <v>1944166.36</v>
      </c>
      <c r="F17" s="10">
        <f>VLOOKUP(A17,'UMK Jawa Barat'!$E$110:$F$136,2,0)</f>
        <v>2009000</v>
      </c>
      <c r="G17" s="10">
        <f>VLOOKUP(A17,'UMK Jawa Barat'!$E$137:$F$163,2,0)</f>
        <v>2027619.04</v>
      </c>
      <c r="H17" s="10">
        <f>VLOOKUP(A17,'UMK Jawa Barat'!$E$164:$F$190,2,0)</f>
        <v>2180602.9</v>
      </c>
    </row>
    <row r="18" spans="1:8" x14ac:dyDescent="0.25">
      <c r="A18" s="4" t="s">
        <v>52</v>
      </c>
      <c r="B18" s="2" t="s">
        <v>41</v>
      </c>
      <c r="C18" s="10">
        <f>VLOOKUP(A18,'UMK Jawa Barat'!$E$29:$H$55,2,0)</f>
        <v>2678028.9900000002</v>
      </c>
      <c r="D18" s="10">
        <f>VLOOKUP(A18,'UMK Jawa Barat'!$E$56:$F$82,2,0)</f>
        <v>2893074.72</v>
      </c>
      <c r="E18" s="10">
        <f>VLOOKUP(A18,'UMK Jawa Barat'!$E$83:$F$109,2,0)</f>
        <v>3139275.37</v>
      </c>
      <c r="F18" s="10">
        <f>VLOOKUP(A18,'UMK Jawa Barat'!$E$110:$F$136,2,0)</f>
        <v>3241929.67</v>
      </c>
      <c r="G18" s="10">
        <f>VLOOKUP(A18,'UMK Jawa Barat'!$E$137:$F$163,2,0)</f>
        <v>3241929.67</v>
      </c>
      <c r="H18" s="10">
        <f>VLOOKUP(A18,'UMK Jawa Barat'!$E$164:$F$190,2,0)</f>
        <v>3471134.1</v>
      </c>
    </row>
    <row r="19" spans="1:8" x14ac:dyDescent="0.25">
      <c r="A19" s="4" t="s">
        <v>53</v>
      </c>
      <c r="B19" s="2" t="s">
        <v>41</v>
      </c>
      <c r="C19" s="10">
        <f>VLOOKUP(A19,'UMK Jawa Barat'!$E$29:$H$55,2,0)</f>
        <v>1960301.47</v>
      </c>
      <c r="D19" s="10">
        <f>VLOOKUP(A19,'UMK Jawa Barat'!$E$56:$F$82,2,0)</f>
        <v>2117713.6800000002</v>
      </c>
      <c r="E19" s="10">
        <f>VLOOKUP(A19,'UMK Jawa Barat'!$E$83:$F$109,2,0)</f>
        <v>2297931.11</v>
      </c>
      <c r="F19" s="10">
        <f>VLOOKUP(A19,'UMK Jawa Barat'!$E$110:$F$136,2,0)</f>
        <v>2373073.46</v>
      </c>
      <c r="G19" s="10">
        <f>VLOOKUP(A19,'UMK Jawa Barat'!$E$137:$F$163,2,0)</f>
        <v>2391567.15</v>
      </c>
      <c r="H19" s="10">
        <f>VLOOKUP(A19,'UMK Jawa Barat'!$E$164:$F$190,2,0)</f>
        <v>2541996.7200000002</v>
      </c>
    </row>
    <row r="20" spans="1:8" x14ac:dyDescent="0.25">
      <c r="A20" s="4" t="s">
        <v>54</v>
      </c>
      <c r="B20" s="2" t="s">
        <v>41</v>
      </c>
      <c r="C20" s="10">
        <f>VLOOKUP(A20,'UMK Jawa Barat'!$E$29:$H$55,2,0)</f>
        <v>2529759.9700000002</v>
      </c>
      <c r="D20" s="10">
        <f>VLOOKUP(A20,'UMK Jawa Barat'!$E$56:$F$82,2,0)</f>
        <v>2732899.7</v>
      </c>
      <c r="E20" s="10">
        <f>VLOOKUP(A20,'UMK Jawa Barat'!$E$83:$F$109,2,0)</f>
        <v>2965468</v>
      </c>
      <c r="F20" s="10">
        <f>VLOOKUP(A20,'UMK Jawa Barat'!$E$110:$F$136,2,0)</f>
        <v>3064218.08</v>
      </c>
      <c r="G20" s="10">
        <f>VLOOKUP(A20,'UMK Jawa Barat'!$E$137:$F$163,2,0)</f>
        <v>3064218</v>
      </c>
      <c r="H20" s="10">
        <f>VLOOKUP(A20,'UMK Jawa Barat'!$E$164:$F$190,2,0)</f>
        <v>3273810.6</v>
      </c>
    </row>
    <row r="21" spans="1:8" x14ac:dyDescent="0.25">
      <c r="A21" s="4" t="s">
        <v>55</v>
      </c>
      <c r="B21" s="2" t="s">
        <v>41</v>
      </c>
      <c r="C21" s="10">
        <f>VLOOKUP(A21,'UMK Jawa Barat'!$E$29:$H$55,2,0)</f>
        <v>3445616.9</v>
      </c>
      <c r="D21" s="10">
        <f>VLOOKUP(A21,'UMK Jawa Barat'!$E$56:$F$82,2,0)</f>
        <v>3722299.94</v>
      </c>
      <c r="E21" s="10">
        <f>VLOOKUP(A21,'UMK Jawa Barat'!$E$83:$F$109,2,0)</f>
        <v>4039067.66</v>
      </c>
      <c r="F21" s="10">
        <f>VLOOKUP(A21,'UMK Jawa Barat'!$E$110:$F$136,2,0)</f>
        <v>4173568.61</v>
      </c>
      <c r="G21" s="10">
        <f>VLOOKUP(A21,'UMK Jawa Barat'!$E$137:$F$163,2,0)</f>
        <v>4173568.61</v>
      </c>
      <c r="H21" s="10">
        <f>VLOOKUP(A21,'UMK Jawa Barat'!$E$164:$F$190,2,0)</f>
        <v>4464675.0199999996</v>
      </c>
    </row>
    <row r="22" spans="1:8" x14ac:dyDescent="0.25">
      <c r="A22" s="4" t="s">
        <v>56</v>
      </c>
      <c r="B22" s="2" t="s">
        <v>41</v>
      </c>
      <c r="C22" s="10">
        <f>VLOOKUP(A22,'UMK Jawa Barat'!$E$29:$H$55,2,0)</f>
        <v>3919291.19</v>
      </c>
      <c r="D22" s="10">
        <f>VLOOKUP(A22,'UMK Jawa Barat'!$E$56:$F$82,2,0)</f>
        <v>4234010.2699999996</v>
      </c>
      <c r="E22" s="10">
        <f>VLOOKUP(A22,'UMK Jawa Barat'!$E$83:$F$109,2,0)</f>
        <v>4594324.54</v>
      </c>
      <c r="F22" s="10">
        <f>VLOOKUP(A22,'UMK Jawa Barat'!$E$110:$F$136,2,0)</f>
        <v>4798312</v>
      </c>
      <c r="G22" s="10">
        <f>VLOOKUP(A22,'UMK Jawa Barat'!$E$137:$F$163,2,0)</f>
        <v>4798312</v>
      </c>
      <c r="H22" s="10">
        <f>VLOOKUP(A22,'UMK Jawa Barat'!$E$164:$F$190,2,0)</f>
        <v>5176179.07</v>
      </c>
    </row>
    <row r="23" spans="1:8" x14ac:dyDescent="0.25">
      <c r="A23" s="4" t="s">
        <v>57</v>
      </c>
      <c r="B23" s="2" t="s">
        <v>41</v>
      </c>
      <c r="C23" s="10">
        <f>VLOOKUP(A23,'UMK Jawa Barat'!$E$29:$H$55,2,0)</f>
        <v>3837939.63</v>
      </c>
      <c r="D23" s="10">
        <f>VLOOKUP(A23,'UMK Jawa Barat'!$E$56:$F$82,2,0)</f>
        <v>4146126.18</v>
      </c>
      <c r="E23" s="10">
        <f>VLOOKUP(A23,'UMK Jawa Barat'!$E$83:$F$109,2,0)</f>
        <v>4498961.51</v>
      </c>
      <c r="F23" s="10">
        <f>VLOOKUP(A23,'UMK Jawa Barat'!$E$110:$F$136,2,0)</f>
        <v>4791843.9000000004</v>
      </c>
      <c r="G23" s="10">
        <f>VLOOKUP(A23,'UMK Jawa Barat'!$E$137:$F$163,2,0)</f>
        <v>4791843.9000000004</v>
      </c>
      <c r="H23" s="10">
        <f>VLOOKUP(A23,'UMK Jawa Barat'!$E$164:$F$190,2,0)</f>
        <v>5137575.4400000004</v>
      </c>
    </row>
    <row r="24" spans="1:8" x14ac:dyDescent="0.25">
      <c r="A24" s="4" t="s">
        <v>58</v>
      </c>
      <c r="B24" s="2" t="s">
        <v>41</v>
      </c>
      <c r="C24" s="10">
        <f>VLOOKUP(A24,'UMK Jawa Barat'!$E$29:$H$55,2,0)</f>
        <v>2683277.4500000002</v>
      </c>
      <c r="D24" s="10">
        <f>VLOOKUP(A24,'UMK Jawa Barat'!$E$56:$F$82,2,0)</f>
        <v>2898744.63</v>
      </c>
      <c r="E24" s="10">
        <f>VLOOKUP(A24,'UMK Jawa Barat'!$E$83:$F$109,2,0)</f>
        <v>3145427.79</v>
      </c>
      <c r="F24" s="10">
        <f>VLOOKUP(A24,'UMK Jawa Barat'!$E$110:$F$136,2,0)</f>
        <v>3248283.28</v>
      </c>
      <c r="G24" s="10">
        <f>VLOOKUP(A24,'UMK Jawa Barat'!$E$137:$F$163,2,0)</f>
        <v>3248283.28</v>
      </c>
      <c r="H24" s="10">
        <f>VLOOKUP(A24,'UMK Jawa Barat'!$E$164:$F$190,2,0)</f>
        <v>3480795.4</v>
      </c>
    </row>
    <row r="25" spans="1:8" x14ac:dyDescent="0.25">
      <c r="A25" s="4" t="s">
        <v>59</v>
      </c>
      <c r="B25" s="2" t="s">
        <v>41</v>
      </c>
      <c r="C25" s="10">
        <f>VLOOKUP(A25,'UMK Jawa Barat'!$E$29:$H$55,2,0)</f>
        <v>1558793.94</v>
      </c>
      <c r="D25" s="10">
        <f>VLOOKUP(A25,'UMK Jawa Barat'!$E$56:$F$82,2,0)</f>
        <v>1714673.33</v>
      </c>
      <c r="E25" s="10">
        <f>VLOOKUP(A25,'UMK Jawa Barat'!$E$83:$F$109,2,0)</f>
        <v>1860591.33</v>
      </c>
      <c r="F25" s="10">
        <f>VLOOKUP(A25,'UMK Jawa Barat'!$E$110:$F$136,2,0)</f>
        <v>1860591.33</v>
      </c>
      <c r="G25" s="10">
        <f>VLOOKUP(A25,'UMK Jawa Barat'!$E$137:$F$163,2,0)</f>
        <v>1884364.08</v>
      </c>
      <c r="H25" s="10">
        <f>VLOOKUP(A25,'UMK Jawa Barat'!$E$164:$F$190,2,0)</f>
        <v>2018389</v>
      </c>
    </row>
    <row r="26" spans="1:8" x14ac:dyDescent="0.25">
      <c r="A26" s="4" t="s">
        <v>60</v>
      </c>
      <c r="B26" s="2" t="s">
        <v>41</v>
      </c>
      <c r="C26" s="10">
        <f>VLOOKUP(A26,'UMK Jawa Barat'!$E$29:$H$55,2,0)</f>
        <v>3557146.66</v>
      </c>
      <c r="D26" s="10">
        <f>VLOOKUP(A26,'UMK Jawa Barat'!$E$56:$F$82,2,0)</f>
        <v>3842785.54</v>
      </c>
      <c r="E26" s="10">
        <f>VLOOKUP(A26,'UMK Jawa Barat'!$E$83:$F$109,2,0)</f>
        <v>4169806.58</v>
      </c>
      <c r="F26" s="10">
        <f>VLOOKUP(A26,'UMK Jawa Barat'!$E$110:$F$136,2,0)</f>
        <v>4169806.58</v>
      </c>
      <c r="G26" s="10">
        <f>VLOOKUP(A26,'UMK Jawa Barat'!$E$137:$F$163,2,0)</f>
        <v>4330249.57</v>
      </c>
      <c r="H26" s="10">
        <f>VLOOKUP(A26,'UMK Jawa Barat'!$E$164:$F$190,2,0)</f>
        <v>4639429.3899999997</v>
      </c>
    </row>
    <row r="27" spans="1:8" x14ac:dyDescent="0.25">
      <c r="A27" s="4" t="s">
        <v>61</v>
      </c>
      <c r="B27" s="2" t="s">
        <v>41</v>
      </c>
      <c r="C27" s="10">
        <f>VLOOKUP(A27,'UMK Jawa Barat'!$E$29:$H$55,2,0)</f>
        <v>2158430.5299999998</v>
      </c>
      <c r="D27" s="10">
        <f>VLOOKUP(A27,'UMK Jawa Barat'!$E$56:$F$82,2,0)</f>
        <v>2331752.5</v>
      </c>
      <c r="E27" s="10">
        <f>VLOOKUP(A27,'UMK Jawa Barat'!$E$83:$F$109,2,0)</f>
        <v>2530182.63</v>
      </c>
      <c r="F27" s="10">
        <f>VLOOKUP(A27,'UMK Jawa Barat'!$E$110:$F$136,2,0)</f>
        <v>2530182.63</v>
      </c>
      <c r="G27" s="10">
        <f>VLOOKUP(A27,'UMK Jawa Barat'!$E$137:$F$163,2,0)</f>
        <v>2562434.0099999998</v>
      </c>
      <c r="H27" s="10">
        <f>VLOOKUP(A27,'UMK Jawa Barat'!$E$164:$F$190,2,0)</f>
        <v>2893229.1</v>
      </c>
    </row>
    <row r="28" spans="1:8" x14ac:dyDescent="0.25">
      <c r="A28" s="4" t="s">
        <v>62</v>
      </c>
      <c r="B28" s="2" t="s">
        <v>41</v>
      </c>
      <c r="C28" s="10">
        <f>VLOOKUP(A28,'UMK Jawa Barat'!$E$29:$H$55,2,0)</f>
        <v>3091345.56</v>
      </c>
      <c r="D28" s="10">
        <f>VLOOKUP(A28,'UMK Jawa Barat'!$E$56:$F$82,2,0)</f>
        <v>3339580.61</v>
      </c>
      <c r="E28" s="10">
        <f>VLOOKUP(A28,'UMK Jawa Barat'!$E$83:$F$109,2,0)</f>
        <v>3623778.91</v>
      </c>
      <c r="F28" s="10">
        <f>VLOOKUP(A28,'UMK Jawa Barat'!$E$110:$F$136,2,0)</f>
        <v>3742276.48</v>
      </c>
      <c r="G28" s="10">
        <f>VLOOKUP(A28,'UMK Jawa Barat'!$E$137:$F$163,2,0)</f>
        <v>3774860.78</v>
      </c>
      <c r="H28" s="10">
        <f>VLOOKUP(A28,'UMK Jawa Barat'!$E$164:$F$190,2,0)</f>
        <v>4048462.69</v>
      </c>
    </row>
    <row r="29" spans="1:8" x14ac:dyDescent="0.25">
      <c r="A29" s="4" t="s">
        <v>63</v>
      </c>
      <c r="B29" s="2" t="s">
        <v>41</v>
      </c>
      <c r="C29" s="10">
        <f>VLOOKUP(A29,'UMK Jawa Barat'!$E$29:$H$55,2,0)</f>
        <v>1893383.54</v>
      </c>
      <c r="D29" s="10">
        <f>VLOOKUP(A29,'UMK Jawa Barat'!$E$56:$F$82,2,0)</f>
        <v>2045422.24</v>
      </c>
      <c r="E29" s="10">
        <f>VLOOKUP(A29,'UMK Jawa Barat'!$E$83:$F$109,2,0)</f>
        <v>2219487.67</v>
      </c>
      <c r="F29" s="10">
        <f>VLOOKUP(A29,'UMK Jawa Barat'!$E$110:$F$136,2,0)</f>
        <v>2271201.73</v>
      </c>
      <c r="G29" s="10">
        <f>VLOOKUP(A29,'UMK Jawa Barat'!$E$137:$F$163,2,0)</f>
        <v>2304943.5099999998</v>
      </c>
      <c r="H29" s="10">
        <f>VLOOKUP(A29,'UMK Jawa Barat'!$E$164:$F$190,2,0)</f>
        <v>2456516.6</v>
      </c>
    </row>
    <row r="30" spans="1:8" x14ac:dyDescent="0.25">
      <c r="A30" s="4" t="s">
        <v>64</v>
      </c>
      <c r="B30" s="2" t="s">
        <v>41</v>
      </c>
      <c r="C30" s="10">
        <f>VLOOKUP(A30,'UMK Jawa Barat'!$E$29:$H$55,2,0)</f>
        <v>3915353.71</v>
      </c>
      <c r="D30" s="10">
        <f>VLOOKUP(A30,'UMK Jawa Barat'!$E$56:$F$82,2,0)</f>
        <v>4229756.6100000003</v>
      </c>
      <c r="E30" s="10">
        <f>VLOOKUP(A30,'UMK Jawa Barat'!$E$83:$F$109,2,0)</f>
        <v>4589708.9000000004</v>
      </c>
      <c r="F30" s="10">
        <f>VLOOKUP(A30,'UMK Jawa Barat'!$E$110:$F$136,2,0)</f>
        <v>4782935.6399999997</v>
      </c>
      <c r="G30" s="10">
        <f>VLOOKUP(A30,'UMK Jawa Barat'!$E$137:$F$163,2,0)</f>
        <v>4816921.17</v>
      </c>
      <c r="H30" s="10">
        <f>VLOOKUP(A30,'UMK Jawa Barat'!$E$164:$F$190,2,0)</f>
        <v>5158248.2</v>
      </c>
    </row>
    <row r="31" spans="1:8" x14ac:dyDescent="0.25">
      <c r="A31" s="4" t="s">
        <v>65</v>
      </c>
      <c r="B31" s="2" t="s">
        <v>41</v>
      </c>
      <c r="C31" s="10">
        <f>VLOOKUP(A31,'UMK Jawa Barat'!$E$29:$H$55,2,0)</f>
        <v>3584700.29</v>
      </c>
      <c r="D31" s="10">
        <f>VLOOKUP(A31,'UMK Jawa Barat'!$E$56:$F$82,2,0)</f>
        <v>3872551.72</v>
      </c>
      <c r="E31" s="10">
        <f>VLOOKUP(A31,'UMK Jawa Barat'!$E$83:$F$109,2,0)</f>
        <v>4202105.87</v>
      </c>
      <c r="F31" s="10">
        <f>VLOOKUP(A31,'UMK Jawa Barat'!$E$110:$F$136,2,0)</f>
        <v>4339514.7300000004</v>
      </c>
      <c r="G31" s="10">
        <f>VLOOKUP(A31,'UMK Jawa Barat'!$E$137:$F$163,2,0)</f>
        <v>4377231.93</v>
      </c>
      <c r="H31" s="10">
        <f>VLOOKUP(A31,'UMK Jawa Barat'!$E$164:$F$190,2,0)</f>
        <v>4694493.7</v>
      </c>
    </row>
    <row r="32" spans="1:8" x14ac:dyDescent="0.25">
      <c r="A32" s="4" t="s">
        <v>66</v>
      </c>
      <c r="B32" s="2" t="s">
        <v>41</v>
      </c>
      <c r="C32" s="10">
        <f>VLOOKUP(A32,'UMK Jawa Barat'!$E$29:$H$55,2,0)</f>
        <v>2678028.4500000002</v>
      </c>
      <c r="D32" s="10">
        <f>VLOOKUP(A32,'UMK Jawa Barat'!$E$56:$F$82,2,0)</f>
        <v>2893074.13</v>
      </c>
      <c r="E32" s="10">
        <f>VLOOKUP(A32,'UMK Jawa Barat'!$E$83:$F$109,2,0)</f>
        <v>3139274.74</v>
      </c>
      <c r="F32" s="10">
        <f>VLOOKUP(A32,'UMK Jawa Barat'!$E$110:$F$136,2,0)</f>
        <v>3241929</v>
      </c>
      <c r="G32" s="10">
        <f>VLOOKUP(A32,'UMK Jawa Barat'!$E$137:$F$163,2,0)</f>
        <v>3272668.5</v>
      </c>
      <c r="H32" s="10">
        <f>VLOOKUP(A32,'UMK Jawa Barat'!$E$164:$F$190,2,0)</f>
        <v>3514093.25</v>
      </c>
    </row>
    <row r="33" spans="1:8" x14ac:dyDescent="0.25">
      <c r="A33" s="4" t="s">
        <v>67</v>
      </c>
      <c r="B33" s="2" t="s">
        <v>41</v>
      </c>
      <c r="C33" s="10">
        <f>VLOOKUP(A33,'UMK Jawa Barat'!$E$29:$H$55,2,0)</f>
        <v>1931435.35</v>
      </c>
      <c r="D33" s="10">
        <f>VLOOKUP(A33,'UMK Jawa Barat'!$E$56:$F$82,2,0)</f>
        <v>2086529.61</v>
      </c>
      <c r="E33" s="10">
        <f>VLOOKUP(A33,'UMK Jawa Barat'!$E$83:$F$109,2,0)</f>
        <v>2264093.2799999998</v>
      </c>
      <c r="F33" s="10">
        <f>VLOOKUP(A33,'UMK Jawa Barat'!$E$110:$F$136,2,0)</f>
        <v>2264093.2799999998</v>
      </c>
      <c r="G33" s="10">
        <f>VLOOKUP(A33,'UMK Jawa Barat'!$E$137:$F$163,2,0)</f>
        <v>2363389.67</v>
      </c>
      <c r="H33" s="10">
        <f>VLOOKUP(A33,'UMK Jawa Barat'!$E$164:$F$190,2,0)</f>
        <v>2533341.02</v>
      </c>
    </row>
    <row r="34" spans="1:8" x14ac:dyDescent="0.25">
      <c r="A34" s="4" t="s">
        <v>68</v>
      </c>
      <c r="B34" s="2" t="s">
        <v>41</v>
      </c>
      <c r="C34" s="10">
        <f>VLOOKUP(A34,'UMK Jawa Barat'!$E$29:$H$55,2,0)</f>
        <v>1562730.28</v>
      </c>
      <c r="D34" s="10">
        <f>VLOOKUP(A34,'UMK Jawa Barat'!$E$56:$F$82,2,0)</f>
        <v>1688217.52</v>
      </c>
      <c r="E34" s="10">
        <f>VLOOKUP(A34,'UMK Jawa Barat'!$E$83:$F$109,2,0)</f>
        <v>1831884.83</v>
      </c>
      <c r="F34" s="10">
        <f>VLOOKUP(A34,'UMK Jawa Barat'!$E$110:$F$136,2,0)</f>
        <v>1831884.83</v>
      </c>
      <c r="G34" s="10">
        <f>VLOOKUP(A34,'UMK Jawa Barat'!$E$137:$F$163,2,0)</f>
        <v>1852099.52</v>
      </c>
      <c r="H34" s="10">
        <f>VLOOKUP(A34,'UMK Jawa Barat'!$E$164:$F$190,2,0)</f>
        <v>1998119.05</v>
      </c>
    </row>
    <row r="35" spans="1:8" x14ac:dyDescent="0.25">
      <c r="A35" s="5" t="s">
        <v>211</v>
      </c>
      <c r="B35" s="4" t="s">
        <v>74</v>
      </c>
      <c r="C35" s="11">
        <v>1841209</v>
      </c>
      <c r="D35" s="11">
        <v>1989058.08</v>
      </c>
      <c r="E35" s="11">
        <v>2158327</v>
      </c>
      <c r="F35" s="11">
        <v>2228904</v>
      </c>
      <c r="G35" s="10">
        <f>VLOOKUP(A35,'UMK Jateng 2022-2023'!$C$2:$D$36,2,0)</f>
        <v>2230731</v>
      </c>
      <c r="H35" s="10">
        <f>VLOOKUP(A35,'UMK Jateng 2022-2023'!$C$2:$E$36,3,0)</f>
        <v>2383090</v>
      </c>
    </row>
    <row r="36" spans="1:8" x14ac:dyDescent="0.25">
      <c r="A36" s="5" t="s">
        <v>212</v>
      </c>
      <c r="B36" s="4" t="s">
        <v>74</v>
      </c>
      <c r="C36" s="11">
        <v>1589000</v>
      </c>
      <c r="D36" s="11">
        <v>1750000</v>
      </c>
      <c r="E36" s="11">
        <v>1900000</v>
      </c>
      <c r="F36" s="11">
        <v>1970000</v>
      </c>
      <c r="G36" s="10">
        <f>VLOOKUP(A36,'UMK Jateng 2022-2023'!$C$2:$D$36,2,0)</f>
        <v>1983261</v>
      </c>
      <c r="H36" s="10">
        <f>VLOOKUP(A36,'UMK Jateng 2022-2023'!$C$2:$E$36,3,0)</f>
        <v>2118123</v>
      </c>
    </row>
    <row r="37" spans="1:8" x14ac:dyDescent="0.25">
      <c r="A37" s="5" t="s">
        <v>213</v>
      </c>
      <c r="B37" s="4" t="s">
        <v>74</v>
      </c>
      <c r="C37" s="11">
        <v>1655200</v>
      </c>
      <c r="D37" s="11">
        <v>1788500</v>
      </c>
      <c r="E37" s="11">
        <v>1940800</v>
      </c>
      <c r="F37" s="11">
        <v>1988000</v>
      </c>
      <c r="G37" s="10">
        <f>VLOOKUP(A37,'UMK Jateng 2022-2023'!$C$2:$D$36,2,0)</f>
        <v>1996814</v>
      </c>
      <c r="H37" s="10">
        <f>VLOOKUP(A37,'UMK Jateng 2022-2023'!$C$2:$E$36,3,0)</f>
        <v>2130980</v>
      </c>
    </row>
    <row r="38" spans="1:8" x14ac:dyDescent="0.25">
      <c r="A38" s="5" t="s">
        <v>214</v>
      </c>
      <c r="B38" s="4" t="s">
        <v>74</v>
      </c>
      <c r="C38" s="11">
        <v>1490000</v>
      </c>
      <c r="D38" s="11">
        <v>1610000</v>
      </c>
      <c r="E38" s="11">
        <v>1748000</v>
      </c>
      <c r="F38" s="11">
        <v>1805000</v>
      </c>
      <c r="G38" s="10">
        <f>VLOOKUP(A38,'UMK Jateng 2022-2023'!$C$2:$D$36,2,0)</f>
        <v>1819835</v>
      </c>
      <c r="H38" s="10">
        <f>VLOOKUP(A38,'UMK Jateng 2022-2023'!$C$2:$E$36,3,0)</f>
        <v>1958169</v>
      </c>
    </row>
    <row r="39" spans="1:8" x14ac:dyDescent="0.25">
      <c r="A39" s="5" t="s">
        <v>215</v>
      </c>
      <c r="B39" s="4" t="s">
        <v>74</v>
      </c>
      <c r="C39" s="11">
        <v>1560000</v>
      </c>
      <c r="D39" s="11">
        <v>1686000</v>
      </c>
      <c r="E39" s="11">
        <v>1835000</v>
      </c>
      <c r="F39" s="11">
        <v>1895000</v>
      </c>
      <c r="G39" s="10">
        <f>VLOOKUP(A39,'UMK Jateng 2022-2023'!$C$2:$D$36,2,0)</f>
        <v>1911850</v>
      </c>
      <c r="H39" s="10">
        <f>VLOOKUP(A39,'UMK Jateng 2022-2023'!$C$2:$E$36,3,0)</f>
        <v>2043902</v>
      </c>
    </row>
    <row r="40" spans="1:8" x14ac:dyDescent="0.25">
      <c r="A40" s="5" t="s">
        <v>216</v>
      </c>
      <c r="B40" s="4" t="s">
        <v>74</v>
      </c>
      <c r="C40" s="11">
        <v>1573000</v>
      </c>
      <c r="D40" s="11">
        <v>1700000</v>
      </c>
      <c r="E40" s="11">
        <v>1845000</v>
      </c>
      <c r="F40" s="11">
        <v>1905400</v>
      </c>
      <c r="G40" s="10">
        <f>VLOOKUP(A40,'UMK Jateng 2022-2023'!$C$2:$D$36,2,0)</f>
        <v>1906781</v>
      </c>
      <c r="H40" s="10">
        <f>VLOOKUP(A40,'UMK Jateng 2022-2023'!$C$2:$E$36,3,0)</f>
        <v>2035890</v>
      </c>
    </row>
    <row r="41" spans="1:8" x14ac:dyDescent="0.25">
      <c r="A41" s="5" t="s">
        <v>217</v>
      </c>
      <c r="B41" s="4" t="s">
        <v>74</v>
      </c>
      <c r="C41" s="11">
        <v>1585000</v>
      </c>
      <c r="D41" s="11">
        <v>1712500</v>
      </c>
      <c r="E41" s="11">
        <v>1859000</v>
      </c>
      <c r="F41" s="11">
        <v>1920000</v>
      </c>
      <c r="G41" s="10">
        <f>VLOOKUP(A41,'UMK Jateng 2022-2023'!$C$2:$D$36,2,0)</f>
        <v>1931285</v>
      </c>
      <c r="H41" s="10">
        <f>VLOOKUP(A41,'UMK Jateng 2022-2023'!$C$2:$E$36,3,0)</f>
        <v>2076208</v>
      </c>
    </row>
    <row r="42" spans="1:8" x14ac:dyDescent="0.25">
      <c r="A42" s="5" t="s">
        <v>218</v>
      </c>
      <c r="B42" s="4" t="s">
        <v>74</v>
      </c>
      <c r="C42" s="11">
        <v>1742000</v>
      </c>
      <c r="D42" s="11">
        <v>1882000</v>
      </c>
      <c r="E42" s="11">
        <v>2042200</v>
      </c>
      <c r="F42" s="11">
        <v>2075000</v>
      </c>
      <c r="G42" s="10">
        <f>VLOOKUP(A42,'UMK Jateng 2022-2023'!$C$2:$D$36,2,0)</f>
        <v>2081807</v>
      </c>
      <c r="H42" s="10">
        <f>VLOOKUP(A42,'UMK Jateng 2022-2023'!$C$2:$E$36,3,0)</f>
        <v>2236776</v>
      </c>
    </row>
    <row r="43" spans="1:8" x14ac:dyDescent="0.25">
      <c r="A43" s="5" t="s">
        <v>219</v>
      </c>
      <c r="B43" s="4" t="s">
        <v>74</v>
      </c>
      <c r="C43" s="11">
        <v>1651650</v>
      </c>
      <c r="D43" s="11">
        <v>1790000</v>
      </c>
      <c r="E43" s="11">
        <v>1942500</v>
      </c>
      <c r="F43" s="11">
        <v>2000000</v>
      </c>
      <c r="G43" s="10">
        <f>VLOOKUP(A43,'UMK Jateng 2022-2023'!$C$2:$D$36,2,0)</f>
        <v>2010299</v>
      </c>
      <c r="H43" s="10">
        <f>VLOOKUP(A43,'UMK Jateng 2022-2023'!$C$2:$E$36,3,0)</f>
        <v>2155712</v>
      </c>
    </row>
    <row r="44" spans="1:8" x14ac:dyDescent="0.25">
      <c r="A44" s="5" t="s">
        <v>220</v>
      </c>
      <c r="B44" s="4" t="s">
        <v>74</v>
      </c>
      <c r="C44" s="11">
        <v>1661632.35</v>
      </c>
      <c r="D44" s="11">
        <v>1795061.43</v>
      </c>
      <c r="E44" s="11">
        <v>1947821.16</v>
      </c>
      <c r="F44" s="11">
        <v>2011515</v>
      </c>
      <c r="G44" s="10">
        <f>VLOOKUP(A44,'UMK Jateng 2022-2023'!$C$2:$D$36,2,0)</f>
        <v>2015623</v>
      </c>
      <c r="H44" s="10">
        <f>VLOOKUP(A44,'UMK Jateng 2022-2023'!$C$2:$E$36,3,0)</f>
        <v>2152322</v>
      </c>
    </row>
    <row r="45" spans="1:8" x14ac:dyDescent="0.25">
      <c r="A45" s="5" t="s">
        <v>221</v>
      </c>
      <c r="B45" s="4" t="s">
        <v>74</v>
      </c>
      <c r="C45" s="11">
        <v>1648000</v>
      </c>
      <c r="D45" s="11">
        <v>1783500</v>
      </c>
      <c r="E45" s="11">
        <v>1938000</v>
      </c>
      <c r="F45" s="11">
        <v>1986450</v>
      </c>
      <c r="G45" s="10">
        <f>VLOOKUP(A45,'UMK Jateng 2022-2023'!$C$2:$D$36,2,0)</f>
        <v>1998153</v>
      </c>
      <c r="H45" s="10">
        <f>VLOOKUP(A45,'UMK Jateng 2022-2023'!$C$2:$E$36,3,0)</f>
        <v>2138247</v>
      </c>
    </row>
    <row r="46" spans="1:8" x14ac:dyDescent="0.25">
      <c r="A46" s="5" t="s">
        <v>222</v>
      </c>
      <c r="B46" s="4" t="s">
        <v>74</v>
      </c>
      <c r="C46" s="11">
        <v>1542000</v>
      </c>
      <c r="D46" s="11">
        <v>1655000</v>
      </c>
      <c r="E46" s="11">
        <v>1797000</v>
      </c>
      <c r="F46" s="11">
        <v>1827000</v>
      </c>
      <c r="G46" s="10">
        <f>VLOOKUP(A46,'UMK Jateng 2022-2023'!$C$2:$D$36,2,0)</f>
        <v>1839043</v>
      </c>
      <c r="H46" s="10">
        <f>VLOOKUP(A46,'UMK Jateng 2022-2023'!$C$2:$E$36,3,0)</f>
        <v>1968448</v>
      </c>
    </row>
    <row r="47" spans="1:8" x14ac:dyDescent="0.25">
      <c r="A47" s="5" t="s">
        <v>223</v>
      </c>
      <c r="B47" s="4" t="s">
        <v>74</v>
      </c>
      <c r="C47" s="11">
        <v>1696000</v>
      </c>
      <c r="D47" s="11">
        <v>1833000</v>
      </c>
      <c r="E47" s="11">
        <v>1989000</v>
      </c>
      <c r="F47" s="11">
        <v>2054040</v>
      </c>
      <c r="G47" s="10">
        <f>VLOOKUP(A47,'UMK Jateng 2022-2023'!$C$2:$D$36,2,0)</f>
        <v>2064313</v>
      </c>
      <c r="H47" s="10">
        <f>VLOOKUP(A47,'UMK Jateng 2022-2023'!$C$2:$E$36,3,0)</f>
        <v>2207483</v>
      </c>
    </row>
    <row r="48" spans="1:8" x14ac:dyDescent="0.25">
      <c r="A48" s="5" t="s">
        <v>224</v>
      </c>
      <c r="B48" s="4" t="s">
        <v>74</v>
      </c>
      <c r="C48" s="11">
        <v>1546492.72</v>
      </c>
      <c r="D48" s="11">
        <v>1673500</v>
      </c>
      <c r="E48" s="11">
        <v>1815914.85</v>
      </c>
      <c r="F48" s="11">
        <v>1829500</v>
      </c>
      <c r="G48" s="10">
        <f>VLOOKUP(A48,'UMK Jateng 2022-2023'!$C$2:$D$36,2,0)</f>
        <v>1839429</v>
      </c>
      <c r="H48" s="10">
        <f>VLOOKUP(A48,'UMK Jateng 2022-2023'!$C$2:$E$36,3,0)</f>
        <v>1969569</v>
      </c>
    </row>
    <row r="49" spans="1:8" x14ac:dyDescent="0.25">
      <c r="A49" s="5" t="s">
        <v>225</v>
      </c>
      <c r="B49" s="4" t="s">
        <v>74</v>
      </c>
      <c r="C49" s="11">
        <v>1560000</v>
      </c>
      <c r="D49" s="11">
        <v>1685500</v>
      </c>
      <c r="E49" s="11">
        <v>1830000</v>
      </c>
      <c r="F49" s="11">
        <v>1890000</v>
      </c>
      <c r="G49" s="10">
        <f>VLOOKUP(A49,'UMK Jateng 2022-2023'!$C$2:$D$36,2,0)</f>
        <v>1894032</v>
      </c>
      <c r="H49" s="10">
        <f>VLOOKUP(A49,'UMK Jateng 2022-2023'!$C$2:$E$36,3,0)</f>
        <v>2029569</v>
      </c>
    </row>
    <row r="50" spans="1:8" x14ac:dyDescent="0.25">
      <c r="A50" s="5" t="s">
        <v>226</v>
      </c>
      <c r="B50" s="4" t="s">
        <v>74</v>
      </c>
      <c r="C50" s="11">
        <v>1564000</v>
      </c>
      <c r="D50" s="11">
        <v>1690000</v>
      </c>
      <c r="E50" s="11">
        <v>1834000</v>
      </c>
      <c r="F50" s="11">
        <v>1894000</v>
      </c>
      <c r="G50" s="10">
        <f>VLOOKUP(A50,'UMK Jateng 2022-2023'!$C$2:$D$36,2,0)</f>
        <v>1904196</v>
      </c>
      <c r="H50" s="10">
        <f>VLOOKUP(A50,'UMK Jateng 2022-2023'!$C$2:$E$36,3,0)</f>
        <v>2040080</v>
      </c>
    </row>
    <row r="51" spans="1:8" x14ac:dyDescent="0.25">
      <c r="A51" s="5" t="s">
        <v>227</v>
      </c>
      <c r="B51" s="4" t="s">
        <v>74</v>
      </c>
      <c r="C51" s="11">
        <v>1535000</v>
      </c>
      <c r="D51" s="11">
        <v>1660000</v>
      </c>
      <c r="E51" s="11">
        <v>1802000</v>
      </c>
      <c r="F51" s="11">
        <v>1861000</v>
      </c>
      <c r="G51" s="10">
        <f>VLOOKUP(A51,'UMK Jateng 2022-2023'!$C$2:$D$36,2,0)</f>
        <v>1874322</v>
      </c>
      <c r="H51" s="10">
        <f>VLOOKUP(A51,'UMK Jateng 2022-2023'!$C$2:$E$36,3,0)</f>
        <v>2015927</v>
      </c>
    </row>
    <row r="52" spans="1:8" x14ac:dyDescent="0.25">
      <c r="A52" s="5" t="s">
        <v>228</v>
      </c>
      <c r="B52" s="4" t="s">
        <v>74</v>
      </c>
      <c r="C52" s="11">
        <v>1585000</v>
      </c>
      <c r="D52" s="11">
        <v>1742000</v>
      </c>
      <c r="E52" s="11">
        <v>1891000</v>
      </c>
      <c r="F52" s="11">
        <v>1953000</v>
      </c>
      <c r="G52" s="10">
        <f>VLOOKUP(A52,'UMK Jateng 2022-2023'!$C$2:$D$36,2,0)</f>
        <v>1968339</v>
      </c>
      <c r="H52" s="10">
        <f>VLOOKUP(A52,'UMK Jateng 2022-2023'!$C$2:$E$36,3,0)</f>
        <v>2107697</v>
      </c>
    </row>
    <row r="53" spans="1:8" x14ac:dyDescent="0.25">
      <c r="A53" s="5" t="s">
        <v>229</v>
      </c>
      <c r="B53" s="4" t="s">
        <v>74</v>
      </c>
      <c r="C53" s="11">
        <v>1892500</v>
      </c>
      <c r="D53" s="11">
        <v>2044467.75</v>
      </c>
      <c r="E53" s="11">
        <v>2218451.9500000002</v>
      </c>
      <c r="F53" s="11">
        <v>2290995</v>
      </c>
      <c r="G53" s="10">
        <f>VLOOKUP(A53,'UMK Jateng 2022-2023'!$C$2:$D$36,2,0)</f>
        <v>2293058</v>
      </c>
      <c r="H53" s="10">
        <f>VLOOKUP(A53,'UMK Jateng 2022-2023'!$C$2:$E$36,3,0)</f>
        <v>2439813</v>
      </c>
    </row>
    <row r="54" spans="1:8" x14ac:dyDescent="0.25">
      <c r="A54" s="5" t="s">
        <v>230</v>
      </c>
      <c r="B54" s="4" t="s">
        <v>74</v>
      </c>
      <c r="C54" s="11">
        <v>1739360</v>
      </c>
      <c r="D54" s="11">
        <v>1879031</v>
      </c>
      <c r="E54" s="11">
        <v>2040000</v>
      </c>
      <c r="F54" s="11">
        <v>2107000</v>
      </c>
      <c r="G54" s="10">
        <f>VLOOKUP(A54,'UMK Jateng 2022-2023'!$C$2:$D$36,2,0)</f>
        <v>2108403</v>
      </c>
      <c r="H54" s="10">
        <f>VLOOKUP(A54,'UMK Jateng 2022-2023'!$C$2:$E$36,3,0)</f>
        <v>2272626</v>
      </c>
    </row>
    <row r="55" spans="1:8" x14ac:dyDescent="0.25">
      <c r="A55" s="5" t="s">
        <v>231</v>
      </c>
      <c r="B55" s="4" t="s">
        <v>74</v>
      </c>
      <c r="C55" s="11">
        <v>2065490</v>
      </c>
      <c r="D55" s="11">
        <v>2240000</v>
      </c>
      <c r="E55" s="11">
        <v>2432000</v>
      </c>
      <c r="F55" s="11">
        <v>2511526</v>
      </c>
      <c r="G55" s="10">
        <f>VLOOKUP(A55,'UMK Jateng 2022-2023'!$C$2:$D$36,2,0)</f>
        <v>2513005</v>
      </c>
      <c r="H55" s="10">
        <f>VLOOKUP(A55,'UMK Jateng 2022-2023'!$C$2:$E$36,3,0)</f>
        <v>2680421</v>
      </c>
    </row>
    <row r="56" spans="1:8" x14ac:dyDescent="0.25">
      <c r="A56" s="5" t="s">
        <v>232</v>
      </c>
      <c r="B56" s="4" t="s">
        <v>74</v>
      </c>
      <c r="C56" s="11">
        <v>1900000</v>
      </c>
      <c r="D56" s="11">
        <v>2055000</v>
      </c>
      <c r="E56" s="11">
        <v>2229880.5</v>
      </c>
      <c r="F56" s="11">
        <v>2302798</v>
      </c>
      <c r="G56" s="10">
        <f>VLOOKUP(A56,'UMK Jateng 2022-2023'!$C$2:$D$36,2,0)</f>
        <v>2311254</v>
      </c>
      <c r="H56" s="10">
        <f>VLOOKUP(A56,'UMK Jateng 2022-2023'!$C$2:$E$36,3,0)</f>
        <v>2480988</v>
      </c>
    </row>
    <row r="57" spans="1:8" x14ac:dyDescent="0.25">
      <c r="A57" s="5" t="s">
        <v>233</v>
      </c>
      <c r="B57" s="4" t="s">
        <v>74</v>
      </c>
      <c r="C57" s="11">
        <v>1557000</v>
      </c>
      <c r="D57" s="11">
        <v>1682027.1</v>
      </c>
      <c r="E57" s="11">
        <v>1825200</v>
      </c>
      <c r="F57" s="11">
        <v>1885000</v>
      </c>
      <c r="G57" s="10">
        <f>VLOOKUP(A57,'UMK Jateng 2022-2023'!$C$2:$D$36,2,0)</f>
        <v>1887832</v>
      </c>
      <c r="H57" s="10">
        <f>VLOOKUP(A57,'UMK Jateng 2022-2023'!$C$2:$E$36,3,0)</f>
        <v>2027569</v>
      </c>
    </row>
    <row r="58" spans="1:8" x14ac:dyDescent="0.25">
      <c r="A58" s="5" t="s">
        <v>234</v>
      </c>
      <c r="B58" s="4" t="s">
        <v>74</v>
      </c>
      <c r="C58" s="11">
        <v>1929458</v>
      </c>
      <c r="D58" s="11">
        <v>2084393.48</v>
      </c>
      <c r="E58" s="11">
        <v>2261775</v>
      </c>
      <c r="F58" s="11">
        <v>2335735</v>
      </c>
      <c r="G58" s="10">
        <f>VLOOKUP(A58,'UMK Jateng 2022-2023'!$C$2:$D$36,2,0)</f>
        <v>2340312</v>
      </c>
      <c r="H58" s="10">
        <f>VLOOKUP(A58,'UMK Jateng 2022-2023'!$C$2:$E$36,3,0)</f>
        <v>2508299</v>
      </c>
    </row>
    <row r="59" spans="1:8" x14ac:dyDescent="0.25">
      <c r="A59" s="5" t="s">
        <v>235</v>
      </c>
      <c r="B59" s="4" t="s">
        <v>74</v>
      </c>
      <c r="C59" s="11">
        <v>1749900</v>
      </c>
      <c r="D59" s="11">
        <v>1900000</v>
      </c>
      <c r="E59" s="11">
        <v>2061700</v>
      </c>
      <c r="F59" s="11">
        <v>2129117</v>
      </c>
      <c r="G59" s="10">
        <f>VLOOKUP(A59,'UMK Jateng 2022-2023'!$C$2:$D$36,2,0)</f>
        <v>2132535</v>
      </c>
      <c r="H59" s="10">
        <f>VLOOKUP(A59,'UMK Jateng 2022-2023'!$C$2:$E$36,3,0)</f>
        <v>2282025</v>
      </c>
    </row>
    <row r="60" spans="1:8" x14ac:dyDescent="0.25">
      <c r="A60" s="5" t="s">
        <v>236</v>
      </c>
      <c r="B60" s="4" t="s">
        <v>74</v>
      </c>
      <c r="C60" s="11">
        <v>1721637.55</v>
      </c>
      <c r="D60" s="11">
        <v>1859885.05</v>
      </c>
      <c r="E60" s="11">
        <v>2018161.27</v>
      </c>
      <c r="F60" s="11">
        <v>2084155</v>
      </c>
      <c r="G60" s="10">
        <f>VLOOKUP(A60,'UMK Jateng 2022-2023'!$C$2:$D$36,2,0)</f>
        <v>2094646</v>
      </c>
      <c r="H60" s="10">
        <f>VLOOKUP(A60,'UMK Jateng 2022-2023'!$C$2:$E$36,3,0)</f>
        <v>2247345</v>
      </c>
    </row>
    <row r="61" spans="1:8" x14ac:dyDescent="0.25">
      <c r="A61" s="5" t="s">
        <v>237</v>
      </c>
      <c r="B61" s="4" t="s">
        <v>74</v>
      </c>
      <c r="C61" s="11">
        <v>1588000</v>
      </c>
      <c r="D61" s="11">
        <v>1718000</v>
      </c>
      <c r="E61" s="11">
        <v>1865000</v>
      </c>
      <c r="F61" s="11">
        <v>1926000</v>
      </c>
      <c r="G61" s="10">
        <f>VLOOKUP(A61,'UMK Jateng 2022-2023'!$C$2:$D$36,2,0)</f>
        <v>1940890</v>
      </c>
      <c r="H61" s="10">
        <f>VLOOKUP(A61,'UMK Jateng 2022-2023'!$C$2:$E$36,3,0)</f>
        <v>2081783</v>
      </c>
    </row>
    <row r="62" spans="1:8" x14ac:dyDescent="0.25">
      <c r="A62" s="5" t="s">
        <v>238</v>
      </c>
      <c r="B62" s="4" t="s">
        <v>74</v>
      </c>
      <c r="C62" s="11">
        <v>1617000</v>
      </c>
      <c r="D62" s="11">
        <v>1747000</v>
      </c>
      <c r="E62" s="11">
        <v>1896000</v>
      </c>
      <c r="F62" s="11">
        <v>1958000</v>
      </c>
      <c r="G62" s="10">
        <f>VLOOKUP(A62,'UMK Jateng 2022-2023'!$C$2:$D$36,2,0)</f>
        <v>1968446</v>
      </c>
      <c r="H62" s="10">
        <f>VLOOKUP(A62,'UMK Jateng 2022-2023'!$C$2:$E$36,3,0)</f>
        <v>2106237</v>
      </c>
    </row>
    <row r="63" spans="1:8" x14ac:dyDescent="0.25">
      <c r="A63" s="5" t="s">
        <v>239</v>
      </c>
      <c r="B63" s="4" t="s">
        <v>74</v>
      </c>
      <c r="C63" s="11">
        <v>1542000</v>
      </c>
      <c r="D63" s="11">
        <v>1665850</v>
      </c>
      <c r="E63" s="11">
        <v>1807614</v>
      </c>
      <c r="F63" s="11">
        <v>1866723</v>
      </c>
      <c r="G63" s="10">
        <f>VLOOKUP(A63,'UMK Jateng 2022-2023'!$C$2:$D$36,2,0)</f>
        <v>1885019</v>
      </c>
      <c r="H63" s="10">
        <f>VLOOKUP(A63,'UMK Jateng 2022-2023'!$C$2:$E$36,3,0)</f>
        <v>2018836</v>
      </c>
    </row>
    <row r="64" spans="1:8" x14ac:dyDescent="0.25">
      <c r="A64" s="5" t="s">
        <v>240</v>
      </c>
      <c r="B64" s="4" t="s">
        <v>74</v>
      </c>
      <c r="C64" s="11">
        <v>1580000</v>
      </c>
      <c r="D64" s="11">
        <v>1707000</v>
      </c>
      <c r="E64" s="11">
        <v>1853000</v>
      </c>
      <c r="F64" s="11">
        <v>1914000</v>
      </c>
      <c r="G64" s="10">
        <f>VLOOKUP(A64,'UMK Jateng 2022-2023'!$C$2:$D$36,2,0)</f>
        <v>1935913</v>
      </c>
      <c r="H64" s="10">
        <f>VLOOKUP(A64,'UMK Jateng 2022-2023'!$C$2:$E$36,3,0)</f>
        <v>2066006</v>
      </c>
    </row>
    <row r="65" spans="1:8" x14ac:dyDescent="0.25">
      <c r="A65" s="5" t="s">
        <v>241</v>
      </c>
      <c r="B65" s="4" t="s">
        <v>74</v>
      </c>
      <c r="C65" s="11">
        <v>1668700</v>
      </c>
      <c r="D65" s="11">
        <v>1802700</v>
      </c>
      <c r="E65" s="11">
        <v>1956200</v>
      </c>
      <c r="F65" s="11">
        <v>2013810</v>
      </c>
      <c r="G65" s="10">
        <f>VLOOKUP(A65,'UMK Jateng 2022-2023'!$C$2:$D$36,2,0)</f>
        <v>2035720</v>
      </c>
      <c r="H65" s="10">
        <f>VLOOKUP(A65,'UMK Jateng 2022-2023'!$C$2:$E$36,3,0)</f>
        <v>2174169</v>
      </c>
    </row>
    <row r="66" spans="1:8" x14ac:dyDescent="0.25">
      <c r="A66" s="5" t="s">
        <v>242</v>
      </c>
      <c r="B66" s="4" t="s">
        <v>74</v>
      </c>
      <c r="C66" s="11">
        <v>1735930.06</v>
      </c>
      <c r="D66" s="11">
        <v>1875325.24</v>
      </c>
      <c r="E66" s="11">
        <v>2034915.42</v>
      </c>
      <c r="F66" s="11">
        <v>2101457</v>
      </c>
      <c r="G66" s="10">
        <f>VLOOKUP(A66,'UMK Jateng 2022-2023'!$C$2:$D$36,2,0)</f>
        <v>2128523</v>
      </c>
      <c r="H66" s="10">
        <f>VLOOKUP(A66,'UMK Jateng 2022-2023'!$C$2:$E$36,3,0)</f>
        <v>2284179</v>
      </c>
    </row>
    <row r="67" spans="1:8" x14ac:dyDescent="0.25">
      <c r="A67" s="5" t="s">
        <v>243</v>
      </c>
      <c r="B67" s="4" t="s">
        <v>74</v>
      </c>
      <c r="C67" s="11">
        <v>2310087.5</v>
      </c>
      <c r="D67" s="11">
        <v>2498587.5299999998</v>
      </c>
      <c r="E67" s="11">
        <v>2715000</v>
      </c>
      <c r="F67" s="11">
        <v>2810025</v>
      </c>
      <c r="G67" s="10">
        <f>VLOOKUP(A67,'UMK Jateng 2022-2023'!$C$2:$D$36,2,0)</f>
        <v>2835021</v>
      </c>
      <c r="H67" s="10">
        <f>VLOOKUP(A67,'UMK Jateng 2022-2023'!$C$2:$E$36,3,0)</f>
        <v>3060348</v>
      </c>
    </row>
    <row r="68" spans="1:8" x14ac:dyDescent="0.25">
      <c r="A68" s="5" t="s">
        <v>244</v>
      </c>
      <c r="B68" s="4" t="s">
        <v>74</v>
      </c>
      <c r="C68" s="11">
        <v>1765178.63</v>
      </c>
      <c r="D68" s="11">
        <v>1906922.47</v>
      </c>
      <c r="E68" s="11">
        <v>2072000</v>
      </c>
      <c r="F68" s="11">
        <v>2139754</v>
      </c>
      <c r="G68" s="10">
        <f>VLOOKUP(A68,'UMK Jateng 2022-2023'!$C$2:$D$36,2,0)</f>
        <v>2156213</v>
      </c>
      <c r="H68" s="10">
        <f>VLOOKUP(A68,'UMK Jateng 2022-2023'!$C$2:$E$36,3,0)</f>
        <v>2305822</v>
      </c>
    </row>
    <row r="69" spans="1:8" x14ac:dyDescent="0.25">
      <c r="A69" s="5" t="s">
        <v>245</v>
      </c>
      <c r="B69" s="4" t="s">
        <v>74</v>
      </c>
      <c r="C69" s="11">
        <v>1630500</v>
      </c>
      <c r="D69" s="11">
        <v>1762000</v>
      </c>
      <c r="E69" s="11">
        <v>1925000</v>
      </c>
      <c r="F69" s="11">
        <v>1982750</v>
      </c>
      <c r="G69" s="10">
        <f>VLOOKUP(A69,'UMK Jateng 2022-2023'!$C$2:$D$36,2,0)</f>
        <v>2005930</v>
      </c>
      <c r="H69" s="10">
        <f>VLOOKUP(A69,'UMK Jateng 2022-2023'!$C$2:$E$36,3,0)</f>
        <v>2145012</v>
      </c>
    </row>
    <row r="70" spans="1:8" x14ac:dyDescent="0.25">
      <c r="A70" s="6" t="s">
        <v>264</v>
      </c>
      <c r="B70" s="4" t="s">
        <v>252</v>
      </c>
      <c r="C70" s="11">
        <v>1509816.12</v>
      </c>
      <c r="D70" s="11">
        <v>1763267.65</v>
      </c>
      <c r="E70" s="11">
        <v>1913321.73</v>
      </c>
      <c r="F70" s="11">
        <f>VLOOKUP(A70,'UMK Jatim 2021-2023'!$A$3:$D$41,2,0)</f>
        <v>1961154.77</v>
      </c>
      <c r="G70" s="11">
        <f>VLOOKUP(A70,'UMK Jatim 2021-2023'!$A$3:$D$41,3,0)</f>
        <v>1961154.77</v>
      </c>
      <c r="H70" s="11">
        <f>VLOOKUP(A70,'UMK Jatim 2021-2023'!$A$3:$D$41,4,0)</f>
        <v>2157270.25</v>
      </c>
    </row>
    <row r="71" spans="1:8" x14ac:dyDescent="0.25">
      <c r="A71" s="6" t="s">
        <v>265</v>
      </c>
      <c r="B71" s="4" t="s">
        <v>252</v>
      </c>
      <c r="C71" s="11">
        <v>1509816.12</v>
      </c>
      <c r="D71" s="11">
        <v>1763267.65</v>
      </c>
      <c r="E71" s="11">
        <v>1913321.73</v>
      </c>
      <c r="F71" s="11">
        <f>VLOOKUP(A71,'UMK Jatim 2021-2023'!$A$3:$D$41,2,0)</f>
        <v>1938321.73</v>
      </c>
      <c r="G71" s="11">
        <f>VLOOKUP(A71,'UMK Jatim 2021-2023'!$A$3:$D$41,3,0)</f>
        <v>1954281.32</v>
      </c>
      <c r="H71" s="11">
        <f>VLOOKUP(A71,'UMK Jatim 2021-2023'!$A$3:$D$41,4,0)</f>
        <v>2149709.4500000002</v>
      </c>
    </row>
    <row r="72" spans="1:8" x14ac:dyDescent="0.25">
      <c r="A72" s="6" t="s">
        <v>266</v>
      </c>
      <c r="B72" s="4" t="s">
        <v>252</v>
      </c>
      <c r="C72" s="11">
        <v>1509816.12</v>
      </c>
      <c r="D72" s="11">
        <v>1763267.65</v>
      </c>
      <c r="E72" s="11">
        <v>1913321.73</v>
      </c>
      <c r="F72" s="11">
        <f>VLOOKUP(A72,'UMK Jatim 2021-2023'!$A$3:$D$41,2,0)</f>
        <v>1938321.73</v>
      </c>
      <c r="G72" s="11">
        <f>VLOOKUP(A72,'UMK Jatim 2021-2023'!$A$3:$D$41,3,0)</f>
        <v>1944932.74</v>
      </c>
      <c r="H72" s="11">
        <f>VLOOKUP(A72,'UMK Jatim 2021-2023'!$A$3:$D$41,4,0)</f>
        <v>2139426.0099999998</v>
      </c>
    </row>
    <row r="73" spans="1:8" x14ac:dyDescent="0.25">
      <c r="A73" s="6" t="s">
        <v>267</v>
      </c>
      <c r="B73" s="4" t="s">
        <v>252</v>
      </c>
      <c r="C73" s="11">
        <v>1671035.77</v>
      </c>
      <c r="D73" s="11">
        <v>1805219.94</v>
      </c>
      <c r="E73" s="11">
        <v>1958844.16</v>
      </c>
      <c r="F73" s="11">
        <f>VLOOKUP(A73,'UMK Jatim 2021-2023'!$A$3:$D$41,2,0)</f>
        <v>2010000</v>
      </c>
      <c r="G73" s="11">
        <f>VLOOKUP(A73,'UMK Jatim 2021-2023'!$A$3:$D$41,3,0)</f>
        <v>2029358.67</v>
      </c>
      <c r="H73" s="11">
        <f>VLOOKUP(A73,'UMK Jatim 2021-2023'!$A$3:$D$41,4,0)</f>
        <v>2229358.67</v>
      </c>
    </row>
    <row r="74" spans="1:8" x14ac:dyDescent="0.25">
      <c r="A74" s="6" t="s">
        <v>268</v>
      </c>
      <c r="B74" s="4" t="s">
        <v>252</v>
      </c>
      <c r="C74" s="11">
        <v>1653383.98</v>
      </c>
      <c r="D74" s="11">
        <v>1801406.09</v>
      </c>
      <c r="E74" s="11">
        <v>1954705.75</v>
      </c>
      <c r="F74" s="11">
        <f>VLOOKUP(A74,'UMK Jatim 2021-2023'!$A$3:$D$41,2,0)</f>
        <v>2004705.75</v>
      </c>
      <c r="G74" s="11">
        <f>VLOOKUP(A74,'UMK Jatim 2021-2023'!$A$3:$D$41,3,0)</f>
        <v>2015071.18</v>
      </c>
      <c r="H74" s="11">
        <f>VLOOKUP(A74,'UMK Jatim 2021-2023'!$A$3:$D$41,4,0)</f>
        <v>2215071.1800000002</v>
      </c>
    </row>
    <row r="75" spans="1:8" x14ac:dyDescent="0.25">
      <c r="A75" s="6" t="s">
        <v>269</v>
      </c>
      <c r="B75" s="4" t="s">
        <v>252</v>
      </c>
      <c r="C75" s="11">
        <v>1713400.05</v>
      </c>
      <c r="D75" s="11">
        <v>1850986.07</v>
      </c>
      <c r="E75" s="11">
        <v>2008504.16</v>
      </c>
      <c r="F75" s="11">
        <f>VLOOKUP(A75,'UMK Jatim 2021-2023'!$A$3:$D$41,2,0)</f>
        <v>2033504.99</v>
      </c>
      <c r="G75" s="11">
        <f>VLOOKUP(A75,'UMK Jatim 2021-2023'!$A$3:$D$41,3,0)</f>
        <v>2043422.93</v>
      </c>
      <c r="H75" s="11">
        <f>VLOOKUP(A75,'UMK Jatim 2021-2023'!$A$3:$D$41,4,0)</f>
        <v>2243422.9300000002</v>
      </c>
    </row>
    <row r="76" spans="1:8" x14ac:dyDescent="0.25">
      <c r="A76" s="6" t="s">
        <v>270</v>
      </c>
      <c r="B76" s="4" t="s">
        <v>252</v>
      </c>
      <c r="C76" s="11">
        <v>2574807.2200000002</v>
      </c>
      <c r="D76" s="11">
        <v>2781564.24</v>
      </c>
      <c r="E76" s="11">
        <v>3018530.66</v>
      </c>
      <c r="F76" s="11">
        <f>VLOOKUP(A76,'UMK Jatim 2021-2023'!$A$3:$D$41,2,0)</f>
        <v>3068275.36</v>
      </c>
      <c r="G76" s="11">
        <f>VLOOKUP(A76,'UMK Jatim 2021-2023'!$A$3:$D$41,3,0)</f>
        <v>3068275.36</v>
      </c>
      <c r="H76" s="11">
        <f>VLOOKUP(A76,'UMK Jatim 2021-2023'!$A$3:$D$41,4,0)</f>
        <v>3268275.36</v>
      </c>
    </row>
    <row r="77" spans="1:8" x14ac:dyDescent="0.25">
      <c r="A77" s="6" t="s">
        <v>271</v>
      </c>
      <c r="B77" s="4" t="s">
        <v>252</v>
      </c>
      <c r="C77" s="11">
        <v>1691041.12</v>
      </c>
      <c r="D77" s="11">
        <v>1826831.72</v>
      </c>
      <c r="E77" s="11">
        <v>1982295.1</v>
      </c>
      <c r="F77" s="11">
        <f>VLOOKUP(A77,'UMK Jatim 2021-2023'!$A$3:$D$41,2,0)</f>
        <v>1982295.1</v>
      </c>
      <c r="G77" s="11">
        <f>VLOOKUP(A77,'UMK Jatim 2021-2023'!$A$3:$D$41,3,0)</f>
        <v>2000607.2</v>
      </c>
      <c r="H77" s="11">
        <f>VLOOKUP(A77,'UMK Jatim 2021-2023'!$A$3:$D$41,4,0)</f>
        <v>2200607.2000000002</v>
      </c>
    </row>
    <row r="78" spans="1:8" x14ac:dyDescent="0.25">
      <c r="A78" s="6" t="s">
        <v>272</v>
      </c>
      <c r="B78" s="4" t="s">
        <v>252</v>
      </c>
      <c r="C78" s="11">
        <v>1916983.99</v>
      </c>
      <c r="D78" s="11">
        <v>2170917.7999999998</v>
      </c>
      <c r="E78" s="11">
        <v>2456302.9700000002</v>
      </c>
      <c r="F78" s="11">
        <f>VLOOKUP(A78,'UMK Jatim 2021-2023'!$A$3:$D$41,2,0)</f>
        <v>2355662.91</v>
      </c>
      <c r="G78" s="11">
        <f>VLOOKUP(A78,'UMK Jatim 2021-2023'!$A$3:$D$41,3,0)</f>
        <v>2355662.91</v>
      </c>
      <c r="H78" s="11">
        <f>VLOOKUP(A78,'UMK Jatim 2021-2023'!$A$3:$D$41,4,0)</f>
        <v>2555662.91</v>
      </c>
    </row>
    <row r="79" spans="1:8" x14ac:dyDescent="0.25">
      <c r="A79" s="6" t="s">
        <v>273</v>
      </c>
      <c r="B79" s="4" t="s">
        <v>252</v>
      </c>
      <c r="C79" s="11">
        <v>1881680.41</v>
      </c>
      <c r="D79" s="11">
        <v>2132779.35</v>
      </c>
      <c r="E79" s="11">
        <v>2319796.75</v>
      </c>
      <c r="F79" s="11">
        <f>VLOOKUP(A79,'UMK Jatim 2021-2023'!$A$3:$D$41,2,0)</f>
        <v>2314278.87</v>
      </c>
      <c r="G79" s="11">
        <f>VLOOKUP(A79,'UMK Jatim 2021-2023'!$A$3:$D$41,3,0)</f>
        <v>2328899.12</v>
      </c>
      <c r="H79" s="11">
        <f>VLOOKUP(A79,'UMK Jatim 2021-2023'!$A$3:$D$41,4,0)</f>
        <v>2528899.12</v>
      </c>
    </row>
    <row r="80" spans="1:8" x14ac:dyDescent="0.25">
      <c r="A80" s="6" t="s">
        <v>274</v>
      </c>
      <c r="B80" s="4" t="s">
        <v>252</v>
      </c>
      <c r="C80" s="11">
        <v>1667505.41</v>
      </c>
      <c r="D80" s="11">
        <v>1801406.09</v>
      </c>
      <c r="E80" s="11">
        <v>1954705.75</v>
      </c>
      <c r="F80" s="11">
        <f>VLOOKUP(A80,'UMK Jatim 2021-2023'!$A$3:$D$41,2,0)</f>
        <v>1954705.75</v>
      </c>
      <c r="G80" s="11">
        <f>VLOOKUP(A80,'UMK Jatim 2021-2023'!$A$3:$D$41,3,0)</f>
        <v>1958640.12</v>
      </c>
      <c r="H80" s="11">
        <f>VLOOKUP(A80,'UMK Jatim 2021-2023'!$A$3:$D$41,4,0)</f>
        <v>2154504.13</v>
      </c>
    </row>
    <row r="81" spans="1:8" x14ac:dyDescent="0.25">
      <c r="A81" s="6" t="s">
        <v>275</v>
      </c>
      <c r="B81" s="4" t="s">
        <v>252</v>
      </c>
      <c r="C81" s="11">
        <v>1616903.62</v>
      </c>
      <c r="D81" s="11">
        <v>1763267.65</v>
      </c>
      <c r="E81" s="11">
        <v>1913321.73</v>
      </c>
      <c r="F81" s="11">
        <f>VLOOKUP(A81,'UMK Jatim 2021-2023'!$A$3:$D$41,2,0)</f>
        <v>1938321.73</v>
      </c>
      <c r="G81" s="11">
        <f>VLOOKUP(A81,'UMK Jatim 2021-2023'!$A$3:$D$41,3,0)</f>
        <v>1942750.77</v>
      </c>
      <c r="H81" s="11">
        <f>VLOOKUP(A81,'UMK Jatim 2021-2023'!$A$3:$D$41,4,0)</f>
        <v>2137025.85</v>
      </c>
    </row>
    <row r="82" spans="1:8" x14ac:dyDescent="0.25">
      <c r="A82" s="6" t="s">
        <v>276</v>
      </c>
      <c r="B82" s="4" t="s">
        <v>252</v>
      </c>
      <c r="C82" s="11">
        <v>2042900.06</v>
      </c>
      <c r="D82" s="11">
        <v>2306944.9300000002</v>
      </c>
      <c r="E82" s="11">
        <v>2503265.94</v>
      </c>
      <c r="F82" s="11">
        <f>VLOOKUP(A82,'UMK Jatim 2021-2023'!$A$3:$D$41,2,0)</f>
        <v>2553265.9500000002</v>
      </c>
      <c r="G82" s="11">
        <f>VLOOKUP(A82,'UMK Jatim 2021-2023'!$A$3:$D$41,3,0)</f>
        <v>2553265.9500000002</v>
      </c>
      <c r="H82" s="11">
        <f>VLOOKUP(A82,'UMK Jatim 2021-2023'!$A$3:$D$41,4,0)</f>
        <v>2753265.95</v>
      </c>
    </row>
    <row r="83" spans="1:8" x14ac:dyDescent="0.25">
      <c r="A83" s="6" t="s">
        <v>277</v>
      </c>
      <c r="B83" s="4" t="s">
        <v>252</v>
      </c>
      <c r="C83" s="11">
        <v>3574486.72</v>
      </c>
      <c r="D83" s="11">
        <v>3861518</v>
      </c>
      <c r="E83" s="11">
        <v>4190133.19</v>
      </c>
      <c r="F83" s="11">
        <f>VLOOKUP(A83,'UMK Jatim 2021-2023'!$A$3:$D$41,2,0)</f>
        <v>4290133.1900000004</v>
      </c>
      <c r="G83" s="11">
        <f>VLOOKUP(A83,'UMK Jatim 2021-2023'!$A$3:$D$41,3,0)</f>
        <v>4365133.1900000004</v>
      </c>
      <c r="H83" s="11">
        <f>VLOOKUP(A83,'UMK Jatim 2021-2023'!$A$3:$D$41,4,0)</f>
        <v>4515133.1900000004</v>
      </c>
    </row>
    <row r="84" spans="1:8" x14ac:dyDescent="0.25">
      <c r="A84" s="6" t="s">
        <v>278</v>
      </c>
      <c r="B84" s="4" t="s">
        <v>252</v>
      </c>
      <c r="C84" s="11">
        <v>3577428.68</v>
      </c>
      <c r="D84" s="11">
        <v>3864696.2</v>
      </c>
      <c r="E84" s="11">
        <v>4193581.85</v>
      </c>
      <c r="F84" s="11">
        <f>VLOOKUP(A84,'UMK Jatim 2021-2023'!$A$3:$D$41,2,0)</f>
        <v>4293581.8499999996</v>
      </c>
      <c r="G84" s="11">
        <f>VLOOKUP(A84,'UMK Jatim 2021-2023'!$A$3:$D$41,3,0)</f>
        <v>4368581.8499999996</v>
      </c>
      <c r="H84" s="11">
        <f>VLOOKUP(A84,'UMK Jatim 2021-2023'!$A$3:$D$41,4,0)</f>
        <v>4518581.8499999996</v>
      </c>
    </row>
    <row r="85" spans="1:8" x14ac:dyDescent="0.25">
      <c r="A85" s="6" t="s">
        <v>279</v>
      </c>
      <c r="B85" s="4" t="s">
        <v>252</v>
      </c>
      <c r="C85" s="11">
        <v>3565660.82</v>
      </c>
      <c r="D85" s="11">
        <v>3851983.38</v>
      </c>
      <c r="E85" s="11">
        <v>4179787.17</v>
      </c>
      <c r="F85" s="11">
        <f>VLOOKUP(A85,'UMK Jatim 2021-2023'!$A$3:$D$41,2,0)</f>
        <v>4279787.17</v>
      </c>
      <c r="G85" s="11">
        <f>VLOOKUP(A85,'UMK Jatim 2021-2023'!$A$3:$D$41,3,0)</f>
        <v>4354787.17</v>
      </c>
      <c r="H85" s="11">
        <f>VLOOKUP(A85,'UMK Jatim 2021-2023'!$A$3:$D$41,4,0)</f>
        <v>4504787.17</v>
      </c>
    </row>
    <row r="86" spans="1:8" x14ac:dyDescent="0.25">
      <c r="A86" s="6" t="s">
        <v>280</v>
      </c>
      <c r="B86" s="4" t="s">
        <v>252</v>
      </c>
      <c r="C86" s="11">
        <v>2264135.7799999998</v>
      </c>
      <c r="D86" s="11">
        <v>2445945.88</v>
      </c>
      <c r="E86" s="11">
        <v>2794801.59</v>
      </c>
      <c r="F86" s="11">
        <f>VLOOKUP(A86,'UMK Jatim 2021-2023'!$A$3:$D$41,2,0)</f>
        <v>2654095.88</v>
      </c>
      <c r="G86" s="11">
        <f>VLOOKUP(A86,'UMK Jatim 2021-2023'!$A$3:$D$41,3,0)</f>
        <v>2654095.88</v>
      </c>
      <c r="H86" s="11">
        <f>VLOOKUP(A86,'UMK Jatim 2021-2023'!$A$3:$D$41,4,0)</f>
        <v>2854095.88</v>
      </c>
    </row>
    <row r="87" spans="1:8" x14ac:dyDescent="0.25">
      <c r="A87" s="6" t="s">
        <v>281</v>
      </c>
      <c r="B87" s="4" t="s">
        <v>252</v>
      </c>
      <c r="C87" s="11">
        <v>1660444.69</v>
      </c>
      <c r="D87" s="11">
        <v>1801406.09</v>
      </c>
      <c r="E87" s="11">
        <v>1954705.75</v>
      </c>
      <c r="F87" s="11">
        <f>VLOOKUP(A87,'UMK Jatim 2021-2023'!$A$3:$D$41,2,0)</f>
        <v>1954705.75</v>
      </c>
      <c r="G87" s="11">
        <f>VLOOKUP(A87,'UMK Jatim 2021-2023'!$A$3:$D$41,3,0)</f>
        <v>1970006.41</v>
      </c>
      <c r="H87" s="11">
        <f>VLOOKUP(A87,'UMK Jatim 2021-2023'!$A$3:$D$41,4,0)</f>
        <v>2167007.0499999998</v>
      </c>
    </row>
    <row r="88" spans="1:8" x14ac:dyDescent="0.25">
      <c r="A88" s="6" t="s">
        <v>282</v>
      </c>
      <c r="B88" s="4" t="s">
        <v>252</v>
      </c>
      <c r="C88" s="11">
        <v>1576892.91</v>
      </c>
      <c r="D88" s="11">
        <v>1763267.65</v>
      </c>
      <c r="E88" s="11">
        <v>1913321.73</v>
      </c>
      <c r="F88" s="11">
        <f>VLOOKUP(A88,'UMK Jatim 2021-2023'!$A$3:$D$41,2,0)</f>
        <v>1951588.16</v>
      </c>
      <c r="G88" s="11">
        <f>VLOOKUP(A88,'UMK Jatim 2021-2023'!$A$3:$D$41,3,0)</f>
        <v>1958410.31</v>
      </c>
      <c r="H88" s="11">
        <f>VLOOKUP(A88,'UMK Jatim 2021-2023'!$A$3:$D$41,4,0)</f>
        <v>2154251.34</v>
      </c>
    </row>
    <row r="89" spans="1:8" x14ac:dyDescent="0.25">
      <c r="A89" s="6" t="s">
        <v>283</v>
      </c>
      <c r="B89" s="4" t="s">
        <v>252</v>
      </c>
      <c r="C89" s="11">
        <v>1509816.12</v>
      </c>
      <c r="D89" s="11">
        <v>1763267.65</v>
      </c>
      <c r="E89" s="11">
        <v>1913321.73</v>
      </c>
      <c r="F89" s="11">
        <f>VLOOKUP(A89,'UMK Jatim 2021-2023'!$A$3:$D$41,2,0)</f>
        <v>1938321.73</v>
      </c>
      <c r="G89" s="11">
        <f>VLOOKUP(A89,'UMK Jatim 2021-2023'!$A$3:$D$41,3,0)</f>
        <v>1957329.43</v>
      </c>
      <c r="H89" s="11">
        <f>VLOOKUP(A89,'UMK Jatim 2021-2023'!$A$3:$D$41,4,0)</f>
        <v>2153062.37</v>
      </c>
    </row>
    <row r="90" spans="1:8" x14ac:dyDescent="0.25">
      <c r="A90" s="6" t="s">
        <v>284</v>
      </c>
      <c r="B90" s="4" t="s">
        <v>252</v>
      </c>
      <c r="C90" s="11">
        <v>1569832.19</v>
      </c>
      <c r="D90" s="11">
        <v>1763267.65</v>
      </c>
      <c r="E90" s="11">
        <v>1913321.73</v>
      </c>
      <c r="F90" s="11">
        <f>VLOOKUP(A90,'UMK Jatim 2021-2023'!$A$3:$D$41,2,0)</f>
        <v>1960510</v>
      </c>
      <c r="G90" s="11">
        <f>VLOOKUP(A90,'UMK Jatim 2021-2023'!$A$3:$D$41,3,0)</f>
        <v>1962585.99</v>
      </c>
      <c r="H90" s="11">
        <f>VLOOKUP(A90,'UMK Jatim 2021-2023'!$A$3:$D$41,4,0)</f>
        <v>2158844.59</v>
      </c>
    </row>
    <row r="91" spans="1:8" x14ac:dyDescent="0.25">
      <c r="A91" s="6" t="s">
        <v>285</v>
      </c>
      <c r="B91" s="4" t="s">
        <v>252</v>
      </c>
      <c r="C91" s="11">
        <v>1720460.77</v>
      </c>
      <c r="D91" s="11">
        <v>1858613.77</v>
      </c>
      <c r="E91" s="11">
        <v>2016780</v>
      </c>
      <c r="F91" s="11">
        <f>VLOOKUP(A91,'UMK Jatim 2021-2023'!$A$3:$D$41,2,0)</f>
        <v>2066781.8</v>
      </c>
      <c r="G91" s="11">
        <f>VLOOKUP(A91,'UMK Jatim 2021-2023'!$A$3:$D$41,3,0)</f>
        <v>2079568.07</v>
      </c>
      <c r="H91" s="11">
        <f>VLOOKUP(A91,'UMK Jatim 2021-2023'!$A$3:$D$41,4,0)</f>
        <v>2279568.0699999998</v>
      </c>
    </row>
    <row r="92" spans="1:8" x14ac:dyDescent="0.25">
      <c r="A92" s="6" t="s">
        <v>286</v>
      </c>
      <c r="B92" s="4" t="s">
        <v>252</v>
      </c>
      <c r="C92" s="11">
        <v>2067612.56</v>
      </c>
      <c r="D92" s="11">
        <v>2333641.85</v>
      </c>
      <c r="E92" s="11">
        <v>2654095.87</v>
      </c>
      <c r="F92" s="11">
        <f>VLOOKUP(A92,'UMK Jatim 2021-2023'!$A$3:$D$41,2,0)</f>
        <v>2532234.77</v>
      </c>
      <c r="G92" s="11">
        <f>VLOOKUP(A92,'UMK Jatim 2021-2023'!$A$3:$D$41,3,0)</f>
        <v>2539224.88</v>
      </c>
      <c r="H92" s="11">
        <f>VLOOKUP(A92,'UMK Jatim 2021-2023'!$A$3:$D$41,4,0)</f>
        <v>2739224.88</v>
      </c>
    </row>
    <row r="93" spans="1:8" x14ac:dyDescent="0.25">
      <c r="A93" s="6" t="s">
        <v>287</v>
      </c>
      <c r="B93" s="4" t="s">
        <v>252</v>
      </c>
      <c r="C93" s="11">
        <v>1851083.98</v>
      </c>
      <c r="D93" s="11">
        <v>2233641.85</v>
      </c>
      <c r="E93" s="11">
        <v>2314278.87</v>
      </c>
      <c r="F93" s="11">
        <f>VLOOKUP(A93,'UMK Jatim 2021-2023'!$A$3:$D$41,2,0)</f>
        <v>2488724.77</v>
      </c>
      <c r="G93" s="11">
        <f>VLOOKUP(A93,'UMK Jatim 2021-2023'!$A$3:$D$41,3,0)</f>
        <v>2501977.27</v>
      </c>
      <c r="H93" s="11">
        <f>VLOOKUP(A93,'UMK Jatim 2021-2023'!$A$3:$D$41,4,0)</f>
        <v>2701977.27</v>
      </c>
    </row>
    <row r="94" spans="1:8" x14ac:dyDescent="0.25">
      <c r="A94" s="6" t="s">
        <v>288</v>
      </c>
      <c r="B94" s="4" t="s">
        <v>252</v>
      </c>
      <c r="C94" s="11">
        <v>3580370.64</v>
      </c>
      <c r="D94" s="11">
        <v>3867874.4</v>
      </c>
      <c r="E94" s="11">
        <v>4197030.51</v>
      </c>
      <c r="F94" s="11">
        <f>VLOOKUP(A94,'UMK Jatim 2021-2023'!$A$3:$D$41,2,0)</f>
        <v>4297030.51</v>
      </c>
      <c r="G94" s="11">
        <f>VLOOKUP(A94,'UMK Jatim 2021-2023'!$A$3:$D$41,3,0)</f>
        <v>4372030.51</v>
      </c>
      <c r="H94" s="11">
        <f>VLOOKUP(A94,'UMK Jatim 2021-2023'!$A$3:$D$41,4,0)</f>
        <v>4522030.51</v>
      </c>
    </row>
    <row r="95" spans="1:8" x14ac:dyDescent="0.25">
      <c r="A95" s="6" t="s">
        <v>289</v>
      </c>
      <c r="B95" s="4" t="s">
        <v>252</v>
      </c>
      <c r="C95" s="11">
        <v>1663975.05</v>
      </c>
      <c r="D95" s="11">
        <v>1801406.09</v>
      </c>
      <c r="E95" s="11">
        <v>1954705.75</v>
      </c>
      <c r="F95" s="11">
        <f>VLOOKUP(A95,'UMK Jatim 2021-2023'!$A$3:$D$41,2,0)</f>
        <v>1954705.75</v>
      </c>
      <c r="G95" s="11">
        <f>VLOOKUP(A95,'UMK Jatim 2021-2023'!$A$3:$D$41,3,0)</f>
        <v>1956773.48</v>
      </c>
      <c r="H95" s="11">
        <f>VLOOKUP(A95,'UMK Jatim 2021-2023'!$A$3:$D$41,4,0)</f>
        <v>2152450.83</v>
      </c>
    </row>
    <row r="96" spans="1:8" x14ac:dyDescent="0.25">
      <c r="A96" s="6" t="s">
        <v>290</v>
      </c>
      <c r="B96" s="4" t="s">
        <v>252</v>
      </c>
      <c r="C96" s="11">
        <v>1632201.84</v>
      </c>
      <c r="D96" s="11">
        <v>1763267.65</v>
      </c>
      <c r="E96" s="11">
        <v>1913321.73</v>
      </c>
      <c r="F96" s="11">
        <f>VLOOKUP(A96,'UMK Jatim 2021-2023'!$A$3:$D$41,2,0)</f>
        <v>1938321.73</v>
      </c>
      <c r="G96" s="11">
        <f>VLOOKUP(A96,'UMK Jatim 2021-2023'!$A$3:$D$41,3,0)</f>
        <v>1922122.97</v>
      </c>
      <c r="H96" s="11">
        <f>VLOOKUP(A96,'UMK Jatim 2021-2023'!$A$3:$D$41,4,0)</f>
        <v>2114335.27</v>
      </c>
    </row>
    <row r="97" spans="1:8" x14ac:dyDescent="0.25">
      <c r="A97" s="6" t="s">
        <v>291</v>
      </c>
      <c r="B97" s="4" t="s">
        <v>252</v>
      </c>
      <c r="C97" s="11">
        <v>1588660.76</v>
      </c>
      <c r="D97" s="11">
        <v>1763267.65</v>
      </c>
      <c r="E97" s="11">
        <v>1913321.73</v>
      </c>
      <c r="F97" s="11">
        <f>VLOOKUP(A97,'UMK Jatim 2021-2023'!$A$3:$D$41,2,0)</f>
        <v>1938321.73</v>
      </c>
      <c r="G97" s="11">
        <f>VLOOKUP(A97,'UMK Jatim 2021-2023'!$A$3:$D$41,3,0)</f>
        <v>1939686.39</v>
      </c>
      <c r="H97" s="11">
        <f>VLOOKUP(A97,'UMK Jatim 2021-2023'!$A$3:$D$41,4,0)</f>
        <v>2133655.0299999998</v>
      </c>
    </row>
    <row r="98" spans="1:8" x14ac:dyDescent="0.25">
      <c r="A98" s="6" t="s">
        <v>292</v>
      </c>
      <c r="B98" s="4" t="s">
        <v>252</v>
      </c>
      <c r="C98" s="11">
        <v>1645146.48</v>
      </c>
      <c r="D98" s="11">
        <v>1801406.09</v>
      </c>
      <c r="E98" s="11">
        <v>1954705.75</v>
      </c>
      <c r="F98" s="11">
        <f>VLOOKUP(A98,'UMK Jatim 2021-2023'!$A$3:$D$41,2,0)</f>
        <v>1954705.75</v>
      </c>
      <c r="G98" s="11">
        <f>VLOOKUP(A98,'UMK Jatim 2021-2023'!$A$3:$D$41,3,0)</f>
        <v>1978927.22</v>
      </c>
      <c r="H98" s="11">
        <f>VLOOKUP(A98,'UMK Jatim 2021-2023'!$A$3:$D$41,4,0)</f>
        <v>2176819.94</v>
      </c>
    </row>
    <row r="99" spans="1:8" x14ac:dyDescent="0.25">
      <c r="A99" s="6" t="s">
        <v>253</v>
      </c>
      <c r="B99" s="4" t="s">
        <v>252</v>
      </c>
      <c r="C99" s="11">
        <v>1758117.91</v>
      </c>
      <c r="D99" s="11">
        <v>1899294.78</v>
      </c>
      <c r="E99" s="11">
        <v>2060925</v>
      </c>
      <c r="F99" s="11">
        <f>VLOOKUP(A99,'UMK Jatim 2021-2023'!$A$3:$D$41,2,0)</f>
        <v>2085924.76</v>
      </c>
      <c r="G99" s="11">
        <f>VLOOKUP(A99,'UMK Jatim 2021-2023'!$A$3:$D$41,3,0)</f>
        <v>2118116.63</v>
      </c>
      <c r="H99" s="11">
        <f>VLOOKUP(A99,'UMK Jatim 2021-2023'!$A$3:$D$41,4,0)</f>
        <v>2318116.63</v>
      </c>
    </row>
    <row r="100" spans="1:8" x14ac:dyDescent="0.25">
      <c r="A100" s="6" t="s">
        <v>254</v>
      </c>
      <c r="B100" s="4" t="s">
        <v>252</v>
      </c>
      <c r="C100" s="11">
        <v>1640439.34</v>
      </c>
      <c r="D100" s="11">
        <v>1801406.09</v>
      </c>
      <c r="E100" s="11">
        <v>1954635.76</v>
      </c>
      <c r="F100" s="11">
        <f>VLOOKUP(A100,'UMK Jatim 2021-2023'!$A$3:$D$41,2,0)</f>
        <v>2004705.75</v>
      </c>
      <c r="G100" s="11">
        <f>VLOOKUP(A100,'UMK Jatim 2021-2023'!$A$3:$D$41,3,0)</f>
        <v>2039024.44</v>
      </c>
      <c r="H100" s="11">
        <f>VLOOKUP(A100,'UMK Jatim 2021-2023'!$A$3:$D$41,4,0)</f>
        <v>2239024.44</v>
      </c>
    </row>
    <row r="101" spans="1:8" x14ac:dyDescent="0.25">
      <c r="A101" s="6" t="s">
        <v>255</v>
      </c>
      <c r="B101" s="4" t="s">
        <v>252</v>
      </c>
      <c r="C101" s="11">
        <v>2470073.29</v>
      </c>
      <c r="D101" s="11">
        <v>2668420.1800000002</v>
      </c>
      <c r="E101" s="11">
        <v>2895502.74</v>
      </c>
      <c r="F101" s="11">
        <f>VLOOKUP(A101,'UMK Jatim 2021-2023'!$A$3:$D$41,2,0)</f>
        <v>2970502.73</v>
      </c>
      <c r="G101" s="11">
        <f>VLOOKUP(A101,'UMK Jatim 2021-2023'!$A$3:$D$41,3,0)</f>
        <v>2994143.98</v>
      </c>
      <c r="H101" s="11">
        <f>VLOOKUP(A101,'UMK Jatim 2021-2023'!$A$3:$D$41,4,0)</f>
        <v>3194143.98</v>
      </c>
    </row>
    <row r="102" spans="1:8" x14ac:dyDescent="0.25">
      <c r="A102" s="6" t="s">
        <v>256</v>
      </c>
      <c r="B102" s="4" t="s">
        <v>252</v>
      </c>
      <c r="C102" s="11">
        <v>1886387.56</v>
      </c>
      <c r="D102" s="11">
        <v>2137864.48</v>
      </c>
      <c r="E102" s="11">
        <v>2355662.9</v>
      </c>
      <c r="F102" s="11">
        <f>VLOOKUP(A102,'UMK Jatim 2021-2023'!$A$3:$D$41,2,0)</f>
        <v>2350000</v>
      </c>
      <c r="G102" s="11">
        <f>VLOOKUP(A102,'UMK Jatim 2021-2023'!$A$3:$D$41,3,0)</f>
        <v>2376240.63</v>
      </c>
      <c r="H102" s="11">
        <f>VLOOKUP(A102,'UMK Jatim 2021-2023'!$A$3:$D$41,4,0)</f>
        <v>2576240.63</v>
      </c>
    </row>
    <row r="103" spans="1:8" x14ac:dyDescent="0.25">
      <c r="A103" s="6" t="s">
        <v>257</v>
      </c>
      <c r="B103" s="4" t="s">
        <v>252</v>
      </c>
      <c r="C103" s="11">
        <v>2067612.56</v>
      </c>
      <c r="D103" s="11">
        <v>2575616.61</v>
      </c>
      <c r="E103" s="11">
        <v>2532234.77</v>
      </c>
      <c r="F103" s="11">
        <f>VLOOKUP(A103,'UMK Jatim 2021-2023'!$A$3:$D$41,2,0)</f>
        <v>2819801.59</v>
      </c>
      <c r="G103" s="11">
        <f>VLOOKUP(A103,'UMK Jatim 2021-2023'!$A$3:$D$41,3,0)</f>
        <v>2838837.64</v>
      </c>
      <c r="H103" s="11">
        <f>VLOOKUP(A103,'UMK Jatim 2021-2023'!$A$3:$D$41,4,0)</f>
        <v>3038837.64</v>
      </c>
    </row>
    <row r="104" spans="1:8" x14ac:dyDescent="0.25">
      <c r="A104" s="6" t="s">
        <v>258</v>
      </c>
      <c r="B104" s="4" t="s">
        <v>252</v>
      </c>
      <c r="C104" s="11">
        <v>1886387.56</v>
      </c>
      <c r="D104" s="11">
        <v>2263665.0699999998</v>
      </c>
      <c r="E104" s="11">
        <v>2423724.77</v>
      </c>
      <c r="F104" s="11">
        <f>VLOOKUP(A104,'UMK Jatim 2021-2023'!$A$3:$D$41,2,0)</f>
        <v>2481302.9700000002</v>
      </c>
      <c r="G104" s="11">
        <f>VLOOKUP(A104,'UMK Jatim 2021-2023'!$A$3:$D$41,3,0)</f>
        <v>2510452.36</v>
      </c>
      <c r="H104" s="11">
        <f>VLOOKUP(A104,'UMK Jatim 2021-2023'!$A$3:$D$41,4,0)</f>
        <v>2710452.36</v>
      </c>
    </row>
    <row r="105" spans="1:8" x14ac:dyDescent="0.25">
      <c r="A105" s="6" t="s">
        <v>259</v>
      </c>
      <c r="B105" s="4" t="s">
        <v>252</v>
      </c>
      <c r="C105" s="11">
        <v>1640439.34</v>
      </c>
      <c r="D105" s="11">
        <v>1801406.09</v>
      </c>
      <c r="E105" s="11">
        <v>1954705.75</v>
      </c>
      <c r="F105" s="11">
        <f>VLOOKUP(A105,'UMK Jatim 2021-2023'!$A$3:$D$41,2,0)</f>
        <v>1954705.75</v>
      </c>
      <c r="G105" s="11">
        <f>VLOOKUP(A105,'UMK Jatim 2021-2023'!$A$3:$D$41,3,0)</f>
        <v>1991105.79</v>
      </c>
      <c r="H105" s="11">
        <f>VLOOKUP(A105,'UMK Jatim 2021-2023'!$A$3:$D$41,4,0)</f>
        <v>2190216.37</v>
      </c>
    </row>
    <row r="106" spans="1:8" x14ac:dyDescent="0.25">
      <c r="A106" s="6" t="s">
        <v>260</v>
      </c>
      <c r="B106" s="4" t="s">
        <v>252</v>
      </c>
      <c r="C106" s="11">
        <v>3583312.61</v>
      </c>
      <c r="D106" s="11">
        <v>3871052.61</v>
      </c>
      <c r="E106" s="11">
        <v>4200479.1900000004</v>
      </c>
      <c r="F106" s="11">
        <f>VLOOKUP(A106,'UMK Jatim 2021-2023'!$A$3:$D$41,2,0)</f>
        <v>4300479.1900000004</v>
      </c>
      <c r="G106" s="11">
        <f>VLOOKUP(A106,'UMK Jatim 2021-2023'!$A$3:$D$41,3,0)</f>
        <v>4375479.1900000004</v>
      </c>
      <c r="H106" s="11">
        <f>VLOOKUP(A106,'UMK Jatim 2021-2023'!$A$3:$D$41,4,0)</f>
        <v>4525479.1900000004</v>
      </c>
    </row>
    <row r="107" spans="1:8" x14ac:dyDescent="0.25">
      <c r="A107" s="6" t="s">
        <v>261</v>
      </c>
      <c r="B107" s="4" t="s">
        <v>252</v>
      </c>
      <c r="C107" s="11">
        <v>2384167.9300000002</v>
      </c>
      <c r="D107" s="11">
        <v>2575616.61</v>
      </c>
      <c r="E107" s="11">
        <v>2794800</v>
      </c>
      <c r="F107" s="11">
        <f>VLOOKUP(A107,'UMK Jatim 2021-2023'!$A$3:$D$41,2,0)</f>
        <v>2819801.59</v>
      </c>
      <c r="G107" s="11">
        <f>VLOOKUP(A107,'UMK Jatim 2021-2023'!$A$3:$D$41,3,0)</f>
        <v>2830367.09</v>
      </c>
      <c r="H107" s="11">
        <f>VLOOKUP(A107,'UMK Jatim 2021-2023'!$A$3:$D$41,4,0)</f>
        <v>3030367.09</v>
      </c>
    </row>
    <row r="108" spans="1:8" x14ac:dyDescent="0.25">
      <c r="A108" s="17" t="s">
        <v>411</v>
      </c>
      <c r="B108" s="4" t="s">
        <v>410</v>
      </c>
      <c r="C108" s="3">
        <v>2363549</v>
      </c>
      <c r="D108" s="21">
        <v>2542539</v>
      </c>
      <c r="E108" s="21">
        <v>2758909</v>
      </c>
      <c r="F108" s="21">
        <v>2800293</v>
      </c>
      <c r="G108" s="10">
        <f>VLOOKUP(A108,'UMK Banten'!$B$2:$D$9,2,0)</f>
        <v>2800292</v>
      </c>
      <c r="H108" s="10">
        <f>VLOOKUP(A108,'UMK Banten'!$B$2:$D$9,3,0)</f>
        <v>2980351</v>
      </c>
    </row>
    <row r="109" spans="1:8" x14ac:dyDescent="0.25">
      <c r="A109" s="17" t="s">
        <v>412</v>
      </c>
      <c r="B109" s="4" t="s">
        <v>410</v>
      </c>
      <c r="C109" s="3">
        <v>2312384</v>
      </c>
      <c r="D109" s="21">
        <v>2498068</v>
      </c>
      <c r="E109" s="21">
        <v>2710654</v>
      </c>
      <c r="F109" s="21">
        <v>2751314</v>
      </c>
      <c r="G109" s="10">
        <f>VLOOKUP(A109,'UMK Banten'!$B$2:$D$9,2,0)</f>
        <v>2773590</v>
      </c>
      <c r="H109" s="10">
        <f>VLOOKUP(A109,'UMK Banten'!$B$2:$D$9,3,0)</f>
        <v>2944665</v>
      </c>
    </row>
    <row r="110" spans="1:8" x14ac:dyDescent="0.25">
      <c r="A110" s="17" t="s">
        <v>413</v>
      </c>
      <c r="B110" s="4" t="s">
        <v>410</v>
      </c>
      <c r="C110" s="3">
        <v>3555835</v>
      </c>
      <c r="D110" s="21">
        <v>3841368</v>
      </c>
      <c r="E110" s="21">
        <v>4168268</v>
      </c>
      <c r="F110" s="21">
        <v>4230793</v>
      </c>
      <c r="G110" s="10">
        <f>VLOOKUP(A110,'UMK Banten'!$B$2:$D$9,2,0)</f>
        <v>4230792</v>
      </c>
      <c r="H110" s="10">
        <f>VLOOKUP(A110,'UMK Banten'!$B$2:$D$9,3,0)</f>
        <v>4527688</v>
      </c>
    </row>
    <row r="111" spans="1:8" x14ac:dyDescent="0.25">
      <c r="A111" s="17" t="s">
        <v>414</v>
      </c>
      <c r="B111" s="4" t="s">
        <v>410</v>
      </c>
      <c r="C111" s="3">
        <v>3542714</v>
      </c>
      <c r="D111" s="21">
        <v>3827193</v>
      </c>
      <c r="E111" s="21">
        <v>4152887</v>
      </c>
      <c r="F111" s="21">
        <v>4215181</v>
      </c>
      <c r="G111" s="10">
        <f>VLOOKUP(A111,'UMK Banten'!$B$2:$D$9,2,0)</f>
        <v>4215180</v>
      </c>
      <c r="H111" s="10">
        <f>VLOOKUP(A111,'UMK Banten'!$B$2:$D$9,3,0)</f>
        <v>4492961</v>
      </c>
    </row>
    <row r="112" spans="1:8" x14ac:dyDescent="0.25">
      <c r="A112" s="17" t="s">
        <v>415</v>
      </c>
      <c r="B112" s="4" t="s">
        <v>410</v>
      </c>
      <c r="C112" s="3">
        <v>3582077</v>
      </c>
      <c r="D112" s="21">
        <v>3869717</v>
      </c>
      <c r="E112" s="21">
        <v>4199029</v>
      </c>
      <c r="F112" s="21">
        <v>4262015</v>
      </c>
      <c r="G112" s="10">
        <f>VLOOKUP(A112,'UMK Banten'!$B$2:$D$9,2,0)</f>
        <v>4285798</v>
      </c>
      <c r="H112" s="10">
        <f>VLOOKUP(A112,'UMK Banten'!$B$2:$D$9,3,0)</f>
        <v>4584519</v>
      </c>
    </row>
    <row r="113" spans="1:8" x14ac:dyDescent="0.25">
      <c r="A113" s="17" t="s">
        <v>416</v>
      </c>
      <c r="B113" s="4" t="s">
        <v>410</v>
      </c>
      <c r="C113" s="3">
        <v>3622215</v>
      </c>
      <c r="D113" s="21">
        <v>3913078</v>
      </c>
      <c r="E113" s="21">
        <v>4246081</v>
      </c>
      <c r="F113" s="21">
        <v>4309773</v>
      </c>
      <c r="G113" s="10">
        <f>VLOOKUP(A113,'UMK Banten'!$B$2:$D$9,2,0)</f>
        <v>4340254</v>
      </c>
      <c r="H113" s="10">
        <f>VLOOKUP(A113,'UMK Banten'!$B$2:$D$9,3,0)</f>
        <v>4657222</v>
      </c>
    </row>
    <row r="114" spans="1:8" x14ac:dyDescent="0.25">
      <c r="A114" s="17" t="s">
        <v>417</v>
      </c>
      <c r="B114" s="4" t="s">
        <v>410</v>
      </c>
      <c r="C114" s="3">
        <v>3116276</v>
      </c>
      <c r="D114" s="21">
        <v>3366512</v>
      </c>
      <c r="E114" s="21">
        <v>3773940</v>
      </c>
      <c r="F114" s="21">
        <v>3830549</v>
      </c>
      <c r="G114" s="10">
        <f>VLOOKUP(A114,'UMK Banten'!$B$2:$D$9,2,0)</f>
        <v>3850526</v>
      </c>
      <c r="H114" s="10">
        <f>VLOOKUP(A114,'UMK Banten'!$B$2:$D$9,3,0)</f>
        <v>4090799</v>
      </c>
    </row>
    <row r="115" spans="1:8" x14ac:dyDescent="0.25">
      <c r="A115" s="17" t="s">
        <v>418</v>
      </c>
      <c r="B115" s="4" t="s">
        <v>410</v>
      </c>
      <c r="C115" s="3">
        <v>3555835</v>
      </c>
      <c r="D115" s="21">
        <v>3841368</v>
      </c>
      <c r="E115" s="21">
        <v>4168268</v>
      </c>
      <c r="F115" s="21">
        <v>4230793</v>
      </c>
      <c r="G115" s="10">
        <f>VLOOKUP(A115,'UMK Banten'!$B$2:$D$9,2,0)</f>
        <v>4280214</v>
      </c>
      <c r="H115" s="10">
        <f>VLOOKUP(A115,'UMK Banten'!$B$2:$D$9,3,0)</f>
        <v>4551451</v>
      </c>
    </row>
    <row r="116" spans="1:8" x14ac:dyDescent="0.25">
      <c r="A116" s="21"/>
      <c r="B116" s="4"/>
      <c r="C116" s="10"/>
      <c r="D116" s="10"/>
      <c r="E116" s="10"/>
      <c r="F116" s="10"/>
      <c r="G116" s="10"/>
      <c r="H116" s="10"/>
    </row>
    <row r="117" spans="1:8" x14ac:dyDescent="0.25">
      <c r="A117" s="21"/>
      <c r="B117" s="4"/>
      <c r="C117" s="10"/>
      <c r="D117" s="10"/>
      <c r="E117" s="10"/>
      <c r="F117" s="10"/>
      <c r="G117" s="10"/>
      <c r="H117" s="10"/>
    </row>
    <row r="118" spans="1:8" x14ac:dyDescent="0.25">
      <c r="A118" s="21"/>
      <c r="B118" s="4"/>
      <c r="C118" s="10"/>
      <c r="D118" s="10"/>
      <c r="E118" s="10"/>
      <c r="F118" s="10"/>
      <c r="G118" s="10"/>
      <c r="H118" s="10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89F2-37F8-40D7-9971-ECB2A28D1C00}">
  <dimension ref="A1:D9"/>
  <sheetViews>
    <sheetView workbookViewId="0">
      <selection activeCell="C2" sqref="C2:D9"/>
    </sheetView>
  </sheetViews>
  <sheetFormatPr defaultRowHeight="15" x14ac:dyDescent="0.25"/>
  <cols>
    <col min="1" max="1" width="16.7109375" customWidth="1"/>
    <col min="2" max="2" width="25" customWidth="1"/>
    <col min="3" max="4" width="16.7109375" customWidth="1"/>
  </cols>
  <sheetData>
    <row r="1" spans="1:4" x14ac:dyDescent="0.25">
      <c r="A1" t="s">
        <v>247</v>
      </c>
      <c r="B1" t="s">
        <v>248</v>
      </c>
      <c r="C1">
        <v>2022</v>
      </c>
      <c r="D1">
        <v>2023</v>
      </c>
    </row>
    <row r="2" spans="1:4" x14ac:dyDescent="0.25">
      <c r="A2" t="s">
        <v>410</v>
      </c>
      <c r="B2" t="s">
        <v>419</v>
      </c>
      <c r="C2">
        <v>2773590</v>
      </c>
      <c r="D2">
        <v>2944665</v>
      </c>
    </row>
    <row r="3" spans="1:4" x14ac:dyDescent="0.25">
      <c r="B3" t="s">
        <v>420</v>
      </c>
      <c r="C3">
        <v>4215180</v>
      </c>
      <c r="D3">
        <v>4492961</v>
      </c>
    </row>
    <row r="4" spans="1:4" x14ac:dyDescent="0.25">
      <c r="B4" t="s">
        <v>421</v>
      </c>
      <c r="C4">
        <v>2800292</v>
      </c>
      <c r="D4">
        <v>2980351</v>
      </c>
    </row>
    <row r="5" spans="1:4" x14ac:dyDescent="0.25">
      <c r="B5" t="s">
        <v>422</v>
      </c>
      <c r="C5">
        <v>4230792</v>
      </c>
      <c r="D5">
        <v>4527688</v>
      </c>
    </row>
    <row r="6" spans="1:4" x14ac:dyDescent="0.25">
      <c r="B6" t="s">
        <v>423</v>
      </c>
      <c r="C6">
        <v>4340254</v>
      </c>
      <c r="D6">
        <v>4657222</v>
      </c>
    </row>
    <row r="7" spans="1:4" x14ac:dyDescent="0.25">
      <c r="B7" t="s">
        <v>424</v>
      </c>
      <c r="C7">
        <v>4285798</v>
      </c>
      <c r="D7">
        <v>4584519</v>
      </c>
    </row>
    <row r="8" spans="1:4" x14ac:dyDescent="0.25">
      <c r="B8" t="s">
        <v>425</v>
      </c>
      <c r="C8">
        <v>4280214</v>
      </c>
      <c r="D8">
        <v>4551451</v>
      </c>
    </row>
    <row r="9" spans="1:4" x14ac:dyDescent="0.25">
      <c r="B9" t="s">
        <v>426</v>
      </c>
      <c r="C9">
        <v>3850526</v>
      </c>
      <c r="D9">
        <v>4090799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BB85-FF09-4787-99A1-6CF8E4869C51}">
  <dimension ref="A1:D44"/>
  <sheetViews>
    <sheetView workbookViewId="0">
      <selection activeCell="B2" sqref="B2"/>
    </sheetView>
  </sheetViews>
  <sheetFormatPr defaultRowHeight="15" x14ac:dyDescent="0.25"/>
  <sheetData>
    <row r="1" spans="1:4" x14ac:dyDescent="0.25">
      <c r="A1" s="18" t="s">
        <v>204</v>
      </c>
      <c r="B1" s="18" t="s">
        <v>205</v>
      </c>
      <c r="C1" s="18"/>
      <c r="D1" s="18"/>
    </row>
    <row r="2" spans="1:4" x14ac:dyDescent="0.25">
      <c r="A2" s="18"/>
      <c r="B2" s="5" t="s">
        <v>206</v>
      </c>
      <c r="C2" s="5" t="s">
        <v>207</v>
      </c>
      <c r="D2" s="5" t="s">
        <v>0</v>
      </c>
    </row>
    <row r="3" spans="1:4" x14ac:dyDescent="0.25">
      <c r="A3" s="5" t="s">
        <v>75</v>
      </c>
      <c r="B3" s="5" t="s">
        <v>76</v>
      </c>
      <c r="C3" s="5" t="s">
        <v>76</v>
      </c>
      <c r="D3" s="5" t="s">
        <v>76</v>
      </c>
    </row>
    <row r="4" spans="1:4" x14ac:dyDescent="0.25">
      <c r="A4" s="5" t="s">
        <v>77</v>
      </c>
      <c r="B4" s="5" t="s">
        <v>78</v>
      </c>
      <c r="C4" s="5" t="s">
        <v>79</v>
      </c>
      <c r="D4" s="5" t="s">
        <v>80</v>
      </c>
    </row>
    <row r="5" spans="1:4" x14ac:dyDescent="0.25">
      <c r="A5" s="5" t="s">
        <v>81</v>
      </c>
      <c r="B5" s="5" t="s">
        <v>82</v>
      </c>
      <c r="C5" s="5" t="s">
        <v>83</v>
      </c>
      <c r="D5" s="5" t="s">
        <v>84</v>
      </c>
    </row>
    <row r="6" spans="1:4" x14ac:dyDescent="0.25">
      <c r="A6" s="5" t="s">
        <v>85</v>
      </c>
      <c r="B6" s="5" t="s">
        <v>86</v>
      </c>
      <c r="C6" s="5" t="s">
        <v>87</v>
      </c>
      <c r="D6" s="5" t="s">
        <v>88</v>
      </c>
    </row>
    <row r="7" spans="1:4" x14ac:dyDescent="0.25">
      <c r="A7" s="5" t="s">
        <v>89</v>
      </c>
      <c r="B7" s="5" t="s">
        <v>90</v>
      </c>
      <c r="C7" s="5" t="s">
        <v>91</v>
      </c>
      <c r="D7" s="5" t="s">
        <v>92</v>
      </c>
    </row>
    <row r="8" spans="1:4" x14ac:dyDescent="0.25">
      <c r="A8" s="5" t="s">
        <v>93</v>
      </c>
      <c r="B8" s="5" t="s">
        <v>94</v>
      </c>
      <c r="C8" s="5" t="s">
        <v>95</v>
      </c>
      <c r="D8" s="5" t="s">
        <v>96</v>
      </c>
    </row>
    <row r="9" spans="1:4" x14ac:dyDescent="0.25">
      <c r="A9" s="5" t="s">
        <v>97</v>
      </c>
      <c r="B9" s="5" t="s">
        <v>98</v>
      </c>
      <c r="C9" s="5" t="s">
        <v>99</v>
      </c>
      <c r="D9" s="5" t="s">
        <v>100</v>
      </c>
    </row>
    <row r="10" spans="1:4" x14ac:dyDescent="0.25">
      <c r="A10" s="5" t="s">
        <v>101</v>
      </c>
      <c r="B10" s="5" t="s">
        <v>102</v>
      </c>
      <c r="C10" s="5" t="s">
        <v>103</v>
      </c>
      <c r="D10" s="5" t="s">
        <v>104</v>
      </c>
    </row>
    <row r="11" spans="1:4" x14ac:dyDescent="0.25">
      <c r="A11" s="5" t="s">
        <v>105</v>
      </c>
      <c r="B11" s="5" t="s">
        <v>106</v>
      </c>
      <c r="C11" s="5" t="s">
        <v>107</v>
      </c>
      <c r="D11" s="5" t="s">
        <v>108</v>
      </c>
    </row>
    <row r="12" spans="1:4" x14ac:dyDescent="0.25">
      <c r="A12" s="5" t="s">
        <v>109</v>
      </c>
      <c r="B12" s="5" t="s">
        <v>110</v>
      </c>
      <c r="C12" s="5" t="s">
        <v>111</v>
      </c>
      <c r="D12" s="5" t="s">
        <v>112</v>
      </c>
    </row>
    <row r="13" spans="1:4" x14ac:dyDescent="0.25">
      <c r="A13" s="5" t="s">
        <v>113</v>
      </c>
      <c r="B13" s="5" t="s">
        <v>114</v>
      </c>
      <c r="C13" s="5" t="s">
        <v>115</v>
      </c>
      <c r="D13" s="5" t="s">
        <v>116</v>
      </c>
    </row>
    <row r="14" spans="1:4" x14ac:dyDescent="0.25">
      <c r="A14" s="5" t="s">
        <v>117</v>
      </c>
      <c r="B14" s="5" t="s">
        <v>118</v>
      </c>
      <c r="C14" s="5" t="s">
        <v>119</v>
      </c>
      <c r="D14" s="5" t="s">
        <v>120</v>
      </c>
    </row>
    <row r="15" spans="1:4" x14ac:dyDescent="0.25">
      <c r="A15" s="5" t="s">
        <v>121</v>
      </c>
      <c r="B15" s="5" t="s">
        <v>122</v>
      </c>
      <c r="C15" s="5" t="s">
        <v>123</v>
      </c>
      <c r="D15" s="5" t="s">
        <v>124</v>
      </c>
    </row>
    <row r="16" spans="1:4" x14ac:dyDescent="0.25">
      <c r="A16" s="5" t="s">
        <v>125</v>
      </c>
      <c r="B16" s="5" t="s">
        <v>126</v>
      </c>
      <c r="C16" s="5" t="s">
        <v>96</v>
      </c>
      <c r="D16" s="5" t="s">
        <v>127</v>
      </c>
    </row>
    <row r="17" spans="1:4" x14ac:dyDescent="0.25">
      <c r="A17" s="5" t="s">
        <v>128</v>
      </c>
      <c r="B17" s="5" t="s">
        <v>98</v>
      </c>
      <c r="C17" s="5" t="s">
        <v>129</v>
      </c>
      <c r="D17" s="5" t="s">
        <v>130</v>
      </c>
    </row>
    <row r="18" spans="1:4" x14ac:dyDescent="0.25">
      <c r="A18" s="5" t="s">
        <v>131</v>
      </c>
      <c r="B18" s="5" t="s">
        <v>132</v>
      </c>
      <c r="C18" s="5" t="s">
        <v>133</v>
      </c>
      <c r="D18" s="5" t="s">
        <v>96</v>
      </c>
    </row>
    <row r="19" spans="1:4" x14ac:dyDescent="0.25">
      <c r="A19" s="5" t="s">
        <v>134</v>
      </c>
      <c r="B19" s="5" t="s">
        <v>135</v>
      </c>
      <c r="C19" s="5" t="s">
        <v>136</v>
      </c>
      <c r="D19" s="5" t="s">
        <v>137</v>
      </c>
    </row>
    <row r="20" spans="1:4" x14ac:dyDescent="0.25">
      <c r="A20" s="5" t="s">
        <v>138</v>
      </c>
      <c r="B20" s="5" t="s">
        <v>98</v>
      </c>
      <c r="C20" s="5" t="s">
        <v>139</v>
      </c>
      <c r="D20" s="5" t="s">
        <v>140</v>
      </c>
    </row>
    <row r="21" spans="1:4" x14ac:dyDescent="0.25">
      <c r="A21" s="5" t="s">
        <v>141</v>
      </c>
      <c r="B21" s="5" t="s">
        <v>142</v>
      </c>
      <c r="C21" s="5" t="s">
        <v>143</v>
      </c>
      <c r="D21" s="5" t="s">
        <v>104</v>
      </c>
    </row>
    <row r="22" spans="1:4" x14ac:dyDescent="0.25">
      <c r="A22" s="5" t="s">
        <v>144</v>
      </c>
      <c r="B22" s="5" t="s">
        <v>145</v>
      </c>
      <c r="C22" s="5" t="s">
        <v>146</v>
      </c>
      <c r="D22" s="5" t="s">
        <v>147</v>
      </c>
    </row>
    <row r="23" spans="1:4" x14ac:dyDescent="0.25">
      <c r="A23" s="5" t="s">
        <v>148</v>
      </c>
      <c r="B23" s="5" t="s">
        <v>82</v>
      </c>
      <c r="C23" s="5" t="s">
        <v>149</v>
      </c>
      <c r="D23" s="5" t="s">
        <v>150</v>
      </c>
    </row>
    <row r="24" spans="1:4" x14ac:dyDescent="0.25">
      <c r="A24" s="5" t="s">
        <v>151</v>
      </c>
      <c r="B24" s="5" t="s">
        <v>152</v>
      </c>
      <c r="C24" s="5" t="s">
        <v>153</v>
      </c>
      <c r="D24" s="5" t="s">
        <v>154</v>
      </c>
    </row>
    <row r="25" spans="1:4" x14ac:dyDescent="0.25">
      <c r="A25" s="5" t="s">
        <v>155</v>
      </c>
      <c r="B25" s="5" t="s">
        <v>156</v>
      </c>
      <c r="C25" s="5" t="s">
        <v>152</v>
      </c>
      <c r="D25" s="5" t="s">
        <v>153</v>
      </c>
    </row>
    <row r="26" spans="1:4" x14ac:dyDescent="0.25">
      <c r="A26" s="5" t="s">
        <v>157</v>
      </c>
      <c r="B26" s="5" t="s">
        <v>158</v>
      </c>
      <c r="C26" s="5" t="s">
        <v>159</v>
      </c>
      <c r="D26" s="5" t="s">
        <v>160</v>
      </c>
    </row>
    <row r="27" spans="1:4" x14ac:dyDescent="0.25">
      <c r="A27" s="5" t="s">
        <v>161</v>
      </c>
      <c r="B27" s="5" t="s">
        <v>162</v>
      </c>
      <c r="C27" s="5" t="s">
        <v>163</v>
      </c>
      <c r="D27" s="5" t="s">
        <v>164</v>
      </c>
    </row>
    <row r="28" spans="1:4" x14ac:dyDescent="0.25">
      <c r="A28" s="5" t="s">
        <v>165</v>
      </c>
      <c r="B28" s="5" t="s">
        <v>166</v>
      </c>
      <c r="C28" s="5" t="s">
        <v>167</v>
      </c>
      <c r="D28" s="5" t="s">
        <v>168</v>
      </c>
    </row>
    <row r="29" spans="1:4" x14ac:dyDescent="0.25">
      <c r="A29" s="5" t="s">
        <v>169</v>
      </c>
      <c r="B29" s="5" t="s">
        <v>170</v>
      </c>
      <c r="C29" s="5" t="s">
        <v>171</v>
      </c>
      <c r="D29" s="5" t="s">
        <v>172</v>
      </c>
    </row>
    <row r="30" spans="1:4" x14ac:dyDescent="0.25">
      <c r="A30" s="5" t="s">
        <v>173</v>
      </c>
      <c r="B30" s="5" t="s">
        <v>174</v>
      </c>
      <c r="C30" s="5" t="s">
        <v>175</v>
      </c>
      <c r="D30" s="5" t="s">
        <v>176</v>
      </c>
    </row>
    <row r="31" spans="1:4" x14ac:dyDescent="0.25">
      <c r="A31" s="5" t="s">
        <v>177</v>
      </c>
      <c r="B31" s="5" t="s">
        <v>178</v>
      </c>
      <c r="C31" s="5" t="s">
        <v>179</v>
      </c>
      <c r="D31" s="5" t="s">
        <v>180</v>
      </c>
    </row>
    <row r="32" spans="1:4" x14ac:dyDescent="0.25">
      <c r="A32" s="5" t="s">
        <v>181</v>
      </c>
      <c r="B32" s="5" t="s">
        <v>142</v>
      </c>
      <c r="C32" s="5" t="s">
        <v>182</v>
      </c>
      <c r="D32" s="5" t="s">
        <v>124</v>
      </c>
    </row>
    <row r="33" spans="1:4" x14ac:dyDescent="0.25">
      <c r="A33" s="5" t="s">
        <v>183</v>
      </c>
      <c r="B33" s="5" t="s">
        <v>76</v>
      </c>
      <c r="C33" s="5" t="s">
        <v>76</v>
      </c>
      <c r="D33" s="5" t="s">
        <v>76</v>
      </c>
    </row>
    <row r="34" spans="1:4" x14ac:dyDescent="0.25">
      <c r="A34" s="5" t="s">
        <v>105</v>
      </c>
      <c r="B34" s="5" t="s">
        <v>184</v>
      </c>
      <c r="C34" s="5" t="s">
        <v>185</v>
      </c>
      <c r="D34" s="5" t="s">
        <v>186</v>
      </c>
    </row>
    <row r="35" spans="1:4" x14ac:dyDescent="0.25">
      <c r="A35" s="5" t="s">
        <v>187</v>
      </c>
      <c r="B35" s="5" t="s">
        <v>188</v>
      </c>
      <c r="C35" s="5" t="s">
        <v>189</v>
      </c>
      <c r="D35" s="5" t="s">
        <v>190</v>
      </c>
    </row>
    <row r="36" spans="1:4" x14ac:dyDescent="0.25">
      <c r="A36" s="5" t="s">
        <v>191</v>
      </c>
      <c r="B36" s="5" t="s">
        <v>192</v>
      </c>
      <c r="C36" s="5" t="s">
        <v>193</v>
      </c>
      <c r="D36" s="5" t="s">
        <v>194</v>
      </c>
    </row>
    <row r="37" spans="1:4" x14ac:dyDescent="0.25">
      <c r="A37" s="5" t="s">
        <v>155</v>
      </c>
      <c r="B37" s="5" t="s">
        <v>195</v>
      </c>
      <c r="C37" s="5" t="s">
        <v>196</v>
      </c>
      <c r="D37" s="5" t="s">
        <v>197</v>
      </c>
    </row>
    <row r="38" spans="1:4" x14ac:dyDescent="0.25">
      <c r="A38" s="5" t="s">
        <v>169</v>
      </c>
      <c r="B38" s="5" t="s">
        <v>198</v>
      </c>
      <c r="C38" s="5" t="s">
        <v>199</v>
      </c>
      <c r="D38" s="5" t="s">
        <v>200</v>
      </c>
    </row>
    <row r="39" spans="1:4" x14ac:dyDescent="0.25">
      <c r="A39" s="5" t="s">
        <v>177</v>
      </c>
      <c r="B39" s="5" t="s">
        <v>201</v>
      </c>
      <c r="C39" s="5" t="s">
        <v>202</v>
      </c>
      <c r="D39" s="5" t="s">
        <v>203</v>
      </c>
    </row>
    <row r="40" spans="1:4" x14ac:dyDescent="0.25">
      <c r="A40" s="5" t="s">
        <v>74</v>
      </c>
      <c r="B40" s="5" t="s">
        <v>76</v>
      </c>
      <c r="C40" s="5" t="s">
        <v>76</v>
      </c>
      <c r="D40" s="5" t="s">
        <v>76</v>
      </c>
    </row>
    <row r="41" spans="1:4" x14ac:dyDescent="0.25">
      <c r="A41" s="18"/>
      <c r="B41" s="18"/>
      <c r="C41" s="18"/>
      <c r="D41" s="18"/>
    </row>
    <row r="42" spans="1:4" x14ac:dyDescent="0.25">
      <c r="A42" s="18" t="s">
        <v>208</v>
      </c>
      <c r="B42" s="18"/>
      <c r="C42" s="18"/>
      <c r="D42" s="18"/>
    </row>
    <row r="43" spans="1:4" x14ac:dyDescent="0.25">
      <c r="A43" s="18" t="s">
        <v>209</v>
      </c>
      <c r="B43" s="18"/>
      <c r="C43" s="18"/>
      <c r="D43" s="18"/>
    </row>
    <row r="44" spans="1:4" x14ac:dyDescent="0.25">
      <c r="A44" s="18" t="s">
        <v>210</v>
      </c>
      <c r="B44" s="18"/>
      <c r="C44" s="18"/>
      <c r="D44" s="18"/>
    </row>
  </sheetData>
  <mergeCells count="6">
    <mergeCell ref="A44:D44"/>
    <mergeCell ref="A1:A2"/>
    <mergeCell ref="B1:D1"/>
    <mergeCell ref="A41:D41"/>
    <mergeCell ref="A42:D42"/>
    <mergeCell ref="A43:D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096B-A991-41CB-A4F0-E16B4336FF26}">
  <dimension ref="A1:E36"/>
  <sheetViews>
    <sheetView workbookViewId="0">
      <selection activeCell="D1" sqref="D1"/>
    </sheetView>
  </sheetViews>
  <sheetFormatPr defaultRowHeight="15" x14ac:dyDescent="0.25"/>
  <cols>
    <col min="2" max="2" width="26.42578125" customWidth="1"/>
    <col min="3" max="3" width="22.140625" customWidth="1"/>
    <col min="4" max="4" width="20" style="7" customWidth="1"/>
    <col min="5" max="5" width="21" style="7" customWidth="1"/>
  </cols>
  <sheetData>
    <row r="1" spans="1:5" x14ac:dyDescent="0.25">
      <c r="A1" t="s">
        <v>247</v>
      </c>
      <c r="B1" t="s">
        <v>248</v>
      </c>
      <c r="C1" t="s">
        <v>75</v>
      </c>
      <c r="D1" s="7" t="s">
        <v>249</v>
      </c>
      <c r="E1" s="7" t="s">
        <v>250</v>
      </c>
    </row>
    <row r="2" spans="1:5" x14ac:dyDescent="0.25">
      <c r="A2" t="s">
        <v>74</v>
      </c>
      <c r="B2" t="s">
        <v>89</v>
      </c>
      <c r="C2" t="str">
        <f>_xlfn.CONCAT($C$1," ",B2)</f>
        <v>Kabupaten Banjarnegara</v>
      </c>
      <c r="D2" s="7">
        <v>1819835</v>
      </c>
      <c r="E2" s="7">
        <v>1958169</v>
      </c>
    </row>
    <row r="3" spans="1:5" x14ac:dyDescent="0.25">
      <c r="B3" t="s">
        <v>148</v>
      </c>
      <c r="C3" t="str">
        <f t="shared" ref="C3:C23" si="0">_xlfn.CONCAT($C$1," ",B3)</f>
        <v>Kabupaten Jepara</v>
      </c>
      <c r="D3" s="7">
        <v>2108403</v>
      </c>
      <c r="E3" s="7">
        <v>2272626</v>
      </c>
    </row>
    <row r="4" spans="1:5" x14ac:dyDescent="0.25">
      <c r="B4" t="s">
        <v>125</v>
      </c>
      <c r="C4" t="str">
        <f t="shared" si="0"/>
        <v>Kabupaten Karanganyar</v>
      </c>
      <c r="D4" s="7">
        <v>2064313</v>
      </c>
      <c r="E4" s="7">
        <v>2207483</v>
      </c>
    </row>
    <row r="5" spans="1:5" x14ac:dyDescent="0.25">
      <c r="B5" t="s">
        <v>97</v>
      </c>
      <c r="C5" t="str">
        <f t="shared" si="0"/>
        <v>Kabupaten Kebumen</v>
      </c>
      <c r="D5" s="7">
        <v>1906781</v>
      </c>
      <c r="E5" s="7">
        <v>2035890</v>
      </c>
    </row>
    <row r="6" spans="1:5" x14ac:dyDescent="0.25">
      <c r="B6" t="s">
        <v>161</v>
      </c>
      <c r="C6" t="str">
        <f t="shared" si="0"/>
        <v>Kabupaten Kendal</v>
      </c>
      <c r="D6" s="7">
        <v>2340312</v>
      </c>
      <c r="E6" s="7">
        <v>2508299</v>
      </c>
    </row>
    <row r="7" spans="1:5" x14ac:dyDescent="0.25">
      <c r="B7" t="s">
        <v>113</v>
      </c>
      <c r="C7" t="str">
        <f t="shared" si="0"/>
        <v>Kabupaten Klaten</v>
      </c>
      <c r="D7" s="7">
        <v>2015623</v>
      </c>
      <c r="E7" s="7">
        <v>2152322</v>
      </c>
    </row>
    <row r="8" spans="1:5" x14ac:dyDescent="0.25">
      <c r="B8" t="s">
        <v>144</v>
      </c>
      <c r="C8" t="str">
        <f t="shared" si="0"/>
        <v>Kabupaten Kudus</v>
      </c>
      <c r="D8" s="7">
        <v>2293058</v>
      </c>
      <c r="E8" s="7">
        <v>2439813</v>
      </c>
    </row>
    <row r="9" spans="1:5" x14ac:dyDescent="0.25">
      <c r="B9" t="s">
        <v>105</v>
      </c>
      <c r="C9" t="str">
        <f t="shared" si="0"/>
        <v>Kabupaten Magelang</v>
      </c>
      <c r="D9" s="7">
        <v>2081807</v>
      </c>
      <c r="E9" s="7">
        <v>2236776</v>
      </c>
    </row>
    <row r="10" spans="1:5" x14ac:dyDescent="0.25">
      <c r="B10" t="s">
        <v>141</v>
      </c>
      <c r="C10" t="str">
        <f t="shared" si="0"/>
        <v>Kabupaten Pati</v>
      </c>
      <c r="D10" s="7">
        <v>1968339</v>
      </c>
      <c r="E10" s="7">
        <v>2107697</v>
      </c>
    </row>
    <row r="11" spans="1:5" x14ac:dyDescent="0.25">
      <c r="B11" t="s">
        <v>169</v>
      </c>
      <c r="C11" t="str">
        <f t="shared" si="0"/>
        <v>Kabupaten Pekalongan</v>
      </c>
      <c r="D11" s="7">
        <v>2094646</v>
      </c>
      <c r="E11" s="7">
        <v>2247345</v>
      </c>
    </row>
    <row r="12" spans="1:5" x14ac:dyDescent="0.25">
      <c r="B12" t="s">
        <v>173</v>
      </c>
      <c r="C12" t="str">
        <f t="shared" si="0"/>
        <v>Kabupaten Pemalang</v>
      </c>
      <c r="D12" s="7">
        <v>1940890</v>
      </c>
      <c r="E12" s="7">
        <v>2081783</v>
      </c>
    </row>
    <row r="13" spans="1:5" x14ac:dyDescent="0.25">
      <c r="B13" t="s">
        <v>81</v>
      </c>
      <c r="C13" t="str">
        <f t="shared" si="0"/>
        <v>Kabupaten Banyumas</v>
      </c>
      <c r="D13" s="7">
        <v>1983261</v>
      </c>
      <c r="E13" s="7">
        <v>2118123</v>
      </c>
    </row>
    <row r="14" spans="1:5" x14ac:dyDescent="0.25">
      <c r="B14" t="s">
        <v>85</v>
      </c>
      <c r="C14" t="str">
        <f t="shared" si="0"/>
        <v>Kabupaten Purbalingga</v>
      </c>
      <c r="D14" s="7">
        <v>1996814</v>
      </c>
      <c r="E14" s="7">
        <v>2130980</v>
      </c>
    </row>
    <row r="15" spans="1:5" x14ac:dyDescent="0.25">
      <c r="B15" t="s">
        <v>93</v>
      </c>
      <c r="C15" t="str">
        <f t="shared" si="0"/>
        <v>Kabupaten Purworejo</v>
      </c>
      <c r="D15" s="7">
        <v>1911850</v>
      </c>
      <c r="E15" s="7">
        <v>2043902</v>
      </c>
    </row>
    <row r="16" spans="1:5" x14ac:dyDescent="0.25">
      <c r="B16" t="s">
        <v>138</v>
      </c>
      <c r="C16" t="str">
        <f t="shared" si="0"/>
        <v>Kabupaten Rembang</v>
      </c>
      <c r="D16" s="7">
        <v>1874322</v>
      </c>
      <c r="E16" s="7">
        <v>2015927</v>
      </c>
    </row>
    <row r="17" spans="2:5" x14ac:dyDescent="0.25">
      <c r="B17" t="s">
        <v>155</v>
      </c>
      <c r="C17" t="str">
        <f t="shared" si="0"/>
        <v>Kabupaten Semarang</v>
      </c>
      <c r="D17" s="7">
        <v>2311254</v>
      </c>
      <c r="E17" s="7">
        <v>2480988</v>
      </c>
    </row>
    <row r="18" spans="2:5" x14ac:dyDescent="0.25">
      <c r="B18" t="s">
        <v>128</v>
      </c>
      <c r="C18" t="str">
        <f t="shared" si="0"/>
        <v>Kabupaten Sragen</v>
      </c>
      <c r="D18" s="7">
        <v>1839429</v>
      </c>
      <c r="E18" s="7">
        <v>1969569</v>
      </c>
    </row>
    <row r="19" spans="2:5" x14ac:dyDescent="0.25">
      <c r="B19" t="s">
        <v>117</v>
      </c>
      <c r="C19" t="str">
        <f t="shared" si="0"/>
        <v>Kabupaten Sukoharjo</v>
      </c>
      <c r="D19" s="7">
        <v>1998153</v>
      </c>
      <c r="E19" s="7">
        <v>2138247</v>
      </c>
    </row>
    <row r="20" spans="2:5" x14ac:dyDescent="0.25">
      <c r="B20" t="s">
        <v>177</v>
      </c>
      <c r="C20" t="str">
        <f t="shared" si="0"/>
        <v>Kabupaten Tegal</v>
      </c>
      <c r="D20" s="7">
        <v>1968446</v>
      </c>
      <c r="E20" s="7">
        <v>2106237</v>
      </c>
    </row>
    <row r="21" spans="2:5" x14ac:dyDescent="0.25">
      <c r="B21" t="s">
        <v>157</v>
      </c>
      <c r="C21" t="str">
        <f t="shared" si="0"/>
        <v>Kabupaten Temanggung</v>
      </c>
      <c r="D21" s="7">
        <v>1887832</v>
      </c>
      <c r="E21" s="7">
        <v>2027569</v>
      </c>
    </row>
    <row r="22" spans="2:5" x14ac:dyDescent="0.25">
      <c r="B22" t="s">
        <v>121</v>
      </c>
      <c r="C22" t="str">
        <f t="shared" si="0"/>
        <v>Kabupaten Wonogiri</v>
      </c>
      <c r="D22" s="7">
        <v>1839043</v>
      </c>
      <c r="E22" s="7">
        <v>1968448</v>
      </c>
    </row>
    <row r="23" spans="2:5" x14ac:dyDescent="0.25">
      <c r="B23" t="s">
        <v>101</v>
      </c>
      <c r="C23" t="str">
        <f t="shared" si="0"/>
        <v>Kabupaten Wonosobo</v>
      </c>
      <c r="D23" s="7">
        <v>1931285</v>
      </c>
      <c r="E23" s="7">
        <v>2076208</v>
      </c>
    </row>
    <row r="24" spans="2:5" x14ac:dyDescent="0.25">
      <c r="B24" t="s">
        <v>165</v>
      </c>
      <c r="C24" t="str">
        <f>_xlfn.CONCAT($C$1," ",B24)</f>
        <v>Kabupaten Batang</v>
      </c>
      <c r="D24" s="7">
        <v>2132535</v>
      </c>
      <c r="E24" s="7">
        <v>2282025</v>
      </c>
    </row>
    <row r="25" spans="2:5" x14ac:dyDescent="0.25">
      <c r="B25" t="s">
        <v>240</v>
      </c>
      <c r="C25" t="s">
        <v>240</v>
      </c>
      <c r="D25" s="7">
        <v>1935913</v>
      </c>
      <c r="E25" s="7">
        <v>2066006</v>
      </c>
    </row>
    <row r="26" spans="2:5" x14ac:dyDescent="0.25">
      <c r="B26" t="s">
        <v>241</v>
      </c>
      <c r="C26" t="s">
        <v>241</v>
      </c>
      <c r="D26" s="7">
        <v>2035720</v>
      </c>
      <c r="E26" s="7">
        <v>2174169</v>
      </c>
    </row>
    <row r="27" spans="2:5" x14ac:dyDescent="0.25">
      <c r="B27" t="s">
        <v>242</v>
      </c>
      <c r="C27" t="s">
        <v>242</v>
      </c>
      <c r="D27" s="7">
        <v>2128523</v>
      </c>
      <c r="E27" s="7">
        <v>2284179</v>
      </c>
    </row>
    <row r="28" spans="2:5" x14ac:dyDescent="0.25">
      <c r="B28" t="s">
        <v>243</v>
      </c>
      <c r="C28" t="s">
        <v>243</v>
      </c>
      <c r="D28" s="7">
        <v>2835021</v>
      </c>
      <c r="E28" s="7">
        <v>3060348</v>
      </c>
    </row>
    <row r="29" spans="2:5" x14ac:dyDescent="0.25">
      <c r="B29" t="s">
        <v>244</v>
      </c>
      <c r="C29" t="s">
        <v>244</v>
      </c>
      <c r="D29" s="7">
        <v>2156213</v>
      </c>
      <c r="E29" s="7">
        <v>2305822</v>
      </c>
    </row>
    <row r="30" spans="2:5" x14ac:dyDescent="0.25">
      <c r="B30" t="s">
        <v>245</v>
      </c>
      <c r="C30" t="s">
        <v>245</v>
      </c>
      <c r="D30" s="7">
        <v>2005930</v>
      </c>
      <c r="E30" s="7">
        <v>2145012</v>
      </c>
    </row>
    <row r="31" spans="2:5" x14ac:dyDescent="0.25">
      <c r="B31" t="s">
        <v>134</v>
      </c>
      <c r="C31" t="str">
        <f>_xlfn.CONCAT($C$1," ",B31)</f>
        <v>Kabupaten Blora</v>
      </c>
      <c r="D31" s="7">
        <v>1904196</v>
      </c>
      <c r="E31" s="7">
        <v>2040080</v>
      </c>
    </row>
    <row r="32" spans="2:5" x14ac:dyDescent="0.25">
      <c r="B32" t="s">
        <v>109</v>
      </c>
      <c r="C32" t="str">
        <f t="shared" ref="C32:C36" si="1">_xlfn.CONCAT($C$1," ",B32)</f>
        <v>Kabupaten Boyolali</v>
      </c>
      <c r="D32" s="7">
        <v>2010299</v>
      </c>
      <c r="E32" s="7">
        <v>2155712</v>
      </c>
    </row>
    <row r="33" spans="2:5" x14ac:dyDescent="0.25">
      <c r="B33" t="s">
        <v>181</v>
      </c>
      <c r="C33" t="str">
        <f t="shared" si="1"/>
        <v>Kabupaten Brebes</v>
      </c>
      <c r="D33" s="7">
        <v>1885019</v>
      </c>
      <c r="E33" s="7">
        <v>2018836</v>
      </c>
    </row>
    <row r="34" spans="2:5" x14ac:dyDescent="0.25">
      <c r="B34" t="s">
        <v>77</v>
      </c>
      <c r="C34" t="str">
        <f t="shared" si="1"/>
        <v>Kabupaten Cilacap</v>
      </c>
      <c r="D34" s="7">
        <v>2230731</v>
      </c>
      <c r="E34" s="7">
        <v>2383090</v>
      </c>
    </row>
    <row r="35" spans="2:5" x14ac:dyDescent="0.25">
      <c r="B35" t="s">
        <v>151</v>
      </c>
      <c r="C35" t="str">
        <f t="shared" si="1"/>
        <v>Kabupaten Demak</v>
      </c>
      <c r="D35" s="7">
        <v>2513005</v>
      </c>
      <c r="E35" s="7">
        <v>2680421</v>
      </c>
    </row>
    <row r="36" spans="2:5" x14ac:dyDescent="0.25">
      <c r="B36" t="s">
        <v>131</v>
      </c>
      <c r="C36" t="str">
        <f t="shared" si="1"/>
        <v>Kabupaten Grobogan</v>
      </c>
      <c r="D36" s="7">
        <v>1894032</v>
      </c>
      <c r="E36" s="7">
        <v>2029569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4A60-BF5C-4134-9725-EBE1723DC7FF}">
  <dimension ref="A1:G45"/>
  <sheetViews>
    <sheetView topLeftCell="A23" workbookViewId="0">
      <selection activeCell="G41" sqref="G41"/>
    </sheetView>
  </sheetViews>
  <sheetFormatPr defaultRowHeight="15" x14ac:dyDescent="0.25"/>
  <cols>
    <col min="1" max="1" width="26.28515625" style="6" customWidth="1"/>
    <col min="2" max="7" width="15.7109375" style="6" customWidth="1"/>
    <col min="8" max="16384" width="9.140625" style="6"/>
  </cols>
  <sheetData>
    <row r="1" spans="1:7" x14ac:dyDescent="0.25">
      <c r="A1" s="18" t="s">
        <v>75</v>
      </c>
      <c r="B1" s="18" t="s">
        <v>251</v>
      </c>
      <c r="C1" s="18"/>
      <c r="D1" s="18"/>
    </row>
    <row r="2" spans="1:7" x14ac:dyDescent="0.25">
      <c r="A2" s="18"/>
      <c r="B2" s="6">
        <v>2018</v>
      </c>
      <c r="C2" s="6">
        <v>2019</v>
      </c>
      <c r="D2" s="6">
        <v>2020</v>
      </c>
      <c r="E2" s="6">
        <v>2021</v>
      </c>
      <c r="F2" s="6">
        <v>2022</v>
      </c>
      <c r="G2" s="6">
        <v>2023</v>
      </c>
    </row>
    <row r="3" spans="1:7" x14ac:dyDescent="0.25">
      <c r="A3" s="6" t="s">
        <v>252</v>
      </c>
      <c r="B3" s="6">
        <v>1508894.8</v>
      </c>
      <c r="C3" s="6">
        <v>163059.04999999999</v>
      </c>
      <c r="D3" s="6">
        <v>1768777</v>
      </c>
      <c r="E3" s="6">
        <f>VLOOKUP(A3,'UMK Jatim 2021-2023'!$A$3:$D$41,2,0)</f>
        <v>1868777.08</v>
      </c>
      <c r="F3" s="6">
        <f>VLOOKUP(A3,'UMK Jatim 2021-2023'!$A$3:$D$41,3,0)</f>
        <v>1891567.12</v>
      </c>
      <c r="G3" s="6">
        <f>VLOOKUP(A3,'UMK Jatim 2021-2023'!$A$3:$D$41,4,0)</f>
        <v>2040244.3</v>
      </c>
    </row>
    <row r="4" spans="1:7" x14ac:dyDescent="0.25">
      <c r="A4" s="6" t="s">
        <v>264</v>
      </c>
      <c r="B4" s="6">
        <v>1509816.12</v>
      </c>
      <c r="C4" s="6">
        <v>1763267.65</v>
      </c>
      <c r="D4" s="6">
        <v>1913321.73</v>
      </c>
      <c r="E4" s="6">
        <f>VLOOKUP(A4,'UMK Jatim 2021-2023'!$A$3:$D$41,2,0)</f>
        <v>1961154.77</v>
      </c>
      <c r="F4" s="6">
        <f>VLOOKUP(A4,'UMK Jatim 2021-2023'!$A$3:$D$41,3,0)</f>
        <v>1961154.77</v>
      </c>
      <c r="G4" s="6">
        <f>VLOOKUP(A4,'UMK Jatim 2021-2023'!$A$3:$D$41,4,0)</f>
        <v>2157270.25</v>
      </c>
    </row>
    <row r="5" spans="1:7" x14ac:dyDescent="0.25">
      <c r="A5" s="6" t="s">
        <v>265</v>
      </c>
      <c r="B5" s="6">
        <v>1509816.12</v>
      </c>
      <c r="C5" s="6">
        <v>1763267.65</v>
      </c>
      <c r="D5" s="6">
        <v>1913321.73</v>
      </c>
      <c r="E5" s="6">
        <f>VLOOKUP(A5,'UMK Jatim 2021-2023'!$A$3:$D$41,2,0)</f>
        <v>1938321.73</v>
      </c>
      <c r="F5" s="6">
        <f>VLOOKUP(A5,'UMK Jatim 2021-2023'!$A$3:$D$41,3,0)</f>
        <v>1954281.32</v>
      </c>
      <c r="G5" s="6">
        <f>VLOOKUP(A5,'UMK Jatim 2021-2023'!$A$3:$D$41,4,0)</f>
        <v>2149709.4500000002</v>
      </c>
    </row>
    <row r="6" spans="1:7" x14ac:dyDescent="0.25">
      <c r="A6" s="6" t="s">
        <v>266</v>
      </c>
      <c r="B6" s="6">
        <v>1509816.12</v>
      </c>
      <c r="C6" s="6">
        <v>1763267.65</v>
      </c>
      <c r="D6" s="6">
        <v>1913321.73</v>
      </c>
      <c r="E6" s="6">
        <f>VLOOKUP(A6,'UMK Jatim 2021-2023'!$A$3:$D$41,2,0)</f>
        <v>1938321.73</v>
      </c>
      <c r="F6" s="6">
        <f>VLOOKUP(A6,'UMK Jatim 2021-2023'!$A$3:$D$41,3,0)</f>
        <v>1944932.74</v>
      </c>
      <c r="G6" s="6">
        <f>VLOOKUP(A6,'UMK Jatim 2021-2023'!$A$3:$D$41,4,0)</f>
        <v>2139426.0099999998</v>
      </c>
    </row>
    <row r="7" spans="1:7" x14ac:dyDescent="0.25">
      <c r="A7" s="6" t="s">
        <v>267</v>
      </c>
      <c r="B7" s="6">
        <v>1671035.77</v>
      </c>
      <c r="C7" s="6">
        <v>1805219.94</v>
      </c>
      <c r="D7" s="6">
        <v>1958844.16</v>
      </c>
      <c r="E7" s="6">
        <f>VLOOKUP(A7,'UMK Jatim 2021-2023'!$A$3:$D$41,2,0)</f>
        <v>2010000</v>
      </c>
      <c r="F7" s="6">
        <f>VLOOKUP(A7,'UMK Jatim 2021-2023'!$A$3:$D$41,3,0)</f>
        <v>2029358.67</v>
      </c>
      <c r="G7" s="6">
        <f>VLOOKUP(A7,'UMK Jatim 2021-2023'!$A$3:$D$41,4,0)</f>
        <v>2229358.67</v>
      </c>
    </row>
    <row r="8" spans="1:7" x14ac:dyDescent="0.25">
      <c r="A8" s="6" t="s">
        <v>268</v>
      </c>
      <c r="B8" s="6">
        <v>1653383.98</v>
      </c>
      <c r="C8" s="6">
        <v>1801406.09</v>
      </c>
      <c r="D8" s="6">
        <v>1954705.75</v>
      </c>
      <c r="E8" s="6">
        <f>VLOOKUP(A8,'UMK Jatim 2021-2023'!$A$3:$D$41,2,0)</f>
        <v>2004705.75</v>
      </c>
      <c r="F8" s="6">
        <f>VLOOKUP(A8,'UMK Jatim 2021-2023'!$A$3:$D$41,3,0)</f>
        <v>2015071.18</v>
      </c>
      <c r="G8" s="6">
        <f>VLOOKUP(A8,'UMK Jatim 2021-2023'!$A$3:$D$41,4,0)</f>
        <v>2215071.1800000002</v>
      </c>
    </row>
    <row r="9" spans="1:7" x14ac:dyDescent="0.25">
      <c r="A9" s="6" t="s">
        <v>269</v>
      </c>
      <c r="B9" s="6">
        <v>1713400.05</v>
      </c>
      <c r="C9" s="6">
        <v>1850986.07</v>
      </c>
      <c r="D9" s="6">
        <v>2008504.16</v>
      </c>
      <c r="E9" s="6">
        <f>VLOOKUP(A9,'UMK Jatim 2021-2023'!$A$3:$D$41,2,0)</f>
        <v>2033504.99</v>
      </c>
      <c r="F9" s="6">
        <f>VLOOKUP(A9,'UMK Jatim 2021-2023'!$A$3:$D$41,3,0)</f>
        <v>2043422.93</v>
      </c>
      <c r="G9" s="6">
        <f>VLOOKUP(A9,'UMK Jatim 2021-2023'!$A$3:$D$41,4,0)</f>
        <v>2243422.9300000002</v>
      </c>
    </row>
    <row r="10" spans="1:7" x14ac:dyDescent="0.25">
      <c r="A10" s="6" t="s">
        <v>270</v>
      </c>
      <c r="B10" s="6">
        <v>2574807.2200000002</v>
      </c>
      <c r="C10" s="6">
        <v>2781564.24</v>
      </c>
      <c r="D10" s="6">
        <v>3018530.66</v>
      </c>
      <c r="E10" s="6">
        <f>VLOOKUP(A10,'UMK Jatim 2021-2023'!$A$3:$D$41,2,0)</f>
        <v>3068275.36</v>
      </c>
      <c r="F10" s="6">
        <f>VLOOKUP(A10,'UMK Jatim 2021-2023'!$A$3:$D$41,3,0)</f>
        <v>3068275.36</v>
      </c>
      <c r="G10" s="6">
        <f>VLOOKUP(A10,'UMK Jatim 2021-2023'!$A$3:$D$41,4,0)</f>
        <v>3268275.36</v>
      </c>
    </row>
    <row r="11" spans="1:7" x14ac:dyDescent="0.25">
      <c r="A11" s="6" t="s">
        <v>271</v>
      </c>
      <c r="B11" s="6">
        <v>1691041.12</v>
      </c>
      <c r="C11" s="6">
        <v>1826831.72</v>
      </c>
      <c r="D11" s="6">
        <v>1982295.1</v>
      </c>
      <c r="E11" s="6">
        <f>VLOOKUP(A11,'UMK Jatim 2021-2023'!$A$3:$D$41,2,0)</f>
        <v>1982295.1</v>
      </c>
      <c r="F11" s="6">
        <f>VLOOKUP(A11,'UMK Jatim 2021-2023'!$A$3:$D$41,3,0)</f>
        <v>2000607.2</v>
      </c>
      <c r="G11" s="6">
        <f>VLOOKUP(A11,'UMK Jatim 2021-2023'!$A$3:$D$41,4,0)</f>
        <v>2200607.2000000002</v>
      </c>
    </row>
    <row r="12" spans="1:7" x14ac:dyDescent="0.25">
      <c r="A12" s="6" t="s">
        <v>272</v>
      </c>
      <c r="B12" s="6">
        <v>1916983.99</v>
      </c>
      <c r="C12" s="6">
        <v>2170917.7999999998</v>
      </c>
      <c r="D12" s="6">
        <v>2456302.9700000002</v>
      </c>
      <c r="E12" s="6">
        <f>VLOOKUP(A12,'UMK Jatim 2021-2023'!$A$3:$D$41,2,0)</f>
        <v>2355662.91</v>
      </c>
      <c r="F12" s="6">
        <f>VLOOKUP(A12,'UMK Jatim 2021-2023'!$A$3:$D$41,3,0)</f>
        <v>2355662.91</v>
      </c>
      <c r="G12" s="6">
        <f>VLOOKUP(A12,'UMK Jatim 2021-2023'!$A$3:$D$41,4,0)</f>
        <v>2555662.91</v>
      </c>
    </row>
    <row r="13" spans="1:7" x14ac:dyDescent="0.25">
      <c r="A13" s="6" t="s">
        <v>273</v>
      </c>
      <c r="B13" s="6">
        <v>1881680.41</v>
      </c>
      <c r="C13" s="6">
        <v>2132779.35</v>
      </c>
      <c r="D13" s="6">
        <v>2319796.75</v>
      </c>
      <c r="E13" s="6">
        <f>VLOOKUP(A13,'UMK Jatim 2021-2023'!$A$3:$D$41,2,0)</f>
        <v>2314278.87</v>
      </c>
      <c r="F13" s="6">
        <f>VLOOKUP(A13,'UMK Jatim 2021-2023'!$A$3:$D$41,3,0)</f>
        <v>2328899.12</v>
      </c>
      <c r="G13" s="6">
        <f>VLOOKUP(A13,'UMK Jatim 2021-2023'!$A$3:$D$41,4,0)</f>
        <v>2528899.12</v>
      </c>
    </row>
    <row r="14" spans="1:7" x14ac:dyDescent="0.25">
      <c r="A14" s="6" t="s">
        <v>274</v>
      </c>
      <c r="B14" s="6">
        <v>1667505.41</v>
      </c>
      <c r="C14" s="6">
        <v>1801406.09</v>
      </c>
      <c r="D14" s="6">
        <v>1954705.75</v>
      </c>
      <c r="E14" s="6">
        <f>VLOOKUP(A14,'UMK Jatim 2021-2023'!$A$3:$D$41,2,0)</f>
        <v>1954705.75</v>
      </c>
      <c r="F14" s="6">
        <f>VLOOKUP(A14,'UMK Jatim 2021-2023'!$A$3:$D$41,3,0)</f>
        <v>1958640.12</v>
      </c>
      <c r="G14" s="6">
        <f>VLOOKUP(A14,'UMK Jatim 2021-2023'!$A$3:$D$41,4,0)</f>
        <v>2154504.13</v>
      </c>
    </row>
    <row r="15" spans="1:7" x14ac:dyDescent="0.25">
      <c r="A15" s="6" t="s">
        <v>275</v>
      </c>
      <c r="B15" s="6">
        <v>1616903.62</v>
      </c>
      <c r="C15" s="6">
        <v>1763267.65</v>
      </c>
      <c r="D15" s="6">
        <v>1913321.73</v>
      </c>
      <c r="E15" s="6">
        <f>VLOOKUP(A15,'UMK Jatim 2021-2023'!$A$3:$D$41,2,0)</f>
        <v>1938321.73</v>
      </c>
      <c r="F15" s="6">
        <f>VLOOKUP(A15,'UMK Jatim 2021-2023'!$A$3:$D$41,3,0)</f>
        <v>1942750.77</v>
      </c>
      <c r="G15" s="6">
        <f>VLOOKUP(A15,'UMK Jatim 2021-2023'!$A$3:$D$41,4,0)</f>
        <v>2137025.85</v>
      </c>
    </row>
    <row r="16" spans="1:7" x14ac:dyDescent="0.25">
      <c r="A16" s="6" t="s">
        <v>276</v>
      </c>
      <c r="B16" s="6">
        <v>2042900.06</v>
      </c>
      <c r="C16" s="6">
        <v>2306944.9300000002</v>
      </c>
      <c r="D16" s="6">
        <v>2503265.94</v>
      </c>
      <c r="E16" s="6">
        <f>VLOOKUP(A16,'UMK Jatim 2021-2023'!$A$3:$D$41,2,0)</f>
        <v>2553265.9500000002</v>
      </c>
      <c r="F16" s="6">
        <f>VLOOKUP(A16,'UMK Jatim 2021-2023'!$A$3:$D$41,3,0)</f>
        <v>2553265.9500000002</v>
      </c>
      <c r="G16" s="6">
        <f>VLOOKUP(A16,'UMK Jatim 2021-2023'!$A$3:$D$41,4,0)</f>
        <v>2753265.95</v>
      </c>
    </row>
    <row r="17" spans="1:7" x14ac:dyDescent="0.25">
      <c r="A17" s="6" t="s">
        <v>277</v>
      </c>
      <c r="B17" s="6">
        <v>3574486.72</v>
      </c>
      <c r="C17" s="6">
        <v>3861518</v>
      </c>
      <c r="D17" s="6">
        <v>4190133.19</v>
      </c>
      <c r="E17" s="6">
        <f>VLOOKUP(A17,'UMK Jatim 2021-2023'!$A$3:$D$41,2,0)</f>
        <v>4290133.1900000004</v>
      </c>
      <c r="F17" s="6">
        <f>VLOOKUP(A17,'UMK Jatim 2021-2023'!$A$3:$D$41,3,0)</f>
        <v>4365133.1900000004</v>
      </c>
      <c r="G17" s="6">
        <f>VLOOKUP(A17,'UMK Jatim 2021-2023'!$A$3:$D$41,4,0)</f>
        <v>4515133.1900000004</v>
      </c>
    </row>
    <row r="18" spans="1:7" x14ac:dyDescent="0.25">
      <c r="A18" s="6" t="s">
        <v>278</v>
      </c>
      <c r="B18" s="6">
        <v>3577428.68</v>
      </c>
      <c r="C18" s="6">
        <v>3864696.2</v>
      </c>
      <c r="D18" s="6">
        <v>4193581.85</v>
      </c>
      <c r="E18" s="6">
        <f>VLOOKUP(A18,'UMK Jatim 2021-2023'!$A$3:$D$41,2,0)</f>
        <v>4293581.8499999996</v>
      </c>
      <c r="F18" s="6">
        <f>VLOOKUP(A18,'UMK Jatim 2021-2023'!$A$3:$D$41,3,0)</f>
        <v>4368581.8499999996</v>
      </c>
      <c r="G18" s="6">
        <f>VLOOKUP(A18,'UMK Jatim 2021-2023'!$A$3:$D$41,4,0)</f>
        <v>4518581.8499999996</v>
      </c>
    </row>
    <row r="19" spans="1:7" x14ac:dyDescent="0.25">
      <c r="A19" s="6" t="s">
        <v>279</v>
      </c>
      <c r="B19" s="6">
        <v>3565660.82</v>
      </c>
      <c r="C19" s="6">
        <v>3851983.38</v>
      </c>
      <c r="D19" s="6">
        <v>4179787.17</v>
      </c>
      <c r="E19" s="6">
        <f>VLOOKUP(A19,'UMK Jatim 2021-2023'!$A$3:$D$41,2,0)</f>
        <v>4279787.17</v>
      </c>
      <c r="F19" s="6">
        <f>VLOOKUP(A19,'UMK Jatim 2021-2023'!$A$3:$D$41,3,0)</f>
        <v>4354787.17</v>
      </c>
      <c r="G19" s="6">
        <f>VLOOKUP(A19,'UMK Jatim 2021-2023'!$A$3:$D$41,4,0)</f>
        <v>4504787.17</v>
      </c>
    </row>
    <row r="20" spans="1:7" x14ac:dyDescent="0.25">
      <c r="A20" s="6" t="s">
        <v>280</v>
      </c>
      <c r="B20" s="6">
        <v>2264135.7799999998</v>
      </c>
      <c r="C20" s="6">
        <v>2445945.88</v>
      </c>
      <c r="D20" s="6">
        <v>2794801.59</v>
      </c>
      <c r="E20" s="6">
        <f>VLOOKUP(A20,'UMK Jatim 2021-2023'!$A$3:$D$41,2,0)</f>
        <v>2654095.88</v>
      </c>
      <c r="F20" s="6">
        <f>VLOOKUP(A20,'UMK Jatim 2021-2023'!$A$3:$D$41,3,0)</f>
        <v>2654095.88</v>
      </c>
      <c r="G20" s="6">
        <f>VLOOKUP(A20,'UMK Jatim 2021-2023'!$A$3:$D$41,4,0)</f>
        <v>2854095.88</v>
      </c>
    </row>
    <row r="21" spans="1:7" x14ac:dyDescent="0.25">
      <c r="A21" s="6" t="s">
        <v>281</v>
      </c>
      <c r="B21" s="6">
        <v>1660444.69</v>
      </c>
      <c r="C21" s="6">
        <v>1801406.09</v>
      </c>
      <c r="D21" s="6">
        <v>1954705.75</v>
      </c>
      <c r="E21" s="6">
        <f>VLOOKUP(A21,'UMK Jatim 2021-2023'!$A$3:$D$41,2,0)</f>
        <v>1954705.75</v>
      </c>
      <c r="F21" s="6">
        <f>VLOOKUP(A21,'UMK Jatim 2021-2023'!$A$3:$D$41,3,0)</f>
        <v>1970006.41</v>
      </c>
      <c r="G21" s="6">
        <f>VLOOKUP(A21,'UMK Jatim 2021-2023'!$A$3:$D$41,4,0)</f>
        <v>2167007.0499999998</v>
      </c>
    </row>
    <row r="22" spans="1:7" x14ac:dyDescent="0.25">
      <c r="A22" s="6" t="s">
        <v>282</v>
      </c>
      <c r="B22" s="6">
        <v>1576892.91</v>
      </c>
      <c r="C22" s="6">
        <v>1763267.65</v>
      </c>
      <c r="D22" s="6">
        <v>1913321.73</v>
      </c>
      <c r="E22" s="6">
        <f>VLOOKUP(A22,'UMK Jatim 2021-2023'!$A$3:$D$41,2,0)</f>
        <v>1951588.16</v>
      </c>
      <c r="F22" s="6">
        <f>VLOOKUP(A22,'UMK Jatim 2021-2023'!$A$3:$D$41,3,0)</f>
        <v>1958410.31</v>
      </c>
      <c r="G22" s="6">
        <f>VLOOKUP(A22,'UMK Jatim 2021-2023'!$A$3:$D$41,4,0)</f>
        <v>2154251.34</v>
      </c>
    </row>
    <row r="23" spans="1:7" x14ac:dyDescent="0.25">
      <c r="A23" s="6" t="s">
        <v>283</v>
      </c>
      <c r="B23" s="6">
        <v>1509816.12</v>
      </c>
      <c r="C23" s="6">
        <v>1763267.65</v>
      </c>
      <c r="D23" s="6">
        <v>1913321.73</v>
      </c>
      <c r="E23" s="6">
        <f>VLOOKUP(A23,'UMK Jatim 2021-2023'!$A$3:$D$41,2,0)</f>
        <v>1938321.73</v>
      </c>
      <c r="F23" s="6">
        <f>VLOOKUP(A23,'UMK Jatim 2021-2023'!$A$3:$D$41,3,0)</f>
        <v>1957329.43</v>
      </c>
      <c r="G23" s="6">
        <f>VLOOKUP(A23,'UMK Jatim 2021-2023'!$A$3:$D$41,4,0)</f>
        <v>2153062.37</v>
      </c>
    </row>
    <row r="24" spans="1:7" x14ac:dyDescent="0.25">
      <c r="A24" s="6" t="s">
        <v>284</v>
      </c>
      <c r="B24" s="6">
        <v>1569832.19</v>
      </c>
      <c r="C24" s="6">
        <v>1763267.65</v>
      </c>
      <c r="D24" s="6">
        <v>1913321.73</v>
      </c>
      <c r="E24" s="6">
        <f>VLOOKUP(A24,'UMK Jatim 2021-2023'!$A$3:$D$41,2,0)</f>
        <v>1960510</v>
      </c>
      <c r="F24" s="6">
        <f>VLOOKUP(A24,'UMK Jatim 2021-2023'!$A$3:$D$41,3,0)</f>
        <v>1962585.99</v>
      </c>
      <c r="G24" s="6">
        <f>VLOOKUP(A24,'UMK Jatim 2021-2023'!$A$3:$D$41,4,0)</f>
        <v>2158844.59</v>
      </c>
    </row>
    <row r="25" spans="1:7" x14ac:dyDescent="0.25">
      <c r="A25" s="6" t="s">
        <v>285</v>
      </c>
      <c r="B25" s="6">
        <v>1720460.77</v>
      </c>
      <c r="C25" s="6">
        <v>1858613.77</v>
      </c>
      <c r="D25" s="6">
        <v>2016780</v>
      </c>
      <c r="E25" s="6">
        <f>VLOOKUP(A25,'UMK Jatim 2021-2023'!$A$3:$D$41,2,0)</f>
        <v>2066781.8</v>
      </c>
      <c r="F25" s="6">
        <f>VLOOKUP(A25,'UMK Jatim 2021-2023'!$A$3:$D$41,3,0)</f>
        <v>2079568.07</v>
      </c>
      <c r="G25" s="6">
        <f>VLOOKUP(A25,'UMK Jatim 2021-2023'!$A$3:$D$41,4,0)</f>
        <v>2279568.0699999998</v>
      </c>
    </row>
    <row r="26" spans="1:7" x14ac:dyDescent="0.25">
      <c r="A26" s="6" t="s">
        <v>286</v>
      </c>
      <c r="B26" s="6">
        <v>2067612.56</v>
      </c>
      <c r="C26" s="6">
        <v>2333641.85</v>
      </c>
      <c r="D26" s="6">
        <v>2654095.87</v>
      </c>
      <c r="E26" s="6">
        <f>VLOOKUP(A26,'UMK Jatim 2021-2023'!$A$3:$D$41,2,0)</f>
        <v>2532234.77</v>
      </c>
      <c r="F26" s="6">
        <f>VLOOKUP(A26,'UMK Jatim 2021-2023'!$A$3:$D$41,3,0)</f>
        <v>2539224.88</v>
      </c>
      <c r="G26" s="6">
        <f>VLOOKUP(A26,'UMK Jatim 2021-2023'!$A$3:$D$41,4,0)</f>
        <v>2739224.88</v>
      </c>
    </row>
    <row r="27" spans="1:7" x14ac:dyDescent="0.25">
      <c r="A27" s="6" t="s">
        <v>287</v>
      </c>
      <c r="B27" s="6">
        <v>1851083.98</v>
      </c>
      <c r="C27" s="6">
        <v>2233641.85</v>
      </c>
      <c r="D27" s="6">
        <v>2314278.87</v>
      </c>
      <c r="E27" s="6">
        <f>VLOOKUP(A27,'UMK Jatim 2021-2023'!$A$3:$D$41,2,0)</f>
        <v>2488724.77</v>
      </c>
      <c r="F27" s="6">
        <f>VLOOKUP(A27,'UMK Jatim 2021-2023'!$A$3:$D$41,3,0)</f>
        <v>2501977.27</v>
      </c>
      <c r="G27" s="6">
        <f>VLOOKUP(A27,'UMK Jatim 2021-2023'!$A$3:$D$41,4,0)</f>
        <v>2701977.27</v>
      </c>
    </row>
    <row r="28" spans="1:7" x14ac:dyDescent="0.25">
      <c r="A28" s="6" t="s">
        <v>288</v>
      </c>
      <c r="B28" s="6">
        <v>3580370.64</v>
      </c>
      <c r="C28" s="6">
        <v>3867874.4</v>
      </c>
      <c r="D28" s="6">
        <v>4197030.51</v>
      </c>
      <c r="E28" s="6">
        <f>VLOOKUP(A28,'UMK Jatim 2021-2023'!$A$3:$D$41,2,0)</f>
        <v>4297030.51</v>
      </c>
      <c r="F28" s="6">
        <f>VLOOKUP(A28,'UMK Jatim 2021-2023'!$A$3:$D$41,3,0)</f>
        <v>4372030.51</v>
      </c>
      <c r="G28" s="6">
        <f>VLOOKUP(A28,'UMK Jatim 2021-2023'!$A$3:$D$41,4,0)</f>
        <v>4522030.51</v>
      </c>
    </row>
    <row r="29" spans="1:7" x14ac:dyDescent="0.25">
      <c r="A29" s="6" t="s">
        <v>289</v>
      </c>
      <c r="B29" s="6">
        <v>1663975.05</v>
      </c>
      <c r="C29" s="6">
        <v>1801406.09</v>
      </c>
      <c r="D29" s="6">
        <v>1954705.75</v>
      </c>
      <c r="E29" s="6">
        <f>VLOOKUP(A29,'UMK Jatim 2021-2023'!$A$3:$D$41,2,0)</f>
        <v>1954705.75</v>
      </c>
      <c r="F29" s="6">
        <f>VLOOKUP(A29,'UMK Jatim 2021-2023'!$A$3:$D$41,3,0)</f>
        <v>1956773.48</v>
      </c>
      <c r="G29" s="6">
        <f>VLOOKUP(A29,'UMK Jatim 2021-2023'!$A$3:$D$41,4,0)</f>
        <v>2152450.83</v>
      </c>
    </row>
    <row r="30" spans="1:7" x14ac:dyDescent="0.25">
      <c r="A30" s="6" t="s">
        <v>290</v>
      </c>
      <c r="B30" s="6">
        <v>1632201.84</v>
      </c>
      <c r="C30" s="6">
        <v>1763267.65</v>
      </c>
      <c r="D30" s="6">
        <v>1913321.73</v>
      </c>
      <c r="E30" s="6">
        <f>VLOOKUP(A30,'UMK Jatim 2021-2023'!$A$3:$D$41,2,0)</f>
        <v>1938321.73</v>
      </c>
      <c r="F30" s="6">
        <f>VLOOKUP(A30,'UMK Jatim 2021-2023'!$A$3:$D$41,3,0)</f>
        <v>1922122.97</v>
      </c>
      <c r="G30" s="6">
        <f>VLOOKUP(A30,'UMK Jatim 2021-2023'!$A$3:$D$41,4,0)</f>
        <v>2114335.27</v>
      </c>
    </row>
    <row r="31" spans="1:7" x14ac:dyDescent="0.25">
      <c r="A31" s="6" t="s">
        <v>291</v>
      </c>
      <c r="B31" s="6">
        <v>1588660.76</v>
      </c>
      <c r="C31" s="6">
        <v>1763267.65</v>
      </c>
      <c r="D31" s="6">
        <v>1913321.73</v>
      </c>
      <c r="E31" s="6">
        <f>VLOOKUP(A31,'UMK Jatim 2021-2023'!$A$3:$D$41,2,0)</f>
        <v>1938321.73</v>
      </c>
      <c r="F31" s="6">
        <f>VLOOKUP(A31,'UMK Jatim 2021-2023'!$A$3:$D$41,3,0)</f>
        <v>1939686.39</v>
      </c>
      <c r="G31" s="6">
        <f>VLOOKUP(A31,'UMK Jatim 2021-2023'!$A$3:$D$41,4,0)</f>
        <v>2133655.0299999998</v>
      </c>
    </row>
    <row r="32" spans="1:7" x14ac:dyDescent="0.25">
      <c r="A32" s="6" t="s">
        <v>292</v>
      </c>
      <c r="B32" s="6">
        <v>1645146.48</v>
      </c>
      <c r="C32" s="6">
        <v>1801406.09</v>
      </c>
      <c r="D32" s="6">
        <v>1954705.75</v>
      </c>
      <c r="E32" s="6">
        <f>VLOOKUP(A32,'UMK Jatim 2021-2023'!$A$3:$D$41,2,0)</f>
        <v>1954705.75</v>
      </c>
      <c r="F32" s="6">
        <f>VLOOKUP(A32,'UMK Jatim 2021-2023'!$A$3:$D$41,3,0)</f>
        <v>1978927.22</v>
      </c>
      <c r="G32" s="6">
        <f>VLOOKUP(A32,'UMK Jatim 2021-2023'!$A$3:$D$41,4,0)</f>
        <v>2176819.94</v>
      </c>
    </row>
    <row r="33" spans="1:7" x14ac:dyDescent="0.25">
      <c r="A33" s="6" t="s">
        <v>253</v>
      </c>
      <c r="B33" s="6">
        <v>1758117.91</v>
      </c>
      <c r="C33" s="6">
        <v>1899294.78</v>
      </c>
      <c r="D33" s="6">
        <v>2060925</v>
      </c>
      <c r="E33" s="6">
        <f>VLOOKUP(A33,'UMK Jatim 2021-2023'!$A$3:$D$41,2,0)</f>
        <v>2085924.76</v>
      </c>
      <c r="F33" s="6">
        <f>VLOOKUP(A33,'UMK Jatim 2021-2023'!$A$3:$D$41,3,0)</f>
        <v>2118116.63</v>
      </c>
      <c r="G33" s="6">
        <f>VLOOKUP(A33,'UMK Jatim 2021-2023'!$A$3:$D$41,4,0)</f>
        <v>2318116.63</v>
      </c>
    </row>
    <row r="34" spans="1:7" x14ac:dyDescent="0.25">
      <c r="A34" s="6" t="s">
        <v>254</v>
      </c>
      <c r="B34" s="6">
        <v>1640439.34</v>
      </c>
      <c r="C34" s="6">
        <v>1801406.09</v>
      </c>
      <c r="D34" s="6">
        <v>1954635.76</v>
      </c>
      <c r="E34" s="6">
        <f>VLOOKUP(A34,'UMK Jatim 2021-2023'!$A$3:$D$41,2,0)</f>
        <v>2004705.75</v>
      </c>
      <c r="F34" s="6">
        <f>VLOOKUP(A34,'UMK Jatim 2021-2023'!$A$3:$D$41,3,0)</f>
        <v>2039024.44</v>
      </c>
      <c r="G34" s="6">
        <f>VLOOKUP(A34,'UMK Jatim 2021-2023'!$A$3:$D$41,4,0)</f>
        <v>2239024.44</v>
      </c>
    </row>
    <row r="35" spans="1:7" x14ac:dyDescent="0.25">
      <c r="A35" s="6" t="s">
        <v>255</v>
      </c>
      <c r="B35" s="6">
        <v>2470073.29</v>
      </c>
      <c r="C35" s="6">
        <v>2668420.1800000002</v>
      </c>
      <c r="D35" s="6">
        <v>2895502.74</v>
      </c>
      <c r="E35" s="6">
        <f>VLOOKUP(A35,'UMK Jatim 2021-2023'!$A$3:$D$41,2,0)</f>
        <v>2970502.73</v>
      </c>
      <c r="F35" s="6">
        <f>VLOOKUP(A35,'UMK Jatim 2021-2023'!$A$3:$D$41,3,0)</f>
        <v>2994143.98</v>
      </c>
      <c r="G35" s="6">
        <f>VLOOKUP(A35,'UMK Jatim 2021-2023'!$A$3:$D$41,4,0)</f>
        <v>3194143.98</v>
      </c>
    </row>
    <row r="36" spans="1:7" x14ac:dyDescent="0.25">
      <c r="A36" s="6" t="s">
        <v>256</v>
      </c>
      <c r="B36" s="6">
        <v>1886387.56</v>
      </c>
      <c r="C36" s="6">
        <v>2137864.48</v>
      </c>
      <c r="D36" s="6">
        <v>2355662.9</v>
      </c>
      <c r="E36" s="6">
        <f>VLOOKUP(A36,'UMK Jatim 2021-2023'!$A$3:$D$41,2,0)</f>
        <v>2350000</v>
      </c>
      <c r="F36" s="6">
        <f>VLOOKUP(A36,'UMK Jatim 2021-2023'!$A$3:$D$41,3,0)</f>
        <v>2376240.63</v>
      </c>
      <c r="G36" s="6">
        <f>VLOOKUP(A36,'UMK Jatim 2021-2023'!$A$3:$D$41,4,0)</f>
        <v>2576240.63</v>
      </c>
    </row>
    <row r="37" spans="1:7" x14ac:dyDescent="0.25">
      <c r="A37" s="6" t="s">
        <v>257</v>
      </c>
      <c r="B37" s="6">
        <v>2067612.56</v>
      </c>
      <c r="C37" s="6">
        <v>2575616.61</v>
      </c>
      <c r="D37" s="6">
        <v>2532234.77</v>
      </c>
      <c r="E37" s="6">
        <f>VLOOKUP(A37,'UMK Jatim 2021-2023'!$A$3:$D$41,2,0)</f>
        <v>2819801.59</v>
      </c>
      <c r="F37" s="6">
        <f>VLOOKUP(A37,'UMK Jatim 2021-2023'!$A$3:$D$41,3,0)</f>
        <v>2838837.64</v>
      </c>
      <c r="G37" s="6">
        <f>VLOOKUP(A37,'UMK Jatim 2021-2023'!$A$3:$D$41,4,0)</f>
        <v>3038837.64</v>
      </c>
    </row>
    <row r="38" spans="1:7" x14ac:dyDescent="0.25">
      <c r="A38" s="6" t="s">
        <v>258</v>
      </c>
      <c r="B38" s="6">
        <v>1886387.56</v>
      </c>
      <c r="C38" s="6">
        <v>2263665.0699999998</v>
      </c>
      <c r="D38" s="6">
        <v>2423724.77</v>
      </c>
      <c r="E38" s="6">
        <f>VLOOKUP(A38,'UMK Jatim 2021-2023'!$A$3:$D$41,2,0)</f>
        <v>2481302.9700000002</v>
      </c>
      <c r="F38" s="6">
        <f>VLOOKUP(A38,'UMK Jatim 2021-2023'!$A$3:$D$41,3,0)</f>
        <v>2510452.36</v>
      </c>
      <c r="G38" s="6">
        <f>VLOOKUP(A38,'UMK Jatim 2021-2023'!$A$3:$D$41,4,0)</f>
        <v>2710452.36</v>
      </c>
    </row>
    <row r="39" spans="1:7" x14ac:dyDescent="0.25">
      <c r="A39" s="6" t="s">
        <v>259</v>
      </c>
      <c r="B39" s="6">
        <v>1640439.34</v>
      </c>
      <c r="C39" s="6">
        <v>1801406.09</v>
      </c>
      <c r="D39" s="6">
        <v>1954705.75</v>
      </c>
      <c r="E39" s="6">
        <f>VLOOKUP(A39,'UMK Jatim 2021-2023'!$A$3:$D$41,2,0)</f>
        <v>1954705.75</v>
      </c>
      <c r="F39" s="6">
        <f>VLOOKUP(A39,'UMK Jatim 2021-2023'!$A$3:$D$41,3,0)</f>
        <v>1991105.79</v>
      </c>
      <c r="G39" s="6">
        <f>VLOOKUP(A39,'UMK Jatim 2021-2023'!$A$3:$D$41,4,0)</f>
        <v>2190216.37</v>
      </c>
    </row>
    <row r="40" spans="1:7" x14ac:dyDescent="0.25">
      <c r="A40" s="6" t="s">
        <v>260</v>
      </c>
      <c r="B40" s="6">
        <v>3583312.61</v>
      </c>
      <c r="C40" s="6">
        <v>3871052.61</v>
      </c>
      <c r="D40" s="6">
        <v>4200479.1900000004</v>
      </c>
      <c r="E40" s="6">
        <f>VLOOKUP(A40,'UMK Jatim 2021-2023'!$A$3:$D$41,2,0)</f>
        <v>4300479.1900000004</v>
      </c>
      <c r="F40" s="6">
        <f>VLOOKUP(A40,'UMK Jatim 2021-2023'!$A$3:$D$41,3,0)</f>
        <v>4375479.1900000004</v>
      </c>
      <c r="G40" s="6">
        <f>VLOOKUP(A40,'UMK Jatim 2021-2023'!$A$3:$D$41,4,0)</f>
        <v>4525479.1900000004</v>
      </c>
    </row>
    <row r="41" spans="1:7" x14ac:dyDescent="0.25">
      <c r="A41" s="6" t="s">
        <v>261</v>
      </c>
      <c r="B41" s="6">
        <v>2384167.9300000002</v>
      </c>
      <c r="C41" s="6">
        <v>2575616.61</v>
      </c>
      <c r="D41" s="6">
        <v>2794800</v>
      </c>
      <c r="E41" s="6">
        <f>VLOOKUP(A41,'UMK Jatim 2021-2023'!$A$3:$D$41,2,0)</f>
        <v>2819801.59</v>
      </c>
      <c r="F41" s="6">
        <f>VLOOKUP(A41,'UMK Jatim 2021-2023'!$A$3:$D$41,3,0)</f>
        <v>2830367.09</v>
      </c>
      <c r="G41" s="6">
        <f>VLOOKUP(A41,'UMK Jatim 2021-2023'!$A$3:$D$41,4,0)</f>
        <v>3030367.09</v>
      </c>
    </row>
    <row r="42" spans="1:7" x14ac:dyDescent="0.25">
      <c r="A42" s="18" t="s">
        <v>262</v>
      </c>
      <c r="B42" s="18"/>
      <c r="C42" s="18"/>
      <c r="D42" s="18"/>
    </row>
    <row r="43" spans="1:7" x14ac:dyDescent="0.25">
      <c r="A43" s="18" t="s">
        <v>293</v>
      </c>
      <c r="B43" s="18"/>
      <c r="C43" s="18"/>
      <c r="D43" s="18"/>
    </row>
    <row r="44" spans="1:7" x14ac:dyDescent="0.25">
      <c r="A44" s="18" t="s">
        <v>294</v>
      </c>
      <c r="B44" s="18"/>
      <c r="C44" s="18"/>
      <c r="D44" s="18"/>
    </row>
    <row r="45" spans="1:7" x14ac:dyDescent="0.25">
      <c r="A45" s="18" t="s">
        <v>263</v>
      </c>
      <c r="B45" s="18"/>
      <c r="C45" s="18"/>
      <c r="D45" s="18"/>
    </row>
  </sheetData>
  <mergeCells count="6">
    <mergeCell ref="A45:D45"/>
    <mergeCell ref="A1:A2"/>
    <mergeCell ref="B1:D1"/>
    <mergeCell ref="A42:D42"/>
    <mergeCell ref="A43:D43"/>
    <mergeCell ref="A44:D4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31A8-BBEA-43C6-B2E2-B990CABEEB66}">
  <dimension ref="A1:D45"/>
  <sheetViews>
    <sheetView topLeftCell="A25" workbookViewId="0">
      <selection activeCell="G36" sqref="G36"/>
    </sheetView>
  </sheetViews>
  <sheetFormatPr defaultRowHeight="15" x14ac:dyDescent="0.25"/>
  <cols>
    <col min="1" max="1" width="27.85546875" customWidth="1"/>
    <col min="2" max="4" width="15.7109375" customWidth="1"/>
  </cols>
  <sheetData>
    <row r="1" spans="1:4" ht="15.75" x14ac:dyDescent="0.25">
      <c r="A1" s="19" t="s">
        <v>298</v>
      </c>
      <c r="B1" s="19" t="s">
        <v>299</v>
      </c>
      <c r="C1" s="19"/>
      <c r="D1" s="19"/>
    </row>
    <row r="2" spans="1:4" ht="15.75" x14ac:dyDescent="0.25">
      <c r="A2" s="19"/>
      <c r="B2" s="8" t="s">
        <v>246</v>
      </c>
      <c r="C2" s="8" t="s">
        <v>295</v>
      </c>
      <c r="D2" s="8" t="s">
        <v>296</v>
      </c>
    </row>
    <row r="3" spans="1:4" ht="15.75" x14ac:dyDescent="0.25">
      <c r="A3" s="8" t="s">
        <v>252</v>
      </c>
      <c r="B3" s="8">
        <v>1868777.08</v>
      </c>
      <c r="C3" s="8">
        <v>1891567.12</v>
      </c>
      <c r="D3" s="8">
        <v>2040244.3</v>
      </c>
    </row>
    <row r="4" spans="1:4" ht="15.75" x14ac:dyDescent="0.25">
      <c r="A4" s="8" t="s">
        <v>264</v>
      </c>
      <c r="B4" s="8">
        <v>1961154.77</v>
      </c>
      <c r="C4" s="8">
        <v>1961154.77</v>
      </c>
      <c r="D4" s="8">
        <v>2157270.25</v>
      </c>
    </row>
    <row r="5" spans="1:4" ht="15.75" x14ac:dyDescent="0.25">
      <c r="A5" s="8" t="s">
        <v>265</v>
      </c>
      <c r="B5" s="8">
        <v>1938321.73</v>
      </c>
      <c r="C5" s="8">
        <v>1954281.32</v>
      </c>
      <c r="D5" s="8">
        <v>2149709.4500000002</v>
      </c>
    </row>
    <row r="6" spans="1:4" ht="15.75" x14ac:dyDescent="0.25">
      <c r="A6" s="8" t="s">
        <v>266</v>
      </c>
      <c r="B6" s="8">
        <v>1938321.73</v>
      </c>
      <c r="C6" s="8">
        <v>1944932.74</v>
      </c>
      <c r="D6" s="8">
        <v>2139426.0099999998</v>
      </c>
    </row>
    <row r="7" spans="1:4" ht="15.75" x14ac:dyDescent="0.25">
      <c r="A7" s="8" t="s">
        <v>267</v>
      </c>
      <c r="B7" s="8">
        <v>2010000</v>
      </c>
      <c r="C7" s="8">
        <v>2029358.67</v>
      </c>
      <c r="D7" s="8">
        <v>2229358.67</v>
      </c>
    </row>
    <row r="8" spans="1:4" ht="15.75" x14ac:dyDescent="0.25">
      <c r="A8" s="8" t="s">
        <v>268</v>
      </c>
      <c r="B8" s="8">
        <v>2004705.75</v>
      </c>
      <c r="C8" s="8">
        <v>2015071.18</v>
      </c>
      <c r="D8" s="8">
        <v>2215071.1800000002</v>
      </c>
    </row>
    <row r="9" spans="1:4" ht="15.75" x14ac:dyDescent="0.25">
      <c r="A9" s="8" t="s">
        <v>269</v>
      </c>
      <c r="B9" s="8">
        <v>2033504.99</v>
      </c>
      <c r="C9" s="8">
        <v>2043422.93</v>
      </c>
      <c r="D9" s="8">
        <v>2243422.9300000002</v>
      </c>
    </row>
    <row r="10" spans="1:4" ht="15.75" x14ac:dyDescent="0.25">
      <c r="A10" s="8" t="s">
        <v>270</v>
      </c>
      <c r="B10" s="8">
        <v>3068275.36</v>
      </c>
      <c r="C10" s="8">
        <v>3068275.36</v>
      </c>
      <c r="D10" s="8">
        <v>3268275.36</v>
      </c>
    </row>
    <row r="11" spans="1:4" ht="15.75" x14ac:dyDescent="0.25">
      <c r="A11" s="8" t="s">
        <v>271</v>
      </c>
      <c r="B11" s="8">
        <v>1982295.1</v>
      </c>
      <c r="C11" s="8">
        <v>2000607.2</v>
      </c>
      <c r="D11" s="8">
        <v>2200607.2000000002</v>
      </c>
    </row>
    <row r="12" spans="1:4" ht="15.75" x14ac:dyDescent="0.25">
      <c r="A12" s="8" t="s">
        <v>272</v>
      </c>
      <c r="B12" s="8">
        <v>2355662.91</v>
      </c>
      <c r="C12" s="8">
        <v>2355662.91</v>
      </c>
      <c r="D12" s="8">
        <v>2555662.91</v>
      </c>
    </row>
    <row r="13" spans="1:4" ht="15.75" x14ac:dyDescent="0.25">
      <c r="A13" s="8" t="s">
        <v>273</v>
      </c>
      <c r="B13" s="8">
        <v>2314278.87</v>
      </c>
      <c r="C13" s="8">
        <v>2328899.12</v>
      </c>
      <c r="D13" s="8">
        <v>2528899.12</v>
      </c>
    </row>
    <row r="14" spans="1:4" ht="15.75" x14ac:dyDescent="0.25">
      <c r="A14" s="8" t="s">
        <v>274</v>
      </c>
      <c r="B14" s="8">
        <v>1954705.75</v>
      </c>
      <c r="C14" s="8">
        <v>1958640.12</v>
      </c>
      <c r="D14" s="8">
        <v>2154504.13</v>
      </c>
    </row>
    <row r="15" spans="1:4" ht="15.75" x14ac:dyDescent="0.25">
      <c r="A15" s="8" t="s">
        <v>275</v>
      </c>
      <c r="B15" s="8">
        <v>1938321.73</v>
      </c>
      <c r="C15" s="8">
        <v>1942750.77</v>
      </c>
      <c r="D15" s="8">
        <v>2137025.85</v>
      </c>
    </row>
    <row r="16" spans="1:4" ht="15.75" x14ac:dyDescent="0.25">
      <c r="A16" s="8" t="s">
        <v>276</v>
      </c>
      <c r="B16" s="8">
        <v>2553265.9500000002</v>
      </c>
      <c r="C16" s="8">
        <v>2553265.9500000002</v>
      </c>
      <c r="D16" s="8">
        <v>2753265.95</v>
      </c>
    </row>
    <row r="17" spans="1:4" ht="15.75" x14ac:dyDescent="0.25">
      <c r="A17" s="8" t="s">
        <v>277</v>
      </c>
      <c r="B17" s="8">
        <v>4290133.1900000004</v>
      </c>
      <c r="C17" s="8">
        <v>4365133.1900000004</v>
      </c>
      <c r="D17" s="8">
        <v>4515133.1900000004</v>
      </c>
    </row>
    <row r="18" spans="1:4" ht="15.75" x14ac:dyDescent="0.25">
      <c r="A18" s="8" t="s">
        <v>278</v>
      </c>
      <c r="B18" s="8">
        <v>4293581.8499999996</v>
      </c>
      <c r="C18" s="8">
        <v>4368581.8499999996</v>
      </c>
      <c r="D18" s="8">
        <v>4518581.8499999996</v>
      </c>
    </row>
    <row r="19" spans="1:4" ht="15.75" x14ac:dyDescent="0.25">
      <c r="A19" s="8" t="s">
        <v>279</v>
      </c>
      <c r="B19" s="8">
        <v>4279787.17</v>
      </c>
      <c r="C19" s="8">
        <v>4354787.17</v>
      </c>
      <c r="D19" s="8">
        <v>4504787.17</v>
      </c>
    </row>
    <row r="20" spans="1:4" ht="15.75" x14ac:dyDescent="0.25">
      <c r="A20" s="8" t="s">
        <v>280</v>
      </c>
      <c r="B20" s="8">
        <v>2654095.88</v>
      </c>
      <c r="C20" s="8">
        <v>2654095.88</v>
      </c>
      <c r="D20" s="8">
        <v>2854095.88</v>
      </c>
    </row>
    <row r="21" spans="1:4" ht="15.75" x14ac:dyDescent="0.25">
      <c r="A21" s="8" t="s">
        <v>281</v>
      </c>
      <c r="B21" s="8">
        <v>1954705.75</v>
      </c>
      <c r="C21" s="8">
        <v>1970006.41</v>
      </c>
      <c r="D21" s="8">
        <v>2167007.0499999998</v>
      </c>
    </row>
    <row r="22" spans="1:4" ht="15.75" x14ac:dyDescent="0.25">
      <c r="A22" s="8" t="s">
        <v>282</v>
      </c>
      <c r="B22" s="8">
        <v>1951588.16</v>
      </c>
      <c r="C22" s="8">
        <v>1958410.31</v>
      </c>
      <c r="D22" s="8">
        <v>2154251.34</v>
      </c>
    </row>
    <row r="23" spans="1:4" ht="15.75" x14ac:dyDescent="0.25">
      <c r="A23" s="8" t="s">
        <v>283</v>
      </c>
      <c r="B23" s="8">
        <v>1938321.73</v>
      </c>
      <c r="C23" s="8">
        <v>1957329.43</v>
      </c>
      <c r="D23" s="8">
        <v>2153062.37</v>
      </c>
    </row>
    <row r="24" spans="1:4" ht="15.75" x14ac:dyDescent="0.25">
      <c r="A24" s="8" t="s">
        <v>284</v>
      </c>
      <c r="B24" s="8">
        <v>1960510</v>
      </c>
      <c r="C24" s="8">
        <v>1962585.99</v>
      </c>
      <c r="D24" s="8">
        <v>2158844.59</v>
      </c>
    </row>
    <row r="25" spans="1:4" ht="15.75" x14ac:dyDescent="0.25">
      <c r="A25" s="8" t="s">
        <v>285</v>
      </c>
      <c r="B25" s="8">
        <v>2066781.8</v>
      </c>
      <c r="C25" s="8">
        <v>2079568.07</v>
      </c>
      <c r="D25" s="8">
        <v>2279568.0699999998</v>
      </c>
    </row>
    <row r="26" spans="1:4" ht="15.75" x14ac:dyDescent="0.25">
      <c r="A26" s="8" t="s">
        <v>286</v>
      </c>
      <c r="B26" s="8">
        <v>2532234.77</v>
      </c>
      <c r="C26" s="8">
        <v>2539224.88</v>
      </c>
      <c r="D26" s="8">
        <v>2739224.88</v>
      </c>
    </row>
    <row r="27" spans="1:4" ht="15.75" x14ac:dyDescent="0.25">
      <c r="A27" s="8" t="s">
        <v>287</v>
      </c>
      <c r="B27" s="8">
        <v>2488724.77</v>
      </c>
      <c r="C27" s="8">
        <v>2501977.27</v>
      </c>
      <c r="D27" s="8">
        <v>2701977.27</v>
      </c>
    </row>
    <row r="28" spans="1:4" ht="15.75" x14ac:dyDescent="0.25">
      <c r="A28" s="8" t="s">
        <v>288</v>
      </c>
      <c r="B28" s="8">
        <v>4297030.51</v>
      </c>
      <c r="C28" s="8">
        <v>4372030.51</v>
      </c>
      <c r="D28" s="8">
        <v>4522030.51</v>
      </c>
    </row>
    <row r="29" spans="1:4" ht="15.75" x14ac:dyDescent="0.25">
      <c r="A29" s="8" t="s">
        <v>289</v>
      </c>
      <c r="B29" s="8">
        <v>1954705.75</v>
      </c>
      <c r="C29" s="8">
        <v>1956773.48</v>
      </c>
      <c r="D29" s="8">
        <v>2152450.83</v>
      </c>
    </row>
    <row r="30" spans="1:4" ht="15.75" x14ac:dyDescent="0.25">
      <c r="A30" s="8" t="s">
        <v>290</v>
      </c>
      <c r="B30" s="8">
        <v>1938321.73</v>
      </c>
      <c r="C30" s="8">
        <v>1922122.97</v>
      </c>
      <c r="D30" s="8">
        <v>2114335.27</v>
      </c>
    </row>
    <row r="31" spans="1:4" ht="15.75" x14ac:dyDescent="0.25">
      <c r="A31" s="8" t="s">
        <v>291</v>
      </c>
      <c r="B31" s="8">
        <v>1938321.73</v>
      </c>
      <c r="C31" s="8">
        <v>1939686.39</v>
      </c>
      <c r="D31" s="8">
        <v>2133655.0299999998</v>
      </c>
    </row>
    <row r="32" spans="1:4" ht="15.75" x14ac:dyDescent="0.25">
      <c r="A32" s="8" t="s">
        <v>292</v>
      </c>
      <c r="B32" s="8">
        <v>1954705.75</v>
      </c>
      <c r="C32" s="8">
        <v>1978927.22</v>
      </c>
      <c r="D32" s="8">
        <v>2176819.94</v>
      </c>
    </row>
    <row r="33" spans="1:4" ht="15.75" x14ac:dyDescent="0.25">
      <c r="A33" s="8" t="s">
        <v>253</v>
      </c>
      <c r="B33" s="8">
        <v>2085924.76</v>
      </c>
      <c r="C33" s="8">
        <v>2118116.63</v>
      </c>
      <c r="D33" s="8">
        <v>2318116.63</v>
      </c>
    </row>
    <row r="34" spans="1:4" ht="15.75" x14ac:dyDescent="0.25">
      <c r="A34" s="8" t="s">
        <v>254</v>
      </c>
      <c r="B34" s="8">
        <v>2004705.75</v>
      </c>
      <c r="C34" s="8">
        <v>2039024.44</v>
      </c>
      <c r="D34" s="8">
        <v>2239024.44</v>
      </c>
    </row>
    <row r="35" spans="1:4" ht="15.75" x14ac:dyDescent="0.25">
      <c r="A35" s="8" t="s">
        <v>255</v>
      </c>
      <c r="B35" s="8">
        <v>2970502.73</v>
      </c>
      <c r="C35" s="8">
        <v>2994143.98</v>
      </c>
      <c r="D35" s="8">
        <v>3194143.98</v>
      </c>
    </row>
    <row r="36" spans="1:4" ht="15.75" x14ac:dyDescent="0.25">
      <c r="A36" s="8" t="s">
        <v>256</v>
      </c>
      <c r="B36" s="8">
        <v>2350000</v>
      </c>
      <c r="C36" s="8">
        <v>2376240.63</v>
      </c>
      <c r="D36" s="8">
        <v>2576240.63</v>
      </c>
    </row>
    <row r="37" spans="1:4" ht="15.75" x14ac:dyDescent="0.25">
      <c r="A37" s="8" t="s">
        <v>257</v>
      </c>
      <c r="B37" s="8">
        <v>2819801.59</v>
      </c>
      <c r="C37" s="8">
        <v>2838837.64</v>
      </c>
      <c r="D37" s="8">
        <v>3038837.64</v>
      </c>
    </row>
    <row r="38" spans="1:4" ht="15.75" x14ac:dyDescent="0.25">
      <c r="A38" s="8" t="s">
        <v>258</v>
      </c>
      <c r="B38" s="8">
        <v>2481302.9700000002</v>
      </c>
      <c r="C38" s="8">
        <v>2510452.36</v>
      </c>
      <c r="D38" s="8">
        <v>2710452.36</v>
      </c>
    </row>
    <row r="39" spans="1:4" ht="15.75" x14ac:dyDescent="0.25">
      <c r="A39" s="8" t="s">
        <v>259</v>
      </c>
      <c r="B39" s="8">
        <v>1954705.75</v>
      </c>
      <c r="C39" s="8">
        <v>1991105.79</v>
      </c>
      <c r="D39" s="8">
        <v>2190216.37</v>
      </c>
    </row>
    <row r="40" spans="1:4" ht="15.75" x14ac:dyDescent="0.25">
      <c r="A40" s="8" t="s">
        <v>260</v>
      </c>
      <c r="B40" s="8">
        <v>4300479.1900000004</v>
      </c>
      <c r="C40" s="8">
        <v>4375479.1900000004</v>
      </c>
      <c r="D40" s="8">
        <v>4525479.1900000004</v>
      </c>
    </row>
    <row r="41" spans="1:4" ht="15.75" x14ac:dyDescent="0.25">
      <c r="A41" s="8" t="s">
        <v>261</v>
      </c>
      <c r="B41" s="8">
        <v>2819801.59</v>
      </c>
      <c r="C41" s="8">
        <v>2830367.09</v>
      </c>
      <c r="D41" s="8">
        <v>3030367.09</v>
      </c>
    </row>
    <row r="42" spans="1:4" ht="15.75" x14ac:dyDescent="0.25">
      <c r="A42" s="19" t="s">
        <v>262</v>
      </c>
      <c r="B42" s="19"/>
      <c r="C42" s="19"/>
      <c r="D42" s="19"/>
    </row>
    <row r="43" spans="1:4" ht="15.75" x14ac:dyDescent="0.25">
      <c r="A43" s="19" t="s">
        <v>300</v>
      </c>
      <c r="B43" s="19"/>
      <c r="C43" s="19"/>
      <c r="D43" s="19"/>
    </row>
    <row r="44" spans="1:4" ht="15.75" x14ac:dyDescent="0.25">
      <c r="A44" s="19" t="s">
        <v>301</v>
      </c>
      <c r="B44" s="19"/>
      <c r="C44" s="19"/>
      <c r="D44" s="19"/>
    </row>
    <row r="45" spans="1:4" ht="15.75" x14ac:dyDescent="0.25">
      <c r="A45" s="19" t="s">
        <v>297</v>
      </c>
      <c r="B45" s="19"/>
      <c r="C45" s="19"/>
      <c r="D45" s="19"/>
    </row>
  </sheetData>
  <mergeCells count="6">
    <mergeCell ref="A45:D45"/>
    <mergeCell ref="A1:A2"/>
    <mergeCell ref="B1:D1"/>
    <mergeCell ref="A42:D42"/>
    <mergeCell ref="A43:D43"/>
    <mergeCell ref="A44:D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6285-0548-4E85-B496-226BB2B76494}">
  <dimension ref="A1:H190"/>
  <sheetViews>
    <sheetView workbookViewId="0">
      <selection activeCell="C4" sqref="C4"/>
    </sheetView>
  </sheetViews>
  <sheetFormatPr defaultRowHeight="15" x14ac:dyDescent="0.25"/>
  <cols>
    <col min="2" max="2" width="19.42578125" customWidth="1"/>
    <col min="3" max="3" width="25" customWidth="1"/>
    <col min="4" max="4" width="24" customWidth="1"/>
    <col min="5" max="5" width="26.7109375" customWidth="1"/>
    <col min="6" max="6" width="25.42578125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32</v>
      </c>
      <c r="C2" t="s">
        <v>12</v>
      </c>
      <c r="D2">
        <v>3201</v>
      </c>
      <c r="E2" t="s">
        <v>13</v>
      </c>
      <c r="F2">
        <v>3204551</v>
      </c>
      <c r="G2" t="s">
        <v>14</v>
      </c>
      <c r="H2">
        <v>2017</v>
      </c>
    </row>
    <row r="3" spans="1:8" x14ac:dyDescent="0.25">
      <c r="A3">
        <v>2</v>
      </c>
      <c r="B3">
        <v>32</v>
      </c>
      <c r="C3" t="s">
        <v>12</v>
      </c>
      <c r="D3">
        <v>3202</v>
      </c>
      <c r="E3" t="s">
        <v>15</v>
      </c>
      <c r="F3">
        <v>2376558.39</v>
      </c>
      <c r="G3" t="s">
        <v>14</v>
      </c>
      <c r="H3">
        <v>2017</v>
      </c>
    </row>
    <row r="4" spans="1:8" x14ac:dyDescent="0.25">
      <c r="A4">
        <v>3</v>
      </c>
      <c r="B4">
        <v>32</v>
      </c>
      <c r="C4" t="s">
        <v>12</v>
      </c>
      <c r="D4">
        <v>3203</v>
      </c>
      <c r="E4" t="s">
        <v>16</v>
      </c>
      <c r="F4">
        <v>1989115</v>
      </c>
      <c r="G4" t="s">
        <v>14</v>
      </c>
      <c r="H4">
        <v>2017</v>
      </c>
    </row>
    <row r="5" spans="1:8" x14ac:dyDescent="0.25">
      <c r="A5">
        <v>4</v>
      </c>
      <c r="B5">
        <v>32</v>
      </c>
      <c r="C5" t="s">
        <v>12</v>
      </c>
      <c r="D5">
        <v>3204</v>
      </c>
      <c r="E5" t="s">
        <v>17</v>
      </c>
      <c r="F5">
        <v>2463461.4900000002</v>
      </c>
      <c r="G5" t="s">
        <v>14</v>
      </c>
      <c r="H5">
        <v>2017</v>
      </c>
    </row>
    <row r="6" spans="1:8" x14ac:dyDescent="0.25">
      <c r="A6">
        <v>5</v>
      </c>
      <c r="B6">
        <v>32</v>
      </c>
      <c r="C6" t="s">
        <v>12</v>
      </c>
      <c r="D6">
        <v>3205</v>
      </c>
      <c r="E6" t="s">
        <v>18</v>
      </c>
      <c r="F6">
        <v>1538909</v>
      </c>
      <c r="G6" t="s">
        <v>14</v>
      </c>
      <c r="H6">
        <v>2017</v>
      </c>
    </row>
    <row r="7" spans="1:8" x14ac:dyDescent="0.25">
      <c r="A7">
        <v>6</v>
      </c>
      <c r="B7">
        <v>32</v>
      </c>
      <c r="C7" t="s">
        <v>12</v>
      </c>
      <c r="D7">
        <v>3206</v>
      </c>
      <c r="E7" t="s">
        <v>19</v>
      </c>
      <c r="F7">
        <v>1767029.7</v>
      </c>
      <c r="G7" t="s">
        <v>14</v>
      </c>
      <c r="H7">
        <v>2017</v>
      </c>
    </row>
    <row r="8" spans="1:8" x14ac:dyDescent="0.25">
      <c r="A8">
        <v>7</v>
      </c>
      <c r="B8">
        <v>32</v>
      </c>
      <c r="C8" t="s">
        <v>12</v>
      </c>
      <c r="D8">
        <v>3207</v>
      </c>
      <c r="E8" t="s">
        <v>20</v>
      </c>
      <c r="F8">
        <v>1475792.82</v>
      </c>
      <c r="G8" t="s">
        <v>14</v>
      </c>
      <c r="H8">
        <v>2017</v>
      </c>
    </row>
    <row r="9" spans="1:8" x14ac:dyDescent="0.25">
      <c r="A9">
        <v>8</v>
      </c>
      <c r="B9">
        <v>32</v>
      </c>
      <c r="C9" t="s">
        <v>12</v>
      </c>
      <c r="D9">
        <v>3208</v>
      </c>
      <c r="E9" t="s">
        <v>21</v>
      </c>
      <c r="F9">
        <v>1477352.7</v>
      </c>
      <c r="G9" t="s">
        <v>14</v>
      </c>
      <c r="H9">
        <v>2017</v>
      </c>
    </row>
    <row r="10" spans="1:8" x14ac:dyDescent="0.25">
      <c r="A10">
        <v>9</v>
      </c>
      <c r="B10">
        <v>32</v>
      </c>
      <c r="C10" t="s">
        <v>12</v>
      </c>
      <c r="D10">
        <v>3209</v>
      </c>
      <c r="E10" t="s">
        <v>22</v>
      </c>
      <c r="F10">
        <v>1723578.15</v>
      </c>
      <c r="G10" t="s">
        <v>14</v>
      </c>
      <c r="H10">
        <v>2017</v>
      </c>
    </row>
    <row r="11" spans="1:8" x14ac:dyDescent="0.25">
      <c r="A11">
        <v>10</v>
      </c>
      <c r="B11">
        <v>32</v>
      </c>
      <c r="C11" t="s">
        <v>12</v>
      </c>
      <c r="D11">
        <v>3210</v>
      </c>
      <c r="E11" t="s">
        <v>23</v>
      </c>
      <c r="F11">
        <v>1525632</v>
      </c>
      <c r="G11" t="s">
        <v>14</v>
      </c>
      <c r="H11">
        <v>2017</v>
      </c>
    </row>
    <row r="12" spans="1:8" x14ac:dyDescent="0.25">
      <c r="A12">
        <v>11</v>
      </c>
      <c r="B12">
        <v>32</v>
      </c>
      <c r="C12" t="s">
        <v>12</v>
      </c>
      <c r="D12">
        <v>3211</v>
      </c>
      <c r="E12" t="s">
        <v>24</v>
      </c>
      <c r="F12">
        <v>2463461.4900000002</v>
      </c>
      <c r="G12" t="s">
        <v>14</v>
      </c>
      <c r="H12">
        <v>2017</v>
      </c>
    </row>
    <row r="13" spans="1:8" x14ac:dyDescent="0.25">
      <c r="A13">
        <v>12</v>
      </c>
      <c r="B13">
        <v>32</v>
      </c>
      <c r="C13" t="s">
        <v>12</v>
      </c>
      <c r="D13">
        <v>3212</v>
      </c>
      <c r="E13" t="s">
        <v>25</v>
      </c>
      <c r="F13">
        <v>1803239.33</v>
      </c>
      <c r="G13" t="s">
        <v>14</v>
      </c>
      <c r="H13">
        <v>2017</v>
      </c>
    </row>
    <row r="14" spans="1:8" x14ac:dyDescent="0.25">
      <c r="A14">
        <v>13</v>
      </c>
      <c r="B14">
        <v>32</v>
      </c>
      <c r="C14" t="s">
        <v>12</v>
      </c>
      <c r="D14">
        <v>3213</v>
      </c>
      <c r="E14" t="s">
        <v>26</v>
      </c>
      <c r="F14">
        <v>2327072</v>
      </c>
      <c r="G14" t="s">
        <v>14</v>
      </c>
      <c r="H14">
        <v>2017</v>
      </c>
    </row>
    <row r="15" spans="1:8" x14ac:dyDescent="0.25">
      <c r="A15">
        <v>14</v>
      </c>
      <c r="B15">
        <v>32</v>
      </c>
      <c r="C15" t="s">
        <v>12</v>
      </c>
      <c r="D15">
        <v>3214</v>
      </c>
      <c r="E15" t="s">
        <v>27</v>
      </c>
      <c r="F15">
        <v>3169549.17</v>
      </c>
      <c r="G15" t="s">
        <v>14</v>
      </c>
      <c r="H15">
        <v>2017</v>
      </c>
    </row>
    <row r="16" spans="1:8" x14ac:dyDescent="0.25">
      <c r="A16">
        <v>15</v>
      </c>
      <c r="B16">
        <v>32</v>
      </c>
      <c r="C16" t="s">
        <v>12</v>
      </c>
      <c r="D16">
        <v>3215</v>
      </c>
      <c r="E16" t="s">
        <v>28</v>
      </c>
      <c r="F16">
        <v>3605272</v>
      </c>
      <c r="G16" t="s">
        <v>14</v>
      </c>
      <c r="H16">
        <v>2017</v>
      </c>
    </row>
    <row r="17" spans="1:8" x14ac:dyDescent="0.25">
      <c r="A17">
        <v>16</v>
      </c>
      <c r="B17">
        <v>32</v>
      </c>
      <c r="C17" t="s">
        <v>12</v>
      </c>
      <c r="D17">
        <v>3216</v>
      </c>
      <c r="E17" t="s">
        <v>29</v>
      </c>
      <c r="F17">
        <v>3530438.44</v>
      </c>
      <c r="G17" t="s">
        <v>14</v>
      </c>
      <c r="H17">
        <v>2017</v>
      </c>
    </row>
    <row r="18" spans="1:8" x14ac:dyDescent="0.25">
      <c r="A18">
        <v>17</v>
      </c>
      <c r="B18">
        <v>32</v>
      </c>
      <c r="C18" t="s">
        <v>12</v>
      </c>
      <c r="D18">
        <v>3217</v>
      </c>
      <c r="E18" t="s">
        <v>30</v>
      </c>
      <c r="F18">
        <v>2468289.44</v>
      </c>
      <c r="G18" t="s">
        <v>14</v>
      </c>
      <c r="H18">
        <v>2017</v>
      </c>
    </row>
    <row r="19" spans="1:8" x14ac:dyDescent="0.25">
      <c r="A19">
        <v>18</v>
      </c>
      <c r="B19">
        <v>32</v>
      </c>
      <c r="C19" t="s">
        <v>12</v>
      </c>
      <c r="D19">
        <v>3218</v>
      </c>
      <c r="E19" t="s">
        <v>31</v>
      </c>
      <c r="F19">
        <v>1433901.15</v>
      </c>
      <c r="G19" t="s">
        <v>14</v>
      </c>
      <c r="H19">
        <v>2017</v>
      </c>
    </row>
    <row r="20" spans="1:8" x14ac:dyDescent="0.25">
      <c r="A20">
        <v>19</v>
      </c>
      <c r="B20">
        <v>32</v>
      </c>
      <c r="C20" t="s">
        <v>12</v>
      </c>
      <c r="D20">
        <v>3271</v>
      </c>
      <c r="E20" t="s">
        <v>32</v>
      </c>
      <c r="F20">
        <v>3272143</v>
      </c>
      <c r="G20" t="s">
        <v>14</v>
      </c>
      <c r="H20">
        <v>2017</v>
      </c>
    </row>
    <row r="21" spans="1:8" x14ac:dyDescent="0.25">
      <c r="A21">
        <v>20</v>
      </c>
      <c r="B21">
        <v>32</v>
      </c>
      <c r="C21" t="s">
        <v>12</v>
      </c>
      <c r="D21">
        <v>3272</v>
      </c>
      <c r="E21" t="s">
        <v>33</v>
      </c>
      <c r="F21">
        <v>1985494</v>
      </c>
      <c r="G21" t="s">
        <v>14</v>
      </c>
      <c r="H21">
        <v>2017</v>
      </c>
    </row>
    <row r="22" spans="1:8" x14ac:dyDescent="0.25">
      <c r="A22">
        <v>21</v>
      </c>
      <c r="B22">
        <v>32</v>
      </c>
      <c r="C22" t="s">
        <v>12</v>
      </c>
      <c r="D22">
        <v>3273</v>
      </c>
      <c r="E22" t="s">
        <v>34</v>
      </c>
      <c r="F22">
        <v>2843662.55</v>
      </c>
      <c r="G22" t="s">
        <v>14</v>
      </c>
      <c r="H22">
        <v>2017</v>
      </c>
    </row>
    <row r="23" spans="1:8" x14ac:dyDescent="0.25">
      <c r="A23">
        <v>22</v>
      </c>
      <c r="B23">
        <v>32</v>
      </c>
      <c r="C23" t="s">
        <v>12</v>
      </c>
      <c r="D23">
        <v>3274</v>
      </c>
      <c r="E23" t="s">
        <v>35</v>
      </c>
      <c r="F23">
        <v>1741682.96</v>
      </c>
      <c r="G23" t="s">
        <v>14</v>
      </c>
      <c r="H23">
        <v>2017</v>
      </c>
    </row>
    <row r="24" spans="1:8" x14ac:dyDescent="0.25">
      <c r="A24">
        <v>23</v>
      </c>
      <c r="B24">
        <v>32</v>
      </c>
      <c r="C24" t="s">
        <v>12</v>
      </c>
      <c r="D24">
        <v>3275</v>
      </c>
      <c r="E24" t="s">
        <v>36</v>
      </c>
      <c r="F24">
        <v>3601650</v>
      </c>
      <c r="G24" t="s">
        <v>14</v>
      </c>
      <c r="H24">
        <v>2017</v>
      </c>
    </row>
    <row r="25" spans="1:8" x14ac:dyDescent="0.25">
      <c r="A25">
        <v>24</v>
      </c>
      <c r="B25">
        <v>32</v>
      </c>
      <c r="C25" t="s">
        <v>12</v>
      </c>
      <c r="D25">
        <v>3276</v>
      </c>
      <c r="E25" t="s">
        <v>37</v>
      </c>
      <c r="F25">
        <v>3297489</v>
      </c>
      <c r="G25" t="s">
        <v>14</v>
      </c>
      <c r="H25">
        <v>2017</v>
      </c>
    </row>
    <row r="26" spans="1:8" x14ac:dyDescent="0.25">
      <c r="A26">
        <v>25</v>
      </c>
      <c r="B26">
        <v>32</v>
      </c>
      <c r="C26" t="s">
        <v>12</v>
      </c>
      <c r="D26">
        <v>3277</v>
      </c>
      <c r="E26" t="s">
        <v>38</v>
      </c>
      <c r="F26">
        <v>2463461</v>
      </c>
      <c r="G26" t="s">
        <v>14</v>
      </c>
      <c r="H26">
        <v>2017</v>
      </c>
    </row>
    <row r="27" spans="1:8" x14ac:dyDescent="0.25">
      <c r="A27">
        <v>26</v>
      </c>
      <c r="B27">
        <v>32</v>
      </c>
      <c r="C27" t="s">
        <v>12</v>
      </c>
      <c r="D27">
        <v>3278</v>
      </c>
      <c r="E27" t="s">
        <v>39</v>
      </c>
      <c r="F27">
        <v>1776686</v>
      </c>
      <c r="G27" t="s">
        <v>14</v>
      </c>
      <c r="H27">
        <v>2017</v>
      </c>
    </row>
    <row r="28" spans="1:8" x14ac:dyDescent="0.25">
      <c r="A28">
        <v>27</v>
      </c>
      <c r="B28">
        <v>32</v>
      </c>
      <c r="C28" t="s">
        <v>12</v>
      </c>
      <c r="D28">
        <v>3279</v>
      </c>
      <c r="E28" t="s">
        <v>40</v>
      </c>
      <c r="F28">
        <v>1437522.11</v>
      </c>
      <c r="G28" t="s">
        <v>14</v>
      </c>
      <c r="H28">
        <v>2017</v>
      </c>
    </row>
    <row r="29" spans="1:8" x14ac:dyDescent="0.25">
      <c r="A29">
        <v>28</v>
      </c>
      <c r="B29">
        <v>32</v>
      </c>
      <c r="C29" t="s">
        <v>12</v>
      </c>
      <c r="D29">
        <v>3201</v>
      </c>
      <c r="E29" t="s">
        <v>13</v>
      </c>
      <c r="F29">
        <v>3483667.39</v>
      </c>
      <c r="G29" t="s">
        <v>14</v>
      </c>
      <c r="H29">
        <v>2018</v>
      </c>
    </row>
    <row r="30" spans="1:8" x14ac:dyDescent="0.25">
      <c r="A30">
        <v>29</v>
      </c>
      <c r="B30">
        <v>32</v>
      </c>
      <c r="C30" t="s">
        <v>12</v>
      </c>
      <c r="D30">
        <v>3202</v>
      </c>
      <c r="E30" t="s">
        <v>15</v>
      </c>
      <c r="F30">
        <v>2583556.63</v>
      </c>
      <c r="G30" t="s">
        <v>14</v>
      </c>
      <c r="H30">
        <v>2018</v>
      </c>
    </row>
    <row r="31" spans="1:8" x14ac:dyDescent="0.25">
      <c r="A31">
        <v>30</v>
      </c>
      <c r="B31">
        <v>32</v>
      </c>
      <c r="C31" t="s">
        <v>12</v>
      </c>
      <c r="D31">
        <v>3203</v>
      </c>
      <c r="E31" t="s">
        <v>16</v>
      </c>
      <c r="F31">
        <v>2162366.91</v>
      </c>
      <c r="G31" t="s">
        <v>14</v>
      </c>
      <c r="H31">
        <v>2018</v>
      </c>
    </row>
    <row r="32" spans="1:8" x14ac:dyDescent="0.25">
      <c r="A32">
        <v>31</v>
      </c>
      <c r="B32">
        <v>32</v>
      </c>
      <c r="C32" t="s">
        <v>12</v>
      </c>
      <c r="D32">
        <v>3204</v>
      </c>
      <c r="E32" t="s">
        <v>17</v>
      </c>
      <c r="F32">
        <v>2678028.98</v>
      </c>
      <c r="G32" t="s">
        <v>14</v>
      </c>
      <c r="H32">
        <v>2018</v>
      </c>
    </row>
    <row r="33" spans="1:8" x14ac:dyDescent="0.25">
      <c r="A33">
        <v>32</v>
      </c>
      <c r="B33">
        <v>32</v>
      </c>
      <c r="C33" t="s">
        <v>12</v>
      </c>
      <c r="D33">
        <v>3205</v>
      </c>
      <c r="E33" t="s">
        <v>18</v>
      </c>
      <c r="F33">
        <v>1672947.97</v>
      </c>
      <c r="G33" t="s">
        <v>14</v>
      </c>
      <c r="H33">
        <v>2018</v>
      </c>
    </row>
    <row r="34" spans="1:8" x14ac:dyDescent="0.25">
      <c r="A34">
        <v>33</v>
      </c>
      <c r="B34">
        <v>32</v>
      </c>
      <c r="C34" t="s">
        <v>12</v>
      </c>
      <c r="D34">
        <v>3206</v>
      </c>
      <c r="E34" t="s">
        <v>19</v>
      </c>
      <c r="F34">
        <v>1920937.99</v>
      </c>
      <c r="G34" t="s">
        <v>14</v>
      </c>
      <c r="H34">
        <v>2018</v>
      </c>
    </row>
    <row r="35" spans="1:8" x14ac:dyDescent="0.25">
      <c r="A35">
        <v>34</v>
      </c>
      <c r="B35">
        <v>32</v>
      </c>
      <c r="C35" t="s">
        <v>12</v>
      </c>
      <c r="D35">
        <v>3207</v>
      </c>
      <c r="E35" t="s">
        <v>20</v>
      </c>
      <c r="F35">
        <v>1604334.37</v>
      </c>
      <c r="G35" t="s">
        <v>14</v>
      </c>
      <c r="H35">
        <v>2018</v>
      </c>
    </row>
    <row r="36" spans="1:8" x14ac:dyDescent="0.25">
      <c r="A36">
        <v>35</v>
      </c>
      <c r="B36">
        <v>32</v>
      </c>
      <c r="C36" t="s">
        <v>12</v>
      </c>
      <c r="D36">
        <v>3208</v>
      </c>
      <c r="E36" t="s">
        <v>21</v>
      </c>
      <c r="F36">
        <v>1606030.12</v>
      </c>
      <c r="G36" t="s">
        <v>14</v>
      </c>
      <c r="H36">
        <v>2018</v>
      </c>
    </row>
    <row r="37" spans="1:8" x14ac:dyDescent="0.25">
      <c r="A37">
        <v>36</v>
      </c>
      <c r="B37">
        <v>32</v>
      </c>
      <c r="C37" t="s">
        <v>12</v>
      </c>
      <c r="D37">
        <v>3209</v>
      </c>
      <c r="E37" t="s">
        <v>22</v>
      </c>
      <c r="F37">
        <v>1873701.81</v>
      </c>
      <c r="G37" t="s">
        <v>14</v>
      </c>
      <c r="H37">
        <v>2018</v>
      </c>
    </row>
    <row r="38" spans="1:8" x14ac:dyDescent="0.25">
      <c r="A38">
        <v>37</v>
      </c>
      <c r="B38">
        <v>32</v>
      </c>
      <c r="C38" t="s">
        <v>12</v>
      </c>
      <c r="D38">
        <v>3210</v>
      </c>
      <c r="E38" t="s">
        <v>23</v>
      </c>
      <c r="F38">
        <v>1658514.54</v>
      </c>
      <c r="G38" t="s">
        <v>14</v>
      </c>
      <c r="H38">
        <v>2018</v>
      </c>
    </row>
    <row r="39" spans="1:8" x14ac:dyDescent="0.25">
      <c r="A39">
        <v>38</v>
      </c>
      <c r="B39">
        <v>32</v>
      </c>
      <c r="C39" t="s">
        <v>12</v>
      </c>
      <c r="D39">
        <v>3211</v>
      </c>
      <c r="E39" t="s">
        <v>24</v>
      </c>
      <c r="F39">
        <v>2678028.9900000002</v>
      </c>
      <c r="G39" t="s">
        <v>14</v>
      </c>
      <c r="H39">
        <v>2018</v>
      </c>
    </row>
    <row r="40" spans="1:8" x14ac:dyDescent="0.25">
      <c r="A40">
        <v>39</v>
      </c>
      <c r="B40">
        <v>32</v>
      </c>
      <c r="C40" t="s">
        <v>12</v>
      </c>
      <c r="D40">
        <v>3212</v>
      </c>
      <c r="E40" t="s">
        <v>25</v>
      </c>
      <c r="F40">
        <v>1960301.47</v>
      </c>
      <c r="G40" t="s">
        <v>14</v>
      </c>
      <c r="H40">
        <v>2018</v>
      </c>
    </row>
    <row r="41" spans="1:8" x14ac:dyDescent="0.25">
      <c r="A41">
        <v>40</v>
      </c>
      <c r="B41">
        <v>32</v>
      </c>
      <c r="C41" t="s">
        <v>12</v>
      </c>
      <c r="D41">
        <v>3213</v>
      </c>
      <c r="E41" t="s">
        <v>26</v>
      </c>
      <c r="F41">
        <v>2529759.9700000002</v>
      </c>
      <c r="G41" t="s">
        <v>14</v>
      </c>
      <c r="H41">
        <v>2018</v>
      </c>
    </row>
    <row r="42" spans="1:8" x14ac:dyDescent="0.25">
      <c r="A42">
        <v>41</v>
      </c>
      <c r="B42">
        <v>32</v>
      </c>
      <c r="C42" t="s">
        <v>12</v>
      </c>
      <c r="D42">
        <v>3214</v>
      </c>
      <c r="E42" t="s">
        <v>27</v>
      </c>
      <c r="F42">
        <v>3445616.9</v>
      </c>
      <c r="G42" t="s">
        <v>14</v>
      </c>
      <c r="H42">
        <v>2018</v>
      </c>
    </row>
    <row r="43" spans="1:8" x14ac:dyDescent="0.25">
      <c r="A43">
        <v>42</v>
      </c>
      <c r="B43">
        <v>32</v>
      </c>
      <c r="C43" t="s">
        <v>12</v>
      </c>
      <c r="D43">
        <v>3215</v>
      </c>
      <c r="E43" t="s">
        <v>28</v>
      </c>
      <c r="F43">
        <v>3919291.19</v>
      </c>
      <c r="G43" t="s">
        <v>14</v>
      </c>
      <c r="H43">
        <v>2018</v>
      </c>
    </row>
    <row r="44" spans="1:8" x14ac:dyDescent="0.25">
      <c r="A44">
        <v>43</v>
      </c>
      <c r="B44">
        <v>32</v>
      </c>
      <c r="C44" t="s">
        <v>12</v>
      </c>
      <c r="D44">
        <v>3216</v>
      </c>
      <c r="E44" t="s">
        <v>29</v>
      </c>
      <c r="F44">
        <v>3837939.63</v>
      </c>
      <c r="G44" t="s">
        <v>14</v>
      </c>
      <c r="H44">
        <v>2018</v>
      </c>
    </row>
    <row r="45" spans="1:8" x14ac:dyDescent="0.25">
      <c r="A45">
        <v>44</v>
      </c>
      <c r="B45">
        <v>32</v>
      </c>
      <c r="C45" t="s">
        <v>12</v>
      </c>
      <c r="D45">
        <v>3217</v>
      </c>
      <c r="E45" t="s">
        <v>30</v>
      </c>
      <c r="F45">
        <v>2683277.4500000002</v>
      </c>
      <c r="G45" t="s">
        <v>14</v>
      </c>
      <c r="H45">
        <v>2018</v>
      </c>
    </row>
    <row r="46" spans="1:8" x14ac:dyDescent="0.25">
      <c r="A46">
        <v>45</v>
      </c>
      <c r="B46">
        <v>32</v>
      </c>
      <c r="C46" t="s">
        <v>12</v>
      </c>
      <c r="D46">
        <v>3218</v>
      </c>
      <c r="E46" t="s">
        <v>31</v>
      </c>
      <c r="F46">
        <v>1558793.94</v>
      </c>
      <c r="G46" t="s">
        <v>14</v>
      </c>
      <c r="H46">
        <v>2018</v>
      </c>
    </row>
    <row r="47" spans="1:8" x14ac:dyDescent="0.25">
      <c r="A47">
        <v>46</v>
      </c>
      <c r="B47">
        <v>32</v>
      </c>
      <c r="C47" t="s">
        <v>12</v>
      </c>
      <c r="D47">
        <v>3271</v>
      </c>
      <c r="E47" t="s">
        <v>32</v>
      </c>
      <c r="F47">
        <v>3557146.66</v>
      </c>
      <c r="G47" t="s">
        <v>14</v>
      </c>
      <c r="H47">
        <v>2018</v>
      </c>
    </row>
    <row r="48" spans="1:8" x14ac:dyDescent="0.25">
      <c r="A48">
        <v>47</v>
      </c>
      <c r="B48">
        <v>32</v>
      </c>
      <c r="C48" t="s">
        <v>12</v>
      </c>
      <c r="D48">
        <v>3272</v>
      </c>
      <c r="E48" t="s">
        <v>33</v>
      </c>
      <c r="F48">
        <v>2158430.5299999998</v>
      </c>
      <c r="G48" t="s">
        <v>14</v>
      </c>
      <c r="H48">
        <v>2018</v>
      </c>
    </row>
    <row r="49" spans="1:8" x14ac:dyDescent="0.25">
      <c r="A49">
        <v>48</v>
      </c>
      <c r="B49">
        <v>32</v>
      </c>
      <c r="C49" t="s">
        <v>12</v>
      </c>
      <c r="D49">
        <v>3273</v>
      </c>
      <c r="E49" t="s">
        <v>34</v>
      </c>
      <c r="F49">
        <v>3091345.56</v>
      </c>
      <c r="G49" t="s">
        <v>14</v>
      </c>
      <c r="H49">
        <v>2018</v>
      </c>
    </row>
    <row r="50" spans="1:8" x14ac:dyDescent="0.25">
      <c r="A50">
        <v>49</v>
      </c>
      <c r="B50">
        <v>32</v>
      </c>
      <c r="C50" t="s">
        <v>12</v>
      </c>
      <c r="D50">
        <v>3274</v>
      </c>
      <c r="E50" t="s">
        <v>35</v>
      </c>
      <c r="F50">
        <v>1893383.54</v>
      </c>
      <c r="G50" t="s">
        <v>14</v>
      </c>
      <c r="H50">
        <v>2018</v>
      </c>
    </row>
    <row r="51" spans="1:8" x14ac:dyDescent="0.25">
      <c r="A51">
        <v>50</v>
      </c>
      <c r="B51">
        <v>32</v>
      </c>
      <c r="C51" t="s">
        <v>12</v>
      </c>
      <c r="D51">
        <v>3275</v>
      </c>
      <c r="E51" t="s">
        <v>36</v>
      </c>
      <c r="F51">
        <v>3915353.71</v>
      </c>
      <c r="G51" t="s">
        <v>14</v>
      </c>
      <c r="H51">
        <v>2018</v>
      </c>
    </row>
    <row r="52" spans="1:8" x14ac:dyDescent="0.25">
      <c r="A52">
        <v>51</v>
      </c>
      <c r="B52">
        <v>32</v>
      </c>
      <c r="C52" t="s">
        <v>12</v>
      </c>
      <c r="D52">
        <v>3276</v>
      </c>
      <c r="E52" t="s">
        <v>37</v>
      </c>
      <c r="F52">
        <v>3584700.29</v>
      </c>
      <c r="G52" t="s">
        <v>14</v>
      </c>
      <c r="H52">
        <v>2018</v>
      </c>
    </row>
    <row r="53" spans="1:8" x14ac:dyDescent="0.25">
      <c r="A53">
        <v>52</v>
      </c>
      <c r="B53">
        <v>32</v>
      </c>
      <c r="C53" t="s">
        <v>12</v>
      </c>
      <c r="D53">
        <v>3277</v>
      </c>
      <c r="E53" t="s">
        <v>38</v>
      </c>
      <c r="F53">
        <v>2678028.4500000002</v>
      </c>
      <c r="G53" t="s">
        <v>14</v>
      </c>
      <c r="H53">
        <v>2018</v>
      </c>
    </row>
    <row r="54" spans="1:8" x14ac:dyDescent="0.25">
      <c r="A54">
        <v>53</v>
      </c>
      <c r="B54">
        <v>32</v>
      </c>
      <c r="C54" t="s">
        <v>12</v>
      </c>
      <c r="D54">
        <v>3278</v>
      </c>
      <c r="E54" t="s">
        <v>39</v>
      </c>
      <c r="F54">
        <v>1931435.35</v>
      </c>
      <c r="G54" t="s">
        <v>14</v>
      </c>
      <c r="H54">
        <v>2018</v>
      </c>
    </row>
    <row r="55" spans="1:8" x14ac:dyDescent="0.25">
      <c r="A55">
        <v>54</v>
      </c>
      <c r="B55">
        <v>32</v>
      </c>
      <c r="C55" t="s">
        <v>12</v>
      </c>
      <c r="D55">
        <v>3279</v>
      </c>
      <c r="E55" t="s">
        <v>40</v>
      </c>
      <c r="F55">
        <v>1562730.28</v>
      </c>
      <c r="G55" t="s">
        <v>14</v>
      </c>
      <c r="H55">
        <v>2018</v>
      </c>
    </row>
    <row r="56" spans="1:8" x14ac:dyDescent="0.25">
      <c r="A56">
        <v>55</v>
      </c>
      <c r="B56">
        <v>32</v>
      </c>
      <c r="C56" t="s">
        <v>12</v>
      </c>
      <c r="D56">
        <v>3201</v>
      </c>
      <c r="E56" t="s">
        <v>13</v>
      </c>
      <c r="F56">
        <v>3763405.88</v>
      </c>
      <c r="G56" t="s">
        <v>14</v>
      </c>
      <c r="H56">
        <v>2019</v>
      </c>
    </row>
    <row r="57" spans="1:8" x14ac:dyDescent="0.25">
      <c r="A57">
        <v>56</v>
      </c>
      <c r="B57">
        <v>32</v>
      </c>
      <c r="C57" t="s">
        <v>12</v>
      </c>
      <c r="D57">
        <v>3202</v>
      </c>
      <c r="E57" t="s">
        <v>15</v>
      </c>
      <c r="F57">
        <v>2791016.23</v>
      </c>
      <c r="G57" t="s">
        <v>14</v>
      </c>
      <c r="H57">
        <v>2019</v>
      </c>
    </row>
    <row r="58" spans="1:8" x14ac:dyDescent="0.25">
      <c r="A58">
        <v>57</v>
      </c>
      <c r="B58">
        <v>32</v>
      </c>
      <c r="C58" t="s">
        <v>12</v>
      </c>
      <c r="D58">
        <v>3203</v>
      </c>
      <c r="E58" t="s">
        <v>16</v>
      </c>
      <c r="F58">
        <v>2336004.9700000002</v>
      </c>
      <c r="G58" t="s">
        <v>14</v>
      </c>
      <c r="H58">
        <v>2019</v>
      </c>
    </row>
    <row r="59" spans="1:8" x14ac:dyDescent="0.25">
      <c r="A59">
        <v>58</v>
      </c>
      <c r="B59">
        <v>32</v>
      </c>
      <c r="C59" t="s">
        <v>12</v>
      </c>
      <c r="D59">
        <v>3204</v>
      </c>
      <c r="E59" t="s">
        <v>17</v>
      </c>
      <c r="F59">
        <v>2893074.71</v>
      </c>
      <c r="G59" t="s">
        <v>14</v>
      </c>
      <c r="H59">
        <v>2019</v>
      </c>
    </row>
    <row r="60" spans="1:8" x14ac:dyDescent="0.25">
      <c r="A60">
        <v>59</v>
      </c>
      <c r="B60">
        <v>32</v>
      </c>
      <c r="C60" t="s">
        <v>12</v>
      </c>
      <c r="D60">
        <v>3205</v>
      </c>
      <c r="E60" t="s">
        <v>18</v>
      </c>
      <c r="F60">
        <v>1807285.69</v>
      </c>
      <c r="G60" t="s">
        <v>14</v>
      </c>
      <c r="H60">
        <v>2019</v>
      </c>
    </row>
    <row r="61" spans="1:8" x14ac:dyDescent="0.25">
      <c r="A61">
        <v>60</v>
      </c>
      <c r="B61">
        <v>32</v>
      </c>
      <c r="C61" t="s">
        <v>12</v>
      </c>
      <c r="D61">
        <v>3206</v>
      </c>
      <c r="E61" t="s">
        <v>19</v>
      </c>
      <c r="F61">
        <v>2075189.31</v>
      </c>
      <c r="G61" t="s">
        <v>14</v>
      </c>
      <c r="H61">
        <v>2019</v>
      </c>
    </row>
    <row r="62" spans="1:8" x14ac:dyDescent="0.25">
      <c r="A62">
        <v>61</v>
      </c>
      <c r="B62">
        <v>32</v>
      </c>
      <c r="C62" t="s">
        <v>12</v>
      </c>
      <c r="D62">
        <v>3207</v>
      </c>
      <c r="E62" t="s">
        <v>20</v>
      </c>
      <c r="F62">
        <v>1733162.42</v>
      </c>
      <c r="G62" t="s">
        <v>14</v>
      </c>
      <c r="H62">
        <v>2019</v>
      </c>
    </row>
    <row r="63" spans="1:8" x14ac:dyDescent="0.25">
      <c r="A63">
        <v>62</v>
      </c>
      <c r="B63">
        <v>32</v>
      </c>
      <c r="C63" t="s">
        <v>12</v>
      </c>
      <c r="D63">
        <v>3208</v>
      </c>
      <c r="E63" t="s">
        <v>21</v>
      </c>
      <c r="F63">
        <v>1734994.34</v>
      </c>
      <c r="G63" t="s">
        <v>14</v>
      </c>
      <c r="H63">
        <v>2019</v>
      </c>
    </row>
    <row r="64" spans="1:8" x14ac:dyDescent="0.25">
      <c r="A64">
        <v>63</v>
      </c>
      <c r="B64">
        <v>32</v>
      </c>
      <c r="C64" t="s">
        <v>12</v>
      </c>
      <c r="D64">
        <v>3209</v>
      </c>
      <c r="E64" t="s">
        <v>22</v>
      </c>
      <c r="F64">
        <v>2024160.07</v>
      </c>
      <c r="G64" t="s">
        <v>14</v>
      </c>
      <c r="H64">
        <v>2019</v>
      </c>
    </row>
    <row r="65" spans="1:8" x14ac:dyDescent="0.25">
      <c r="A65">
        <v>64</v>
      </c>
      <c r="B65">
        <v>32</v>
      </c>
      <c r="C65" t="s">
        <v>12</v>
      </c>
      <c r="D65">
        <v>3210</v>
      </c>
      <c r="E65" t="s">
        <v>23</v>
      </c>
      <c r="F65">
        <v>1791693.26</v>
      </c>
      <c r="G65" t="s">
        <v>14</v>
      </c>
      <c r="H65">
        <v>2019</v>
      </c>
    </row>
    <row r="66" spans="1:8" x14ac:dyDescent="0.25">
      <c r="A66">
        <v>65</v>
      </c>
      <c r="B66">
        <v>32</v>
      </c>
      <c r="C66" t="s">
        <v>12</v>
      </c>
      <c r="D66">
        <v>3211</v>
      </c>
      <c r="E66" t="s">
        <v>24</v>
      </c>
      <c r="F66">
        <v>2893074.72</v>
      </c>
      <c r="G66" t="s">
        <v>14</v>
      </c>
      <c r="H66">
        <v>2019</v>
      </c>
    </row>
    <row r="67" spans="1:8" x14ac:dyDescent="0.25">
      <c r="A67">
        <v>66</v>
      </c>
      <c r="B67">
        <v>32</v>
      </c>
      <c r="C67" t="s">
        <v>12</v>
      </c>
      <c r="D67">
        <v>3212</v>
      </c>
      <c r="E67" t="s">
        <v>25</v>
      </c>
      <c r="F67">
        <v>2117713.6800000002</v>
      </c>
      <c r="G67" t="s">
        <v>14</v>
      </c>
      <c r="H67">
        <v>2019</v>
      </c>
    </row>
    <row r="68" spans="1:8" x14ac:dyDescent="0.25">
      <c r="A68">
        <v>67</v>
      </c>
      <c r="B68">
        <v>32</v>
      </c>
      <c r="C68" t="s">
        <v>12</v>
      </c>
      <c r="D68">
        <v>3213</v>
      </c>
      <c r="E68" t="s">
        <v>26</v>
      </c>
      <c r="F68">
        <v>2732899.7</v>
      </c>
      <c r="G68" t="s">
        <v>14</v>
      </c>
      <c r="H68">
        <v>2019</v>
      </c>
    </row>
    <row r="69" spans="1:8" x14ac:dyDescent="0.25">
      <c r="A69">
        <v>68</v>
      </c>
      <c r="B69">
        <v>32</v>
      </c>
      <c r="C69" t="s">
        <v>12</v>
      </c>
      <c r="D69">
        <v>3214</v>
      </c>
      <c r="E69" t="s">
        <v>27</v>
      </c>
      <c r="F69">
        <v>3722299.94</v>
      </c>
      <c r="G69" t="s">
        <v>14</v>
      </c>
      <c r="H69">
        <v>2019</v>
      </c>
    </row>
    <row r="70" spans="1:8" x14ac:dyDescent="0.25">
      <c r="A70">
        <v>69</v>
      </c>
      <c r="B70">
        <v>32</v>
      </c>
      <c r="C70" t="s">
        <v>12</v>
      </c>
      <c r="D70">
        <v>3215</v>
      </c>
      <c r="E70" t="s">
        <v>28</v>
      </c>
      <c r="F70">
        <v>4234010.2699999996</v>
      </c>
      <c r="G70" t="s">
        <v>14</v>
      </c>
      <c r="H70">
        <v>2019</v>
      </c>
    </row>
    <row r="71" spans="1:8" x14ac:dyDescent="0.25">
      <c r="A71">
        <v>70</v>
      </c>
      <c r="B71">
        <v>32</v>
      </c>
      <c r="C71" t="s">
        <v>12</v>
      </c>
      <c r="D71">
        <v>3216</v>
      </c>
      <c r="E71" t="s">
        <v>29</v>
      </c>
      <c r="F71">
        <v>4146126.18</v>
      </c>
      <c r="G71" t="s">
        <v>14</v>
      </c>
      <c r="H71">
        <v>2019</v>
      </c>
    </row>
    <row r="72" spans="1:8" x14ac:dyDescent="0.25">
      <c r="A72">
        <v>71</v>
      </c>
      <c r="B72">
        <v>32</v>
      </c>
      <c r="C72" t="s">
        <v>12</v>
      </c>
      <c r="D72">
        <v>3217</v>
      </c>
      <c r="E72" t="s">
        <v>30</v>
      </c>
      <c r="F72">
        <v>2898744.63</v>
      </c>
      <c r="G72" t="s">
        <v>14</v>
      </c>
      <c r="H72">
        <v>2019</v>
      </c>
    </row>
    <row r="73" spans="1:8" x14ac:dyDescent="0.25">
      <c r="A73">
        <v>72</v>
      </c>
      <c r="B73">
        <v>32</v>
      </c>
      <c r="C73" t="s">
        <v>12</v>
      </c>
      <c r="D73">
        <v>3218</v>
      </c>
      <c r="E73" t="s">
        <v>31</v>
      </c>
      <c r="F73">
        <v>1714673.33</v>
      </c>
      <c r="G73" t="s">
        <v>14</v>
      </c>
      <c r="H73">
        <v>2019</v>
      </c>
    </row>
    <row r="74" spans="1:8" x14ac:dyDescent="0.25">
      <c r="A74">
        <v>73</v>
      </c>
      <c r="B74">
        <v>32</v>
      </c>
      <c r="C74" t="s">
        <v>12</v>
      </c>
      <c r="D74">
        <v>3271</v>
      </c>
      <c r="E74" t="s">
        <v>32</v>
      </c>
      <c r="F74">
        <v>3842785.54</v>
      </c>
      <c r="G74" t="s">
        <v>14</v>
      </c>
      <c r="H74">
        <v>2019</v>
      </c>
    </row>
    <row r="75" spans="1:8" x14ac:dyDescent="0.25">
      <c r="A75">
        <v>74</v>
      </c>
      <c r="B75">
        <v>32</v>
      </c>
      <c r="C75" t="s">
        <v>12</v>
      </c>
      <c r="D75">
        <v>3272</v>
      </c>
      <c r="E75" t="s">
        <v>33</v>
      </c>
      <c r="F75">
        <v>2331752.5</v>
      </c>
      <c r="G75" t="s">
        <v>14</v>
      </c>
      <c r="H75">
        <v>2019</v>
      </c>
    </row>
    <row r="76" spans="1:8" x14ac:dyDescent="0.25">
      <c r="A76">
        <v>75</v>
      </c>
      <c r="B76">
        <v>32</v>
      </c>
      <c r="C76" t="s">
        <v>12</v>
      </c>
      <c r="D76">
        <v>3273</v>
      </c>
      <c r="E76" t="s">
        <v>34</v>
      </c>
      <c r="F76">
        <v>3339580.61</v>
      </c>
      <c r="G76" t="s">
        <v>14</v>
      </c>
      <c r="H76">
        <v>2019</v>
      </c>
    </row>
    <row r="77" spans="1:8" x14ac:dyDescent="0.25">
      <c r="A77">
        <v>76</v>
      </c>
      <c r="B77">
        <v>32</v>
      </c>
      <c r="C77" t="s">
        <v>12</v>
      </c>
      <c r="D77">
        <v>3274</v>
      </c>
      <c r="E77" t="s">
        <v>35</v>
      </c>
      <c r="F77">
        <v>2045422.24</v>
      </c>
      <c r="G77" t="s">
        <v>14</v>
      </c>
      <c r="H77">
        <v>2019</v>
      </c>
    </row>
    <row r="78" spans="1:8" x14ac:dyDescent="0.25">
      <c r="A78">
        <v>77</v>
      </c>
      <c r="B78">
        <v>32</v>
      </c>
      <c r="C78" t="s">
        <v>12</v>
      </c>
      <c r="D78">
        <v>3275</v>
      </c>
      <c r="E78" t="s">
        <v>36</v>
      </c>
      <c r="F78">
        <v>4229756.6100000003</v>
      </c>
      <c r="G78" t="s">
        <v>14</v>
      </c>
      <c r="H78">
        <v>2019</v>
      </c>
    </row>
    <row r="79" spans="1:8" x14ac:dyDescent="0.25">
      <c r="A79">
        <v>78</v>
      </c>
      <c r="B79">
        <v>32</v>
      </c>
      <c r="C79" t="s">
        <v>12</v>
      </c>
      <c r="D79">
        <v>3276</v>
      </c>
      <c r="E79" t="s">
        <v>37</v>
      </c>
      <c r="F79">
        <v>3872551.72</v>
      </c>
      <c r="G79" t="s">
        <v>14</v>
      </c>
      <c r="H79">
        <v>2019</v>
      </c>
    </row>
    <row r="80" spans="1:8" x14ac:dyDescent="0.25">
      <c r="A80">
        <v>79</v>
      </c>
      <c r="B80">
        <v>32</v>
      </c>
      <c r="C80" t="s">
        <v>12</v>
      </c>
      <c r="D80">
        <v>3277</v>
      </c>
      <c r="E80" t="s">
        <v>38</v>
      </c>
      <c r="F80">
        <v>2893074.13</v>
      </c>
      <c r="G80" t="s">
        <v>14</v>
      </c>
      <c r="H80">
        <v>2019</v>
      </c>
    </row>
    <row r="81" spans="1:8" x14ac:dyDescent="0.25">
      <c r="A81">
        <v>80</v>
      </c>
      <c r="B81">
        <v>32</v>
      </c>
      <c r="C81" t="s">
        <v>12</v>
      </c>
      <c r="D81">
        <v>3278</v>
      </c>
      <c r="E81" t="s">
        <v>39</v>
      </c>
      <c r="F81">
        <v>2086529.61</v>
      </c>
      <c r="G81" t="s">
        <v>14</v>
      </c>
      <c r="H81">
        <v>2019</v>
      </c>
    </row>
    <row r="82" spans="1:8" x14ac:dyDescent="0.25">
      <c r="A82">
        <v>81</v>
      </c>
      <c r="B82">
        <v>32</v>
      </c>
      <c r="C82" t="s">
        <v>12</v>
      </c>
      <c r="D82">
        <v>3279</v>
      </c>
      <c r="E82" t="s">
        <v>40</v>
      </c>
      <c r="F82">
        <v>1688217.52</v>
      </c>
      <c r="G82" t="s">
        <v>14</v>
      </c>
      <c r="H82">
        <v>2019</v>
      </c>
    </row>
    <row r="83" spans="1:8" x14ac:dyDescent="0.25">
      <c r="A83">
        <v>82</v>
      </c>
      <c r="B83">
        <v>32</v>
      </c>
      <c r="C83" t="s">
        <v>12</v>
      </c>
      <c r="D83">
        <v>3201</v>
      </c>
      <c r="E83" t="s">
        <v>13</v>
      </c>
      <c r="F83">
        <v>4083670</v>
      </c>
      <c r="G83" t="s">
        <v>14</v>
      </c>
      <c r="H83">
        <v>2020</v>
      </c>
    </row>
    <row r="84" spans="1:8" x14ac:dyDescent="0.25">
      <c r="A84">
        <v>83</v>
      </c>
      <c r="B84">
        <v>32</v>
      </c>
      <c r="C84" t="s">
        <v>12</v>
      </c>
      <c r="D84">
        <v>3202</v>
      </c>
      <c r="E84" t="s">
        <v>15</v>
      </c>
      <c r="F84">
        <v>3028531.71</v>
      </c>
      <c r="G84" t="s">
        <v>14</v>
      </c>
      <c r="H84">
        <v>2020</v>
      </c>
    </row>
    <row r="85" spans="1:8" x14ac:dyDescent="0.25">
      <c r="A85">
        <v>84</v>
      </c>
      <c r="B85">
        <v>32</v>
      </c>
      <c r="C85" t="s">
        <v>12</v>
      </c>
      <c r="D85">
        <v>3203</v>
      </c>
      <c r="E85" t="s">
        <v>16</v>
      </c>
      <c r="F85">
        <v>2534798.9900000002</v>
      </c>
      <c r="G85" t="s">
        <v>14</v>
      </c>
      <c r="H85">
        <v>2020</v>
      </c>
    </row>
    <row r="86" spans="1:8" x14ac:dyDescent="0.25">
      <c r="A86">
        <v>85</v>
      </c>
      <c r="B86">
        <v>32</v>
      </c>
      <c r="C86" t="s">
        <v>12</v>
      </c>
      <c r="D86">
        <v>3204</v>
      </c>
      <c r="E86" t="s">
        <v>17</v>
      </c>
      <c r="F86">
        <v>3139275.37</v>
      </c>
      <c r="G86" t="s">
        <v>14</v>
      </c>
      <c r="H86">
        <v>2020</v>
      </c>
    </row>
    <row r="87" spans="1:8" x14ac:dyDescent="0.25">
      <c r="A87">
        <v>86</v>
      </c>
      <c r="B87">
        <v>32</v>
      </c>
      <c r="C87" t="s">
        <v>12</v>
      </c>
      <c r="D87">
        <v>3205</v>
      </c>
      <c r="E87" t="s">
        <v>18</v>
      </c>
      <c r="F87">
        <v>1961085.7</v>
      </c>
      <c r="G87" t="s">
        <v>14</v>
      </c>
      <c r="H87">
        <v>2020</v>
      </c>
    </row>
    <row r="88" spans="1:8" x14ac:dyDescent="0.25">
      <c r="A88">
        <v>87</v>
      </c>
      <c r="B88">
        <v>32</v>
      </c>
      <c r="C88" t="s">
        <v>12</v>
      </c>
      <c r="D88">
        <v>3206</v>
      </c>
      <c r="E88" t="s">
        <v>19</v>
      </c>
      <c r="F88">
        <v>2251787.92</v>
      </c>
      <c r="G88" t="s">
        <v>14</v>
      </c>
      <c r="H88">
        <v>2020</v>
      </c>
    </row>
    <row r="89" spans="1:8" x14ac:dyDescent="0.25">
      <c r="A89">
        <v>88</v>
      </c>
      <c r="B89">
        <v>32</v>
      </c>
      <c r="C89" t="s">
        <v>12</v>
      </c>
      <c r="D89">
        <v>3207</v>
      </c>
      <c r="E89" t="s">
        <v>20</v>
      </c>
      <c r="F89">
        <v>1880654.54</v>
      </c>
      <c r="G89" t="s">
        <v>14</v>
      </c>
      <c r="H89">
        <v>2020</v>
      </c>
    </row>
    <row r="90" spans="1:8" x14ac:dyDescent="0.25">
      <c r="A90">
        <v>89</v>
      </c>
      <c r="B90">
        <v>32</v>
      </c>
      <c r="C90" t="s">
        <v>12</v>
      </c>
      <c r="D90">
        <v>3208</v>
      </c>
      <c r="E90" t="s">
        <v>21</v>
      </c>
      <c r="F90">
        <v>1882642.36</v>
      </c>
      <c r="G90" t="s">
        <v>14</v>
      </c>
      <c r="H90">
        <v>2020</v>
      </c>
    </row>
    <row r="91" spans="1:8" x14ac:dyDescent="0.25">
      <c r="A91">
        <v>90</v>
      </c>
      <c r="B91">
        <v>32</v>
      </c>
      <c r="C91" t="s">
        <v>12</v>
      </c>
      <c r="D91">
        <v>3209</v>
      </c>
      <c r="E91" t="s">
        <v>22</v>
      </c>
      <c r="F91">
        <v>2196416.09</v>
      </c>
      <c r="G91" t="s">
        <v>14</v>
      </c>
      <c r="H91">
        <v>2020</v>
      </c>
    </row>
    <row r="92" spans="1:8" x14ac:dyDescent="0.25">
      <c r="A92">
        <v>91</v>
      </c>
      <c r="B92">
        <v>32</v>
      </c>
      <c r="C92" t="s">
        <v>12</v>
      </c>
      <c r="D92">
        <v>3210</v>
      </c>
      <c r="E92" t="s">
        <v>23</v>
      </c>
      <c r="F92">
        <v>1944166.36</v>
      </c>
      <c r="G92" t="s">
        <v>14</v>
      </c>
      <c r="H92">
        <v>2020</v>
      </c>
    </row>
    <row r="93" spans="1:8" x14ac:dyDescent="0.25">
      <c r="A93">
        <v>92</v>
      </c>
      <c r="B93">
        <v>32</v>
      </c>
      <c r="C93" t="s">
        <v>12</v>
      </c>
      <c r="D93">
        <v>3211</v>
      </c>
      <c r="E93" t="s">
        <v>24</v>
      </c>
      <c r="F93">
        <v>3139275.37</v>
      </c>
      <c r="G93" t="s">
        <v>14</v>
      </c>
      <c r="H93">
        <v>2020</v>
      </c>
    </row>
    <row r="94" spans="1:8" x14ac:dyDescent="0.25">
      <c r="A94">
        <v>93</v>
      </c>
      <c r="B94">
        <v>32</v>
      </c>
      <c r="C94" t="s">
        <v>12</v>
      </c>
      <c r="D94">
        <v>3212</v>
      </c>
      <c r="E94" t="s">
        <v>25</v>
      </c>
      <c r="F94">
        <v>2297931.11</v>
      </c>
      <c r="G94" t="s">
        <v>14</v>
      </c>
      <c r="H94">
        <v>2020</v>
      </c>
    </row>
    <row r="95" spans="1:8" x14ac:dyDescent="0.25">
      <c r="A95">
        <v>94</v>
      </c>
      <c r="B95">
        <v>32</v>
      </c>
      <c r="C95" t="s">
        <v>12</v>
      </c>
      <c r="D95">
        <v>3213</v>
      </c>
      <c r="E95" t="s">
        <v>26</v>
      </c>
      <c r="F95">
        <v>2965468</v>
      </c>
      <c r="G95" t="s">
        <v>14</v>
      </c>
      <c r="H95">
        <v>2020</v>
      </c>
    </row>
    <row r="96" spans="1:8" x14ac:dyDescent="0.25">
      <c r="A96">
        <v>95</v>
      </c>
      <c r="B96">
        <v>32</v>
      </c>
      <c r="C96" t="s">
        <v>12</v>
      </c>
      <c r="D96">
        <v>3214</v>
      </c>
      <c r="E96" t="s">
        <v>27</v>
      </c>
      <c r="F96">
        <v>4039067.66</v>
      </c>
      <c r="G96" t="s">
        <v>14</v>
      </c>
      <c r="H96">
        <v>2020</v>
      </c>
    </row>
    <row r="97" spans="1:8" x14ac:dyDescent="0.25">
      <c r="A97">
        <v>96</v>
      </c>
      <c r="B97">
        <v>32</v>
      </c>
      <c r="C97" t="s">
        <v>12</v>
      </c>
      <c r="D97">
        <v>3215</v>
      </c>
      <c r="E97" t="s">
        <v>28</v>
      </c>
      <c r="F97">
        <v>4594324.54</v>
      </c>
      <c r="G97" t="s">
        <v>14</v>
      </c>
      <c r="H97">
        <v>2020</v>
      </c>
    </row>
    <row r="98" spans="1:8" x14ac:dyDescent="0.25">
      <c r="A98">
        <v>97</v>
      </c>
      <c r="B98">
        <v>32</v>
      </c>
      <c r="C98" t="s">
        <v>12</v>
      </c>
      <c r="D98">
        <v>3216</v>
      </c>
      <c r="E98" t="s">
        <v>29</v>
      </c>
      <c r="F98">
        <v>4498961.51</v>
      </c>
      <c r="G98" t="s">
        <v>14</v>
      </c>
      <c r="H98">
        <v>2020</v>
      </c>
    </row>
    <row r="99" spans="1:8" x14ac:dyDescent="0.25">
      <c r="A99">
        <v>98</v>
      </c>
      <c r="B99">
        <v>32</v>
      </c>
      <c r="C99" t="s">
        <v>12</v>
      </c>
      <c r="D99">
        <v>3217</v>
      </c>
      <c r="E99" t="s">
        <v>30</v>
      </c>
      <c r="F99">
        <v>3145427.79</v>
      </c>
      <c r="G99" t="s">
        <v>14</v>
      </c>
      <c r="H99">
        <v>2020</v>
      </c>
    </row>
    <row r="100" spans="1:8" x14ac:dyDescent="0.25">
      <c r="A100">
        <v>99</v>
      </c>
      <c r="B100">
        <v>32</v>
      </c>
      <c r="C100" t="s">
        <v>12</v>
      </c>
      <c r="D100">
        <v>3218</v>
      </c>
      <c r="E100" t="s">
        <v>31</v>
      </c>
      <c r="F100">
        <v>1860591.33</v>
      </c>
      <c r="G100" t="s">
        <v>14</v>
      </c>
      <c r="H100">
        <v>2020</v>
      </c>
    </row>
    <row r="101" spans="1:8" x14ac:dyDescent="0.25">
      <c r="A101">
        <v>100</v>
      </c>
      <c r="B101">
        <v>32</v>
      </c>
      <c r="C101" t="s">
        <v>12</v>
      </c>
      <c r="D101">
        <v>3271</v>
      </c>
      <c r="E101" t="s">
        <v>32</v>
      </c>
      <c r="F101">
        <v>4169806.58</v>
      </c>
      <c r="G101" t="s">
        <v>14</v>
      </c>
      <c r="H101">
        <v>2020</v>
      </c>
    </row>
    <row r="102" spans="1:8" x14ac:dyDescent="0.25">
      <c r="A102">
        <v>101</v>
      </c>
      <c r="B102">
        <v>32</v>
      </c>
      <c r="C102" t="s">
        <v>12</v>
      </c>
      <c r="D102">
        <v>3272</v>
      </c>
      <c r="E102" t="s">
        <v>33</v>
      </c>
      <c r="F102">
        <v>2530182.63</v>
      </c>
      <c r="G102" t="s">
        <v>14</v>
      </c>
      <c r="H102">
        <v>2020</v>
      </c>
    </row>
    <row r="103" spans="1:8" x14ac:dyDescent="0.25">
      <c r="A103">
        <v>102</v>
      </c>
      <c r="B103">
        <v>32</v>
      </c>
      <c r="C103" t="s">
        <v>12</v>
      </c>
      <c r="D103">
        <v>3273</v>
      </c>
      <c r="E103" t="s">
        <v>34</v>
      </c>
      <c r="F103">
        <v>3623778.91</v>
      </c>
      <c r="G103" t="s">
        <v>14</v>
      </c>
      <c r="H103">
        <v>2020</v>
      </c>
    </row>
    <row r="104" spans="1:8" x14ac:dyDescent="0.25">
      <c r="A104">
        <v>103</v>
      </c>
      <c r="B104">
        <v>32</v>
      </c>
      <c r="C104" t="s">
        <v>12</v>
      </c>
      <c r="D104">
        <v>3274</v>
      </c>
      <c r="E104" t="s">
        <v>35</v>
      </c>
      <c r="F104">
        <v>2219487.67</v>
      </c>
      <c r="G104" t="s">
        <v>14</v>
      </c>
      <c r="H104">
        <v>2020</v>
      </c>
    </row>
    <row r="105" spans="1:8" x14ac:dyDescent="0.25">
      <c r="A105">
        <v>104</v>
      </c>
      <c r="B105">
        <v>32</v>
      </c>
      <c r="C105" t="s">
        <v>12</v>
      </c>
      <c r="D105">
        <v>3275</v>
      </c>
      <c r="E105" t="s">
        <v>36</v>
      </c>
      <c r="F105">
        <v>4589708.9000000004</v>
      </c>
      <c r="G105" t="s">
        <v>14</v>
      </c>
      <c r="H105">
        <v>2020</v>
      </c>
    </row>
    <row r="106" spans="1:8" x14ac:dyDescent="0.25">
      <c r="A106">
        <v>105</v>
      </c>
      <c r="B106">
        <v>32</v>
      </c>
      <c r="C106" t="s">
        <v>12</v>
      </c>
      <c r="D106">
        <v>3276</v>
      </c>
      <c r="E106" t="s">
        <v>37</v>
      </c>
      <c r="F106">
        <v>4202105.87</v>
      </c>
      <c r="G106" t="s">
        <v>14</v>
      </c>
      <c r="H106">
        <v>2020</v>
      </c>
    </row>
    <row r="107" spans="1:8" x14ac:dyDescent="0.25">
      <c r="A107">
        <v>106</v>
      </c>
      <c r="B107">
        <v>32</v>
      </c>
      <c r="C107" t="s">
        <v>12</v>
      </c>
      <c r="D107">
        <v>3277</v>
      </c>
      <c r="E107" t="s">
        <v>38</v>
      </c>
      <c r="F107">
        <v>3139274.74</v>
      </c>
      <c r="G107" t="s">
        <v>14</v>
      </c>
      <c r="H107">
        <v>2020</v>
      </c>
    </row>
    <row r="108" spans="1:8" x14ac:dyDescent="0.25">
      <c r="A108">
        <v>107</v>
      </c>
      <c r="B108">
        <v>32</v>
      </c>
      <c r="C108" t="s">
        <v>12</v>
      </c>
      <c r="D108">
        <v>3278</v>
      </c>
      <c r="E108" t="s">
        <v>39</v>
      </c>
      <c r="F108">
        <v>2264093.2799999998</v>
      </c>
      <c r="G108" t="s">
        <v>14</v>
      </c>
      <c r="H108">
        <v>2020</v>
      </c>
    </row>
    <row r="109" spans="1:8" x14ac:dyDescent="0.25">
      <c r="A109">
        <v>108</v>
      </c>
      <c r="B109">
        <v>32</v>
      </c>
      <c r="C109" t="s">
        <v>12</v>
      </c>
      <c r="D109">
        <v>3279</v>
      </c>
      <c r="E109" t="s">
        <v>40</v>
      </c>
      <c r="F109">
        <v>1831884.83</v>
      </c>
      <c r="G109" t="s">
        <v>14</v>
      </c>
      <c r="H109">
        <v>2020</v>
      </c>
    </row>
    <row r="110" spans="1:8" x14ac:dyDescent="0.25">
      <c r="A110">
        <v>109</v>
      </c>
      <c r="B110">
        <v>32</v>
      </c>
      <c r="C110" t="s">
        <v>12</v>
      </c>
      <c r="D110">
        <v>3201</v>
      </c>
      <c r="E110" t="s">
        <v>13</v>
      </c>
      <c r="F110">
        <v>4217206</v>
      </c>
      <c r="G110" t="s">
        <v>14</v>
      </c>
      <c r="H110">
        <v>2021</v>
      </c>
    </row>
    <row r="111" spans="1:8" x14ac:dyDescent="0.25">
      <c r="A111">
        <v>110</v>
      </c>
      <c r="B111">
        <v>32</v>
      </c>
      <c r="C111" t="s">
        <v>12</v>
      </c>
      <c r="D111">
        <v>3202</v>
      </c>
      <c r="E111" t="s">
        <v>15</v>
      </c>
      <c r="F111">
        <v>3125444.72</v>
      </c>
      <c r="G111" t="s">
        <v>14</v>
      </c>
      <c r="H111">
        <v>2021</v>
      </c>
    </row>
    <row r="112" spans="1:8" x14ac:dyDescent="0.25">
      <c r="A112">
        <v>111</v>
      </c>
      <c r="B112">
        <v>32</v>
      </c>
      <c r="C112" t="s">
        <v>12</v>
      </c>
      <c r="D112">
        <v>3203</v>
      </c>
      <c r="E112" t="s">
        <v>16</v>
      </c>
      <c r="F112">
        <v>2534798.9900000002</v>
      </c>
      <c r="G112" t="s">
        <v>14</v>
      </c>
      <c r="H112">
        <v>2021</v>
      </c>
    </row>
    <row r="113" spans="1:8" x14ac:dyDescent="0.25">
      <c r="A113">
        <v>112</v>
      </c>
      <c r="B113">
        <v>32</v>
      </c>
      <c r="C113" t="s">
        <v>12</v>
      </c>
      <c r="D113">
        <v>3204</v>
      </c>
      <c r="E113" t="s">
        <v>17</v>
      </c>
      <c r="F113">
        <v>3241929.67</v>
      </c>
      <c r="G113" t="s">
        <v>14</v>
      </c>
      <c r="H113">
        <v>2021</v>
      </c>
    </row>
    <row r="114" spans="1:8" x14ac:dyDescent="0.25">
      <c r="A114">
        <v>113</v>
      </c>
      <c r="B114">
        <v>32</v>
      </c>
      <c r="C114" t="s">
        <v>12</v>
      </c>
      <c r="D114">
        <v>3205</v>
      </c>
      <c r="E114" t="s">
        <v>18</v>
      </c>
      <c r="F114">
        <v>1961085.7</v>
      </c>
      <c r="G114" t="s">
        <v>14</v>
      </c>
      <c r="H114">
        <v>2021</v>
      </c>
    </row>
    <row r="115" spans="1:8" x14ac:dyDescent="0.25">
      <c r="A115">
        <v>114</v>
      </c>
      <c r="B115">
        <v>32</v>
      </c>
      <c r="C115" t="s">
        <v>12</v>
      </c>
      <c r="D115">
        <v>3206</v>
      </c>
      <c r="E115" t="s">
        <v>19</v>
      </c>
      <c r="F115">
        <v>2251787.92</v>
      </c>
      <c r="G115" t="s">
        <v>14</v>
      </c>
      <c r="H115">
        <v>2021</v>
      </c>
    </row>
    <row r="116" spans="1:8" x14ac:dyDescent="0.25">
      <c r="A116">
        <v>115</v>
      </c>
      <c r="B116">
        <v>32</v>
      </c>
      <c r="C116" t="s">
        <v>12</v>
      </c>
      <c r="D116">
        <v>3207</v>
      </c>
      <c r="E116" t="s">
        <v>20</v>
      </c>
      <c r="F116">
        <v>1880654.54</v>
      </c>
      <c r="G116" t="s">
        <v>14</v>
      </c>
      <c r="H116">
        <v>2021</v>
      </c>
    </row>
    <row r="117" spans="1:8" x14ac:dyDescent="0.25">
      <c r="A117">
        <v>116</v>
      </c>
      <c r="B117">
        <v>32</v>
      </c>
      <c r="C117" t="s">
        <v>12</v>
      </c>
      <c r="D117">
        <v>3208</v>
      </c>
      <c r="E117" t="s">
        <v>21</v>
      </c>
      <c r="F117">
        <v>1882642.36</v>
      </c>
      <c r="G117" t="s">
        <v>14</v>
      </c>
      <c r="H117">
        <v>2021</v>
      </c>
    </row>
    <row r="118" spans="1:8" x14ac:dyDescent="0.25">
      <c r="A118">
        <v>117</v>
      </c>
      <c r="B118">
        <v>32</v>
      </c>
      <c r="C118" t="s">
        <v>12</v>
      </c>
      <c r="D118">
        <v>3209</v>
      </c>
      <c r="E118" t="s">
        <v>22</v>
      </c>
      <c r="F118">
        <v>2269556.75</v>
      </c>
      <c r="G118" t="s">
        <v>14</v>
      </c>
      <c r="H118">
        <v>2021</v>
      </c>
    </row>
    <row r="119" spans="1:8" x14ac:dyDescent="0.25">
      <c r="A119">
        <v>118</v>
      </c>
      <c r="B119">
        <v>32</v>
      </c>
      <c r="C119" t="s">
        <v>12</v>
      </c>
      <c r="D119">
        <v>3210</v>
      </c>
      <c r="E119" t="s">
        <v>23</v>
      </c>
      <c r="F119">
        <v>2009000</v>
      </c>
      <c r="G119" t="s">
        <v>14</v>
      </c>
      <c r="H119">
        <v>2021</v>
      </c>
    </row>
    <row r="120" spans="1:8" x14ac:dyDescent="0.25">
      <c r="A120">
        <v>119</v>
      </c>
      <c r="B120">
        <v>32</v>
      </c>
      <c r="C120" t="s">
        <v>12</v>
      </c>
      <c r="D120">
        <v>3211</v>
      </c>
      <c r="E120" t="s">
        <v>24</v>
      </c>
      <c r="F120">
        <v>3241929.67</v>
      </c>
      <c r="G120" t="s">
        <v>14</v>
      </c>
      <c r="H120">
        <v>2021</v>
      </c>
    </row>
    <row r="121" spans="1:8" x14ac:dyDescent="0.25">
      <c r="A121">
        <v>120</v>
      </c>
      <c r="B121">
        <v>32</v>
      </c>
      <c r="C121" t="s">
        <v>12</v>
      </c>
      <c r="D121">
        <v>3212</v>
      </c>
      <c r="E121" t="s">
        <v>25</v>
      </c>
      <c r="F121">
        <v>2373073.46</v>
      </c>
      <c r="G121" t="s">
        <v>14</v>
      </c>
      <c r="H121">
        <v>2021</v>
      </c>
    </row>
    <row r="122" spans="1:8" x14ac:dyDescent="0.25">
      <c r="A122">
        <v>121</v>
      </c>
      <c r="B122">
        <v>32</v>
      </c>
      <c r="C122" t="s">
        <v>12</v>
      </c>
      <c r="D122">
        <v>3213</v>
      </c>
      <c r="E122" t="s">
        <v>26</v>
      </c>
      <c r="F122">
        <v>3064218.08</v>
      </c>
      <c r="G122" t="s">
        <v>14</v>
      </c>
      <c r="H122">
        <v>2021</v>
      </c>
    </row>
    <row r="123" spans="1:8" x14ac:dyDescent="0.25">
      <c r="A123">
        <v>122</v>
      </c>
      <c r="B123">
        <v>32</v>
      </c>
      <c r="C123" t="s">
        <v>12</v>
      </c>
      <c r="D123">
        <v>3214</v>
      </c>
      <c r="E123" t="s">
        <v>27</v>
      </c>
      <c r="F123">
        <v>4173568.61</v>
      </c>
      <c r="G123" t="s">
        <v>14</v>
      </c>
      <c r="H123">
        <v>2021</v>
      </c>
    </row>
    <row r="124" spans="1:8" x14ac:dyDescent="0.25">
      <c r="A124">
        <v>123</v>
      </c>
      <c r="B124">
        <v>32</v>
      </c>
      <c r="C124" t="s">
        <v>12</v>
      </c>
      <c r="D124">
        <v>3215</v>
      </c>
      <c r="E124" t="s">
        <v>28</v>
      </c>
      <c r="F124">
        <v>4798312</v>
      </c>
      <c r="G124" t="s">
        <v>14</v>
      </c>
      <c r="H124">
        <v>2021</v>
      </c>
    </row>
    <row r="125" spans="1:8" x14ac:dyDescent="0.25">
      <c r="A125">
        <v>124</v>
      </c>
      <c r="B125">
        <v>32</v>
      </c>
      <c r="C125" t="s">
        <v>12</v>
      </c>
      <c r="D125">
        <v>3216</v>
      </c>
      <c r="E125" t="s">
        <v>29</v>
      </c>
      <c r="F125">
        <v>4791843.9000000004</v>
      </c>
      <c r="G125" t="s">
        <v>14</v>
      </c>
      <c r="H125">
        <v>2021</v>
      </c>
    </row>
    <row r="126" spans="1:8" x14ac:dyDescent="0.25">
      <c r="A126">
        <v>125</v>
      </c>
      <c r="B126">
        <v>32</v>
      </c>
      <c r="C126" t="s">
        <v>12</v>
      </c>
      <c r="D126">
        <v>3217</v>
      </c>
      <c r="E126" t="s">
        <v>30</v>
      </c>
      <c r="F126">
        <v>3248283.28</v>
      </c>
      <c r="G126" t="s">
        <v>14</v>
      </c>
      <c r="H126">
        <v>2021</v>
      </c>
    </row>
    <row r="127" spans="1:8" x14ac:dyDescent="0.25">
      <c r="A127">
        <v>126</v>
      </c>
      <c r="B127">
        <v>32</v>
      </c>
      <c r="C127" t="s">
        <v>12</v>
      </c>
      <c r="D127">
        <v>3218</v>
      </c>
      <c r="E127" t="s">
        <v>31</v>
      </c>
      <c r="F127">
        <v>1860591.33</v>
      </c>
      <c r="G127" t="s">
        <v>14</v>
      </c>
      <c r="H127">
        <v>2021</v>
      </c>
    </row>
    <row r="128" spans="1:8" x14ac:dyDescent="0.25">
      <c r="A128">
        <v>127</v>
      </c>
      <c r="B128">
        <v>32</v>
      </c>
      <c r="C128" t="s">
        <v>12</v>
      </c>
      <c r="D128">
        <v>3271</v>
      </c>
      <c r="E128" t="s">
        <v>32</v>
      </c>
      <c r="F128">
        <v>4169806.58</v>
      </c>
      <c r="G128" t="s">
        <v>14</v>
      </c>
      <c r="H128">
        <v>2021</v>
      </c>
    </row>
    <row r="129" spans="1:8" x14ac:dyDescent="0.25">
      <c r="A129">
        <v>128</v>
      </c>
      <c r="B129">
        <v>32</v>
      </c>
      <c r="C129" t="s">
        <v>12</v>
      </c>
      <c r="D129">
        <v>3272</v>
      </c>
      <c r="E129" t="s">
        <v>33</v>
      </c>
      <c r="F129">
        <v>2530182.63</v>
      </c>
      <c r="G129" t="s">
        <v>14</v>
      </c>
      <c r="H129">
        <v>2021</v>
      </c>
    </row>
    <row r="130" spans="1:8" x14ac:dyDescent="0.25">
      <c r="A130">
        <v>129</v>
      </c>
      <c r="B130">
        <v>32</v>
      </c>
      <c r="C130" t="s">
        <v>12</v>
      </c>
      <c r="D130">
        <v>3273</v>
      </c>
      <c r="E130" t="s">
        <v>34</v>
      </c>
      <c r="F130">
        <v>3742276.48</v>
      </c>
      <c r="G130" t="s">
        <v>14</v>
      </c>
      <c r="H130">
        <v>2021</v>
      </c>
    </row>
    <row r="131" spans="1:8" x14ac:dyDescent="0.25">
      <c r="A131">
        <v>130</v>
      </c>
      <c r="B131">
        <v>32</v>
      </c>
      <c r="C131" t="s">
        <v>12</v>
      </c>
      <c r="D131">
        <v>3274</v>
      </c>
      <c r="E131" t="s">
        <v>35</v>
      </c>
      <c r="F131">
        <v>2271201.73</v>
      </c>
      <c r="G131" t="s">
        <v>14</v>
      </c>
      <c r="H131">
        <v>2021</v>
      </c>
    </row>
    <row r="132" spans="1:8" x14ac:dyDescent="0.25">
      <c r="A132">
        <v>131</v>
      </c>
      <c r="B132">
        <v>32</v>
      </c>
      <c r="C132" t="s">
        <v>12</v>
      </c>
      <c r="D132">
        <v>3275</v>
      </c>
      <c r="E132" t="s">
        <v>36</v>
      </c>
      <c r="F132">
        <v>4782935.6399999997</v>
      </c>
      <c r="G132" t="s">
        <v>14</v>
      </c>
      <c r="H132">
        <v>2021</v>
      </c>
    </row>
    <row r="133" spans="1:8" x14ac:dyDescent="0.25">
      <c r="A133">
        <v>132</v>
      </c>
      <c r="B133">
        <v>32</v>
      </c>
      <c r="C133" t="s">
        <v>12</v>
      </c>
      <c r="D133">
        <v>3276</v>
      </c>
      <c r="E133" t="s">
        <v>37</v>
      </c>
      <c r="F133">
        <v>4339514.7300000004</v>
      </c>
      <c r="G133" t="s">
        <v>14</v>
      </c>
      <c r="H133">
        <v>2021</v>
      </c>
    </row>
    <row r="134" spans="1:8" x14ac:dyDescent="0.25">
      <c r="A134">
        <v>133</v>
      </c>
      <c r="B134">
        <v>32</v>
      </c>
      <c r="C134" t="s">
        <v>12</v>
      </c>
      <c r="D134">
        <v>3277</v>
      </c>
      <c r="E134" t="s">
        <v>38</v>
      </c>
      <c r="F134">
        <v>3241929</v>
      </c>
      <c r="G134" t="s">
        <v>14</v>
      </c>
      <c r="H134">
        <v>2021</v>
      </c>
    </row>
    <row r="135" spans="1:8" x14ac:dyDescent="0.25">
      <c r="A135">
        <v>134</v>
      </c>
      <c r="B135">
        <v>32</v>
      </c>
      <c r="C135" t="s">
        <v>12</v>
      </c>
      <c r="D135">
        <v>3278</v>
      </c>
      <c r="E135" t="s">
        <v>39</v>
      </c>
      <c r="F135">
        <v>2264093.2799999998</v>
      </c>
      <c r="G135" t="s">
        <v>14</v>
      </c>
      <c r="H135">
        <v>2021</v>
      </c>
    </row>
    <row r="136" spans="1:8" x14ac:dyDescent="0.25">
      <c r="A136">
        <v>135</v>
      </c>
      <c r="B136">
        <v>32</v>
      </c>
      <c r="C136" t="s">
        <v>12</v>
      </c>
      <c r="D136">
        <v>3279</v>
      </c>
      <c r="E136" t="s">
        <v>40</v>
      </c>
      <c r="F136">
        <v>1831884.83</v>
      </c>
      <c r="G136" t="s">
        <v>14</v>
      </c>
      <c r="H136">
        <v>2021</v>
      </c>
    </row>
    <row r="137" spans="1:8" x14ac:dyDescent="0.25">
      <c r="A137">
        <v>136</v>
      </c>
      <c r="B137">
        <v>32</v>
      </c>
      <c r="C137" t="s">
        <v>12</v>
      </c>
      <c r="D137">
        <v>3201</v>
      </c>
      <c r="E137" t="s">
        <v>13</v>
      </c>
      <c r="F137">
        <v>4217206</v>
      </c>
      <c r="G137" t="s">
        <v>14</v>
      </c>
      <c r="H137">
        <v>2022</v>
      </c>
    </row>
    <row r="138" spans="1:8" x14ac:dyDescent="0.25">
      <c r="A138">
        <v>137</v>
      </c>
      <c r="B138">
        <v>32</v>
      </c>
      <c r="C138" t="s">
        <v>12</v>
      </c>
      <c r="D138">
        <v>3202</v>
      </c>
      <c r="E138" t="s">
        <v>15</v>
      </c>
      <c r="F138">
        <v>3125444.72</v>
      </c>
      <c r="G138" t="s">
        <v>14</v>
      </c>
      <c r="H138">
        <v>2022</v>
      </c>
    </row>
    <row r="139" spans="1:8" x14ac:dyDescent="0.25">
      <c r="A139">
        <v>138</v>
      </c>
      <c r="B139">
        <v>32</v>
      </c>
      <c r="C139" t="s">
        <v>12</v>
      </c>
      <c r="D139">
        <v>3203</v>
      </c>
      <c r="E139" t="s">
        <v>16</v>
      </c>
      <c r="F139">
        <v>2699814.4</v>
      </c>
      <c r="G139" t="s">
        <v>14</v>
      </c>
      <c r="H139">
        <v>2022</v>
      </c>
    </row>
    <row r="140" spans="1:8" x14ac:dyDescent="0.25">
      <c r="A140">
        <v>139</v>
      </c>
      <c r="B140">
        <v>32</v>
      </c>
      <c r="C140" t="s">
        <v>12</v>
      </c>
      <c r="D140">
        <v>3204</v>
      </c>
      <c r="E140" t="s">
        <v>17</v>
      </c>
      <c r="F140">
        <v>3241929.67</v>
      </c>
      <c r="G140" t="s">
        <v>14</v>
      </c>
      <c r="H140">
        <v>2022</v>
      </c>
    </row>
    <row r="141" spans="1:8" x14ac:dyDescent="0.25">
      <c r="A141">
        <v>140</v>
      </c>
      <c r="B141">
        <v>32</v>
      </c>
      <c r="C141" t="s">
        <v>12</v>
      </c>
      <c r="D141">
        <v>3205</v>
      </c>
      <c r="E141" t="s">
        <v>18</v>
      </c>
      <c r="F141">
        <v>1975220.92</v>
      </c>
      <c r="G141" t="s">
        <v>14</v>
      </c>
      <c r="H141">
        <v>2022</v>
      </c>
    </row>
    <row r="142" spans="1:8" x14ac:dyDescent="0.25">
      <c r="A142">
        <v>141</v>
      </c>
      <c r="B142">
        <v>32</v>
      </c>
      <c r="C142" t="s">
        <v>12</v>
      </c>
      <c r="D142">
        <v>3206</v>
      </c>
      <c r="E142" t="s">
        <v>19</v>
      </c>
      <c r="F142">
        <v>2326772.46</v>
      </c>
      <c r="G142" t="s">
        <v>14</v>
      </c>
      <c r="H142">
        <v>2022</v>
      </c>
    </row>
    <row r="143" spans="1:8" x14ac:dyDescent="0.25">
      <c r="A143">
        <v>142</v>
      </c>
      <c r="B143">
        <v>32</v>
      </c>
      <c r="C143" t="s">
        <v>12</v>
      </c>
      <c r="D143">
        <v>3207</v>
      </c>
      <c r="E143" t="s">
        <v>20</v>
      </c>
      <c r="F143">
        <v>1897867.14</v>
      </c>
      <c r="G143" t="s">
        <v>14</v>
      </c>
      <c r="H143">
        <v>2022</v>
      </c>
    </row>
    <row r="144" spans="1:8" x14ac:dyDescent="0.25">
      <c r="A144">
        <v>143</v>
      </c>
      <c r="B144">
        <v>32</v>
      </c>
      <c r="C144" t="s">
        <v>12</v>
      </c>
      <c r="D144">
        <v>3208</v>
      </c>
      <c r="E144" t="s">
        <v>21</v>
      </c>
      <c r="F144">
        <v>1908102.17</v>
      </c>
      <c r="G144" t="s">
        <v>14</v>
      </c>
      <c r="H144">
        <v>2022</v>
      </c>
    </row>
    <row r="145" spans="1:8" x14ac:dyDescent="0.25">
      <c r="A145">
        <v>144</v>
      </c>
      <c r="B145">
        <v>32</v>
      </c>
      <c r="C145" t="s">
        <v>12</v>
      </c>
      <c r="D145">
        <v>3209</v>
      </c>
      <c r="E145" t="s">
        <v>22</v>
      </c>
      <c r="F145">
        <v>2279982.77</v>
      </c>
      <c r="G145" t="s">
        <v>14</v>
      </c>
      <c r="H145">
        <v>2022</v>
      </c>
    </row>
    <row r="146" spans="1:8" x14ac:dyDescent="0.25">
      <c r="A146">
        <v>145</v>
      </c>
      <c r="B146">
        <v>32</v>
      </c>
      <c r="C146" t="s">
        <v>12</v>
      </c>
      <c r="D146">
        <v>3210</v>
      </c>
      <c r="E146" t="s">
        <v>23</v>
      </c>
      <c r="F146">
        <v>2027619.04</v>
      </c>
      <c r="G146" t="s">
        <v>14</v>
      </c>
      <c r="H146">
        <v>2022</v>
      </c>
    </row>
    <row r="147" spans="1:8" x14ac:dyDescent="0.25">
      <c r="A147">
        <v>146</v>
      </c>
      <c r="B147">
        <v>32</v>
      </c>
      <c r="C147" t="s">
        <v>12</v>
      </c>
      <c r="D147">
        <v>3211</v>
      </c>
      <c r="E147" t="s">
        <v>24</v>
      </c>
      <c r="F147">
        <v>3241929.67</v>
      </c>
      <c r="G147" t="s">
        <v>14</v>
      </c>
      <c r="H147">
        <v>2022</v>
      </c>
    </row>
    <row r="148" spans="1:8" x14ac:dyDescent="0.25">
      <c r="A148">
        <v>147</v>
      </c>
      <c r="B148">
        <v>32</v>
      </c>
      <c r="C148" t="s">
        <v>12</v>
      </c>
      <c r="D148">
        <v>3212</v>
      </c>
      <c r="E148" t="s">
        <v>25</v>
      </c>
      <c r="F148">
        <v>2391567.15</v>
      </c>
      <c r="G148" t="s">
        <v>14</v>
      </c>
      <c r="H148">
        <v>2022</v>
      </c>
    </row>
    <row r="149" spans="1:8" x14ac:dyDescent="0.25">
      <c r="A149">
        <v>148</v>
      </c>
      <c r="B149">
        <v>32</v>
      </c>
      <c r="C149" t="s">
        <v>12</v>
      </c>
      <c r="D149">
        <v>3213</v>
      </c>
      <c r="E149" t="s">
        <v>26</v>
      </c>
      <c r="F149">
        <v>3064218</v>
      </c>
      <c r="G149" t="s">
        <v>14</v>
      </c>
      <c r="H149">
        <v>2022</v>
      </c>
    </row>
    <row r="150" spans="1:8" x14ac:dyDescent="0.25">
      <c r="A150">
        <v>149</v>
      </c>
      <c r="B150">
        <v>32</v>
      </c>
      <c r="C150" t="s">
        <v>12</v>
      </c>
      <c r="D150">
        <v>3214</v>
      </c>
      <c r="E150" t="s">
        <v>27</v>
      </c>
      <c r="F150">
        <v>4173568.61</v>
      </c>
      <c r="G150" t="s">
        <v>14</v>
      </c>
      <c r="H150">
        <v>2022</v>
      </c>
    </row>
    <row r="151" spans="1:8" x14ac:dyDescent="0.25">
      <c r="A151">
        <v>150</v>
      </c>
      <c r="B151">
        <v>32</v>
      </c>
      <c r="C151" t="s">
        <v>12</v>
      </c>
      <c r="D151">
        <v>3215</v>
      </c>
      <c r="E151" t="s">
        <v>28</v>
      </c>
      <c r="F151">
        <v>4798312</v>
      </c>
      <c r="G151" t="s">
        <v>14</v>
      </c>
      <c r="H151">
        <v>2022</v>
      </c>
    </row>
    <row r="152" spans="1:8" x14ac:dyDescent="0.25">
      <c r="A152">
        <v>151</v>
      </c>
      <c r="B152">
        <v>32</v>
      </c>
      <c r="C152" t="s">
        <v>12</v>
      </c>
      <c r="D152">
        <v>3216</v>
      </c>
      <c r="E152" t="s">
        <v>29</v>
      </c>
      <c r="F152">
        <v>4791843.9000000004</v>
      </c>
      <c r="G152" t="s">
        <v>14</v>
      </c>
      <c r="H152">
        <v>2022</v>
      </c>
    </row>
    <row r="153" spans="1:8" x14ac:dyDescent="0.25">
      <c r="A153">
        <v>152</v>
      </c>
      <c r="B153">
        <v>32</v>
      </c>
      <c r="C153" t="s">
        <v>12</v>
      </c>
      <c r="D153">
        <v>3217</v>
      </c>
      <c r="E153" t="s">
        <v>30</v>
      </c>
      <c r="F153">
        <v>3248283.28</v>
      </c>
      <c r="G153" t="s">
        <v>14</v>
      </c>
      <c r="H153">
        <v>2022</v>
      </c>
    </row>
    <row r="154" spans="1:8" x14ac:dyDescent="0.25">
      <c r="A154">
        <v>153</v>
      </c>
      <c r="B154">
        <v>32</v>
      </c>
      <c r="C154" t="s">
        <v>12</v>
      </c>
      <c r="D154">
        <v>3218</v>
      </c>
      <c r="E154" t="s">
        <v>31</v>
      </c>
      <c r="F154">
        <v>1884364.08</v>
      </c>
      <c r="G154" t="s">
        <v>14</v>
      </c>
      <c r="H154">
        <v>2022</v>
      </c>
    </row>
    <row r="155" spans="1:8" x14ac:dyDescent="0.25">
      <c r="A155">
        <v>154</v>
      </c>
      <c r="B155">
        <v>32</v>
      </c>
      <c r="C155" t="s">
        <v>12</v>
      </c>
      <c r="D155">
        <v>3271</v>
      </c>
      <c r="E155" t="s">
        <v>32</v>
      </c>
      <c r="F155">
        <v>4330249.57</v>
      </c>
      <c r="G155" t="s">
        <v>14</v>
      </c>
      <c r="H155">
        <v>2022</v>
      </c>
    </row>
    <row r="156" spans="1:8" x14ac:dyDescent="0.25">
      <c r="A156">
        <v>155</v>
      </c>
      <c r="B156">
        <v>32</v>
      </c>
      <c r="C156" t="s">
        <v>12</v>
      </c>
      <c r="D156">
        <v>3272</v>
      </c>
      <c r="E156" t="s">
        <v>33</v>
      </c>
      <c r="F156">
        <v>2562434.0099999998</v>
      </c>
      <c r="G156" t="s">
        <v>14</v>
      </c>
      <c r="H156">
        <v>2022</v>
      </c>
    </row>
    <row r="157" spans="1:8" x14ac:dyDescent="0.25">
      <c r="A157">
        <v>156</v>
      </c>
      <c r="B157">
        <v>32</v>
      </c>
      <c r="C157" t="s">
        <v>12</v>
      </c>
      <c r="D157">
        <v>3273</v>
      </c>
      <c r="E157" t="s">
        <v>34</v>
      </c>
      <c r="F157">
        <v>3774860.78</v>
      </c>
      <c r="G157" t="s">
        <v>14</v>
      </c>
      <c r="H157">
        <v>2022</v>
      </c>
    </row>
    <row r="158" spans="1:8" x14ac:dyDescent="0.25">
      <c r="A158">
        <v>157</v>
      </c>
      <c r="B158">
        <v>32</v>
      </c>
      <c r="C158" t="s">
        <v>12</v>
      </c>
      <c r="D158">
        <v>3274</v>
      </c>
      <c r="E158" t="s">
        <v>35</v>
      </c>
      <c r="F158">
        <v>2304943.5099999998</v>
      </c>
      <c r="G158" t="s">
        <v>14</v>
      </c>
      <c r="H158">
        <v>2022</v>
      </c>
    </row>
    <row r="159" spans="1:8" x14ac:dyDescent="0.25">
      <c r="A159">
        <v>158</v>
      </c>
      <c r="B159">
        <v>32</v>
      </c>
      <c r="C159" t="s">
        <v>12</v>
      </c>
      <c r="D159">
        <v>3275</v>
      </c>
      <c r="E159" t="s">
        <v>36</v>
      </c>
      <c r="F159">
        <v>4816921.17</v>
      </c>
      <c r="G159" t="s">
        <v>14</v>
      </c>
      <c r="H159">
        <v>2022</v>
      </c>
    </row>
    <row r="160" spans="1:8" x14ac:dyDescent="0.25">
      <c r="A160">
        <v>159</v>
      </c>
      <c r="B160">
        <v>32</v>
      </c>
      <c r="C160" t="s">
        <v>12</v>
      </c>
      <c r="D160">
        <v>3276</v>
      </c>
      <c r="E160" t="s">
        <v>37</v>
      </c>
      <c r="F160">
        <v>4377231.93</v>
      </c>
      <c r="G160" t="s">
        <v>14</v>
      </c>
      <c r="H160">
        <v>2022</v>
      </c>
    </row>
    <row r="161" spans="1:8" x14ac:dyDescent="0.25">
      <c r="A161">
        <v>160</v>
      </c>
      <c r="B161">
        <v>32</v>
      </c>
      <c r="C161" t="s">
        <v>12</v>
      </c>
      <c r="D161">
        <v>3277</v>
      </c>
      <c r="E161" t="s">
        <v>38</v>
      </c>
      <c r="F161">
        <v>3272668.5</v>
      </c>
      <c r="G161" t="s">
        <v>14</v>
      </c>
      <c r="H161">
        <v>2022</v>
      </c>
    </row>
    <row r="162" spans="1:8" x14ac:dyDescent="0.25">
      <c r="A162">
        <v>161</v>
      </c>
      <c r="B162">
        <v>32</v>
      </c>
      <c r="C162" t="s">
        <v>12</v>
      </c>
      <c r="D162">
        <v>3278</v>
      </c>
      <c r="E162" t="s">
        <v>39</v>
      </c>
      <c r="F162">
        <v>2363389.67</v>
      </c>
      <c r="G162" t="s">
        <v>14</v>
      </c>
      <c r="H162">
        <v>2022</v>
      </c>
    </row>
    <row r="163" spans="1:8" x14ac:dyDescent="0.25">
      <c r="A163">
        <v>162</v>
      </c>
      <c r="B163">
        <v>32</v>
      </c>
      <c r="C163" t="s">
        <v>12</v>
      </c>
      <c r="D163">
        <v>3279</v>
      </c>
      <c r="E163" t="s">
        <v>40</v>
      </c>
      <c r="F163">
        <v>1852099.52</v>
      </c>
      <c r="G163" t="s">
        <v>14</v>
      </c>
      <c r="H163">
        <v>2022</v>
      </c>
    </row>
    <row r="164" spans="1:8" x14ac:dyDescent="0.25">
      <c r="A164">
        <v>163</v>
      </c>
      <c r="B164">
        <v>32</v>
      </c>
      <c r="C164" t="s">
        <v>12</v>
      </c>
      <c r="D164">
        <v>3201</v>
      </c>
      <c r="E164" t="s">
        <v>13</v>
      </c>
      <c r="F164">
        <v>4520212.25</v>
      </c>
      <c r="G164" t="s">
        <v>14</v>
      </c>
      <c r="H164">
        <v>2023</v>
      </c>
    </row>
    <row r="165" spans="1:8" x14ac:dyDescent="0.25">
      <c r="A165">
        <v>164</v>
      </c>
      <c r="B165">
        <v>32</v>
      </c>
      <c r="C165" t="s">
        <v>12</v>
      </c>
      <c r="D165">
        <v>3202</v>
      </c>
      <c r="E165" t="s">
        <v>15</v>
      </c>
      <c r="F165">
        <v>3351883.19</v>
      </c>
      <c r="G165" t="s">
        <v>14</v>
      </c>
      <c r="H165">
        <v>2023</v>
      </c>
    </row>
    <row r="166" spans="1:8" x14ac:dyDescent="0.25">
      <c r="A166">
        <v>165</v>
      </c>
      <c r="B166">
        <v>32</v>
      </c>
      <c r="C166" t="s">
        <v>12</v>
      </c>
      <c r="D166">
        <v>3203</v>
      </c>
      <c r="E166" t="s">
        <v>16</v>
      </c>
      <c r="F166">
        <v>2893229.1</v>
      </c>
      <c r="G166" t="s">
        <v>14</v>
      </c>
      <c r="H166">
        <v>2023</v>
      </c>
    </row>
    <row r="167" spans="1:8" x14ac:dyDescent="0.25">
      <c r="A167">
        <v>166</v>
      </c>
      <c r="B167">
        <v>32</v>
      </c>
      <c r="C167" t="s">
        <v>12</v>
      </c>
      <c r="D167">
        <v>3204</v>
      </c>
      <c r="E167" t="s">
        <v>17</v>
      </c>
      <c r="F167">
        <v>3492465.99</v>
      </c>
      <c r="G167" t="s">
        <v>14</v>
      </c>
      <c r="H167">
        <v>2023</v>
      </c>
    </row>
    <row r="168" spans="1:8" x14ac:dyDescent="0.25">
      <c r="A168">
        <v>167</v>
      </c>
      <c r="B168">
        <v>32</v>
      </c>
      <c r="C168" t="s">
        <v>12</v>
      </c>
      <c r="D168">
        <v>3205</v>
      </c>
      <c r="E168" t="s">
        <v>18</v>
      </c>
      <c r="F168">
        <v>2117318.31</v>
      </c>
      <c r="G168" t="s">
        <v>14</v>
      </c>
      <c r="H168">
        <v>2023</v>
      </c>
    </row>
    <row r="169" spans="1:8" x14ac:dyDescent="0.25">
      <c r="A169">
        <v>168</v>
      </c>
      <c r="B169">
        <v>32</v>
      </c>
      <c r="C169" t="s">
        <v>12</v>
      </c>
      <c r="D169">
        <v>3206</v>
      </c>
      <c r="E169" t="s">
        <v>19</v>
      </c>
      <c r="F169">
        <v>2499954.13</v>
      </c>
      <c r="G169" t="s">
        <v>14</v>
      </c>
      <c r="H169">
        <v>2023</v>
      </c>
    </row>
    <row r="170" spans="1:8" x14ac:dyDescent="0.25">
      <c r="A170">
        <v>169</v>
      </c>
      <c r="B170">
        <v>32</v>
      </c>
      <c r="C170" t="s">
        <v>12</v>
      </c>
      <c r="D170">
        <v>3207</v>
      </c>
      <c r="E170" t="s">
        <v>20</v>
      </c>
      <c r="F170">
        <v>2021657.42</v>
      </c>
      <c r="G170" t="s">
        <v>14</v>
      </c>
      <c r="H170">
        <v>2023</v>
      </c>
    </row>
    <row r="171" spans="1:8" x14ac:dyDescent="0.25">
      <c r="A171">
        <v>170</v>
      </c>
      <c r="B171">
        <v>32</v>
      </c>
      <c r="C171" t="s">
        <v>12</v>
      </c>
      <c r="D171">
        <v>3208</v>
      </c>
      <c r="E171" t="s">
        <v>21</v>
      </c>
      <c r="F171">
        <v>2010734.3</v>
      </c>
      <c r="G171" t="s">
        <v>14</v>
      </c>
      <c r="H171">
        <v>2023</v>
      </c>
    </row>
    <row r="172" spans="1:8" x14ac:dyDescent="0.25">
      <c r="A172">
        <v>171</v>
      </c>
      <c r="B172">
        <v>32</v>
      </c>
      <c r="C172" t="s">
        <v>12</v>
      </c>
      <c r="D172">
        <v>3209</v>
      </c>
      <c r="E172" t="s">
        <v>22</v>
      </c>
      <c r="F172">
        <v>2430780.83</v>
      </c>
      <c r="G172" t="s">
        <v>14</v>
      </c>
      <c r="H172">
        <v>2023</v>
      </c>
    </row>
    <row r="173" spans="1:8" x14ac:dyDescent="0.25">
      <c r="A173">
        <v>172</v>
      </c>
      <c r="B173">
        <v>32</v>
      </c>
      <c r="C173" t="s">
        <v>12</v>
      </c>
      <c r="D173">
        <v>3210</v>
      </c>
      <c r="E173" t="s">
        <v>23</v>
      </c>
      <c r="F173">
        <v>2180602.9</v>
      </c>
      <c r="G173" t="s">
        <v>14</v>
      </c>
      <c r="H173">
        <v>2023</v>
      </c>
    </row>
    <row r="174" spans="1:8" x14ac:dyDescent="0.25">
      <c r="A174">
        <v>173</v>
      </c>
      <c r="B174">
        <v>32</v>
      </c>
      <c r="C174" t="s">
        <v>12</v>
      </c>
      <c r="D174">
        <v>3211</v>
      </c>
      <c r="E174" t="s">
        <v>24</v>
      </c>
      <c r="F174">
        <v>3471134.1</v>
      </c>
      <c r="G174" t="s">
        <v>14</v>
      </c>
      <c r="H174">
        <v>2023</v>
      </c>
    </row>
    <row r="175" spans="1:8" x14ac:dyDescent="0.25">
      <c r="A175">
        <v>174</v>
      </c>
      <c r="B175">
        <v>32</v>
      </c>
      <c r="C175" t="s">
        <v>12</v>
      </c>
      <c r="D175">
        <v>3212</v>
      </c>
      <c r="E175" t="s">
        <v>25</v>
      </c>
      <c r="F175">
        <v>2541996.7200000002</v>
      </c>
      <c r="G175" t="s">
        <v>14</v>
      </c>
      <c r="H175">
        <v>2023</v>
      </c>
    </row>
    <row r="176" spans="1:8" x14ac:dyDescent="0.25">
      <c r="A176">
        <v>175</v>
      </c>
      <c r="B176">
        <v>32</v>
      </c>
      <c r="C176" t="s">
        <v>12</v>
      </c>
      <c r="D176">
        <v>3213</v>
      </c>
      <c r="E176" t="s">
        <v>26</v>
      </c>
      <c r="F176">
        <v>3273810.6</v>
      </c>
      <c r="G176" t="s">
        <v>14</v>
      </c>
      <c r="H176">
        <v>2023</v>
      </c>
    </row>
    <row r="177" spans="1:8" x14ac:dyDescent="0.25">
      <c r="A177">
        <v>176</v>
      </c>
      <c r="B177">
        <v>32</v>
      </c>
      <c r="C177" t="s">
        <v>12</v>
      </c>
      <c r="D177">
        <v>3214</v>
      </c>
      <c r="E177" t="s">
        <v>27</v>
      </c>
      <c r="F177">
        <v>4464675.0199999996</v>
      </c>
      <c r="G177" t="s">
        <v>14</v>
      </c>
      <c r="H177">
        <v>2023</v>
      </c>
    </row>
    <row r="178" spans="1:8" x14ac:dyDescent="0.25">
      <c r="A178">
        <v>177</v>
      </c>
      <c r="B178">
        <v>32</v>
      </c>
      <c r="C178" t="s">
        <v>12</v>
      </c>
      <c r="D178">
        <v>3215</v>
      </c>
      <c r="E178" t="s">
        <v>28</v>
      </c>
      <c r="F178">
        <v>5176179.07</v>
      </c>
      <c r="G178" t="s">
        <v>14</v>
      </c>
      <c r="H178">
        <v>2023</v>
      </c>
    </row>
    <row r="179" spans="1:8" x14ac:dyDescent="0.25">
      <c r="A179">
        <v>178</v>
      </c>
      <c r="B179">
        <v>32</v>
      </c>
      <c r="C179" t="s">
        <v>12</v>
      </c>
      <c r="D179">
        <v>3216</v>
      </c>
      <c r="E179" t="s">
        <v>29</v>
      </c>
      <c r="F179">
        <v>5137575.4400000004</v>
      </c>
      <c r="G179" t="s">
        <v>14</v>
      </c>
      <c r="H179">
        <v>2023</v>
      </c>
    </row>
    <row r="180" spans="1:8" x14ac:dyDescent="0.25">
      <c r="A180">
        <v>179</v>
      </c>
      <c r="B180">
        <v>32</v>
      </c>
      <c r="C180" t="s">
        <v>12</v>
      </c>
      <c r="D180">
        <v>3217</v>
      </c>
      <c r="E180" t="s">
        <v>30</v>
      </c>
      <c r="F180">
        <v>3480795.4</v>
      </c>
      <c r="G180" t="s">
        <v>14</v>
      </c>
      <c r="H180">
        <v>2023</v>
      </c>
    </row>
    <row r="181" spans="1:8" x14ac:dyDescent="0.25">
      <c r="A181">
        <v>180</v>
      </c>
      <c r="B181">
        <v>32</v>
      </c>
      <c r="C181" t="s">
        <v>12</v>
      </c>
      <c r="D181">
        <v>3218</v>
      </c>
      <c r="E181" t="s">
        <v>31</v>
      </c>
      <c r="F181">
        <v>2018389</v>
      </c>
      <c r="G181" t="s">
        <v>14</v>
      </c>
      <c r="H181">
        <v>2023</v>
      </c>
    </row>
    <row r="182" spans="1:8" x14ac:dyDescent="0.25">
      <c r="A182">
        <v>181</v>
      </c>
      <c r="B182">
        <v>32</v>
      </c>
      <c r="C182" t="s">
        <v>12</v>
      </c>
      <c r="D182">
        <v>3271</v>
      </c>
      <c r="E182" t="s">
        <v>32</v>
      </c>
      <c r="F182">
        <v>4639429.3899999997</v>
      </c>
      <c r="G182" t="s">
        <v>14</v>
      </c>
      <c r="H182">
        <v>2023</v>
      </c>
    </row>
    <row r="183" spans="1:8" x14ac:dyDescent="0.25">
      <c r="A183">
        <v>182</v>
      </c>
      <c r="B183">
        <v>32</v>
      </c>
      <c r="C183" t="s">
        <v>12</v>
      </c>
      <c r="D183">
        <v>3272</v>
      </c>
      <c r="E183" t="s">
        <v>33</v>
      </c>
      <c r="F183">
        <v>2893229.1</v>
      </c>
      <c r="G183" t="s">
        <v>14</v>
      </c>
      <c r="H183">
        <v>2023</v>
      </c>
    </row>
    <row r="184" spans="1:8" x14ac:dyDescent="0.25">
      <c r="A184">
        <v>183</v>
      </c>
      <c r="B184">
        <v>32</v>
      </c>
      <c r="C184" t="s">
        <v>12</v>
      </c>
      <c r="D184">
        <v>3273</v>
      </c>
      <c r="E184" t="s">
        <v>34</v>
      </c>
      <c r="F184">
        <v>4048462.69</v>
      </c>
      <c r="G184" t="s">
        <v>14</v>
      </c>
      <c r="H184">
        <v>2023</v>
      </c>
    </row>
    <row r="185" spans="1:8" x14ac:dyDescent="0.25">
      <c r="A185">
        <v>184</v>
      </c>
      <c r="B185">
        <v>32</v>
      </c>
      <c r="C185" t="s">
        <v>12</v>
      </c>
      <c r="D185">
        <v>3274</v>
      </c>
      <c r="E185" t="s">
        <v>35</v>
      </c>
      <c r="F185">
        <v>2456516.6</v>
      </c>
      <c r="G185" t="s">
        <v>14</v>
      </c>
      <c r="H185">
        <v>2023</v>
      </c>
    </row>
    <row r="186" spans="1:8" x14ac:dyDescent="0.25">
      <c r="A186">
        <v>185</v>
      </c>
      <c r="B186">
        <v>32</v>
      </c>
      <c r="C186" t="s">
        <v>12</v>
      </c>
      <c r="D186">
        <v>3275</v>
      </c>
      <c r="E186" t="s">
        <v>36</v>
      </c>
      <c r="F186">
        <v>5158248.2</v>
      </c>
      <c r="G186" t="s">
        <v>14</v>
      </c>
      <c r="H186">
        <v>2023</v>
      </c>
    </row>
    <row r="187" spans="1:8" x14ac:dyDescent="0.25">
      <c r="A187">
        <v>186</v>
      </c>
      <c r="B187">
        <v>32</v>
      </c>
      <c r="C187" t="s">
        <v>12</v>
      </c>
      <c r="D187">
        <v>3276</v>
      </c>
      <c r="E187" t="s">
        <v>37</v>
      </c>
      <c r="F187">
        <v>4694493.7</v>
      </c>
      <c r="G187" t="s">
        <v>14</v>
      </c>
      <c r="H187">
        <v>2023</v>
      </c>
    </row>
    <row r="188" spans="1:8" x14ac:dyDescent="0.25">
      <c r="A188">
        <v>187</v>
      </c>
      <c r="B188">
        <v>32</v>
      </c>
      <c r="C188" t="s">
        <v>12</v>
      </c>
      <c r="D188">
        <v>3277</v>
      </c>
      <c r="E188" t="s">
        <v>38</v>
      </c>
      <c r="F188">
        <v>3514093.25</v>
      </c>
      <c r="G188" t="s">
        <v>14</v>
      </c>
      <c r="H188">
        <v>2023</v>
      </c>
    </row>
    <row r="189" spans="1:8" x14ac:dyDescent="0.25">
      <c r="A189">
        <v>188</v>
      </c>
      <c r="B189">
        <v>32</v>
      </c>
      <c r="C189" t="s">
        <v>12</v>
      </c>
      <c r="D189">
        <v>3278</v>
      </c>
      <c r="E189" t="s">
        <v>39</v>
      </c>
      <c r="F189">
        <v>2533341.02</v>
      </c>
      <c r="G189" t="s">
        <v>14</v>
      </c>
      <c r="H189">
        <v>2023</v>
      </c>
    </row>
    <row r="190" spans="1:8" x14ac:dyDescent="0.25">
      <c r="A190">
        <v>189</v>
      </c>
      <c r="B190">
        <v>32</v>
      </c>
      <c r="C190" t="s">
        <v>12</v>
      </c>
      <c r="D190">
        <v>3279</v>
      </c>
      <c r="E190" t="s">
        <v>40</v>
      </c>
      <c r="F190">
        <v>1998119.05</v>
      </c>
      <c r="G190" t="s">
        <v>14</v>
      </c>
      <c r="H190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UMK Pulau Jawa (V)</vt:lpstr>
      <vt:lpstr>UMK Pulau Jawa</vt:lpstr>
      <vt:lpstr>UMK Banten</vt:lpstr>
      <vt:lpstr>UMK Jateng 2016-2018</vt:lpstr>
      <vt:lpstr>UMK Jateng 2022-2023</vt:lpstr>
      <vt:lpstr>UMK Jatim</vt:lpstr>
      <vt:lpstr>UMK Jatim 2021-2023</vt:lpstr>
      <vt:lpstr>UMK Jawa Barat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2023-04-17T20:52:03Z</dcterms:modified>
</cp:coreProperties>
</file>