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le 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Times New Roman"/>
      <charset val="204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sz val="6.5"/>
    </font>
    <font>
      <name val="Times New Roman"/>
      <charset val="204"/>
      <family val="0"/>
      <b val="1"/>
      <color rgb="FF000000"/>
      <sz val="9"/>
    </font>
    <font>
      <name val="Calibri"/>
      <charset val="1"/>
      <family val="2"/>
      <sz val="6.5"/>
    </font>
    <font>
      <name val="Times New Roman"/>
      <charset val="1"/>
      <family val="0"/>
      <color rgb="FF000000"/>
      <sz val="10"/>
    </font>
    <font>
      <name val="Times New Roman"/>
      <charset val="204"/>
      <family val="0"/>
      <color rgb="FFFFFFFF"/>
      <sz val="10"/>
    </font>
  </fonts>
  <fills count="7">
    <fill>
      <patternFill/>
    </fill>
    <fill>
      <patternFill patternType="gray125"/>
    </fill>
    <fill>
      <patternFill patternType="solid">
        <fgColor rgb="FF9BC2E6"/>
        <bgColor rgb="FFB4C5E7"/>
      </patternFill>
    </fill>
    <fill>
      <patternFill patternType="solid">
        <fgColor rgb="FF00AF50"/>
        <bgColor rgb="FF008080"/>
      </patternFill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B4C5E7"/>
        <bgColor rgb="FF9BC2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top" wrapText="1"/>
    </xf>
    <xf numFmtId="0" fontId="0" fillId="2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bottom" wrapText="1"/>
    </xf>
    <xf numFmtId="0" fontId="0" fillId="5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center"/>
    </xf>
    <xf numFmtId="10" fontId="6" fillId="0" borderId="1" applyAlignment="1" pivotButton="0" quotePrefix="0" xfId="0">
      <alignment horizontal="center" vertical="top" wrapText="1"/>
    </xf>
    <xf numFmtId="0" fontId="4" fillId="6" borderId="1" applyAlignment="1" pivotButton="0" quotePrefix="0" xfId="0">
      <alignment horizontal="center" vertical="top" wrapText="1"/>
    </xf>
    <xf numFmtId="0" fontId="0" fillId="6" borderId="1" applyAlignment="1" pivotButton="0" quotePrefix="0" xfId="0">
      <alignment horizontal="left" vertical="bottom" wrapText="1"/>
    </xf>
    <xf numFmtId="10" fontId="4" fillId="6" borderId="1" applyAlignment="1" pivotButton="0" quotePrefix="0" xfId="0">
      <alignment horizontal="center" vertical="top" wrapText="1"/>
    </xf>
    <xf numFmtId="10" fontId="7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bottom" wrapText="1"/>
    </xf>
    <xf numFmtId="1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2" borderId="1" applyAlignment="1" pivotButton="0" quotePrefix="0" xfId="0">
      <alignment horizontal="center" vertical="top" wrapText="1"/>
    </xf>
    <xf numFmtId="0" fontId="0" fillId="2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bottom" wrapText="1"/>
    </xf>
    <xf numFmtId="0" fontId="0" fillId="5" borderId="1" applyAlignment="1" pivotButton="0" quotePrefix="0" xfId="0">
      <alignment horizontal="left" vertical="bottom" wrapText="1"/>
    </xf>
    <xf numFmtId="10" fontId="6" fillId="0" borderId="1" applyAlignment="1" pivotButton="0" quotePrefix="0" xfId="0">
      <alignment horizontal="center" vertical="top" wrapText="1"/>
    </xf>
    <xf numFmtId="0" fontId="4" fillId="6" borderId="1" applyAlignment="1" pivotButton="0" quotePrefix="0" xfId="0">
      <alignment horizontal="center" vertical="top" wrapText="1"/>
    </xf>
    <xf numFmtId="0" fontId="0" fillId="6" borderId="1" applyAlignment="1" pivotButton="0" quotePrefix="0" xfId="0">
      <alignment horizontal="left" vertical="bottom" wrapText="1"/>
    </xf>
    <xf numFmtId="10" fontId="4" fillId="6" borderId="1" applyAlignment="1" pivotButton="0" quotePrefix="0" xfId="0">
      <alignment horizontal="center" vertical="top" wrapText="1"/>
    </xf>
    <xf numFmtId="10" fontId="7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bottom" wrapText="1"/>
    </xf>
    <xf numFmtId="10" fontId="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5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F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1" rightToLeft="0" tabSelected="1" showOutlineSymbols="1" defaultGridColor="1" view="normal" topLeftCell="A10" colorId="64" zoomScale="140" zoomScaleNormal="140" zoomScalePageLayoutView="100" workbookViewId="0">
      <selection pane="topLeft" activeCell="F25" activeCellId="0" sqref="F25"/>
    </sheetView>
  </sheetViews>
  <sheetFormatPr baseColWidth="8" defaultColWidth="7.4921875" defaultRowHeight="12.8" zeroHeight="0" outlineLevelRow="0"/>
  <cols>
    <col width="44.73" customWidth="1" style="24" min="1" max="1"/>
    <col width="11.4" customWidth="1" style="24" min="2" max="2"/>
    <col width="12.53" customWidth="1" style="24" min="3" max="3"/>
    <col width="11.95" customWidth="1" style="24" min="4" max="4"/>
    <col width="9.279999999999999" customWidth="1" style="25" min="5" max="5"/>
    <col width="11.06" customWidth="1" style="26" min="6" max="6"/>
    <col width="9.789999999999999" customWidth="1" style="25" min="7" max="7"/>
    <col width="12.83" customWidth="1" style="24" min="1017" max="1024"/>
  </cols>
  <sheetData>
    <row r="1" ht="9.550000000000001" customHeight="1" s="27">
      <c r="A1" s="28" t="inlineStr">
        <is>
          <t>Metale szlachetne</t>
        </is>
      </c>
      <c r="B1" s="29" t="n"/>
      <c r="C1" s="28" t="inlineStr">
        <is>
          <t>37,09%</t>
        </is>
      </c>
      <c r="D1" s="29" t="n"/>
      <c r="E1" s="30" t="inlineStr">
        <is>
          <t>kupione</t>
        </is>
      </c>
      <c r="F1" s="31">
        <f>ROUND((SUM(E2:E11)/E53)*100,2)%</f>
        <v/>
      </c>
      <c r="G1" s="30" t="inlineStr">
        <is>
          <t>uwagi</t>
        </is>
      </c>
    </row>
    <row r="2" ht="10.1" customHeight="1" s="27">
      <c r="A2" s="32" t="inlineStr">
        <is>
          <t>Sprott Physical Gold Trust (złoto)</t>
        </is>
      </c>
      <c r="B2" s="33" t="inlineStr">
        <is>
          <t>PHYS</t>
        </is>
      </c>
      <c r="C2" s="32" t="inlineStr">
        <is>
          <t>14,92%</t>
        </is>
      </c>
      <c r="D2" s="34" t="n"/>
      <c r="E2" s="35" t="n"/>
      <c r="G2" s="35" t="n"/>
    </row>
    <row r="3" ht="10.1" customHeight="1" s="27">
      <c r="A3" s="32" t="inlineStr">
        <is>
          <t>Xetra-Gold (własne środki)</t>
        </is>
      </c>
      <c r="B3" s="33" t="inlineStr">
        <is>
          <t>4GLD</t>
        </is>
      </c>
      <c r="C3" s="32" t="inlineStr">
        <is>
          <t>3,12%</t>
        </is>
      </c>
      <c r="D3" s="36" t="n"/>
      <c r="E3" s="35" t="n">
        <v>48</v>
      </c>
      <c r="G3" s="35" t="inlineStr">
        <is>
          <t>Alert, +48</t>
        </is>
      </c>
    </row>
    <row r="4" ht="10.1" customHeight="1" s="27">
      <c r="A4" s="32" t="inlineStr">
        <is>
          <t>Sprott Physical Silver Trust (srebro)</t>
        </is>
      </c>
      <c r="B4" s="33" t="inlineStr">
        <is>
          <t>PSLV</t>
        </is>
      </c>
      <c r="C4" s="32" t="inlineStr">
        <is>
          <t>5,69%</t>
        </is>
      </c>
      <c r="D4" s="34" t="n"/>
      <c r="E4" s="37" t="n"/>
      <c r="G4" s="38" t="n"/>
    </row>
    <row r="5" ht="10.1" customHeight="1" s="27">
      <c r="A5" s="32" t="inlineStr">
        <is>
          <t>VanEck Vectors Junior Gold Miners ETF</t>
        </is>
      </c>
      <c r="B5" s="33" t="inlineStr">
        <is>
          <t>GDXJ</t>
        </is>
      </c>
      <c r="C5" s="32" t="inlineStr">
        <is>
          <t>5,36%</t>
        </is>
      </c>
      <c r="D5" s="34" t="n"/>
      <c r="E5" s="37" t="n"/>
      <c r="G5" s="38" t="n"/>
    </row>
    <row r="6" ht="10.1" customHeight="1" s="27">
      <c r="A6" s="32" t="inlineStr">
        <is>
          <t>Global X Silver Miners ETF</t>
        </is>
      </c>
      <c r="B6" s="33" t="inlineStr">
        <is>
          <t>SIL</t>
        </is>
      </c>
      <c r="C6" s="32" t="inlineStr">
        <is>
          <t>1,78%</t>
        </is>
      </c>
      <c r="D6" s="39" t="n"/>
      <c r="E6" s="37" t="n"/>
      <c r="G6" s="38" t="n"/>
    </row>
    <row r="7" ht="10.1" customHeight="1" s="27">
      <c r="A7" s="32" t="inlineStr">
        <is>
          <t>Prime Junior Silver Miners ETF</t>
        </is>
      </c>
      <c r="B7" s="33" t="inlineStr">
        <is>
          <t>SILJ</t>
        </is>
      </c>
      <c r="C7" s="32" t="inlineStr">
        <is>
          <t>1,75%</t>
        </is>
      </c>
      <c r="D7" s="39" t="n"/>
      <c r="E7" s="37" t="n"/>
      <c r="G7" s="38" t="n"/>
    </row>
    <row r="8" ht="10.1" customHeight="1" s="27">
      <c r="A8" s="32" t="inlineStr">
        <is>
          <t>Sibanye Stillwater</t>
        </is>
      </c>
      <c r="B8" s="33" t="inlineStr">
        <is>
          <t>SBSW</t>
        </is>
      </c>
      <c r="C8" s="32" t="inlineStr">
        <is>
          <t>2,06%</t>
        </is>
      </c>
      <c r="D8" s="34" t="n"/>
      <c r="E8" s="37" t="n">
        <v>12.9</v>
      </c>
      <c r="G8" s="38" t="n"/>
    </row>
    <row r="9" ht="10.1" customHeight="1" s="27">
      <c r="A9" s="32" t="inlineStr">
        <is>
          <t>First Mining Gold Corp.</t>
        </is>
      </c>
      <c r="B9" s="33" t="inlineStr">
        <is>
          <t>FF.TO</t>
        </is>
      </c>
      <c r="C9" s="32" t="inlineStr">
        <is>
          <t>0,30%</t>
        </is>
      </c>
      <c r="D9" s="36" t="n"/>
      <c r="E9" s="37" t="n"/>
      <c r="G9" s="38" t="n"/>
    </row>
    <row r="10" ht="10.1" customHeight="1" s="27">
      <c r="A10" s="32" t="inlineStr">
        <is>
          <t>Treasury Metals Inc</t>
        </is>
      </c>
      <c r="B10" s="33" t="inlineStr">
        <is>
          <t>TML</t>
        </is>
      </c>
      <c r="C10" s="32" t="inlineStr">
        <is>
          <t>0,01%</t>
        </is>
      </c>
      <c r="D10" s="36" t="n"/>
      <c r="E10" s="37" t="n"/>
      <c r="G10" s="38" t="n"/>
    </row>
    <row r="11" ht="10.1" customHeight="1" s="27">
      <c r="A11" s="32" t="inlineStr">
        <is>
          <t>Treasury Metals Inc WARRANT Call strike 1.5</t>
        </is>
      </c>
      <c r="B11" s="33" t="inlineStr">
        <is>
          <t>TML/WT</t>
        </is>
      </c>
      <c r="C11" s="32" t="inlineStr">
        <is>
          <t>0,01%</t>
        </is>
      </c>
      <c r="D11" s="36" t="n"/>
      <c r="E11" s="37" t="n"/>
      <c r="G11" s="38" t="n"/>
    </row>
    <row r="12" ht="10.1" customHeight="1" s="27">
      <c r="A12" s="28" t="inlineStr">
        <is>
          <t>Akcje long</t>
        </is>
      </c>
      <c r="B12" s="29" t="n"/>
      <c r="C12" s="28" t="inlineStr">
        <is>
          <t>12,20%</t>
        </is>
      </c>
      <c r="D12" s="29" t="n"/>
      <c r="E12" s="37" t="n"/>
      <c r="F12" s="31">
        <f>ROUND((SUM(E13:E22)/E53)*100,2)%</f>
        <v/>
      </c>
      <c r="G12" s="38" t="n"/>
    </row>
    <row r="13" ht="10.1" customHeight="1" s="27">
      <c r="A13" s="32" t="inlineStr">
        <is>
          <t>iShares MSCI Singapore ETF</t>
        </is>
      </c>
      <c r="B13" s="33" t="inlineStr">
        <is>
          <t>EWS</t>
        </is>
      </c>
      <c r="C13" s="32" t="inlineStr">
        <is>
          <t>1,12%</t>
        </is>
      </c>
      <c r="D13" s="36" t="n"/>
      <c r="E13" s="35" t="n"/>
      <c r="G13" s="38" t="n"/>
    </row>
    <row r="14" ht="10.1" customHeight="1" s="27">
      <c r="A14" s="32" t="inlineStr">
        <is>
          <t>ETFMG Alternative Harvest ETF</t>
        </is>
      </c>
      <c r="B14" s="33" t="inlineStr">
        <is>
          <t>MJ</t>
        </is>
      </c>
      <c r="C14" s="32" t="inlineStr">
        <is>
          <t>0,76%</t>
        </is>
      </c>
      <c r="D14" s="36" t="n"/>
      <c r="E14" s="37" t="n"/>
      <c r="G14" s="38" t="n"/>
    </row>
    <row r="15" ht="10.1" customHeight="1" s="27">
      <c r="A15" s="32" t="inlineStr">
        <is>
          <t>BETA ETF mWIG40TR</t>
        </is>
      </c>
      <c r="B15" s="33" t="inlineStr">
        <is>
          <t>ETFBM40TR</t>
        </is>
      </c>
      <c r="C15" s="32" t="inlineStr">
        <is>
          <t>2,86%</t>
        </is>
      </c>
      <c r="D15" s="36" t="n"/>
      <c r="E15" s="26" t="n"/>
      <c r="G15" s="35" t="n"/>
    </row>
    <row r="16" ht="10.1" customHeight="1" s="27">
      <c r="A16" s="32" t="inlineStr">
        <is>
          <t>BETA ETF sWIG80TR</t>
        </is>
      </c>
      <c r="B16" s="33" t="inlineStr">
        <is>
          <t>ETFBS80TR</t>
        </is>
      </c>
      <c r="C16" s="32" t="inlineStr">
        <is>
          <t>4,36%</t>
        </is>
      </c>
      <c r="D16" s="36" t="n"/>
      <c r="E16" s="26" t="n"/>
      <c r="G16" s="35" t="n"/>
    </row>
    <row r="17" ht="10.1" customHeight="1" s="27">
      <c r="A17" s="32" t="inlineStr">
        <is>
          <t>Sberbank</t>
        </is>
      </c>
      <c r="B17" s="33" t="inlineStr">
        <is>
          <t>SBER</t>
        </is>
      </c>
      <c r="C17" s="32" t="inlineStr">
        <is>
          <t>0,01%</t>
        </is>
      </c>
      <c r="D17" s="36" t="n"/>
      <c r="E17" s="26" t="n"/>
      <c r="G17" s="35" t="n"/>
    </row>
    <row r="18" ht="10.1" customHeight="1" s="27">
      <c r="A18" s="32" t="inlineStr">
        <is>
          <t>Apple</t>
        </is>
      </c>
      <c r="B18" s="33" t="inlineStr">
        <is>
          <t>AAPL</t>
        </is>
      </c>
      <c r="C18" s="40" t="n">
        <v>0.0104</v>
      </c>
      <c r="D18" s="36" t="n"/>
      <c r="E18" s="26" t="n"/>
      <c r="G18" s="35" t="n"/>
    </row>
    <row r="19" ht="10.1" customHeight="1" s="27">
      <c r="A19" s="32" t="inlineStr">
        <is>
          <t>Qualcomm</t>
        </is>
      </c>
      <c r="B19" s="33" t="inlineStr">
        <is>
          <t>QCOM</t>
        </is>
      </c>
      <c r="C19" s="40" t="n">
        <v>0.01</v>
      </c>
      <c r="D19" s="34" t="n"/>
      <c r="E19" s="26" t="n">
        <v>6</v>
      </c>
      <c r="G19" s="35" t="n"/>
    </row>
    <row r="20" ht="10.1" customHeight="1" s="27">
      <c r="A20" s="32" t="inlineStr">
        <is>
          <t>ASML Holding</t>
        </is>
      </c>
      <c r="B20" s="33" t="inlineStr">
        <is>
          <t>ASML</t>
        </is>
      </c>
      <c r="C20" s="32" t="inlineStr">
        <is>
          <t>0,49%</t>
        </is>
      </c>
      <c r="D20" s="34" t="n"/>
      <c r="E20" s="26" t="n">
        <v>5.1</v>
      </c>
      <c r="G20" s="35" t="n"/>
    </row>
    <row r="21" ht="10.1" customHeight="1" s="27">
      <c r="A21" s="32" t="inlineStr">
        <is>
          <t>Evolution AB</t>
        </is>
      </c>
      <c r="B21" s="33" t="inlineStr">
        <is>
          <t>EVO</t>
        </is>
      </c>
      <c r="C21" s="32" t="inlineStr">
        <is>
          <t>1,04%</t>
        </is>
      </c>
      <c r="D21" s="39" t="n"/>
      <c r="E21" s="26" t="n"/>
      <c r="G21" s="35" t="n"/>
    </row>
    <row r="22" ht="10.1" customHeight="1" s="27">
      <c r="A22" s="32" t="inlineStr">
        <is>
          <t>Veeva Systems</t>
        </is>
      </c>
      <c r="B22" s="33" t="inlineStr">
        <is>
          <t>VEEV</t>
        </is>
      </c>
      <c r="C22" s="32" t="inlineStr">
        <is>
          <t>1,26%</t>
        </is>
      </c>
      <c r="D22" s="34" t="n"/>
      <c r="E22" s="37" t="n">
        <v>9.9</v>
      </c>
      <c r="G22" s="38" t="n"/>
    </row>
    <row r="23" ht="10.1" customHeight="1" s="27">
      <c r="A23" s="28" t="inlineStr">
        <is>
          <t>Nieruchomości i REIT-y</t>
        </is>
      </c>
      <c r="B23" s="29" t="n"/>
      <c r="C23" s="28" t="inlineStr">
        <is>
          <t>3,67%</t>
        </is>
      </c>
      <c r="D23" s="29" t="n"/>
      <c r="E23" s="37" t="n"/>
      <c r="F23" s="31">
        <f>ROUND((SUM(E24:E27)/E53)*100,2)%</f>
        <v/>
      </c>
      <c r="G23" s="38" t="n"/>
    </row>
    <row r="24" ht="10.1" customHeight="1" s="27">
      <c r="A24" s="32" t="inlineStr">
        <is>
          <t>WisdomTree’s New Economy Real Estate Fund</t>
        </is>
      </c>
      <c r="B24" s="33" t="inlineStr">
        <is>
          <t>WTRE</t>
        </is>
      </c>
      <c r="C24" s="32" t="inlineStr">
        <is>
          <t>0,90%</t>
        </is>
      </c>
      <c r="D24" s="36" t="n"/>
      <c r="E24" s="35" t="n">
        <v>5.9</v>
      </c>
      <c r="G24" s="38" t="n"/>
    </row>
    <row r="25" ht="10.1" customHeight="1" s="27">
      <c r="A25" s="32" t="inlineStr">
        <is>
          <t>Vanguard Global ex-U.S. Real Estate ETF</t>
        </is>
      </c>
      <c r="B25" s="33" t="inlineStr">
        <is>
          <t>VNQI</t>
        </is>
      </c>
      <c r="C25" s="32" t="inlineStr">
        <is>
          <t>0,39%</t>
        </is>
      </c>
      <c r="D25" s="36" t="n"/>
      <c r="E25" s="37" t="n"/>
      <c r="G25" s="38" t="n"/>
    </row>
    <row r="26" ht="10.1" customHeight="1" s="27">
      <c r="A26" s="32" t="inlineStr">
        <is>
          <t>Lion Phillips S-REIT Singapore</t>
        </is>
      </c>
      <c r="B26" s="33" t="inlineStr">
        <is>
          <t>CLR</t>
        </is>
      </c>
      <c r="C26" s="32" t="inlineStr">
        <is>
          <t>1,59%</t>
        </is>
      </c>
      <c r="D26" s="36" t="n"/>
      <c r="E26" s="37" t="n"/>
      <c r="G26" s="38" t="n"/>
    </row>
    <row r="27" ht="10.1" customHeight="1" s="27">
      <c r="A27" s="32" t="inlineStr">
        <is>
          <t>Prologis</t>
        </is>
      </c>
      <c r="B27" s="33" t="inlineStr">
        <is>
          <t>PLD</t>
        </is>
      </c>
      <c r="C27" s="32" t="inlineStr">
        <is>
          <t>0,99%</t>
        </is>
      </c>
      <c r="D27" s="39" t="n"/>
      <c r="E27" s="35" t="n">
        <v>5.1</v>
      </c>
      <c r="G27" s="38" t="n"/>
    </row>
    <row r="28" ht="10.1" customHeight="1" s="27">
      <c r="A28" s="28" t="inlineStr">
        <is>
          <t>Surowce</t>
        </is>
      </c>
      <c r="B28" s="29" t="n"/>
      <c r="C28" s="28" t="inlineStr">
        <is>
          <t>20,17%</t>
        </is>
      </c>
      <c r="D28" s="29" t="n"/>
      <c r="E28" s="37" t="n">
        <v>599.8</v>
      </c>
      <c r="F28" s="31">
        <f>ROUND((SUM(E29:E44)/E53)*100,2)%</f>
        <v/>
      </c>
      <c r="G28" s="38" t="n"/>
    </row>
    <row r="29" ht="10.1" customHeight="1" s="27">
      <c r="A29" s="32" t="inlineStr">
        <is>
          <t>Mosaic</t>
        </is>
      </c>
      <c r="B29" s="33" t="inlineStr">
        <is>
          <t>MOS</t>
        </is>
      </c>
      <c r="C29" s="32" t="inlineStr">
        <is>
          <t>1,49%</t>
        </is>
      </c>
      <c r="D29" s="39" t="n"/>
      <c r="E29" s="37" t="n"/>
      <c r="G29" s="38" t="n"/>
    </row>
    <row r="30" ht="10.1" customHeight="1" s="27">
      <c r="A30" s="32" t="inlineStr">
        <is>
          <t>Archer-Daniels-Midland</t>
        </is>
      </c>
      <c r="B30" s="33" t="inlineStr">
        <is>
          <t>ADM</t>
        </is>
      </c>
      <c r="C30" s="32" t="inlineStr">
        <is>
          <t>1,02%</t>
        </is>
      </c>
      <c r="D30" s="39" t="n"/>
      <c r="E30" s="37" t="n"/>
      <c r="G30" s="38" t="n"/>
    </row>
    <row r="31" ht="10.1" customHeight="1" s="27">
      <c r="A31" s="32" t="inlineStr">
        <is>
          <t>Tyson Foods</t>
        </is>
      </c>
      <c r="B31" s="33" t="inlineStr">
        <is>
          <t>TSN</t>
        </is>
      </c>
      <c r="C31" s="32" t="inlineStr">
        <is>
          <t>0,86%</t>
        </is>
      </c>
      <c r="D31" s="36" t="n"/>
      <c r="E31" s="37" t="n">
        <v>4.2</v>
      </c>
      <c r="G31" s="38" t="n"/>
    </row>
    <row r="32" ht="10.1" customHeight="1" s="27">
      <c r="A32" s="32" t="inlineStr">
        <is>
          <t>Yara International</t>
        </is>
      </c>
      <c r="B32" s="33" t="inlineStr">
        <is>
          <t>YAR</t>
        </is>
      </c>
      <c r="C32" s="32" t="inlineStr">
        <is>
          <t>1,91%</t>
        </is>
      </c>
      <c r="D32" s="39" t="n"/>
      <c r="E32" s="37" t="n"/>
      <c r="G32" s="38" t="n"/>
    </row>
    <row r="33" ht="10.1" customHeight="1" s="27">
      <c r="A33" s="32" t="inlineStr">
        <is>
          <t>Golden Agri-Resources</t>
        </is>
      </c>
      <c r="B33" s="33" t="inlineStr">
        <is>
          <t>E5H</t>
        </is>
      </c>
      <c r="C33" s="32" t="inlineStr">
        <is>
          <t>1,05%</t>
        </is>
      </c>
      <c r="D33" s="36" t="n"/>
      <c r="E33" s="35" t="n">
        <v>1.8</v>
      </c>
      <c r="G33" s="35" t="n"/>
    </row>
    <row r="34" ht="10.1" customHeight="1" s="27">
      <c r="A34" s="32" t="inlineStr">
        <is>
          <t>Gazprom</t>
        </is>
      </c>
      <c r="B34" s="33" t="inlineStr">
        <is>
          <t>OGZD</t>
        </is>
      </c>
      <c r="C34" s="32" t="inlineStr">
        <is>
          <t>0,27%</t>
        </is>
      </c>
      <c r="D34" s="36" t="n"/>
      <c r="E34" s="37" t="n"/>
      <c r="G34" s="38" t="n"/>
    </row>
    <row r="35" ht="10.1" customHeight="1" s="27">
      <c r="A35" s="32" t="inlineStr">
        <is>
          <t>Sprott Uranium Miners ETF</t>
        </is>
      </c>
      <c r="B35" s="33" t="inlineStr">
        <is>
          <t>URNM</t>
        </is>
      </c>
      <c r="C35" s="32" t="inlineStr">
        <is>
          <t>0,92%</t>
        </is>
      </c>
      <c r="D35" s="34" t="n"/>
      <c r="E35" s="37" t="n">
        <v>6.7</v>
      </c>
      <c r="G35" s="38" t="n"/>
    </row>
    <row r="36" ht="10.1" customHeight="1" s="27">
      <c r="A36" s="32" t="inlineStr">
        <is>
          <t>Cameco Co.</t>
        </is>
      </c>
      <c r="B36" s="33" t="inlineStr">
        <is>
          <t>CCJ</t>
        </is>
      </c>
      <c r="C36" s="32" t="inlineStr">
        <is>
          <t>3,63%</t>
        </is>
      </c>
      <c r="D36" s="39" t="n"/>
      <c r="E36" s="37" t="n">
        <v>15.8</v>
      </c>
      <c r="G36" s="38" t="inlineStr">
        <is>
          <t>Sprzedac ?</t>
        </is>
      </c>
    </row>
    <row r="37" ht="10.1" customHeight="1" s="27">
      <c r="A37" s="32" t="inlineStr">
        <is>
          <t>Energy Fuels</t>
        </is>
      </c>
      <c r="B37" s="33" t="inlineStr">
        <is>
          <t>UUUU</t>
        </is>
      </c>
      <c r="C37" s="32" t="inlineStr">
        <is>
          <t>3,25%</t>
        </is>
      </c>
      <c r="D37" s="34" t="n"/>
      <c r="E37" s="37" t="n">
        <v>16.8</v>
      </c>
      <c r="G37" s="38" t="n"/>
    </row>
    <row r="38" ht="10.1" customHeight="1" s="27">
      <c r="A38" s="32" t="inlineStr">
        <is>
          <t>Lynas Rare Earths</t>
        </is>
      </c>
      <c r="B38" s="33" t="inlineStr">
        <is>
          <t>LYC</t>
        </is>
      </c>
      <c r="C38" s="32" t="inlineStr">
        <is>
          <t>1,36%</t>
        </is>
      </c>
      <c r="D38" s="39" t="n"/>
      <c r="E38" s="37" t="n"/>
      <c r="G38" s="38" t="n"/>
    </row>
    <row r="39" ht="10.1" customHeight="1" s="27">
      <c r="A39" s="32" t="inlineStr">
        <is>
          <t>Neo Performance Materials</t>
        </is>
      </c>
      <c r="B39" s="33" t="inlineStr">
        <is>
          <t>NEO</t>
        </is>
      </c>
      <c r="C39" s="32" t="inlineStr">
        <is>
          <t>0,30%</t>
        </is>
      </c>
      <c r="D39" s="39" t="n"/>
      <c r="E39" s="35" t="n"/>
      <c r="G39" s="35" t="n"/>
    </row>
    <row r="40" ht="10.1" customHeight="1" s="27">
      <c r="A40" s="32" t="inlineStr">
        <is>
          <t>Global X Copper Miners ETF</t>
        </is>
      </c>
      <c r="B40" s="33" t="inlineStr">
        <is>
          <t>COPX</t>
        </is>
      </c>
      <c r="C40" s="40" t="n">
        <v>0.02</v>
      </c>
      <c r="D40" s="34" t="n"/>
      <c r="E40" s="35" t="n">
        <v>9.800000000000001</v>
      </c>
      <c r="G40" s="35" t="n"/>
    </row>
    <row r="41" ht="10.1" customHeight="1" s="27">
      <c r="A41" s="32" t="inlineStr">
        <is>
          <t>Freeport-McMoRan</t>
        </is>
      </c>
      <c r="B41" s="33" t="inlineStr">
        <is>
          <t>FCX</t>
        </is>
      </c>
      <c r="C41" s="40" t="n">
        <v>0.01</v>
      </c>
      <c r="D41" s="34" t="n"/>
      <c r="E41" s="35" t="n">
        <v>5.3</v>
      </c>
      <c r="G41" s="35" t="n"/>
    </row>
    <row r="42" ht="10.1" customHeight="1" s="27">
      <c r="A42" s="32" t="inlineStr">
        <is>
          <t>Lundin Mining</t>
        </is>
      </c>
      <c r="B42" s="33" t="inlineStr">
        <is>
          <t>LUN</t>
        </is>
      </c>
      <c r="C42" s="32" t="inlineStr">
        <is>
          <t>0,73%</t>
        </is>
      </c>
      <c r="D42" s="39" t="n"/>
      <c r="E42" s="37" t="n"/>
      <c r="G42" s="38" t="n"/>
    </row>
    <row r="43" ht="10.1" customHeight="1" s="27">
      <c r="A43" s="32" t="inlineStr">
        <is>
          <t>Largo Inc.</t>
        </is>
      </c>
      <c r="B43" s="33" t="inlineStr">
        <is>
          <t>LGO</t>
        </is>
      </c>
      <c r="C43" s="32" t="inlineStr">
        <is>
          <t>0,47%</t>
        </is>
      </c>
      <c r="D43" s="36" t="n"/>
      <c r="E43" s="37" t="n"/>
      <c r="G43" s="38" t="n"/>
    </row>
    <row r="44" ht="10.1" customHeight="1" s="27">
      <c r="A44" s="32" t="inlineStr">
        <is>
          <t>Albemarle Corp.</t>
        </is>
      </c>
      <c r="B44" s="33" t="inlineStr">
        <is>
          <t>ALB</t>
        </is>
      </c>
      <c r="C44" s="40" t="n">
        <v>0.01</v>
      </c>
      <c r="D44" s="34" t="n"/>
      <c r="E44" s="37" t="n">
        <v>6.4</v>
      </c>
      <c r="G44" s="38" t="n"/>
    </row>
    <row r="45" ht="10.1" customHeight="1" s="27">
      <c r="A45" s="41" t="inlineStr">
        <is>
          <t>Kryptowaluty</t>
        </is>
      </c>
      <c r="B45" s="42" t="n"/>
      <c r="C45" s="43" t="inlineStr">
        <is>
          <t>9,55%</t>
        </is>
      </c>
      <c r="D45" s="42" t="n"/>
      <c r="E45" s="37" t="n"/>
      <c r="F45" s="44">
        <f>ROUND((SUM(E46:E47)/E53)*100,2)%</f>
        <v/>
      </c>
      <c r="G45" s="38" t="n"/>
    </row>
    <row r="46" ht="10.1" customHeight="1" s="27">
      <c r="A46" s="32" t="inlineStr">
        <is>
          <t>Bitcoin</t>
        </is>
      </c>
      <c r="B46" s="33" t="inlineStr">
        <is>
          <t>BTC</t>
        </is>
      </c>
      <c r="C46" s="40" t="n">
        <v>0.05</v>
      </c>
      <c r="D46" s="39" t="n"/>
      <c r="E46" s="37" t="n">
        <v>60.3</v>
      </c>
      <c r="G46" s="38" t="n"/>
    </row>
    <row r="47" ht="10.1" customHeight="1" s="27">
      <c r="A47" s="32" t="inlineStr">
        <is>
          <t>Ethereum</t>
        </is>
      </c>
      <c r="B47" s="33" t="inlineStr">
        <is>
          <t>ETH</t>
        </is>
      </c>
      <c r="C47" s="40" t="n">
        <v>0.0361</v>
      </c>
      <c r="D47" s="39" t="n"/>
      <c r="E47" s="37" t="n">
        <v>37.1</v>
      </c>
      <c r="G47" s="38" t="n"/>
    </row>
    <row r="48" ht="10.1" customHeight="1" s="27">
      <c r="A48" s="28" t="inlineStr">
        <is>
          <t>Obligacje / gotówka</t>
        </is>
      </c>
      <c r="B48" s="29" t="n"/>
      <c r="C48" s="28" t="inlineStr">
        <is>
          <t>17,37%</t>
        </is>
      </c>
      <c r="D48" s="29" t="n"/>
      <c r="E48" s="37" t="n"/>
      <c r="F48" s="31">
        <f>ROUND((SUM(E49:E52)/E53)*100,2)%</f>
        <v/>
      </c>
      <c r="G48" s="38" t="n"/>
    </row>
    <row r="49" ht="10.1" customHeight="1" s="27">
      <c r="A49" s="32" t="inlineStr">
        <is>
          <t>iShares 20+ Year Treasury Bond ETF</t>
        </is>
      </c>
      <c r="B49" s="33" t="inlineStr">
        <is>
          <t>TLT</t>
        </is>
      </c>
      <c r="C49" s="32" t="inlineStr">
        <is>
          <t>9,44%</t>
        </is>
      </c>
      <c r="D49" s="34" t="n"/>
      <c r="E49" s="37" t="n"/>
      <c r="G49" s="38" t="n"/>
    </row>
    <row r="50" ht="10.1" customHeight="1" s="27">
      <c r="A50" s="32" t="inlineStr">
        <is>
          <t>Dolar amerykański (gotówka) Exante</t>
        </is>
      </c>
      <c r="B50" s="33" t="inlineStr">
        <is>
          <t>USD</t>
        </is>
      </c>
      <c r="C50" s="32" t="inlineStr">
        <is>
          <t>16,71%</t>
        </is>
      </c>
      <c r="D50" s="34" t="n"/>
      <c r="E50" s="37" t="n">
        <v>123.4</v>
      </c>
      <c r="G50" s="38" t="n"/>
    </row>
    <row r="51" ht="10.1" customHeight="1" s="27">
      <c r="A51" s="32" t="inlineStr">
        <is>
          <t>Binance USD</t>
        </is>
      </c>
      <c r="B51" s="33" t="inlineStr">
        <is>
          <t>BUSD</t>
        </is>
      </c>
      <c r="C51" s="32" t="n"/>
      <c r="D51" s="45" t="n"/>
      <c r="E51" s="37" t="n"/>
      <c r="G51" s="38" t="n"/>
    </row>
    <row r="52" ht="10.1" customHeight="1" s="27">
      <c r="A52" s="32" t="inlineStr">
        <is>
          <t>Gotowka na koncie</t>
        </is>
      </c>
      <c r="B52" s="33" t="inlineStr">
        <is>
          <t>USD</t>
        </is>
      </c>
      <c r="C52" s="32" t="n"/>
      <c r="D52" s="45" t="n"/>
      <c r="E52" s="37" t="n">
        <v>49</v>
      </c>
      <c r="G52" s="38" t="n"/>
    </row>
    <row r="53" ht="12.8" customHeight="1" s="27">
      <c r="E53" s="25">
        <f>SUM(E2:E52)</f>
        <v/>
      </c>
      <c r="F53" s="46">
        <f>(SUM(F1:F52)*100)%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Garbacz</dc:creator>
  <dc:language>en-US</dc:language>
  <dcterms:created xsi:type="dcterms:W3CDTF">2022-06-30T15:38:33Z</dcterms:created>
  <dcterms:modified xsi:type="dcterms:W3CDTF">2023-07-27T12:21:12Z</dcterms:modified>
  <cp:revision>172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2022-06-27T00:00:00Z</vt:filetime>
  </property>
  <property name="Creator" fmtid="{D5CDD505-2E9C-101B-9397-08002B2CF9AE}" pid="3">
    <vt:lpwstr>Microsoft® Word dla Microsoft 365</vt:lpwstr>
  </property>
  <property name="HyperlinksChanged" fmtid="{D5CDD505-2E9C-101B-9397-08002B2CF9AE}" pid="4">
    <vt:bool>0</vt:bool>
  </property>
  <property name="LastSaved" fmtid="{D5CDD505-2E9C-101B-9397-08002B2CF9AE}" pid="5">
    <vt:filetime>2022-06-30T00:00:00Z</vt:filetime>
  </property>
  <property name="LinksUpToDate" fmtid="{D5CDD505-2E9C-101B-9397-08002B2CF9AE}" pid="6">
    <vt:bool>0</vt:bool>
  </property>
  <property name="Producer" fmtid="{D5CDD505-2E9C-101B-9397-08002B2CF9AE}" pid="7">
    <vt:lpwstr>Microsoft® Word dla Microsoft 365</vt:lpwstr>
  </property>
  <property name="ScaleCrop" fmtid="{D5CDD505-2E9C-101B-9397-08002B2CF9AE}" pid="8">
    <vt:bool>0</vt:bool>
  </property>
  <property name="ShareDoc" fmtid="{D5CDD505-2E9C-101B-9397-08002B2CF9AE}" pid="9">
    <vt:bool>0</vt:bool>
  </property>
</Properties>
</file>