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545"/>
  </bookViews>
  <sheets>
    <sheet name="in vivo" sheetId="1" r:id="rId1"/>
  </sheets>
  <definedNames>
    <definedName name="_xlnm._FilterDatabase" localSheetId="0" hidden="1">'in vivo'!$A$4:$IQ$445</definedName>
  </definedNames>
  <calcPr calcId="114210"/>
</workbook>
</file>

<file path=xl/calcChain.xml><?xml version="1.0" encoding="utf-8"?>
<calcChain xmlns="http://schemas.openxmlformats.org/spreadsheetml/2006/main">
  <c r="AC385" i="1"/>
  <c r="AC384"/>
  <c r="AC383"/>
  <c r="AC131"/>
  <c r="AC130"/>
  <c r="AC129"/>
  <c r="AC72"/>
  <c r="AC71"/>
  <c r="AC70"/>
  <c r="AC69"/>
  <c r="AC68"/>
  <c r="AC17"/>
  <c r="AC16"/>
  <c r="AC13"/>
  <c r="AC12"/>
  <c r="AA385"/>
  <c r="AA384"/>
  <c r="AA383"/>
  <c r="AA380"/>
  <c r="AA378"/>
  <c r="AA377"/>
  <c r="AA369"/>
  <c r="AA368"/>
  <c r="AA131"/>
  <c r="AA130"/>
  <c r="AA129"/>
  <c r="AA72"/>
  <c r="AA71"/>
  <c r="AA70"/>
  <c r="AA69"/>
  <c r="AA68"/>
  <c r="AA17"/>
  <c r="AA16"/>
  <c r="AA13"/>
  <c r="AA12"/>
  <c r="AC448"/>
</calcChain>
</file>

<file path=xl/comments1.xml><?xml version="1.0" encoding="utf-8"?>
<comments xmlns="http://schemas.openxmlformats.org/spreadsheetml/2006/main">
  <authors>
    <author>Athanasios Gkrillas</author>
    <author>ibimet-srv8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Athanasios Gkrillas:</t>
        </r>
        <r>
          <rPr>
            <sz val="9"/>
            <color indexed="81"/>
            <rFont val="Tahoma"/>
            <family val="2"/>
          </rPr>
          <t xml:space="preserve">
Missing IDs because papers were retrieved after the generation of the IDs at IBIMET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Athanasios Gkrillas:</t>
        </r>
        <r>
          <rPr>
            <sz val="9"/>
            <color indexed="81"/>
            <rFont val="Tahoma"/>
            <family val="2"/>
          </rPr>
          <t xml:space="preserve">
DONE</t>
        </r>
      </text>
    </comment>
    <comment ref="E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verify if any difference btw adult female and mature female</t>
        </r>
      </text>
    </comment>
    <comment ref="I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homogenize the abbreviations</t>
        </r>
      </text>
    </comment>
    <comment ref="J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not use special characters (~)</t>
        </r>
      </text>
    </comment>
    <comment ref="K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homogenize and if possible use only one or few unit
</t>
        </r>
      </text>
    </comment>
    <comment ref="L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homogenzie
</t>
        </r>
      </text>
    </comment>
    <comment ref="M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too many info and data. Seems that here we have also the exposure_days. Please verify and correct
</t>
        </r>
      </text>
    </comment>
    <comment ref="AA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use only one unit if possible and always in this format mass*time/volume</t>
        </r>
      </text>
    </comment>
    <comment ref="AL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check and homogenize. Cmax should be mass/volume
</t>
        </r>
      </text>
    </comment>
    <comment ref="AO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homogenize, or minute or hour
</t>
        </r>
      </text>
    </comment>
    <comment ref="AR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verify and homogenize (mg/h/kg)
</t>
        </r>
      </text>
    </comment>
    <comment ref="AU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check and homogenize unit</t>
        </r>
      </text>
    </comment>
    <comment ref="AX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should be Ke_sd ?
</t>
        </r>
      </text>
    </comment>
    <comment ref="AY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verify and if possible homogenize unit
</t>
        </r>
      </text>
    </comment>
    <comment ref="BB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they are not exportable in this format</t>
        </r>
      </text>
    </comment>
    <comment ref="BF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check BF214</t>
        </r>
      </text>
    </comment>
    <comment ref="BM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homogenize the unit
</t>
        </r>
      </text>
    </comment>
    <comment ref="BQ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homogenize the unit
</t>
        </r>
      </text>
    </comment>
    <comment ref="BU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homogenize the unit
</t>
        </r>
      </text>
    </comment>
    <comment ref="BY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homogenize the unit</t>
        </r>
      </text>
    </comment>
    <comment ref="CC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homogenize the unit
</t>
        </r>
      </text>
    </comment>
    <comment ref="CG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homogenize the unit
</t>
        </r>
      </text>
    </comment>
    <comment ref="CL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homogenize the unit
</t>
        </r>
      </text>
    </comment>
    <comment ref="CP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homogenize the unit
</t>
        </r>
      </text>
    </comment>
    <comment ref="CT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homogenize the unit
</t>
        </r>
      </text>
    </comment>
    <comment ref="CX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homogenize the unit
</t>
        </r>
      </text>
    </comment>
    <comment ref="DB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homogenize the unit
</t>
        </r>
      </text>
    </comment>
    <comment ref="DF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homogenize the unit
</t>
        </r>
      </text>
    </comment>
    <comment ref="DK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homogenize the unit
</t>
        </r>
      </text>
    </comment>
    <comment ref="DO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homogenize the unit
</t>
        </r>
      </text>
    </comment>
    <comment ref="DT2" authorId="1">
      <text>
        <r>
          <rPr>
            <b/>
            <sz val="9"/>
            <color indexed="81"/>
            <rFont val="Tahoma"/>
            <family val="2"/>
          </rPr>
          <t>ibimet-srv8:</t>
        </r>
        <r>
          <rPr>
            <sz val="9"/>
            <color indexed="81"/>
            <rFont val="Tahoma"/>
            <family val="2"/>
          </rPr>
          <t xml:space="preserve">
please homogenize the unit
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Athanasios Gkrillas:</t>
        </r>
        <r>
          <rPr>
            <sz val="9"/>
            <color indexed="81"/>
            <rFont val="Tahoma"/>
            <family val="2"/>
          </rPr>
          <t xml:space="preserve">
Missing IDs because papers were retrieved after the generation of IDs from IBIMET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Athanasios Gkrillas:</t>
        </r>
        <r>
          <rPr>
            <sz val="9"/>
            <color indexed="81"/>
            <rFont val="Tahoma"/>
            <family val="2"/>
          </rPr>
          <t xml:space="preserve">
DONE</t>
        </r>
      </text>
    </comment>
  </commentList>
</comments>
</file>

<file path=xl/sharedStrings.xml><?xml version="1.0" encoding="utf-8"?>
<sst xmlns="http://schemas.openxmlformats.org/spreadsheetml/2006/main" count="18100" uniqueCount="774">
  <si>
    <t>reference</t>
  </si>
  <si>
    <t>AUC</t>
  </si>
  <si>
    <t>Bannert et al 2017</t>
  </si>
  <si>
    <t>DON</t>
  </si>
  <si>
    <t>ZEN</t>
  </si>
  <si>
    <t>Antonissen et al 2015</t>
  </si>
  <si>
    <t>broiler chicken</t>
  </si>
  <si>
    <t>FB1</t>
  </si>
  <si>
    <t>na</t>
  </si>
  <si>
    <t>Han et al 2012</t>
  </si>
  <si>
    <t>rats</t>
  </si>
  <si>
    <t>AFB1</t>
  </si>
  <si>
    <t>h</t>
  </si>
  <si>
    <t>ethanol acquatious solution</t>
  </si>
  <si>
    <t>l/kg</t>
  </si>
  <si>
    <t>Emodin</t>
  </si>
  <si>
    <t xml:space="preserve">na </t>
  </si>
  <si>
    <t>Corcuera et al 2012</t>
  </si>
  <si>
    <t>OTA</t>
  </si>
  <si>
    <t>Bastaki et al 2010</t>
  </si>
  <si>
    <t>mice</t>
  </si>
  <si>
    <t>Devreese et al 2014</t>
  </si>
  <si>
    <t>Comments</t>
  </si>
  <si>
    <t>Devreese et al 2012</t>
  </si>
  <si>
    <t>Kong et al 2011</t>
  </si>
  <si>
    <t>0.5% starch solution</t>
  </si>
  <si>
    <t>stomach</t>
  </si>
  <si>
    <t>Duodenum</t>
  </si>
  <si>
    <t>jejunum</t>
  </si>
  <si>
    <t>ileum</t>
  </si>
  <si>
    <t>colon</t>
  </si>
  <si>
    <t>Lu et al 2017</t>
  </si>
  <si>
    <t>%</t>
  </si>
  <si>
    <t>5% DMSO</t>
  </si>
  <si>
    <t>Papp ratio less than 2, showing passive diffusion the main transport mechanism</t>
  </si>
  <si>
    <t>Mielke et al 2011</t>
  </si>
  <si>
    <t>intratracheally</t>
  </si>
  <si>
    <t>lung</t>
  </si>
  <si>
    <t>liver</t>
  </si>
  <si>
    <t>data taken from Coulombe and Sharma 1984</t>
  </si>
  <si>
    <t>Firmin et al 2011</t>
  </si>
  <si>
    <t>ewes</t>
  </si>
  <si>
    <t xml:space="preserve">AFM1 </t>
  </si>
  <si>
    <t>carry over to milk</t>
  </si>
  <si>
    <t>Pantaya et al 2014</t>
  </si>
  <si>
    <t>sheep</t>
  </si>
  <si>
    <t>Pralatnet et al 2015</t>
  </si>
  <si>
    <t>Di et al 2015</t>
  </si>
  <si>
    <t>Emodin glucuron</t>
  </si>
  <si>
    <t>ng/ml</t>
  </si>
  <si>
    <t>Vetorazzi et al 2010</t>
  </si>
  <si>
    <t>NaHCO3 0.1 M pH 7.4)</t>
  </si>
  <si>
    <t>Broekaert et al 2015</t>
  </si>
  <si>
    <t>pigs</t>
  </si>
  <si>
    <t>Broekaert et al 2017</t>
  </si>
  <si>
    <t xml:space="preserve">two way cross over </t>
  </si>
  <si>
    <t>Kongkapan et al 2016</t>
  </si>
  <si>
    <t>NIV</t>
  </si>
  <si>
    <t>Osselaere et al 2013</t>
  </si>
  <si>
    <t>L/kg</t>
  </si>
  <si>
    <t>L/min kg</t>
  </si>
  <si>
    <t>Freyman et al 2016</t>
  </si>
  <si>
    <t>Buranatragool et al 2015</t>
  </si>
  <si>
    <t>Paulick et al 2015</t>
  </si>
  <si>
    <t>Saint-Cyr 2015</t>
  </si>
  <si>
    <t>Vss not Vmax</t>
  </si>
  <si>
    <t>Vss, Body exctraction ratio</t>
  </si>
  <si>
    <t xml:space="preserve">mean effects. Individual animal also available </t>
  </si>
  <si>
    <t>Sun et al 2015</t>
  </si>
  <si>
    <t>Giovati et al 2014</t>
  </si>
  <si>
    <t>milk</t>
  </si>
  <si>
    <t>mg/cow/day</t>
  </si>
  <si>
    <t>AFM1</t>
  </si>
  <si>
    <t>Aslam et al 2015</t>
  </si>
  <si>
    <t>buffaloes</t>
  </si>
  <si>
    <t>μg/day</t>
  </si>
  <si>
    <t>μg/kg</t>
  </si>
  <si>
    <t>Bantaokul and Ruangwises 2010</t>
  </si>
  <si>
    <t>Britzi et al 2013</t>
  </si>
  <si>
    <t>AFM1 mid lactation</t>
  </si>
  <si>
    <t>AFM1 late lactation</t>
  </si>
  <si>
    <t>Giangolini et al 2013</t>
  </si>
  <si>
    <t>Sumantri et al 2012</t>
  </si>
  <si>
    <t>AFM1 for the conc</t>
  </si>
  <si>
    <t>Hashimoto et al 2016</t>
  </si>
  <si>
    <t>cows</t>
  </si>
  <si>
    <t>nd</t>
  </si>
  <si>
    <t>Mojtahedi et al 2013</t>
  </si>
  <si>
    <t xml:space="preserve">cows </t>
  </si>
  <si>
    <t>Maki et al 2016</t>
  </si>
  <si>
    <t>Yang et al 2015</t>
  </si>
  <si>
    <t xml:space="preserve">rats </t>
  </si>
  <si>
    <t>in ethanol/water 50/50</t>
  </si>
  <si>
    <t>urine</t>
  </si>
  <si>
    <t>excreta</t>
  </si>
  <si>
    <t>sea bream</t>
  </si>
  <si>
    <t>salmon</t>
  </si>
  <si>
    <t>Nacher-Mestre et al 2015</t>
  </si>
  <si>
    <t>edible parts</t>
  </si>
  <si>
    <t>Michelin et al 2017</t>
  </si>
  <si>
    <t>lambari fish</t>
  </si>
  <si>
    <t xml:space="preserve">muscle </t>
  </si>
  <si>
    <t xml:space="preserve">liver </t>
  </si>
  <si>
    <t>Dall'Asta et al 2010</t>
  </si>
  <si>
    <t>muscles</t>
  </si>
  <si>
    <t>doi</t>
  </si>
  <si>
    <t>10.1039/c2ay25891a</t>
  </si>
  <si>
    <t>10.1016/j.fct.2010.08.012</t>
  </si>
  <si>
    <t>10.3390/toxins7020560</t>
  </si>
  <si>
    <t>10.3390/toxins7114622</t>
  </si>
  <si>
    <t>10.1071/AN14302</t>
  </si>
  <si>
    <t>10.1016/j.fct.2012.10.006</t>
  </si>
  <si>
    <t>10.1007/s12550-017-0276-z</t>
  </si>
  <si>
    <t>10.1016/j.fct.2012.06.048</t>
  </si>
  <si>
    <t>10.1177/1091581810369565</t>
  </si>
  <si>
    <t>10.3390/toxins6102998</t>
  </si>
  <si>
    <t>10.1080/19440049.2012.671788</t>
  </si>
  <si>
    <t>10.1292/jvms.14-0676</t>
  </si>
  <si>
    <t>10.1002/jssc.201000757</t>
  </si>
  <si>
    <t>10.1002/jsfa.7994</t>
  </si>
  <si>
    <t>10.1007/s00204-010-0612-y</t>
  </si>
  <si>
    <t>10.3168/jds.2011-4446</t>
  </si>
  <si>
    <t>10.5829/idosi.gv.2014.13.02.84118</t>
  </si>
  <si>
    <t>10.1016/j.jpba.2015.06.027</t>
  </si>
  <si>
    <t>10.1021/acs.jafc.5b03270</t>
  </si>
  <si>
    <t>10.1007/s00204-016-1710-2</t>
  </si>
  <si>
    <t>10.1016/j.toxicon.2015.12.013</t>
  </si>
  <si>
    <t>10.1021/acs.jafc.6b02913</t>
  </si>
  <si>
    <t>10.1016/j.toxrep.2014.12.011</t>
  </si>
  <si>
    <t>10.3390/toxins7124873</t>
  </si>
  <si>
    <t>10.1111/jvp.12142</t>
  </si>
  <si>
    <t>10.3390/toxins5010173</t>
  </si>
  <si>
    <t>10.1111/asj.12466</t>
  </si>
  <si>
    <t>10.3168/jds.2015-10242</t>
  </si>
  <si>
    <t>10.1080/19440049.2016.1266097</t>
  </si>
  <si>
    <t>10.1016/j.chemosphere.2015.02.021</t>
  </si>
  <si>
    <t>10.1016/j.foodchem.2009.11.036</t>
  </si>
  <si>
    <t>10.1007/s00216-015-8570-0</t>
  </si>
  <si>
    <t>bioavailability%</t>
  </si>
  <si>
    <t>SD-SE</t>
  </si>
  <si>
    <t>tmax</t>
  </si>
  <si>
    <t>c_over_rate</t>
  </si>
  <si>
    <t>carry_over_units</t>
  </si>
  <si>
    <t>targ_tissue</t>
  </si>
  <si>
    <t>analytes_ev</t>
  </si>
  <si>
    <t>second_target</t>
  </si>
  <si>
    <t>vmax</t>
  </si>
  <si>
    <t>intragastric</t>
  </si>
  <si>
    <t>pH 7</t>
  </si>
  <si>
    <t>pH7</t>
  </si>
  <si>
    <t>pH 5</t>
  </si>
  <si>
    <t>AFB1 1.42</t>
  </si>
  <si>
    <t>OTA 0.06</t>
  </si>
  <si>
    <t>FB1 0</t>
  </si>
  <si>
    <t>AFB1 1.98</t>
  </si>
  <si>
    <t>OTA 0.17</t>
  </si>
  <si>
    <t>NaHCO3 0.1 M pH 7.4</t>
  </si>
  <si>
    <t>id</t>
  </si>
  <si>
    <t>Schuchardt et al 2014</t>
  </si>
  <si>
    <t>AOH</t>
  </si>
  <si>
    <t>72h</t>
  </si>
  <si>
    <t>absorption units</t>
  </si>
  <si>
    <t>absorption rate</t>
  </si>
  <si>
    <t>bile</t>
  </si>
  <si>
    <t>ID_5</t>
  </si>
  <si>
    <t>ID_59</t>
  </si>
  <si>
    <t>ID_170</t>
  </si>
  <si>
    <t>ID_47</t>
  </si>
  <si>
    <t>ID_72</t>
  </si>
  <si>
    <t>ID_13</t>
  </si>
  <si>
    <t>ID_6</t>
  </si>
  <si>
    <t>ID_21</t>
  </si>
  <si>
    <t>ID_20</t>
  </si>
  <si>
    <t>ID_37</t>
  </si>
  <si>
    <t>ID_38</t>
  </si>
  <si>
    <t>ID_41</t>
  </si>
  <si>
    <t>ID_215</t>
  </si>
  <si>
    <t>ID_43</t>
  </si>
  <si>
    <t>ID_100</t>
  </si>
  <si>
    <t>ID_481</t>
  </si>
  <si>
    <t>ID_63</t>
  </si>
  <si>
    <t>ID_78</t>
  </si>
  <si>
    <t>ID_86</t>
  </si>
  <si>
    <t>ID_73</t>
  </si>
  <si>
    <t>ID_66</t>
  </si>
  <si>
    <t>ID_89</t>
  </si>
  <si>
    <t>ID_95</t>
  </si>
  <si>
    <t>ID_98</t>
  </si>
  <si>
    <t>ID_120</t>
  </si>
  <si>
    <t>ID_103</t>
  </si>
  <si>
    <t>ID_104</t>
  </si>
  <si>
    <t>ID_108</t>
  </si>
  <si>
    <t>ID_119</t>
  </si>
  <si>
    <t>ID_136</t>
  </si>
  <si>
    <t>ID_121</t>
  </si>
  <si>
    <t>ID_131</t>
  </si>
  <si>
    <t>ID_127</t>
  </si>
  <si>
    <t>ID_444</t>
  </si>
  <si>
    <t>ID_132</t>
  </si>
  <si>
    <t>ID_130</t>
  </si>
  <si>
    <t>ID_114</t>
  </si>
  <si>
    <t>ID_51</t>
  </si>
  <si>
    <t>AUC_units</t>
  </si>
  <si>
    <t>Tamura et al 2013</t>
  </si>
  <si>
    <t>10.1016/j.carbpol.2012.12.046</t>
  </si>
  <si>
    <t>ID_99</t>
  </si>
  <si>
    <t>in PBS buffer</t>
  </si>
  <si>
    <t>ID_147</t>
  </si>
  <si>
    <t>Bernhoft et al 2017</t>
  </si>
  <si>
    <t>10.1080/19440049.2017.1321149</t>
  </si>
  <si>
    <t>l/h*kg</t>
  </si>
  <si>
    <t>plasma</t>
  </si>
  <si>
    <t>kidney</t>
  </si>
  <si>
    <t>muscle</t>
  </si>
  <si>
    <t>brain</t>
  </si>
  <si>
    <t>&lt;LOQ</t>
  </si>
  <si>
    <t>Rodrigues-Carrasco et al 2016</t>
  </si>
  <si>
    <t>ID_185</t>
  </si>
  <si>
    <t>10.1016/j.toxlet.2016.02.008</t>
  </si>
  <si>
    <t>BEA</t>
  </si>
  <si>
    <t>fat</t>
  </si>
  <si>
    <t>serum</t>
  </si>
  <si>
    <t xml:space="preserve">Goyarts et al 2010 </t>
  </si>
  <si>
    <t>sows</t>
  </si>
  <si>
    <t>units_2</t>
  </si>
  <si>
    <t>units_1</t>
  </si>
  <si>
    <t>mg/kg</t>
  </si>
  <si>
    <t>fetus</t>
  </si>
  <si>
    <t>in 2 ml 50% DMSO</t>
  </si>
  <si>
    <t>10.1007/s12550-010-0047-6</t>
  </si>
  <si>
    <t>ID_167</t>
  </si>
  <si>
    <t>10.1016/j.jchromb.2014.03.010</t>
  </si>
  <si>
    <t>Sun et al 2014</t>
  </si>
  <si>
    <t>ID_186</t>
  </si>
  <si>
    <t>mg/kg bw</t>
  </si>
  <si>
    <t>Vetorazzi et al 2011</t>
  </si>
  <si>
    <t>10.1016/j.fct.2011.04.021</t>
  </si>
  <si>
    <t>ID_192</t>
  </si>
  <si>
    <t>Warth et al 2013</t>
  </si>
  <si>
    <t>10.1016/j.toxlet.2013.04.012</t>
  </si>
  <si>
    <t>ID_241</t>
  </si>
  <si>
    <t>human</t>
  </si>
  <si>
    <t>μg</t>
  </si>
  <si>
    <t>68% DON - 9.4 ZEN</t>
  </si>
  <si>
    <t xml:space="preserve">3-10 h </t>
  </si>
  <si>
    <t>Aslam et al 2014</t>
  </si>
  <si>
    <t>ID_203</t>
  </si>
  <si>
    <t>buffaloe heifers</t>
  </si>
  <si>
    <t>control</t>
  </si>
  <si>
    <t>147.8 μg/day</t>
  </si>
  <si>
    <t>24h</t>
  </si>
  <si>
    <t>312.3 μg/day</t>
  </si>
  <si>
    <t>449.5 μg/day</t>
  </si>
  <si>
    <t xml:space="preserve">24h </t>
  </si>
  <si>
    <t>Battacone et al 2012</t>
  </si>
  <si>
    <t>10.3168/jds.2011-5003</t>
  </si>
  <si>
    <t>ID_205</t>
  </si>
  <si>
    <t>goats</t>
  </si>
  <si>
    <t>Riley et al 2012</t>
  </si>
  <si>
    <t>10.1002/mnfr.201200166</t>
  </si>
  <si>
    <t>ID_232</t>
  </si>
  <si>
    <t>Torres et al 2014</t>
  </si>
  <si>
    <t>ID_237</t>
  </si>
  <si>
    <t>10.1002/mnfr.201300481</t>
  </si>
  <si>
    <t>UFB1</t>
  </si>
  <si>
    <t>2.27 ng/ml</t>
  </si>
  <si>
    <t>0.38 ng/ml</t>
  </si>
  <si>
    <t>0.26 ng/ml</t>
  </si>
  <si>
    <t>Klapec et al 2012</t>
  </si>
  <si>
    <t>10.1016/j.fct.2012.09.030</t>
  </si>
  <si>
    <t>ID_222</t>
  </si>
  <si>
    <t>0.02 ng/ml OTA and 1.18 Ota ng/ml</t>
  </si>
  <si>
    <t xml:space="preserve">Dilkin et al 2010 </t>
  </si>
  <si>
    <t>10.1016/j.cbi.2010.03.025</t>
  </si>
  <si>
    <t>ID_212</t>
  </si>
  <si>
    <t>piglets</t>
  </si>
  <si>
    <t>faeces</t>
  </si>
  <si>
    <t>μg/ml</t>
  </si>
  <si>
    <t>8-24</t>
  </si>
  <si>
    <t xml:space="preserve">8-84 h </t>
  </si>
  <si>
    <t>Awad et al 2011</t>
  </si>
  <si>
    <t>10.3390/ijms12117996</t>
  </si>
  <si>
    <t>ID_204</t>
  </si>
  <si>
    <t>3.3 μg/kg</t>
  </si>
  <si>
    <t>51.3 μg/kg</t>
  </si>
  <si>
    <t>287 μg/kg</t>
  </si>
  <si>
    <t>gizzard</t>
  </si>
  <si>
    <t>ID_206</t>
  </si>
  <si>
    <t>10.3382/ps.2011-01434</t>
  </si>
  <si>
    <t>turkey</t>
  </si>
  <si>
    <t>FB2</t>
  </si>
  <si>
    <t>NaCl 0.9%</t>
  </si>
  <si>
    <t>Benlashehr et al 2011</t>
  </si>
  <si>
    <t>ID_193</t>
  </si>
  <si>
    <t>10.1021/jf4047946</t>
  </si>
  <si>
    <t>Wan et al 2013</t>
  </si>
  <si>
    <t>abdominal fat</t>
  </si>
  <si>
    <t xml:space="preserve">large intestine </t>
  </si>
  <si>
    <t>small intestine</t>
  </si>
  <si>
    <t>heart</t>
  </si>
  <si>
    <t>skin</t>
  </si>
  <si>
    <t>spleen</t>
  </si>
  <si>
    <t>testes</t>
  </si>
  <si>
    <t>ovary</t>
  </si>
  <si>
    <t>adrenals</t>
  </si>
  <si>
    <t>crop</t>
  </si>
  <si>
    <t>bursal</t>
  </si>
  <si>
    <t>pancreas</t>
  </si>
  <si>
    <t>Schwartz-Zimmermann et al 2014</t>
  </si>
  <si>
    <t>ID_402</t>
  </si>
  <si>
    <t>10.1007/s00216-014-8252-3</t>
  </si>
  <si>
    <t>24 μg/rat</t>
  </si>
  <si>
    <t>per day</t>
  </si>
  <si>
    <t>28 μg/rat</t>
  </si>
  <si>
    <t>Tozzi et al 2016</t>
  </si>
  <si>
    <t>10.1007/s13594-016-0285-2</t>
  </si>
  <si>
    <t>donkeys</t>
  </si>
  <si>
    <t>ID_238</t>
  </si>
  <si>
    <t>AFB2</t>
  </si>
  <si>
    <t xml:space="preserve">32.25 ng/l AFB1, 23.33 ng/l AFB2 </t>
  </si>
  <si>
    <t>104h AFB1, 128h AFB2</t>
  </si>
  <si>
    <t>0.02% AFB1, 0.31% AFB2</t>
  </si>
  <si>
    <t>Nagl et al 2014</t>
  </si>
  <si>
    <t>10.1016/j.toxlet.2014.06.032</t>
  </si>
  <si>
    <t>ID_375</t>
  </si>
  <si>
    <t>3 admin in 9 days</t>
  </si>
  <si>
    <t>0-8h</t>
  </si>
  <si>
    <t>8-24h</t>
  </si>
  <si>
    <t>880 nmol DON, 280 nmol DON-3-GlcA, 280 nml DON15-GlcA</t>
  </si>
  <si>
    <t>310 nmol DON, 170 nmol DON-3-GlcA, 62 nmol DON-15-GlcA</t>
  </si>
  <si>
    <t>140 nmol DON, 44 nmol D3G, 27 nmol DON-3-GlcA, 44 nmol DON-15-GlcA, 125 nmol DOM-1</t>
  </si>
  <si>
    <t>330 nmol DON, 15 nmol D3G, 45 DON-3-GlcA, 100 nmol DON-15-GlcA</t>
  </si>
  <si>
    <t>1.9 nmol DON</t>
  </si>
  <si>
    <t>12 nmol DON, 410 nmol D3G</t>
  </si>
  <si>
    <t>16 nmol D3G</t>
  </si>
  <si>
    <t>44 nmol DOM-1</t>
  </si>
  <si>
    <t>Nagl et al 2012</t>
  </si>
  <si>
    <t>10.1016/j.toxlet.2012.07.024</t>
  </si>
  <si>
    <t>ID_374</t>
  </si>
  <si>
    <t>3 admin in 15 days</t>
  </si>
  <si>
    <t>0-24h</t>
  </si>
  <si>
    <t xml:space="preserve">24-48h </t>
  </si>
  <si>
    <t>1.3 nmol DON, 1.2 nmol DON-GlcA</t>
  </si>
  <si>
    <t>1.9 nmol DON,  1.1 nmol DON-GlcA</t>
  </si>
  <si>
    <t>79 nmol DON, 180 nmol DON-GlcA, 14 nmol DOM</t>
  </si>
  <si>
    <t>10 nmol DON, 16 nmol DON-GlcA, 4.3 nmol DOM</t>
  </si>
  <si>
    <t>26 nmol DON, 6.9 D3G, 24 DON-GLcA, 15 DOM</t>
  </si>
  <si>
    <t>2.4 nmol DON, 0.2 D3G, 1.9 DON-GlcA, 4.7 DOM</t>
  </si>
  <si>
    <t>1.8 nmol DON</t>
  </si>
  <si>
    <t>77 nmol DON, 120 nmol DOM</t>
  </si>
  <si>
    <t>5.6 nmol DON, 53 DOM</t>
  </si>
  <si>
    <t>200 nmol DON, 1.9 D3G, 120 DOM</t>
  </si>
  <si>
    <t>5.5 nmol DON, 46 nmol DOM</t>
  </si>
  <si>
    <t>Harrer et al 2015</t>
  </si>
  <si>
    <t>10.1007/s12550-014-0211-5</t>
  </si>
  <si>
    <t>ID_319</t>
  </si>
  <si>
    <t>HFB1</t>
  </si>
  <si>
    <t>Hahn et al 2012</t>
  </si>
  <si>
    <t>10.1016/j.fct.2014.11.020</t>
  </si>
  <si>
    <t>ID_316</t>
  </si>
  <si>
    <t>pHFB1</t>
  </si>
  <si>
    <t>NDF</t>
  </si>
  <si>
    <t>0 day</t>
  </si>
  <si>
    <t>7 day</t>
  </si>
  <si>
    <t>14 day</t>
  </si>
  <si>
    <t>21 day</t>
  </si>
  <si>
    <t>82.5 nmol FB1, 3.57 pHFB1a, 2.03 pHFB1b, traces HFB1</t>
  </si>
  <si>
    <t>71.4 nmol FB1, 1.98 pHFB1a, 1.53 pHFB1b, traces HFB1</t>
  </si>
  <si>
    <t>66.1 nmol FB1, 1.48 pHFB1a, 2.34 pHFB1b, traces HFB1</t>
  </si>
  <si>
    <t>18.9 nmol pHFB1a, 32.3 pHFB1b, 2.82 HFB1</t>
  </si>
  <si>
    <t>traces FB1, 25.3 pHFB1a, 46.9 pHFB1b, 2.61 HFB1</t>
  </si>
  <si>
    <t>traces FB1, 32.5 pHFB1a, 57.3 pHFB1b, 4.69 HFB1</t>
  </si>
  <si>
    <t>84.4 nmol HFB1</t>
  </si>
  <si>
    <t>60.9 nmol HFB1</t>
  </si>
  <si>
    <t>90.4 nmol HFB1</t>
  </si>
  <si>
    <t>33.9 nmol FB1, 63.8 NDF</t>
  </si>
  <si>
    <t>26.9 FB1, 67.2 NDF</t>
  </si>
  <si>
    <t>23.6 nmol FB1, 96.4 NDF</t>
  </si>
  <si>
    <t>0.11 nmol FB1</t>
  </si>
  <si>
    <t>0.07 nmol FB1</t>
  </si>
  <si>
    <t>traces pHFB1</t>
  </si>
  <si>
    <t>traces phFB1b</t>
  </si>
  <si>
    <t>traces HFB1</t>
  </si>
  <si>
    <t>traces FB1, 0.07 nmol NDF</t>
  </si>
  <si>
    <t>traces FB1, 0.08 nmol NDF</t>
  </si>
  <si>
    <t>traces FB1, 0.11 nmol NDF</t>
  </si>
  <si>
    <t>ID_403</t>
  </si>
  <si>
    <t>Schwartz-Zimmermann et al 2015</t>
  </si>
  <si>
    <t>10.3390/toxins7114706</t>
  </si>
  <si>
    <t>pullets</t>
  </si>
  <si>
    <t>roosters</t>
  </si>
  <si>
    <t>DOM</t>
  </si>
  <si>
    <t>total DON 150 μg</t>
  </si>
  <si>
    <t>total DON 29 μg</t>
  </si>
  <si>
    <t>total DON 177 μg</t>
  </si>
  <si>
    <t>total DON 71 μg</t>
  </si>
  <si>
    <t>total DON 476 μg</t>
  </si>
  <si>
    <t>total DON 397 μg</t>
  </si>
  <si>
    <t xml:space="preserve">2-24h </t>
  </si>
  <si>
    <t>1.83 μg/g</t>
  </si>
  <si>
    <t>22.9 μg/g</t>
  </si>
  <si>
    <t>29 μg/g DON-3-Sulfate</t>
  </si>
  <si>
    <t xml:space="preserve">Diaz-Zaragoza et al 2014 </t>
  </si>
  <si>
    <t>10.3382/ps.2014-04240</t>
  </si>
  <si>
    <t>ID_161</t>
  </si>
  <si>
    <t>laying hens</t>
  </si>
  <si>
    <t>breast muscle</t>
  </si>
  <si>
    <t>Daenicke et al 2016</t>
  </si>
  <si>
    <t>ID_273</t>
  </si>
  <si>
    <t>10.1007/s12550-016-0238-x</t>
  </si>
  <si>
    <t>Ergot Alkaloids</t>
  </si>
  <si>
    <t>g ergot/kg diet</t>
  </si>
  <si>
    <t xml:space="preserve">bile </t>
  </si>
  <si>
    <t>Daenicke et al 2015</t>
  </si>
  <si>
    <t>10.3390/toxins7062006</t>
  </si>
  <si>
    <t>ID_272</t>
  </si>
  <si>
    <t>pekin ducks</t>
  </si>
  <si>
    <t>Yunus et al 2012</t>
  </si>
  <si>
    <t>10.3382/ps.2011-01903</t>
  </si>
  <si>
    <t>ID_448</t>
  </si>
  <si>
    <t>intestine</t>
  </si>
  <si>
    <t>ceca</t>
  </si>
  <si>
    <t>Ivanova et al 2017</t>
  </si>
  <si>
    <t>10.1016/j.fct.2017.04.041</t>
  </si>
  <si>
    <t>ID_335</t>
  </si>
  <si>
    <t>ng/spot</t>
  </si>
  <si>
    <t>Binder et al 2017</t>
  </si>
  <si>
    <t>10.3390/toxins9020056</t>
  </si>
  <si>
    <t>ID_257</t>
  </si>
  <si>
    <t>0-48h</t>
  </si>
  <si>
    <t xml:space="preserve">45 nmol total </t>
  </si>
  <si>
    <t xml:space="preserve">78 nmol total </t>
  </si>
  <si>
    <t xml:space="preserve">68 nmol total </t>
  </si>
  <si>
    <t xml:space="preserve">127 nomol total </t>
  </si>
  <si>
    <t xml:space="preserve">85 nmol total </t>
  </si>
  <si>
    <t xml:space="preserve">84 nmol total </t>
  </si>
  <si>
    <t>Versilovskis 2012</t>
  </si>
  <si>
    <t>10.3920/WMJ2012.1411</t>
  </si>
  <si>
    <t>blader</t>
  </si>
  <si>
    <t>small intestines</t>
  </si>
  <si>
    <t>Nomura et al 2011</t>
  </si>
  <si>
    <t>ID_230</t>
  </si>
  <si>
    <t>10.1021/jf1047354</t>
  </si>
  <si>
    <t>rainbow trout</t>
  </si>
  <si>
    <t>AFG1</t>
  </si>
  <si>
    <t>AFG2</t>
  </si>
  <si>
    <t xml:space="preserve">t1/2elim AFB1 9.12h in muscle, 12h in the liver, AFL 8.16h muscle, 6.96h liver, </t>
  </si>
  <si>
    <t>Hassan et al 2012</t>
  </si>
  <si>
    <t>10.1002/jsfa.4740</t>
  </si>
  <si>
    <t>ID_171</t>
  </si>
  <si>
    <t>breeder hens</t>
  </si>
  <si>
    <t>kidneys</t>
  </si>
  <si>
    <t>third_target</t>
  </si>
  <si>
    <t>chicken</t>
  </si>
  <si>
    <t>dairy cow farms</t>
  </si>
  <si>
    <t>sex_specie</t>
  </si>
  <si>
    <t>male</t>
  </si>
  <si>
    <t>female</t>
  </si>
  <si>
    <t xml:space="preserve">mice </t>
  </si>
  <si>
    <t>young male</t>
  </si>
  <si>
    <t>mature male</t>
  </si>
  <si>
    <t>young female</t>
  </si>
  <si>
    <t>mature female</t>
  </si>
  <si>
    <t>region</t>
  </si>
  <si>
    <t>Jutiapa</t>
  </si>
  <si>
    <t>Chimaltengo</t>
  </si>
  <si>
    <t>Escuinta</t>
  </si>
  <si>
    <t>two IV; two PO treatments</t>
  </si>
  <si>
    <t>two IV;two PO treatments</t>
  </si>
  <si>
    <t>range</t>
  </si>
  <si>
    <t xml:space="preserve">0.3;0.9 </t>
  </si>
  <si>
    <t>exposure_info</t>
  </si>
  <si>
    <t>feed</t>
  </si>
  <si>
    <t>fed</t>
  </si>
  <si>
    <t>fed;fastened</t>
  </si>
  <si>
    <t>fastened</t>
  </si>
  <si>
    <t>both sexes</t>
  </si>
  <si>
    <t>units_3</t>
  </si>
  <si>
    <t>units_4</t>
  </si>
  <si>
    <t>dose_4</t>
  </si>
  <si>
    <t>dose_3</t>
  </si>
  <si>
    <t>exposuredose</t>
  </si>
  <si>
    <t>targ1_toxin1</t>
  </si>
  <si>
    <t>targ1_toxin1_con</t>
  </si>
  <si>
    <t>targ1_toxin1_sd</t>
  </si>
  <si>
    <t>targ1_toxin1_unit</t>
  </si>
  <si>
    <t>targ2_toxin1</t>
  </si>
  <si>
    <t>targ2_toxin1_con</t>
  </si>
  <si>
    <t>targ2_toxin1_sd</t>
  </si>
  <si>
    <t>targ2_toxin1_unit</t>
  </si>
  <si>
    <t>targ3_toxin1_sd</t>
  </si>
  <si>
    <t>targ3_toxin1_unit</t>
  </si>
  <si>
    <t>exposure_days</t>
  </si>
  <si>
    <t>Groopman et al 1985</t>
  </si>
  <si>
    <t xml:space="preserve">51 nmol total </t>
  </si>
  <si>
    <t>Ramos and Hernandez 1996</t>
  </si>
  <si>
    <t>in situ</t>
  </si>
  <si>
    <t xml:space="preserve">Wong and Hsieh 1980 </t>
  </si>
  <si>
    <t>monkey</t>
  </si>
  <si>
    <t>% bw</t>
  </si>
  <si>
    <t>Aoudia et al 2008</t>
  </si>
  <si>
    <t>10.1016/j.fct.2007.10.029</t>
  </si>
  <si>
    <t>week 1</t>
  </si>
  <si>
    <t>Galtier et al 1981</t>
  </si>
  <si>
    <t>rabbits</t>
  </si>
  <si>
    <t>gavage</t>
  </si>
  <si>
    <t>Stander et al 2001</t>
  </si>
  <si>
    <t>10.1007/s002040100227_x001F_</t>
  </si>
  <si>
    <t>1mg/kg sodium bicarbonate</t>
  </si>
  <si>
    <t>Zepnik et al 2003</t>
  </si>
  <si>
    <t>10.1016/S0041-008X(03)00261-8</t>
  </si>
  <si>
    <t>μmol/l</t>
  </si>
  <si>
    <t>96h</t>
  </si>
  <si>
    <t>pmol/g</t>
  </si>
  <si>
    <t>Vettorazzi et al 2009</t>
  </si>
  <si>
    <t>10.1016/j.fct.2009.05.003</t>
  </si>
  <si>
    <t>NaHCO3 (0.1 M pH 7.4)</t>
  </si>
  <si>
    <t>Studer-Rohr et al 2000</t>
  </si>
  <si>
    <t>ml/min</t>
  </si>
  <si>
    <t>75days</t>
  </si>
  <si>
    <t>l</t>
  </si>
  <si>
    <t>Mantle 2008</t>
  </si>
  <si>
    <t>10.1016/j.fct.2008.01.020</t>
  </si>
  <si>
    <t>Amuzie et al 2008</t>
  </si>
  <si>
    <t>10.1016/j.tox.2008.03.005</t>
  </si>
  <si>
    <t xml:space="preserve">mg/kg </t>
  </si>
  <si>
    <t>intranasal</t>
  </si>
  <si>
    <t>fourth_target</t>
  </si>
  <si>
    <t>targ4_toxin_con</t>
  </si>
  <si>
    <t>targ4_toxin1_sd</t>
  </si>
  <si>
    <t>targ4_toxin1_unit</t>
  </si>
  <si>
    <t>Daenicke et al 2007</t>
  </si>
  <si>
    <t>10.1080/00071660601148161</t>
  </si>
  <si>
    <t>breast</t>
  </si>
  <si>
    <t>Eriksen et al 2003</t>
  </si>
  <si>
    <t>10.1080/00039420310001607699</t>
  </si>
  <si>
    <t>2 days</t>
  </si>
  <si>
    <t>Keese et al 2008</t>
  </si>
  <si>
    <t>10.1002/mnfr.200800077</t>
  </si>
  <si>
    <t>Lake et al 1987</t>
  </si>
  <si>
    <t>Lattanzio et al 2011</t>
  </si>
  <si>
    <t>10.1016/j.jchromb.2011.01.029</t>
  </si>
  <si>
    <t>0.003;0.008 μg/ml</t>
  </si>
  <si>
    <t>1.9;4.9 μg/ml</t>
  </si>
  <si>
    <t>Petstka and Amuzie 2008</t>
  </si>
  <si>
    <t>10.1016/j.fct.2008.05.016</t>
  </si>
  <si>
    <t>adult female</t>
  </si>
  <si>
    <t>Petstka et al 2008</t>
  </si>
  <si>
    <t>10.1016/j.toxlet.2008.02.005</t>
  </si>
  <si>
    <t>Prelusky et al 1987</t>
  </si>
  <si>
    <t xml:space="preserve">sheep </t>
  </si>
  <si>
    <t>jugular vein</t>
  </si>
  <si>
    <t>10h</t>
  </si>
  <si>
    <t>Prelusky et al 1988</t>
  </si>
  <si>
    <t>mg</t>
  </si>
  <si>
    <t>dpm min/kg</t>
  </si>
  <si>
    <t>dpm/ml</t>
  </si>
  <si>
    <t>Prelusky et al 1990</t>
  </si>
  <si>
    <t>Rohweder et al 2013</t>
  </si>
  <si>
    <t>10.1080/1745039X.2012.755328</t>
  </si>
  <si>
    <t>Ke</t>
  </si>
  <si>
    <t>ke _units</t>
  </si>
  <si>
    <t>Turner et al 2010a</t>
  </si>
  <si>
    <t>10.3109/1354750X.2010.495787</t>
  </si>
  <si>
    <t>UK</t>
  </si>
  <si>
    <t>Biehl et al 1993</t>
  </si>
  <si>
    <t>Olsen et al 1985</t>
  </si>
  <si>
    <t>Danicke et al 2005a</t>
  </si>
  <si>
    <t>Danicke and Winkler 2015</t>
  </si>
  <si>
    <t>Mirocha et al 1982</t>
  </si>
  <si>
    <t>Devreese et al 2015</t>
  </si>
  <si>
    <t>Dailey et al 1980</t>
  </si>
  <si>
    <t>Dong et al 2010a,b</t>
  </si>
  <si>
    <t>Songsermsakul et al 2013</t>
  </si>
  <si>
    <t>Shin et al 2009</t>
  </si>
  <si>
    <t>Prelusky et al 1995</t>
  </si>
  <si>
    <t>Prelusky et al 1994</t>
  </si>
  <si>
    <t>Dilkin et al 2010</t>
  </si>
  <si>
    <t>Vudathala et al 1994</t>
  </si>
  <si>
    <t>Antonissen et al 2015 a,b</t>
  </si>
  <si>
    <t>Tardieu et al 2008</t>
  </si>
  <si>
    <t>Tardieu et al 2009</t>
  </si>
  <si>
    <t>Broiler chicken</t>
  </si>
  <si>
    <t>FBs</t>
  </si>
  <si>
    <t>2;3</t>
  </si>
  <si>
    <t>4;8</t>
  </si>
  <si>
    <t>2;4</t>
  </si>
  <si>
    <t>8;12</t>
  </si>
  <si>
    <t>–</t>
  </si>
  <si>
    <t>80;85</t>
  </si>
  <si>
    <t>&lt; LOD</t>
  </si>
  <si>
    <t>0.251(a)</t>
  </si>
  <si>
    <t>0.278(a)</t>
  </si>
  <si>
    <t>10.1111/j.1439-0396.2005.00516.x</t>
  </si>
  <si>
    <t>10.1016/j.fct.2015.08.009</t>
  </si>
  <si>
    <t>10.1021/acs.jafc.5b01608</t>
  </si>
  <si>
    <t>10.1080/03601239009372678</t>
  </si>
  <si>
    <t>10.1016/j.toxicon.2009.10.004</t>
  </si>
  <si>
    <t>10.1111/j.1439-0396.2011.01253.x</t>
  </si>
  <si>
    <t>10.1080/15287390903212774</t>
  </si>
  <si>
    <t>10.1016/j.cbi.2009.06.009</t>
  </si>
  <si>
    <t>10.1016/j. fct.2008.07.013</t>
  </si>
  <si>
    <r>
      <t>h</t>
    </r>
    <r>
      <rPr>
        <vertAlign val="superscript"/>
        <sz val="11"/>
        <color indexed="8"/>
        <rFont val="Calibri"/>
        <family val="2"/>
      </rPr>
      <t>-1</t>
    </r>
  </si>
  <si>
    <t>,</t>
  </si>
  <si>
    <t>Ke_sd</t>
  </si>
  <si>
    <t>ng/kg from 6th day</t>
  </si>
  <si>
    <t>ng/d</t>
  </si>
  <si>
    <t>μg/d</t>
  </si>
  <si>
    <t>c_over_rate_sd</t>
  </si>
  <si>
    <t>2,4 - 3,2</t>
  </si>
  <si>
    <t>targ1_toxin2</t>
  </si>
  <si>
    <t>targ1_toxin2_con</t>
  </si>
  <si>
    <t>targ1_toxin2_sd</t>
  </si>
  <si>
    <t>targ1_toxin2_unit</t>
  </si>
  <si>
    <t>targ1_toxin3</t>
  </si>
  <si>
    <t>targ1_toxin3_con</t>
  </si>
  <si>
    <t>targ1_toxin3_sd</t>
  </si>
  <si>
    <t>targ1_toxin3_unit</t>
  </si>
  <si>
    <t>targ1_toxin4</t>
  </si>
  <si>
    <t>targ1_toxin4_con</t>
  </si>
  <si>
    <t>targ1_toxin4_sd</t>
  </si>
  <si>
    <t>targ1_toxin4_unit</t>
  </si>
  <si>
    <t>targ1_toxin5</t>
  </si>
  <si>
    <t>targ1_toxin5_con</t>
  </si>
  <si>
    <t>targ1_toxin5_sd</t>
  </si>
  <si>
    <t>targ1_toxin5_unit</t>
  </si>
  <si>
    <t>targ2_toxin2</t>
  </si>
  <si>
    <t>targ2_toxin2_con</t>
  </si>
  <si>
    <t>targ2_toxin2_sd</t>
  </si>
  <si>
    <t>targ2_toxin2_unit</t>
  </si>
  <si>
    <t>targ2_toxin3</t>
  </si>
  <si>
    <t>targ2_toxin3_con</t>
  </si>
  <si>
    <t>targ2_toxin3_sd</t>
  </si>
  <si>
    <t>targ2_toxin3_unit</t>
  </si>
  <si>
    <t>targ2_toxin4</t>
  </si>
  <si>
    <t>targ2_toxin4_con</t>
  </si>
  <si>
    <t>targ2_toxin4_sd</t>
  </si>
  <si>
    <t>targ2_toxin4_unit</t>
  </si>
  <si>
    <t>Cecum</t>
  </si>
  <si>
    <t xml:space="preserve">Cecum </t>
  </si>
  <si>
    <t>Rectum</t>
  </si>
  <si>
    <t>targ3_toxin1_con</t>
  </si>
  <si>
    <t>DONS2</t>
  </si>
  <si>
    <t>&lt;5</t>
  </si>
  <si>
    <t>μg/kg mean total AF</t>
  </si>
  <si>
    <t>Ergometrinine</t>
  </si>
  <si>
    <t>Ergometrine</t>
  </si>
  <si>
    <t>ZAN</t>
  </si>
  <si>
    <t>3-A-DON</t>
  </si>
  <si>
    <t>targ1_toxin6</t>
  </si>
  <si>
    <t>targ1_toxin6_con</t>
  </si>
  <si>
    <t>targ1_toxin6_sd</t>
  </si>
  <si>
    <t>targ1_toxin6_unit</t>
  </si>
  <si>
    <t>targ2_toxin5</t>
  </si>
  <si>
    <t>targ2_toxin5_con</t>
  </si>
  <si>
    <t>targ2_toxin5_sd</t>
  </si>
  <si>
    <t>targ2_toxin5_unit</t>
  </si>
  <si>
    <t>targ2_toxin6</t>
  </si>
  <si>
    <t>targ2_toxin6_con</t>
  </si>
  <si>
    <t>targ2_toxin6_sd</t>
  </si>
  <si>
    <t>targ2_toxin6_unit</t>
  </si>
  <si>
    <t>7,10 ng</t>
  </si>
  <si>
    <t>targ3_toxin1</t>
  </si>
  <si>
    <t>s_size</t>
  </si>
  <si>
    <t>toxin_1</t>
  </si>
  <si>
    <t>dose_1</t>
  </si>
  <si>
    <t>admin_route</t>
  </si>
  <si>
    <t>toxin_2</t>
  </si>
  <si>
    <t>dose_2</t>
  </si>
  <si>
    <t>admin_route_2</t>
  </si>
  <si>
    <t>toxin_3</t>
  </si>
  <si>
    <t>admin_route_3</t>
  </si>
  <si>
    <t>toxin_4</t>
  </si>
  <si>
    <t>admin_route_4</t>
  </si>
  <si>
    <t>missing many Ids</t>
  </si>
  <si>
    <t>please homogenize (pig-pigs etc)</t>
  </si>
  <si>
    <t>IT</t>
  </si>
  <si>
    <t>CN</t>
  </si>
  <si>
    <t>ISO code, done</t>
  </si>
  <si>
    <t>see comment I2</t>
  </si>
  <si>
    <t>see comment K2</t>
  </si>
  <si>
    <t>see comment L2</t>
  </si>
  <si>
    <t>I added this column</t>
  </si>
  <si>
    <t>split with a new column for info</t>
  </si>
  <si>
    <t>it is a mix of unit</t>
  </si>
  <si>
    <t>check is a mix of number and units</t>
  </si>
  <si>
    <t>cmax</t>
  </si>
  <si>
    <t>cmax_units</t>
  </si>
  <si>
    <t>AUC_SD</t>
  </si>
  <si>
    <t>absorp_sd</t>
  </si>
  <si>
    <t>bioavail_SD</t>
  </si>
  <si>
    <r>
      <t>t</t>
    </r>
    <r>
      <rPr>
        <vertAlign val="subscript"/>
        <sz val="11"/>
        <color indexed="9"/>
        <rFont val="Calibri"/>
        <family val="2"/>
      </rPr>
      <t>1/2_el_</t>
    </r>
    <r>
      <rPr>
        <sz val="11"/>
        <color indexed="9"/>
        <rFont val="Calibri"/>
        <family val="2"/>
      </rPr>
      <t>h</t>
    </r>
  </si>
  <si>
    <r>
      <t>t</t>
    </r>
    <r>
      <rPr>
        <vertAlign val="subscript"/>
        <sz val="11"/>
        <color indexed="9"/>
        <rFont val="Calibri"/>
        <family val="2"/>
      </rPr>
      <t>1/2_el_</t>
    </r>
    <r>
      <rPr>
        <sz val="11"/>
        <color indexed="9"/>
        <rFont val="Calibri"/>
        <family val="2"/>
      </rPr>
      <t>h_info</t>
    </r>
  </si>
  <si>
    <r>
      <t>t</t>
    </r>
    <r>
      <rPr>
        <vertAlign val="subscript"/>
        <sz val="11"/>
        <color indexed="9"/>
        <rFont val="Calibri"/>
        <family val="2"/>
      </rPr>
      <t>1/2el_</t>
    </r>
    <r>
      <rPr>
        <sz val="11"/>
        <color indexed="9"/>
        <rFont val="Calibri"/>
        <family val="2"/>
      </rPr>
      <t>h_sd</t>
    </r>
  </si>
  <si>
    <t>cmax_sd</t>
  </si>
  <si>
    <t>tmax_sd</t>
  </si>
  <si>
    <t>tmax_units</t>
  </si>
  <si>
    <t>vmax_sd</t>
  </si>
  <si>
    <t>vmax_units</t>
  </si>
  <si>
    <t>CL</t>
  </si>
  <si>
    <t>CL_units</t>
  </si>
  <si>
    <t>CL_SD</t>
  </si>
  <si>
    <t>excretion_rate</t>
  </si>
  <si>
    <t>excretion_route</t>
  </si>
  <si>
    <t>excretion_sd</t>
  </si>
  <si>
    <t>excretion_timeobs</t>
  </si>
  <si>
    <t>if negligible delete it</t>
  </si>
  <si>
    <t>please verify the abbreviations</t>
  </si>
  <si>
    <t>nd?</t>
  </si>
  <si>
    <t>nd?, verify abbreviations</t>
  </si>
  <si>
    <t>targ3_toxin2</t>
  </si>
  <si>
    <t>targ3_toxin2_con</t>
  </si>
  <si>
    <t>targ3_toxin2_sd</t>
  </si>
  <si>
    <t>targ3_toxin2_unit</t>
  </si>
  <si>
    <t>targ4_toxin1</t>
  </si>
  <si>
    <t>10.1371/journal.pone.0094440</t>
  </si>
  <si>
    <t xml:space="preserve"> mg/kg</t>
  </si>
  <si>
    <t>μg/mL</t>
  </si>
  <si>
    <t>0,25; 0,5</t>
  </si>
  <si>
    <r>
      <t>h</t>
    </r>
    <r>
      <rPr>
        <vertAlign val="superscript"/>
        <sz val="11"/>
        <color indexed="8"/>
        <rFont val="Calibri"/>
        <family val="2"/>
      </rPr>
      <t>-1</t>
    </r>
  </si>
  <si>
    <r>
      <rPr>
        <sz val="11"/>
        <color indexed="10"/>
        <rFont val="Calibri"/>
        <family val="2"/>
      </rPr>
      <t>µ</t>
    </r>
    <r>
      <rPr>
        <sz val="11"/>
        <color indexed="10"/>
        <rFont val="Calibri"/>
        <family val="2"/>
      </rPr>
      <t>g/min</t>
    </r>
  </si>
  <si>
    <r>
      <rPr>
        <sz val="11"/>
        <color indexed="8"/>
        <rFont val="Calibri"/>
        <family val="2"/>
      </rPr>
      <t>µ</t>
    </r>
    <r>
      <rPr>
        <sz val="11"/>
        <color theme="1"/>
        <rFont val="Calibri"/>
        <family val="2"/>
        <scheme val="minor"/>
      </rPr>
      <t>g/kg</t>
    </r>
  </si>
  <si>
    <r>
      <rPr>
        <sz val="11"/>
        <color indexed="8"/>
        <rFont val="Calibri"/>
        <family val="2"/>
      </rPr>
      <t>µ</t>
    </r>
    <r>
      <rPr>
        <sz val="9.8000000000000007"/>
        <color indexed="8"/>
        <rFont val="Calibri"/>
        <family val="2"/>
      </rPr>
      <t>g/kg</t>
    </r>
  </si>
  <si>
    <t>ducks</t>
  </si>
  <si>
    <t>horse</t>
  </si>
  <si>
    <t>tr</t>
  </si>
  <si>
    <t>species</t>
  </si>
  <si>
    <t>metabolite</t>
  </si>
  <si>
    <t>DONE</t>
  </si>
  <si>
    <t>Done</t>
  </si>
  <si>
    <t>not aware of the difference between adult and mature</t>
  </si>
  <si>
    <t>80;85 IS THE RANGE</t>
  </si>
  <si>
    <t xml:space="preserve">nd= they didn't find any mycotoxin in tha tissue, ABBS are ok </t>
  </si>
  <si>
    <t>SE</t>
  </si>
  <si>
    <t>SD</t>
  </si>
  <si>
    <t>µg</t>
  </si>
  <si>
    <t>µg/ml</t>
  </si>
  <si>
    <r>
      <rPr>
        <sz val="11"/>
        <color indexed="8"/>
        <rFont val="Calibri"/>
        <family val="2"/>
      </rPr>
      <t>µ</t>
    </r>
    <r>
      <rPr>
        <sz val="11"/>
        <color theme="1"/>
        <rFont val="Calibri"/>
        <family val="2"/>
        <scheme val="minor"/>
      </rPr>
      <t>g/ml</t>
    </r>
  </si>
  <si>
    <r>
      <rPr>
        <sz val="11"/>
        <color indexed="8"/>
        <rFont val="Calibri"/>
        <family val="2"/>
      </rPr>
      <t>µ</t>
    </r>
    <r>
      <rPr>
        <sz val="11"/>
        <color theme="1"/>
        <rFont val="Calibri"/>
        <family val="2"/>
        <scheme val="minor"/>
      </rPr>
      <t>g min/ml</t>
    </r>
  </si>
  <si>
    <t xml:space="preserve">α-ZEL </t>
  </si>
  <si>
    <t>TR?</t>
  </si>
  <si>
    <t>3HDON</t>
  </si>
  <si>
    <t>3HZEN</t>
  </si>
  <si>
    <t>14CFB1</t>
  </si>
  <si>
    <t>14CDON</t>
  </si>
  <si>
    <t>14CZEN</t>
  </si>
  <si>
    <t>15ADON</t>
  </si>
  <si>
    <t>3ADON</t>
  </si>
  <si>
    <t>3HOTA</t>
  </si>
  <si>
    <t>DON3G</t>
  </si>
  <si>
    <t>ENs</t>
  </si>
  <si>
    <t>ENB1</t>
  </si>
  <si>
    <t>HT2</t>
  </si>
  <si>
    <t>PAP</t>
  </si>
  <si>
    <t>T2</t>
  </si>
  <si>
    <t>T2 triol</t>
  </si>
  <si>
    <t>U13C34FB1</t>
  </si>
  <si>
    <t>ZEA + α-ZEL</t>
  </si>
  <si>
    <t>ZEA</t>
  </si>
  <si>
    <t>ZEA14G</t>
  </si>
  <si>
    <t>ZEA14S</t>
  </si>
  <si>
    <t>ZEA16G</t>
  </si>
  <si>
    <t>αZEL</t>
  </si>
  <si>
    <t>βZEL</t>
  </si>
  <si>
    <t>PO</t>
  </si>
  <si>
    <t>IP</t>
  </si>
  <si>
    <t>IV</t>
  </si>
  <si>
    <t>PO;IP</t>
  </si>
  <si>
    <t>13CDON</t>
  </si>
  <si>
    <t>13CZEA</t>
  </si>
  <si>
    <t>DON3S</t>
  </si>
  <si>
    <t xml:space="preserve">αZEL </t>
  </si>
  <si>
    <t>αZAL</t>
  </si>
  <si>
    <t xml:space="preserve">βZAL 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</si>
</sst>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vertAlign val="subscript"/>
      <sz val="11"/>
      <color indexed="9"/>
      <name val="Calibri"/>
      <family val="2"/>
    </font>
    <font>
      <vertAlign val="superscript"/>
      <sz val="11"/>
      <color indexed="8"/>
      <name val="Calibri"/>
      <family val="2"/>
    </font>
    <font>
      <strike/>
      <sz val="11"/>
      <color indexed="8"/>
      <name val="Calibri"/>
      <family val="2"/>
    </font>
    <font>
      <sz val="11"/>
      <color indexed="9"/>
      <name val="Calibri"/>
      <family val="2"/>
      <charset val="1"/>
    </font>
    <font>
      <sz val="11"/>
      <color indexed="9"/>
      <name val="Calibri"/>
      <family val="2"/>
    </font>
    <font>
      <sz val="11"/>
      <color indexed="9"/>
      <name val="Calibri"/>
      <family val="2"/>
      <charset val="1"/>
    </font>
    <font>
      <sz val="11"/>
      <name val="Calibri"/>
      <family val="2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30"/>
      <name val="Calibri"/>
      <family val="2"/>
    </font>
    <font>
      <sz val="11"/>
      <name val="Calibri"/>
      <family val="2"/>
    </font>
    <font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8"/>
      <name val="Calibri"/>
      <family val="2"/>
    </font>
    <font>
      <sz val="9.8000000000000007"/>
      <color indexed="8"/>
      <name val="Calibri"/>
      <family val="2"/>
    </font>
    <font>
      <sz val="11"/>
      <color indexed="60"/>
      <name val="Calibri"/>
      <family val="2"/>
    </font>
    <font>
      <sz val="10"/>
      <color indexed="8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29"/>
      </patternFill>
    </fill>
    <fill>
      <patternFill patternType="solid">
        <fgColor indexed="49"/>
        <bgColor indexed="23"/>
      </patternFill>
    </fill>
    <fill>
      <patternFill patternType="solid">
        <fgColor indexed="8"/>
        <bgColor indexed="58"/>
      </patternFill>
    </fill>
    <fill>
      <patternFill patternType="solid">
        <fgColor indexed="13"/>
        <bgColor indexed="64"/>
      </patternFill>
    </fill>
    <fill>
      <patternFill patternType="solid">
        <fgColor indexed="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2" borderId="2" xfId="0" applyFont="1" applyFill="1" applyBorder="1"/>
    <xf numFmtId="10" fontId="0" fillId="0" borderId="0" xfId="0" applyNumberFormat="1"/>
    <xf numFmtId="0" fontId="4" fillId="0" borderId="0" xfId="0" applyFont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9" fontId="0" fillId="0" borderId="0" xfId="0" applyNumberFormat="1"/>
    <xf numFmtId="49" fontId="0" fillId="0" borderId="0" xfId="0" applyNumberFormat="1"/>
    <xf numFmtId="0" fontId="6" fillId="2" borderId="0" xfId="0" applyFont="1" applyFill="1"/>
    <xf numFmtId="0" fontId="7" fillId="8" borderId="0" xfId="0" applyFont="1" applyFill="1"/>
    <xf numFmtId="0" fontId="0" fillId="0" borderId="0" xfId="0" applyNumberFormat="1"/>
    <xf numFmtId="16" fontId="0" fillId="0" borderId="0" xfId="0" applyNumberFormat="1"/>
    <xf numFmtId="0" fontId="0" fillId="0" borderId="0" xfId="0" applyFill="1"/>
    <xf numFmtId="0" fontId="8" fillId="0" borderId="0" xfId="0" applyFont="1"/>
    <xf numFmtId="0" fontId="1" fillId="4" borderId="0" xfId="0" applyFont="1" applyFill="1" applyBorder="1"/>
    <xf numFmtId="0" fontId="0" fillId="0" borderId="0" xfId="0" applyAlignment="1">
      <alignment wrapText="1"/>
    </xf>
    <xf numFmtId="0" fontId="1" fillId="5" borderId="0" xfId="0" applyFont="1" applyFill="1" applyBorder="1"/>
    <xf numFmtId="0" fontId="0" fillId="9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0" fillId="10" borderId="0" xfId="0" applyFill="1"/>
    <xf numFmtId="11" fontId="16" fillId="0" borderId="0" xfId="0" applyNumberFormat="1" applyFont="1"/>
    <xf numFmtId="0" fontId="12" fillId="9" borderId="0" xfId="0" applyFont="1" applyFill="1"/>
    <xf numFmtId="0" fontId="18" fillId="0" borderId="0" xfId="0" applyFont="1"/>
    <xf numFmtId="0" fontId="15" fillId="10" borderId="0" xfId="0" applyFont="1" applyFill="1"/>
    <xf numFmtId="0" fontId="20" fillId="9" borderId="0" xfId="0" applyFont="1" applyFill="1"/>
    <xf numFmtId="0" fontId="13" fillId="9" borderId="0" xfId="0" applyFont="1" applyFill="1"/>
    <xf numFmtId="2" fontId="0" fillId="9" borderId="0" xfId="0" applyNumberFormat="1" applyFill="1"/>
    <xf numFmtId="2" fontId="0" fillId="0" borderId="0" xfId="0" applyNumberFormat="1"/>
    <xf numFmtId="2" fontId="5" fillId="6" borderId="0" xfId="0" applyNumberFormat="1" applyFont="1" applyFill="1"/>
    <xf numFmtId="2" fontId="12" fillId="9" borderId="0" xfId="0" applyNumberFormat="1" applyFont="1" applyFill="1"/>
    <xf numFmtId="2" fontId="0" fillId="10" borderId="0" xfId="0" applyNumberFormat="1" applyFill="1"/>
    <xf numFmtId="0" fontId="0" fillId="9" borderId="0" xfId="0" applyNumberFormat="1" applyFill="1"/>
    <xf numFmtId="0" fontId="1" fillId="5" borderId="1" xfId="0" applyNumberFormat="1" applyFont="1" applyFill="1" applyBorder="1"/>
    <xf numFmtId="11" fontId="0" fillId="10" borderId="0" xfId="0" applyNumberFormat="1" applyFill="1"/>
    <xf numFmtId="0" fontId="16" fillId="0" borderId="0" xfId="0" applyFont="1" applyFill="1"/>
    <xf numFmtId="0" fontId="1" fillId="3" borderId="1" xfId="0" applyNumberFormat="1" applyFont="1" applyFill="1" applyBorder="1"/>
    <xf numFmtId="0" fontId="16" fillId="0" borderId="0" xfId="0" applyNumberFormat="1" applyFont="1"/>
    <xf numFmtId="0" fontId="2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Q448"/>
  <sheetViews>
    <sheetView tabSelected="1" zoomScale="106" zoomScaleNormal="106" zoomScaleSheetLayoutView="244" workbookViewId="0">
      <pane ySplit="4" topLeftCell="A5" activePane="bottomLeft" state="frozen"/>
      <selection pane="bottomLeft" activeCell="A170" sqref="A170"/>
    </sheetView>
  </sheetViews>
  <sheetFormatPr defaultColWidth="9.140625" defaultRowHeight="15"/>
  <cols>
    <col min="1" max="1" width="18.42578125" bestFit="1" customWidth="1"/>
    <col min="2" max="2" width="30.140625" bestFit="1" customWidth="1"/>
    <col min="3" max="3" width="30.140625" customWidth="1"/>
    <col min="4" max="4" width="34.5703125" bestFit="1" customWidth="1"/>
    <col min="5" max="5" width="13.7109375" customWidth="1"/>
    <col min="6" max="6" width="15.85546875" bestFit="1" customWidth="1"/>
    <col min="7" max="7" width="17.7109375" customWidth="1"/>
    <col min="8" max="8" width="29.5703125" customWidth="1"/>
    <col min="9" max="9" width="14.42578125" bestFit="1" customWidth="1"/>
    <col min="10" max="11" width="16.85546875" customWidth="1"/>
    <col min="12" max="12" width="25.28515625" customWidth="1"/>
    <col min="13" max="13" width="24.140625" bestFit="1" customWidth="1"/>
    <col min="14" max="14" width="29.5703125" customWidth="1"/>
    <col min="15" max="26" width="20.140625" customWidth="1"/>
    <col min="27" max="27" width="27.7109375" bestFit="1" customWidth="1"/>
    <col min="28" max="28" width="27.7109375" customWidth="1"/>
    <col min="29" max="29" width="27.7109375" style="16" customWidth="1"/>
    <col min="30" max="30" width="33.140625" bestFit="1" customWidth="1"/>
    <col min="31" max="32" width="17.140625" customWidth="1"/>
    <col min="33" max="33" width="35.85546875" bestFit="1" customWidth="1"/>
    <col min="34" max="34" width="15.28515625" customWidth="1"/>
    <col min="35" max="36" width="19.5703125" customWidth="1"/>
    <col min="37" max="37" width="17.28515625" customWidth="1"/>
    <col min="38" max="38" width="30.85546875" bestFit="1" customWidth="1"/>
    <col min="39" max="39" width="15.5703125" customWidth="1"/>
    <col min="40" max="40" width="15.42578125" customWidth="1"/>
    <col min="41" max="41" width="29.85546875" bestFit="1" customWidth="1"/>
    <col min="42" max="42" width="8.7109375" bestFit="1" customWidth="1"/>
    <col min="43" max="43" width="11.42578125" bestFit="1" customWidth="1"/>
    <col min="44" max="44" width="16.140625" bestFit="1" customWidth="1"/>
    <col min="45" max="45" width="16.140625" customWidth="1"/>
    <col min="46" max="46" width="17.28515625" bestFit="1" customWidth="1"/>
    <col min="47" max="47" width="11" customWidth="1"/>
    <col min="48" max="48" width="13.42578125" customWidth="1"/>
    <col min="49" max="49" width="10.140625" style="37" bestFit="1" customWidth="1"/>
    <col min="50" max="50" width="8.7109375" bestFit="1" customWidth="1"/>
    <col min="51" max="51" width="13.7109375" bestFit="1" customWidth="1"/>
    <col min="52" max="54" width="13.7109375" customWidth="1"/>
    <col min="55" max="55" width="17.28515625" style="16" bestFit="1" customWidth="1"/>
    <col min="56" max="56" width="17.28515625" customWidth="1"/>
    <col min="57" max="57" width="24" bestFit="1" customWidth="1"/>
    <col min="58" max="58" width="23.85546875" bestFit="1" customWidth="1"/>
    <col min="59" max="59" width="19.85546875" customWidth="1"/>
    <col min="60" max="60" width="18.5703125" customWidth="1"/>
    <col min="61" max="61" width="16.7109375" customWidth="1"/>
    <col min="62" max="62" width="79.42578125" bestFit="1" customWidth="1"/>
    <col min="63" max="63" width="17.7109375" bestFit="1" customWidth="1"/>
    <col min="64" max="64" width="16.5703125" bestFit="1" customWidth="1"/>
    <col min="65" max="65" width="21" bestFit="1" customWidth="1"/>
    <col min="66" max="66" width="32.42578125" bestFit="1" customWidth="1"/>
    <col min="67" max="67" width="22.42578125" bestFit="1" customWidth="1"/>
    <col min="68" max="68" width="16.5703125" bestFit="1" customWidth="1"/>
    <col min="69" max="69" width="18.140625" bestFit="1" customWidth="1"/>
    <col min="70" max="70" width="32.42578125" bestFit="1" customWidth="1"/>
    <col min="71" max="72" width="16.7109375" customWidth="1"/>
    <col min="73" max="73" width="18.140625" bestFit="1" customWidth="1"/>
    <col min="74" max="74" width="32.42578125" bestFit="1" customWidth="1"/>
    <col min="75" max="75" width="17.7109375" bestFit="1" customWidth="1"/>
    <col min="76" max="81" width="16.7109375" customWidth="1"/>
    <col min="82" max="82" width="18.7109375" customWidth="1"/>
    <col min="83" max="84" width="16.7109375" customWidth="1"/>
    <col min="85" max="85" width="18.140625" bestFit="1" customWidth="1"/>
    <col min="86" max="86" width="17.28515625" customWidth="1"/>
    <col min="87" max="87" width="77" customWidth="1"/>
    <col min="88" max="88" width="22.42578125" bestFit="1" customWidth="1"/>
    <col min="89" max="89" width="14.7109375" bestFit="1" customWidth="1"/>
    <col min="90" max="90" width="18.140625" bestFit="1" customWidth="1"/>
    <col min="91" max="91" width="32.42578125" bestFit="1" customWidth="1"/>
    <col min="92" max="92" width="22.42578125" bestFit="1" customWidth="1"/>
    <col min="93" max="93" width="16.5703125" bestFit="1" customWidth="1"/>
    <col min="94" max="94" width="18.140625" bestFit="1" customWidth="1"/>
    <col min="95" max="95" width="32.42578125" bestFit="1" customWidth="1"/>
    <col min="96" max="97" width="16.7109375" customWidth="1"/>
    <col min="98" max="98" width="18.140625" bestFit="1" customWidth="1"/>
    <col min="99" max="99" width="32.42578125" bestFit="1" customWidth="1"/>
    <col min="100" max="101" width="16.7109375" customWidth="1"/>
    <col min="102" max="102" width="18.140625" bestFit="1" customWidth="1"/>
    <col min="103" max="105" width="16.7109375" customWidth="1"/>
    <col min="106" max="106" width="18.140625" bestFit="1" customWidth="1"/>
    <col min="107" max="109" width="16.7109375" customWidth="1"/>
    <col min="110" max="110" width="18.140625" bestFit="1" customWidth="1"/>
    <col min="111" max="111" width="14.7109375" customWidth="1"/>
    <col min="112" max="112" width="25.7109375" bestFit="1" customWidth="1"/>
    <col min="113" max="113" width="26.7109375" bestFit="1" customWidth="1"/>
    <col min="114" max="114" width="16.5703125" bestFit="1" customWidth="1"/>
    <col min="115" max="116" width="16.7109375" customWidth="1"/>
    <col min="117" max="117" width="18" bestFit="1" customWidth="1"/>
    <col min="118" max="118" width="17" bestFit="1" customWidth="1"/>
    <col min="119" max="119" width="18.7109375" bestFit="1" customWidth="1"/>
    <col min="120" max="123" width="16.7109375" customWidth="1"/>
    <col min="124" max="124" width="18.140625" bestFit="1" customWidth="1"/>
    <col min="125" max="125" width="29.85546875" bestFit="1" customWidth="1"/>
    <col min="126" max="126" width="82.7109375" bestFit="1" customWidth="1"/>
  </cols>
  <sheetData>
    <row r="1" spans="1:251">
      <c r="D1" t="s">
        <v>740</v>
      </c>
    </row>
    <row r="2" spans="1:251">
      <c r="A2" s="23" t="s">
        <v>674</v>
      </c>
      <c r="B2" s="23"/>
      <c r="C2" s="23"/>
      <c r="D2" s="23" t="s">
        <v>675</v>
      </c>
      <c r="E2" s="23"/>
      <c r="F2" s="23" t="s">
        <v>678</v>
      </c>
      <c r="G2" s="23"/>
      <c r="H2" s="23"/>
      <c r="I2" s="23"/>
      <c r="J2" s="23"/>
      <c r="K2" s="23"/>
      <c r="L2" s="23"/>
      <c r="M2" s="23"/>
      <c r="N2" s="23"/>
      <c r="O2" s="23" t="s">
        <v>679</v>
      </c>
      <c r="P2" s="23"/>
      <c r="Q2" s="23" t="s">
        <v>680</v>
      </c>
      <c r="R2" s="23" t="s">
        <v>681</v>
      </c>
      <c r="S2" s="23" t="s">
        <v>679</v>
      </c>
      <c r="T2" s="23"/>
      <c r="U2" s="23" t="s">
        <v>680</v>
      </c>
      <c r="V2" s="23" t="s">
        <v>681</v>
      </c>
      <c r="W2" s="23" t="s">
        <v>679</v>
      </c>
      <c r="X2" s="23"/>
      <c r="Y2" s="23" t="s">
        <v>680</v>
      </c>
      <c r="Z2" s="23" t="s">
        <v>682</v>
      </c>
      <c r="AA2" s="23"/>
      <c r="AB2" s="23"/>
      <c r="AC2" s="41"/>
      <c r="AD2" s="23" t="s">
        <v>683</v>
      </c>
      <c r="AE2" s="23" t="s">
        <v>684</v>
      </c>
      <c r="AF2" s="23"/>
      <c r="AG2" s="23" t="s">
        <v>685</v>
      </c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36"/>
      <c r="AX2" s="23"/>
      <c r="AY2" s="23"/>
      <c r="AZ2" s="23"/>
      <c r="BA2" s="23"/>
      <c r="BB2" s="23"/>
      <c r="BC2" s="41"/>
      <c r="BD2" s="23"/>
      <c r="BE2" s="23"/>
      <c r="BF2" s="23" t="s">
        <v>706</v>
      </c>
      <c r="BG2" s="23"/>
      <c r="BH2" s="23"/>
      <c r="BI2" s="23"/>
      <c r="BJ2" s="23" t="s">
        <v>707</v>
      </c>
      <c r="BK2" s="23"/>
      <c r="BL2" s="23"/>
      <c r="BM2" s="23"/>
      <c r="BN2" s="23" t="s">
        <v>707</v>
      </c>
      <c r="BO2" s="23" t="s">
        <v>706</v>
      </c>
      <c r="BP2" s="23"/>
      <c r="BQ2" s="23"/>
      <c r="BR2" s="23" t="s">
        <v>707</v>
      </c>
      <c r="BS2" s="23"/>
      <c r="BT2" s="23"/>
      <c r="BU2" s="23"/>
      <c r="BV2" s="23" t="s">
        <v>707</v>
      </c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 t="s">
        <v>707</v>
      </c>
      <c r="CJ2" s="23" t="s">
        <v>706</v>
      </c>
      <c r="CK2" s="23"/>
      <c r="CL2" s="23"/>
      <c r="CM2" s="23" t="s">
        <v>707</v>
      </c>
      <c r="CN2" s="23" t="s">
        <v>706</v>
      </c>
      <c r="CO2" s="23"/>
      <c r="CP2" s="23"/>
      <c r="CQ2" s="23" t="s">
        <v>707</v>
      </c>
      <c r="CR2" s="23"/>
      <c r="CS2" s="23"/>
      <c r="CT2" s="23"/>
      <c r="CU2" s="23" t="s">
        <v>707</v>
      </c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 t="s">
        <v>709</v>
      </c>
      <c r="DI2" s="23"/>
      <c r="DJ2" s="23"/>
      <c r="DK2" s="23"/>
      <c r="DL2" s="23"/>
      <c r="DM2" s="23"/>
      <c r="DN2" s="23"/>
      <c r="DO2" s="23"/>
      <c r="DP2" s="23"/>
      <c r="DQ2" s="23"/>
      <c r="DR2" s="23" t="s">
        <v>708</v>
      </c>
      <c r="DS2" s="23"/>
      <c r="DT2" s="23"/>
    </row>
    <row r="3" spans="1:251">
      <c r="A3" t="s">
        <v>729</v>
      </c>
      <c r="D3" t="s">
        <v>729</v>
      </c>
      <c r="E3" t="s">
        <v>730</v>
      </c>
      <c r="I3" t="s">
        <v>728</v>
      </c>
      <c r="J3" t="s">
        <v>728</v>
      </c>
      <c r="K3" t="s">
        <v>728</v>
      </c>
      <c r="L3" t="s">
        <v>728</v>
      </c>
      <c r="M3" t="s">
        <v>728</v>
      </c>
      <c r="O3" t="s">
        <v>728</v>
      </c>
      <c r="Q3" t="s">
        <v>728</v>
      </c>
      <c r="R3" t="s">
        <v>728</v>
      </c>
      <c r="S3" t="s">
        <v>728</v>
      </c>
      <c r="U3" t="s">
        <v>728</v>
      </c>
      <c r="V3" t="s">
        <v>728</v>
      </c>
      <c r="W3" t="s">
        <v>728</v>
      </c>
      <c r="Y3" t="s">
        <v>728</v>
      </c>
      <c r="AA3" t="s">
        <v>728</v>
      </c>
      <c r="AB3" t="s">
        <v>728</v>
      </c>
      <c r="AG3" t="s">
        <v>731</v>
      </c>
      <c r="AL3" t="s">
        <v>728</v>
      </c>
      <c r="AN3" t="s">
        <v>728</v>
      </c>
      <c r="AO3" t="s">
        <v>728</v>
      </c>
      <c r="AP3" t="s">
        <v>728</v>
      </c>
      <c r="AR3" t="s">
        <v>728</v>
      </c>
      <c r="AU3" t="s">
        <v>728</v>
      </c>
      <c r="AW3" s="37" t="s">
        <v>728</v>
      </c>
      <c r="AX3" t="s">
        <v>728</v>
      </c>
      <c r="AY3" t="s">
        <v>728</v>
      </c>
      <c r="AZ3" t="s">
        <v>728</v>
      </c>
      <c r="BA3" t="s">
        <v>728</v>
      </c>
      <c r="BJ3" t="s">
        <v>728</v>
      </c>
      <c r="BN3" t="s">
        <v>728</v>
      </c>
      <c r="BO3" t="s">
        <v>728</v>
      </c>
      <c r="BQ3" t="s">
        <v>728</v>
      </c>
      <c r="BR3" t="s">
        <v>728</v>
      </c>
      <c r="BV3" t="s">
        <v>728</v>
      </c>
      <c r="BY3" t="s">
        <v>728</v>
      </c>
      <c r="CC3" t="s">
        <v>728</v>
      </c>
      <c r="CG3" t="s">
        <v>728</v>
      </c>
      <c r="CI3" t="s">
        <v>728</v>
      </c>
      <c r="CJ3" t="s">
        <v>728</v>
      </c>
      <c r="CM3" t="s">
        <v>728</v>
      </c>
      <c r="CQ3" t="s">
        <v>728</v>
      </c>
      <c r="CT3" t="s">
        <v>728</v>
      </c>
      <c r="CU3" t="s">
        <v>728</v>
      </c>
      <c r="CX3" t="s">
        <v>728</v>
      </c>
      <c r="DB3" t="s">
        <v>728</v>
      </c>
      <c r="DF3" t="s">
        <v>728</v>
      </c>
      <c r="DH3" t="s">
        <v>732</v>
      </c>
      <c r="DK3" t="s">
        <v>728</v>
      </c>
      <c r="DT3" t="s">
        <v>728</v>
      </c>
    </row>
    <row r="4" spans="1:251" s="1" customFormat="1" ht="18">
      <c r="A4" s="1" t="s">
        <v>157</v>
      </c>
      <c r="B4" s="1" t="s">
        <v>0</v>
      </c>
      <c r="C4" s="1" t="s">
        <v>105</v>
      </c>
      <c r="D4" s="1" t="s">
        <v>726</v>
      </c>
      <c r="E4" s="1" t="s">
        <v>455</v>
      </c>
      <c r="F4" s="1" t="s">
        <v>463</v>
      </c>
      <c r="G4" s="1" t="s">
        <v>663</v>
      </c>
      <c r="H4" s="2" t="s">
        <v>492</v>
      </c>
      <c r="I4" s="2" t="s">
        <v>664</v>
      </c>
      <c r="J4" s="1" t="s">
        <v>665</v>
      </c>
      <c r="K4" s="1" t="s">
        <v>225</v>
      </c>
      <c r="L4" s="2" t="s">
        <v>666</v>
      </c>
      <c r="M4" s="2" t="s">
        <v>481</v>
      </c>
      <c r="N4" s="2" t="s">
        <v>471</v>
      </c>
      <c r="O4" s="2" t="s">
        <v>667</v>
      </c>
      <c r="P4" s="2" t="s">
        <v>668</v>
      </c>
      <c r="Q4" s="2" t="s">
        <v>224</v>
      </c>
      <c r="R4" s="2" t="s">
        <v>669</v>
      </c>
      <c r="S4" s="2" t="s">
        <v>670</v>
      </c>
      <c r="T4" s="2" t="s">
        <v>480</v>
      </c>
      <c r="U4" s="2" t="s">
        <v>477</v>
      </c>
      <c r="V4" s="2" t="s">
        <v>671</v>
      </c>
      <c r="W4" s="2" t="s">
        <v>672</v>
      </c>
      <c r="X4" s="2" t="s">
        <v>479</v>
      </c>
      <c r="Y4" s="2" t="s">
        <v>478</v>
      </c>
      <c r="Z4" s="2" t="s">
        <v>673</v>
      </c>
      <c r="AA4" s="3" t="s">
        <v>1</v>
      </c>
      <c r="AB4" s="3" t="s">
        <v>202</v>
      </c>
      <c r="AC4" s="45" t="s">
        <v>688</v>
      </c>
      <c r="AD4" s="3" t="s">
        <v>162</v>
      </c>
      <c r="AE4" s="3" t="s">
        <v>161</v>
      </c>
      <c r="AF4" s="3" t="s">
        <v>689</v>
      </c>
      <c r="AG4" s="3" t="s">
        <v>138</v>
      </c>
      <c r="AH4" s="3" t="s">
        <v>690</v>
      </c>
      <c r="AI4" s="4" t="s">
        <v>691</v>
      </c>
      <c r="AJ4" s="4" t="s">
        <v>692</v>
      </c>
      <c r="AK4" s="4" t="s">
        <v>693</v>
      </c>
      <c r="AL4" s="4" t="s">
        <v>686</v>
      </c>
      <c r="AM4" s="9" t="s">
        <v>687</v>
      </c>
      <c r="AN4" s="4" t="s">
        <v>694</v>
      </c>
      <c r="AO4" s="4" t="s">
        <v>140</v>
      </c>
      <c r="AP4" s="4" t="s">
        <v>695</v>
      </c>
      <c r="AQ4" s="4" t="s">
        <v>696</v>
      </c>
      <c r="AR4" s="4" t="s">
        <v>146</v>
      </c>
      <c r="AS4" s="4" t="s">
        <v>697</v>
      </c>
      <c r="AT4" s="9" t="s">
        <v>698</v>
      </c>
      <c r="AU4" s="4" t="s">
        <v>560</v>
      </c>
      <c r="AV4" s="20" t="s">
        <v>604</v>
      </c>
      <c r="AW4" s="38" t="s">
        <v>561</v>
      </c>
      <c r="AX4" s="4" t="s">
        <v>139</v>
      </c>
      <c r="AY4" s="5" t="s">
        <v>699</v>
      </c>
      <c r="AZ4" s="5" t="s">
        <v>700</v>
      </c>
      <c r="BA4" s="5" t="s">
        <v>701</v>
      </c>
      <c r="BB4" s="10" t="s">
        <v>703</v>
      </c>
      <c r="BC4" s="42" t="s">
        <v>702</v>
      </c>
      <c r="BD4" s="22" t="s">
        <v>704</v>
      </c>
      <c r="BE4" s="10" t="s">
        <v>705</v>
      </c>
      <c r="BF4" s="11" t="s">
        <v>141</v>
      </c>
      <c r="BG4" s="11" t="s">
        <v>608</v>
      </c>
      <c r="BH4" s="11" t="s">
        <v>142</v>
      </c>
      <c r="BI4" s="11" t="s">
        <v>143</v>
      </c>
      <c r="BJ4" s="11" t="s">
        <v>482</v>
      </c>
      <c r="BK4" s="15" t="s">
        <v>483</v>
      </c>
      <c r="BL4" s="15" t="s">
        <v>484</v>
      </c>
      <c r="BM4" s="15" t="s">
        <v>485</v>
      </c>
      <c r="BN4" s="14" t="s">
        <v>610</v>
      </c>
      <c r="BO4" s="15" t="s">
        <v>611</v>
      </c>
      <c r="BP4" s="15" t="s">
        <v>612</v>
      </c>
      <c r="BQ4" s="15" t="s">
        <v>613</v>
      </c>
      <c r="BR4" s="14" t="s">
        <v>614</v>
      </c>
      <c r="BS4" s="15" t="s">
        <v>615</v>
      </c>
      <c r="BT4" s="15" t="s">
        <v>616</v>
      </c>
      <c r="BU4" s="15" t="s">
        <v>617</v>
      </c>
      <c r="BV4" s="14" t="s">
        <v>618</v>
      </c>
      <c r="BW4" s="15" t="s">
        <v>619</v>
      </c>
      <c r="BX4" s="15" t="s">
        <v>620</v>
      </c>
      <c r="BY4" s="15" t="s">
        <v>621</v>
      </c>
      <c r="BZ4" s="14" t="s">
        <v>622</v>
      </c>
      <c r="CA4" s="15" t="s">
        <v>623</v>
      </c>
      <c r="CB4" s="15" t="s">
        <v>624</v>
      </c>
      <c r="CC4" s="15" t="s">
        <v>625</v>
      </c>
      <c r="CD4" s="14" t="s">
        <v>649</v>
      </c>
      <c r="CE4" s="15" t="s">
        <v>650</v>
      </c>
      <c r="CF4" s="15" t="s">
        <v>651</v>
      </c>
      <c r="CG4" s="15" t="s">
        <v>652</v>
      </c>
      <c r="CH4" s="2" t="s">
        <v>145</v>
      </c>
      <c r="CI4" s="14" t="s">
        <v>486</v>
      </c>
      <c r="CJ4" s="15" t="s">
        <v>487</v>
      </c>
      <c r="CK4" s="15" t="s">
        <v>488</v>
      </c>
      <c r="CL4" s="15" t="s">
        <v>489</v>
      </c>
      <c r="CM4" s="14" t="s">
        <v>626</v>
      </c>
      <c r="CN4" s="15" t="s">
        <v>627</v>
      </c>
      <c r="CO4" s="15" t="s">
        <v>628</v>
      </c>
      <c r="CP4" s="15" t="s">
        <v>629</v>
      </c>
      <c r="CQ4" s="14" t="s">
        <v>630</v>
      </c>
      <c r="CR4" s="15" t="s">
        <v>631</v>
      </c>
      <c r="CS4" s="15" t="s">
        <v>632</v>
      </c>
      <c r="CT4" s="15" t="s">
        <v>633</v>
      </c>
      <c r="CU4" s="14" t="s">
        <v>634</v>
      </c>
      <c r="CV4" s="15" t="s">
        <v>635</v>
      </c>
      <c r="CW4" s="15" t="s">
        <v>636</v>
      </c>
      <c r="CX4" s="15" t="s">
        <v>637</v>
      </c>
      <c r="CY4" s="14" t="s">
        <v>653</v>
      </c>
      <c r="CZ4" s="15" t="s">
        <v>654</v>
      </c>
      <c r="DA4" s="15" t="s">
        <v>655</v>
      </c>
      <c r="DB4" s="15" t="s">
        <v>656</v>
      </c>
      <c r="DC4" s="14" t="s">
        <v>657</v>
      </c>
      <c r="DD4" s="15" t="s">
        <v>658</v>
      </c>
      <c r="DE4" s="15" t="s">
        <v>659</v>
      </c>
      <c r="DF4" s="15" t="s">
        <v>660</v>
      </c>
      <c r="DG4" s="11" t="s">
        <v>452</v>
      </c>
      <c r="DH4" s="11" t="s">
        <v>662</v>
      </c>
      <c r="DI4" s="15" t="s">
        <v>641</v>
      </c>
      <c r="DJ4" s="15" t="s">
        <v>490</v>
      </c>
      <c r="DK4" s="15" t="s">
        <v>491</v>
      </c>
      <c r="DL4" s="14" t="s">
        <v>710</v>
      </c>
      <c r="DM4" s="15" t="s">
        <v>711</v>
      </c>
      <c r="DN4" s="15" t="s">
        <v>712</v>
      </c>
      <c r="DO4" s="15" t="s">
        <v>713</v>
      </c>
      <c r="DP4" s="11" t="s">
        <v>527</v>
      </c>
      <c r="DQ4" s="14" t="s">
        <v>714</v>
      </c>
      <c r="DR4" s="15" t="s">
        <v>528</v>
      </c>
      <c r="DS4" s="15" t="s">
        <v>529</v>
      </c>
      <c r="DT4" s="15" t="s">
        <v>530</v>
      </c>
      <c r="DU4" s="11" t="s">
        <v>144</v>
      </c>
      <c r="DV4" s="6" t="s">
        <v>22</v>
      </c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</row>
    <row r="5" spans="1:251">
      <c r="A5" t="s">
        <v>164</v>
      </c>
      <c r="B5" t="s">
        <v>2</v>
      </c>
      <c r="C5" t="s">
        <v>112</v>
      </c>
      <c r="D5" t="s">
        <v>53</v>
      </c>
      <c r="E5" t="s">
        <v>8</v>
      </c>
      <c r="F5" t="s">
        <v>8</v>
      </c>
      <c r="G5">
        <v>5</v>
      </c>
      <c r="H5">
        <v>29</v>
      </c>
      <c r="I5" t="s">
        <v>3</v>
      </c>
      <c r="J5">
        <v>4.59</v>
      </c>
      <c r="K5" t="s">
        <v>234</v>
      </c>
      <c r="L5" t="s">
        <v>764</v>
      </c>
      <c r="M5">
        <v>29</v>
      </c>
      <c r="N5" t="s">
        <v>8</v>
      </c>
      <c r="AA5">
        <v>4565</v>
      </c>
      <c r="AB5" t="s">
        <v>8</v>
      </c>
      <c r="AC5" s="16">
        <v>675</v>
      </c>
      <c r="AJ5" t="s">
        <v>8</v>
      </c>
      <c r="BI5" t="s">
        <v>163</v>
      </c>
      <c r="BK5">
        <v>0.23430000000000001</v>
      </c>
      <c r="BL5">
        <v>1E-3</v>
      </c>
      <c r="BM5" t="s">
        <v>721</v>
      </c>
      <c r="CH5" t="s">
        <v>38</v>
      </c>
      <c r="CJ5">
        <v>38.299999999999997</v>
      </c>
      <c r="CK5">
        <v>3.9</v>
      </c>
      <c r="CL5" t="s">
        <v>76</v>
      </c>
    </row>
    <row r="6" spans="1:251">
      <c r="A6" t="s">
        <v>164</v>
      </c>
      <c r="B6" t="s">
        <v>2</v>
      </c>
      <c r="C6" t="s">
        <v>112</v>
      </c>
      <c r="D6" t="s">
        <v>53</v>
      </c>
      <c r="E6" t="s">
        <v>8</v>
      </c>
      <c r="F6" t="s">
        <v>8</v>
      </c>
      <c r="G6">
        <v>5</v>
      </c>
      <c r="H6">
        <v>29</v>
      </c>
      <c r="I6" t="s">
        <v>758</v>
      </c>
      <c r="J6">
        <v>0.22</v>
      </c>
      <c r="K6" t="s">
        <v>234</v>
      </c>
      <c r="L6" t="s">
        <v>764</v>
      </c>
      <c r="M6">
        <v>29</v>
      </c>
      <c r="N6" t="s">
        <v>8</v>
      </c>
      <c r="AA6">
        <v>55</v>
      </c>
      <c r="AB6" t="s">
        <v>8</v>
      </c>
      <c r="AC6" s="16">
        <v>26</v>
      </c>
      <c r="AJ6" t="s">
        <v>8</v>
      </c>
      <c r="BI6" t="s">
        <v>163</v>
      </c>
      <c r="BK6">
        <v>0.23899999999999999</v>
      </c>
      <c r="BL6">
        <v>8.6400000000000005E-2</v>
      </c>
      <c r="BM6" t="s">
        <v>721</v>
      </c>
      <c r="CH6" t="s">
        <v>38</v>
      </c>
      <c r="CJ6">
        <v>2.9</v>
      </c>
      <c r="CK6">
        <v>1.1000000000000001</v>
      </c>
      <c r="CL6" t="s">
        <v>76</v>
      </c>
    </row>
    <row r="7" spans="1:251">
      <c r="A7" t="s">
        <v>165</v>
      </c>
      <c r="B7" t="s">
        <v>5</v>
      </c>
      <c r="C7" t="s">
        <v>108</v>
      </c>
      <c r="D7" t="s">
        <v>6</v>
      </c>
      <c r="E7" t="s">
        <v>8</v>
      </c>
      <c r="F7" t="s">
        <v>8</v>
      </c>
      <c r="G7">
        <v>6</v>
      </c>
      <c r="H7">
        <v>23</v>
      </c>
      <c r="I7" t="s">
        <v>7</v>
      </c>
      <c r="J7">
        <v>2.5</v>
      </c>
      <c r="K7" t="s">
        <v>234</v>
      </c>
      <c r="L7" t="s">
        <v>764</v>
      </c>
      <c r="M7">
        <v>1</v>
      </c>
      <c r="N7" t="s">
        <v>8</v>
      </c>
      <c r="O7" t="s">
        <v>8</v>
      </c>
      <c r="P7" t="s">
        <v>8</v>
      </c>
      <c r="R7" t="s">
        <v>8</v>
      </c>
      <c r="AA7">
        <v>90.6</v>
      </c>
      <c r="AB7" s="23" t="s">
        <v>738</v>
      </c>
      <c r="AC7" s="16">
        <v>54.07</v>
      </c>
      <c r="AG7">
        <v>100</v>
      </c>
      <c r="AH7" t="s">
        <v>8</v>
      </c>
      <c r="AI7">
        <v>106.2</v>
      </c>
      <c r="AJ7" t="s">
        <v>8</v>
      </c>
      <c r="AK7">
        <v>8.34</v>
      </c>
      <c r="AL7">
        <v>3.3000000000000002E-2</v>
      </c>
      <c r="AM7" t="s">
        <v>717</v>
      </c>
      <c r="AN7">
        <v>2.1299999999999999E-2</v>
      </c>
      <c r="AO7" s="27">
        <v>0.33333333333333298</v>
      </c>
      <c r="AP7" s="27">
        <v>8.3333333333333301E-2</v>
      </c>
      <c r="AQ7" t="s">
        <v>12</v>
      </c>
    </row>
    <row r="8" spans="1:251">
      <c r="A8" t="s">
        <v>165</v>
      </c>
      <c r="B8" t="s">
        <v>5</v>
      </c>
      <c r="C8" t="s">
        <v>108</v>
      </c>
      <c r="D8" t="s">
        <v>6</v>
      </c>
      <c r="E8" t="s">
        <v>8</v>
      </c>
      <c r="F8" t="s">
        <v>8</v>
      </c>
      <c r="G8">
        <v>6</v>
      </c>
      <c r="H8">
        <v>23</v>
      </c>
      <c r="I8" t="s">
        <v>7</v>
      </c>
      <c r="J8">
        <v>2.5</v>
      </c>
      <c r="K8" t="s">
        <v>234</v>
      </c>
      <c r="L8" t="s">
        <v>764</v>
      </c>
      <c r="M8">
        <v>1</v>
      </c>
      <c r="N8" t="s">
        <v>8</v>
      </c>
      <c r="O8" t="s">
        <v>3</v>
      </c>
      <c r="P8">
        <v>3.12</v>
      </c>
      <c r="Q8" t="s">
        <v>226</v>
      </c>
      <c r="R8" t="s">
        <v>764</v>
      </c>
      <c r="AA8">
        <v>83.5</v>
      </c>
      <c r="AB8" s="23" t="s">
        <v>738</v>
      </c>
      <c r="AC8" s="16">
        <v>40.21</v>
      </c>
      <c r="AG8">
        <v>92.2</v>
      </c>
      <c r="AH8" t="s">
        <v>8</v>
      </c>
      <c r="AI8">
        <v>98.4</v>
      </c>
      <c r="AJ8" t="s">
        <v>8</v>
      </c>
      <c r="AK8">
        <v>22.74</v>
      </c>
      <c r="AL8">
        <v>3.5000000000000003E-2</v>
      </c>
      <c r="AM8" t="s">
        <v>717</v>
      </c>
      <c r="AN8">
        <v>2.4799999999999999E-2</v>
      </c>
      <c r="AO8" s="27">
        <v>0.33333333333333298</v>
      </c>
      <c r="AP8" s="27">
        <v>8.3333333333333301E-2</v>
      </c>
      <c r="AQ8" t="s">
        <v>12</v>
      </c>
    </row>
    <row r="9" spans="1:251">
      <c r="A9" t="s">
        <v>166</v>
      </c>
      <c r="B9" t="s">
        <v>9</v>
      </c>
      <c r="C9" t="s">
        <v>106</v>
      </c>
      <c r="D9" t="s">
        <v>10</v>
      </c>
      <c r="E9" t="s">
        <v>456</v>
      </c>
      <c r="F9" t="s">
        <v>8</v>
      </c>
      <c r="G9">
        <v>6</v>
      </c>
      <c r="H9">
        <v>20</v>
      </c>
      <c r="I9" t="s">
        <v>11</v>
      </c>
      <c r="J9">
        <v>0.25</v>
      </c>
      <c r="K9" t="s">
        <v>234</v>
      </c>
      <c r="L9" t="s">
        <v>764</v>
      </c>
      <c r="M9">
        <v>20</v>
      </c>
      <c r="N9" t="s">
        <v>8</v>
      </c>
      <c r="O9" t="s">
        <v>754</v>
      </c>
      <c r="P9">
        <v>0.25</v>
      </c>
      <c r="Q9" t="s">
        <v>226</v>
      </c>
      <c r="R9" t="s">
        <v>764</v>
      </c>
      <c r="AA9" s="27">
        <v>6.0400000000000004E-4</v>
      </c>
      <c r="AB9" s="23" t="s">
        <v>738</v>
      </c>
      <c r="AC9" s="46">
        <v>1.15E-5</v>
      </c>
      <c r="AI9">
        <v>8.44</v>
      </c>
      <c r="AJ9" t="s">
        <v>8</v>
      </c>
      <c r="AK9">
        <v>4.0199999999999996</v>
      </c>
      <c r="AL9">
        <v>16.579999999999998</v>
      </c>
      <c r="AM9" t="s">
        <v>717</v>
      </c>
      <c r="AN9">
        <v>1.05</v>
      </c>
      <c r="AO9">
        <v>0.17</v>
      </c>
      <c r="AP9" t="s">
        <v>8</v>
      </c>
      <c r="AQ9" t="s">
        <v>12</v>
      </c>
      <c r="BI9" t="s">
        <v>38</v>
      </c>
    </row>
    <row r="10" spans="1:251">
      <c r="A10" t="s">
        <v>166</v>
      </c>
      <c r="B10" t="s">
        <v>9</v>
      </c>
      <c r="C10" t="s">
        <v>106</v>
      </c>
      <c r="D10" t="s">
        <v>10</v>
      </c>
      <c r="E10" t="s">
        <v>456</v>
      </c>
      <c r="F10" t="s">
        <v>8</v>
      </c>
      <c r="G10">
        <v>6</v>
      </c>
      <c r="H10">
        <v>20</v>
      </c>
      <c r="I10" t="s">
        <v>754</v>
      </c>
      <c r="J10">
        <v>0.25</v>
      </c>
      <c r="K10" t="s">
        <v>234</v>
      </c>
      <c r="L10" t="s">
        <v>764</v>
      </c>
      <c r="M10">
        <v>20</v>
      </c>
      <c r="N10" t="s">
        <v>8</v>
      </c>
      <c r="O10" t="s">
        <v>11</v>
      </c>
      <c r="P10">
        <v>0.25</v>
      </c>
      <c r="Q10" t="s">
        <v>226</v>
      </c>
      <c r="R10" t="s">
        <v>764</v>
      </c>
      <c r="AA10" s="27">
        <v>1.0000000000000001E-5</v>
      </c>
      <c r="AB10" s="23" t="s">
        <v>738</v>
      </c>
      <c r="AC10" s="46">
        <v>4.9999999999999998E-7</v>
      </c>
      <c r="AI10">
        <v>8.1199999999999992</v>
      </c>
      <c r="AJ10" t="s">
        <v>8</v>
      </c>
      <c r="AK10">
        <v>4.05</v>
      </c>
      <c r="AL10">
        <v>0.53</v>
      </c>
      <c r="AM10" t="s">
        <v>717</v>
      </c>
      <c r="AN10">
        <v>0.08</v>
      </c>
      <c r="AO10">
        <v>0.17</v>
      </c>
      <c r="AP10" t="s">
        <v>8</v>
      </c>
      <c r="AQ10" t="s">
        <v>12</v>
      </c>
      <c r="BI10" t="s">
        <v>212</v>
      </c>
      <c r="BK10">
        <v>9.9999999999999995E-7</v>
      </c>
      <c r="BM10" s="23" t="s">
        <v>735</v>
      </c>
      <c r="DU10" t="s">
        <v>13</v>
      </c>
    </row>
    <row r="11" spans="1:251">
      <c r="A11" t="s">
        <v>167</v>
      </c>
      <c r="B11" t="s">
        <v>46</v>
      </c>
      <c r="C11" t="s">
        <v>117</v>
      </c>
      <c r="D11" t="s">
        <v>6</v>
      </c>
      <c r="E11" t="s">
        <v>8</v>
      </c>
      <c r="F11" t="s">
        <v>8</v>
      </c>
      <c r="G11">
        <v>5</v>
      </c>
      <c r="H11">
        <v>1</v>
      </c>
      <c r="I11" t="s">
        <v>3</v>
      </c>
      <c r="J11">
        <v>1</v>
      </c>
      <c r="K11" t="s">
        <v>234</v>
      </c>
      <c r="L11" t="s">
        <v>764</v>
      </c>
      <c r="M11">
        <v>1</v>
      </c>
      <c r="N11" t="s">
        <v>8</v>
      </c>
      <c r="O11" t="s">
        <v>8</v>
      </c>
      <c r="P11" t="s">
        <v>8</v>
      </c>
      <c r="R11" t="s">
        <v>8</v>
      </c>
      <c r="AA11" s="27">
        <v>9.0999999999999998E-2</v>
      </c>
      <c r="AB11" s="23" t="s">
        <v>738</v>
      </c>
      <c r="AC11" s="16" t="s">
        <v>8</v>
      </c>
      <c r="AG11">
        <v>15.46</v>
      </c>
      <c r="AH11">
        <v>4.0199999999999996</v>
      </c>
      <c r="AI11">
        <v>2.69</v>
      </c>
      <c r="AJ11" t="s">
        <v>8</v>
      </c>
      <c r="AK11">
        <v>0.96</v>
      </c>
      <c r="AL11">
        <v>12.73</v>
      </c>
      <c r="AM11" t="s">
        <v>717</v>
      </c>
      <c r="AN11">
        <v>4.0599999999999996</v>
      </c>
      <c r="AO11" s="27">
        <v>0.25</v>
      </c>
      <c r="AP11" t="s">
        <v>8</v>
      </c>
      <c r="AQ11" t="s">
        <v>12</v>
      </c>
      <c r="AR11">
        <v>10.039999999999999</v>
      </c>
      <c r="AS11">
        <v>3.09</v>
      </c>
      <c r="AT11" t="s">
        <v>14</v>
      </c>
      <c r="AY11">
        <v>2.83</v>
      </c>
      <c r="BA11">
        <v>0.74</v>
      </c>
      <c r="BI11" t="s">
        <v>38</v>
      </c>
      <c r="BK11">
        <v>2.58</v>
      </c>
      <c r="BL11">
        <v>0.23</v>
      </c>
      <c r="BM11" t="s">
        <v>721</v>
      </c>
      <c r="CH11" t="s">
        <v>212</v>
      </c>
      <c r="CJ11">
        <v>6.18</v>
      </c>
      <c r="CK11">
        <v>2.74</v>
      </c>
      <c r="CL11" t="s">
        <v>76</v>
      </c>
      <c r="DG11" t="s">
        <v>298</v>
      </c>
      <c r="DI11">
        <v>57.05</v>
      </c>
      <c r="DJ11">
        <v>10.95</v>
      </c>
      <c r="DK11" s="32" t="s">
        <v>722</v>
      </c>
      <c r="DP11" t="s">
        <v>213</v>
      </c>
      <c r="DR11">
        <v>4.25</v>
      </c>
      <c r="DS11">
        <v>1.56</v>
      </c>
      <c r="DT11" s="32" t="s">
        <v>722</v>
      </c>
    </row>
    <row r="12" spans="1:251">
      <c r="A12" t="s">
        <v>168</v>
      </c>
      <c r="B12" t="s">
        <v>47</v>
      </c>
      <c r="C12" t="s">
        <v>123</v>
      </c>
      <c r="D12" t="s">
        <v>10</v>
      </c>
      <c r="E12" t="s">
        <v>457</v>
      </c>
      <c r="F12" t="s">
        <v>8</v>
      </c>
      <c r="G12">
        <v>6</v>
      </c>
      <c r="H12">
        <v>1</v>
      </c>
      <c r="I12" t="s">
        <v>15</v>
      </c>
      <c r="J12">
        <v>20</v>
      </c>
      <c r="K12" t="s">
        <v>234</v>
      </c>
      <c r="L12" t="s">
        <v>764</v>
      </c>
      <c r="M12">
        <v>1</v>
      </c>
      <c r="N12" t="s">
        <v>8</v>
      </c>
      <c r="O12" t="s">
        <v>8</v>
      </c>
      <c r="P12" t="s">
        <v>16</v>
      </c>
      <c r="R12" t="s">
        <v>16</v>
      </c>
      <c r="AA12" s="18">
        <f>1.007*60</f>
        <v>60.419999999999995</v>
      </c>
      <c r="AB12" s="23" t="s">
        <v>738</v>
      </c>
      <c r="AC12" s="16">
        <f>181*60</f>
        <v>10860</v>
      </c>
      <c r="AI12" s="21">
        <v>3.1</v>
      </c>
      <c r="AJ12" t="s">
        <v>8</v>
      </c>
      <c r="AK12">
        <v>1.81</v>
      </c>
      <c r="AL12" s="27">
        <v>0.13059999999999999</v>
      </c>
      <c r="AM12" t="s">
        <v>717</v>
      </c>
      <c r="AN12" s="27">
        <v>2.4899999999999999E-2</v>
      </c>
      <c r="AO12">
        <v>9.6</v>
      </c>
      <c r="AP12">
        <v>1.1499999999999999</v>
      </c>
      <c r="AQ12" t="s">
        <v>12</v>
      </c>
      <c r="AY12">
        <v>19.88</v>
      </c>
      <c r="BA12">
        <v>4.3099999999999996</v>
      </c>
    </row>
    <row r="13" spans="1:251">
      <c r="A13" t="s">
        <v>168</v>
      </c>
      <c r="B13" t="s">
        <v>47</v>
      </c>
      <c r="C13" t="s">
        <v>123</v>
      </c>
      <c r="D13" t="s">
        <v>10</v>
      </c>
      <c r="E13" t="s">
        <v>457</v>
      </c>
      <c r="F13" t="s">
        <v>8</v>
      </c>
      <c r="G13">
        <v>6</v>
      </c>
      <c r="H13">
        <v>1</v>
      </c>
      <c r="I13" t="s">
        <v>48</v>
      </c>
      <c r="J13" t="s">
        <v>727</v>
      </c>
      <c r="K13" t="s">
        <v>234</v>
      </c>
      <c r="L13" t="s">
        <v>764</v>
      </c>
      <c r="M13">
        <v>1</v>
      </c>
      <c r="N13" t="s">
        <v>8</v>
      </c>
      <c r="O13" t="s">
        <v>8</v>
      </c>
      <c r="P13" t="s">
        <v>16</v>
      </c>
      <c r="R13" t="s">
        <v>16</v>
      </c>
      <c r="AA13" s="18">
        <f>6.141*60</f>
        <v>368.46</v>
      </c>
      <c r="AB13" s="23" t="s">
        <v>738</v>
      </c>
      <c r="AC13" s="16">
        <f>724*60</f>
        <v>43440</v>
      </c>
      <c r="AI13">
        <v>3.77</v>
      </c>
      <c r="AJ13" t="s">
        <v>8</v>
      </c>
      <c r="AK13">
        <v>0.28000000000000003</v>
      </c>
      <c r="AL13" s="27">
        <v>0.83899999999999997</v>
      </c>
      <c r="AM13" t="s">
        <v>717</v>
      </c>
      <c r="AN13" s="27">
        <v>0.17299999999999999</v>
      </c>
      <c r="AO13">
        <v>6.4</v>
      </c>
      <c r="AP13">
        <v>0.74</v>
      </c>
      <c r="AQ13" t="s">
        <v>12</v>
      </c>
      <c r="AY13">
        <v>3.18</v>
      </c>
      <c r="BA13">
        <v>0.38</v>
      </c>
    </row>
    <row r="14" spans="1:251">
      <c r="A14" t="s">
        <v>169</v>
      </c>
      <c r="B14" t="s">
        <v>17</v>
      </c>
      <c r="C14" t="s">
        <v>113</v>
      </c>
      <c r="D14" t="s">
        <v>10</v>
      </c>
      <c r="E14" t="s">
        <v>456</v>
      </c>
      <c r="F14" t="s">
        <v>8</v>
      </c>
      <c r="G14">
        <v>3</v>
      </c>
      <c r="H14">
        <v>1</v>
      </c>
      <c r="I14" t="s">
        <v>11</v>
      </c>
      <c r="J14">
        <v>0.25</v>
      </c>
      <c r="K14" t="s">
        <v>234</v>
      </c>
      <c r="L14" t="s">
        <v>764</v>
      </c>
      <c r="M14">
        <v>1</v>
      </c>
      <c r="N14" t="s">
        <v>8</v>
      </c>
      <c r="O14" t="s">
        <v>18</v>
      </c>
      <c r="P14">
        <v>0.5</v>
      </c>
      <c r="Q14" t="s">
        <v>226</v>
      </c>
      <c r="R14" t="s">
        <v>764</v>
      </c>
      <c r="AA14" t="s">
        <v>8</v>
      </c>
      <c r="AD14" t="s">
        <v>8</v>
      </c>
      <c r="AG14" t="s">
        <v>8</v>
      </c>
      <c r="AI14" t="s">
        <v>8</v>
      </c>
      <c r="AJ14" t="s">
        <v>8</v>
      </c>
      <c r="AL14" s="27">
        <v>4.3259999999999996</v>
      </c>
      <c r="AM14" t="s">
        <v>717</v>
      </c>
      <c r="AN14" s="27">
        <v>0.68700000000000006</v>
      </c>
      <c r="AO14">
        <v>2</v>
      </c>
      <c r="AQ14" t="s">
        <v>12</v>
      </c>
    </row>
    <row r="15" spans="1:251" ht="17.25">
      <c r="A15" t="s">
        <v>170</v>
      </c>
      <c r="B15" t="s">
        <v>19</v>
      </c>
      <c r="C15" t="s">
        <v>114</v>
      </c>
      <c r="D15" t="s">
        <v>20</v>
      </c>
      <c r="E15" t="s">
        <v>456</v>
      </c>
      <c r="F15" t="s">
        <v>8</v>
      </c>
      <c r="G15">
        <v>4</v>
      </c>
      <c r="H15">
        <v>1</v>
      </c>
      <c r="I15" t="s">
        <v>11</v>
      </c>
      <c r="J15">
        <v>20</v>
      </c>
      <c r="K15" t="s">
        <v>234</v>
      </c>
      <c r="L15" t="s">
        <v>764</v>
      </c>
      <c r="M15">
        <v>1</v>
      </c>
      <c r="N15" t="s">
        <v>8</v>
      </c>
      <c r="O15" t="s">
        <v>16</v>
      </c>
      <c r="P15" t="s">
        <v>8</v>
      </c>
      <c r="R15" t="s">
        <v>8</v>
      </c>
      <c r="AA15">
        <v>87.56</v>
      </c>
      <c r="AB15" s="23" t="s">
        <v>738</v>
      </c>
      <c r="AD15" s="19">
        <v>5.84</v>
      </c>
      <c r="AE15" t="s">
        <v>602</v>
      </c>
      <c r="AF15">
        <v>0.05</v>
      </c>
      <c r="AG15">
        <v>1.0900000000000001</v>
      </c>
      <c r="AI15">
        <v>91.8</v>
      </c>
      <c r="AJ15" t="s">
        <v>8</v>
      </c>
      <c r="AL15">
        <v>3.59</v>
      </c>
      <c r="AO15" s="27">
        <v>0.5</v>
      </c>
      <c r="AQ15" t="s">
        <v>12</v>
      </c>
      <c r="AU15">
        <v>3</v>
      </c>
      <c r="AV15">
        <v>0.4</v>
      </c>
      <c r="AW15" s="39" t="s">
        <v>720</v>
      </c>
      <c r="AX15" t="s">
        <v>733</v>
      </c>
    </row>
    <row r="16" spans="1:251" ht="17.25">
      <c r="A16" t="s">
        <v>171</v>
      </c>
      <c r="B16" t="s">
        <v>21</v>
      </c>
      <c r="C16" t="s">
        <v>115</v>
      </c>
      <c r="D16" t="s">
        <v>275</v>
      </c>
      <c r="E16" t="s">
        <v>8</v>
      </c>
      <c r="F16" t="s">
        <v>8</v>
      </c>
      <c r="G16">
        <v>4</v>
      </c>
      <c r="H16">
        <v>1</v>
      </c>
      <c r="I16" t="s">
        <v>3</v>
      </c>
      <c r="J16">
        <v>0.05</v>
      </c>
      <c r="K16" t="s">
        <v>234</v>
      </c>
      <c r="L16" t="s">
        <v>764</v>
      </c>
      <c r="M16">
        <v>1</v>
      </c>
      <c r="N16" t="s">
        <v>8</v>
      </c>
      <c r="O16" t="s">
        <v>16</v>
      </c>
      <c r="P16" t="s">
        <v>16</v>
      </c>
      <c r="R16" t="s">
        <v>8</v>
      </c>
      <c r="AA16" s="18">
        <f>0.16862*60</f>
        <v>10.1172</v>
      </c>
      <c r="AB16" s="23" t="s">
        <v>738</v>
      </c>
      <c r="AC16" s="16">
        <f>22.682*60</f>
        <v>1360.9199999999998</v>
      </c>
      <c r="AD16">
        <v>3.87</v>
      </c>
      <c r="AE16" t="s">
        <v>602</v>
      </c>
      <c r="AF16">
        <v>2.95</v>
      </c>
      <c r="AI16">
        <v>2.73</v>
      </c>
      <c r="AJ16" t="s">
        <v>8</v>
      </c>
      <c r="AK16">
        <v>0.47699999999999998</v>
      </c>
      <c r="AL16" s="27">
        <v>2.9729999999999999E-2</v>
      </c>
      <c r="AM16" t="s">
        <v>717</v>
      </c>
      <c r="AN16" s="27">
        <v>6.8469999999999998E-3</v>
      </c>
      <c r="AO16">
        <v>1.33</v>
      </c>
      <c r="AP16">
        <v>0.80200000000000005</v>
      </c>
      <c r="AQ16" t="s">
        <v>12</v>
      </c>
      <c r="AU16">
        <v>0.26</v>
      </c>
      <c r="AV16">
        <v>4.8000000000000001E-2</v>
      </c>
      <c r="AW16" s="37" t="s">
        <v>719</v>
      </c>
      <c r="AX16" t="s">
        <v>734</v>
      </c>
    </row>
    <row r="17" spans="1:126" ht="17.25">
      <c r="A17" t="s">
        <v>172</v>
      </c>
      <c r="B17" t="s">
        <v>23</v>
      </c>
      <c r="C17" t="s">
        <v>116</v>
      </c>
      <c r="D17" t="s">
        <v>6</v>
      </c>
      <c r="E17" t="s">
        <v>8</v>
      </c>
      <c r="F17" t="s">
        <v>8</v>
      </c>
      <c r="G17">
        <v>8</v>
      </c>
      <c r="H17">
        <v>1</v>
      </c>
      <c r="I17" t="s">
        <v>3</v>
      </c>
      <c r="J17">
        <v>0.75</v>
      </c>
      <c r="K17" t="s">
        <v>234</v>
      </c>
      <c r="L17" t="s">
        <v>764</v>
      </c>
      <c r="M17">
        <v>1</v>
      </c>
      <c r="N17" t="s">
        <v>8</v>
      </c>
      <c r="O17" t="s">
        <v>8</v>
      </c>
      <c r="P17" t="s">
        <v>8</v>
      </c>
      <c r="R17" t="s">
        <v>8</v>
      </c>
      <c r="AA17" s="18">
        <f>0.01022*60</f>
        <v>0.61319999999999997</v>
      </c>
      <c r="AB17" s="23" t="s">
        <v>738</v>
      </c>
      <c r="AC17" s="16">
        <f>3.15*60</f>
        <v>189</v>
      </c>
      <c r="AD17">
        <v>1.76</v>
      </c>
      <c r="AE17" t="s">
        <v>602</v>
      </c>
      <c r="AF17">
        <v>0.28999999999999998</v>
      </c>
      <c r="AI17">
        <v>0.7</v>
      </c>
      <c r="AJ17" t="s">
        <v>8</v>
      </c>
      <c r="AK17">
        <v>0.27</v>
      </c>
      <c r="AL17" s="24">
        <v>8.2199999999999999E-3</v>
      </c>
      <c r="AM17" t="s">
        <v>717</v>
      </c>
      <c r="AN17" s="24">
        <v>2.6900000000000001E-3</v>
      </c>
      <c r="AO17">
        <v>0.66</v>
      </c>
      <c r="AP17">
        <v>0.16</v>
      </c>
      <c r="AQ17" t="s">
        <v>12</v>
      </c>
    </row>
    <row r="18" spans="1:126">
      <c r="A18" t="s">
        <v>173</v>
      </c>
      <c r="B18" t="s">
        <v>24</v>
      </c>
      <c r="C18" t="s">
        <v>118</v>
      </c>
      <c r="D18" t="s">
        <v>10</v>
      </c>
      <c r="E18" t="s">
        <v>456</v>
      </c>
      <c r="F18" t="s">
        <v>8</v>
      </c>
      <c r="G18">
        <v>6</v>
      </c>
      <c r="H18">
        <v>1</v>
      </c>
      <c r="I18" t="s">
        <v>15</v>
      </c>
      <c r="J18">
        <v>50</v>
      </c>
      <c r="K18" t="s">
        <v>234</v>
      </c>
      <c r="L18" t="s">
        <v>764</v>
      </c>
      <c r="M18">
        <v>1</v>
      </c>
      <c r="N18" t="s">
        <v>8</v>
      </c>
      <c r="O18" t="s">
        <v>8</v>
      </c>
      <c r="P18" t="s">
        <v>8</v>
      </c>
      <c r="R18" t="s">
        <v>8</v>
      </c>
      <c r="AA18">
        <v>12.4</v>
      </c>
      <c r="AB18" s="23" t="s">
        <v>738</v>
      </c>
      <c r="AC18" s="16">
        <v>1.5</v>
      </c>
      <c r="AD18" t="s">
        <v>8</v>
      </c>
      <c r="AG18" t="s">
        <v>8</v>
      </c>
      <c r="AI18" t="s">
        <v>8</v>
      </c>
      <c r="AJ18" t="s">
        <v>8</v>
      </c>
      <c r="AL18" s="27">
        <v>330</v>
      </c>
      <c r="AM18" t="s">
        <v>717</v>
      </c>
      <c r="AN18" s="27">
        <v>70</v>
      </c>
      <c r="AO18" s="27">
        <v>0.25</v>
      </c>
      <c r="AP18">
        <v>0</v>
      </c>
      <c r="AQ18" t="s">
        <v>12</v>
      </c>
      <c r="BI18" t="s">
        <v>26</v>
      </c>
      <c r="DU18" t="s">
        <v>25</v>
      </c>
    </row>
    <row r="19" spans="1:126">
      <c r="A19" t="s">
        <v>173</v>
      </c>
      <c r="B19" t="s">
        <v>24</v>
      </c>
      <c r="C19" t="s">
        <v>118</v>
      </c>
      <c r="D19" t="s">
        <v>10</v>
      </c>
      <c r="E19" t="s">
        <v>456</v>
      </c>
      <c r="F19" t="s">
        <v>8</v>
      </c>
      <c r="G19">
        <v>6</v>
      </c>
      <c r="H19">
        <v>1</v>
      </c>
      <c r="I19" t="s">
        <v>15</v>
      </c>
      <c r="J19">
        <v>50</v>
      </c>
      <c r="K19" t="s">
        <v>234</v>
      </c>
      <c r="L19" t="s">
        <v>764</v>
      </c>
      <c r="M19">
        <v>1</v>
      </c>
      <c r="N19" t="s">
        <v>8</v>
      </c>
      <c r="O19" t="s">
        <v>8</v>
      </c>
      <c r="P19" t="s">
        <v>8</v>
      </c>
      <c r="R19" t="s">
        <v>8</v>
      </c>
      <c r="AA19">
        <v>29.9</v>
      </c>
      <c r="AB19" s="23" t="s">
        <v>738</v>
      </c>
      <c r="AC19" s="16">
        <v>0.8</v>
      </c>
      <c r="AD19" t="s">
        <v>8</v>
      </c>
      <c r="AG19" t="s">
        <v>8</v>
      </c>
      <c r="AI19" t="s">
        <v>8</v>
      </c>
      <c r="AJ19" t="s">
        <v>8</v>
      </c>
      <c r="AL19" s="27">
        <v>630</v>
      </c>
      <c r="AM19" t="s">
        <v>717</v>
      </c>
      <c r="AN19" s="27">
        <v>110</v>
      </c>
      <c r="AO19" s="27">
        <v>0.5</v>
      </c>
      <c r="AP19">
        <v>0</v>
      </c>
      <c r="AQ19" t="s">
        <v>12</v>
      </c>
      <c r="BI19" t="s">
        <v>27</v>
      </c>
      <c r="DU19" t="s">
        <v>25</v>
      </c>
    </row>
    <row r="20" spans="1:126">
      <c r="A20" t="s">
        <v>173</v>
      </c>
      <c r="B20" t="s">
        <v>24</v>
      </c>
      <c r="C20" t="s">
        <v>118</v>
      </c>
      <c r="D20" t="s">
        <v>10</v>
      </c>
      <c r="E20" t="s">
        <v>456</v>
      </c>
      <c r="F20" t="s">
        <v>8</v>
      </c>
      <c r="G20">
        <v>6</v>
      </c>
      <c r="H20">
        <v>1</v>
      </c>
      <c r="I20" t="s">
        <v>15</v>
      </c>
      <c r="J20">
        <v>50</v>
      </c>
      <c r="K20" t="s">
        <v>234</v>
      </c>
      <c r="L20" t="s">
        <v>764</v>
      </c>
      <c r="M20">
        <v>1</v>
      </c>
      <c r="N20" t="s">
        <v>8</v>
      </c>
      <c r="O20" t="s">
        <v>8</v>
      </c>
      <c r="P20" t="s">
        <v>8</v>
      </c>
      <c r="R20" t="s">
        <v>8</v>
      </c>
      <c r="AA20">
        <v>34.6</v>
      </c>
      <c r="AB20" s="23" t="s">
        <v>738</v>
      </c>
      <c r="AC20" s="16">
        <v>3.8</v>
      </c>
      <c r="AD20" t="s">
        <v>8</v>
      </c>
      <c r="AG20" t="s">
        <v>8</v>
      </c>
      <c r="AI20" t="s">
        <v>8</v>
      </c>
      <c r="AJ20" t="s">
        <v>8</v>
      </c>
      <c r="AL20" s="27">
        <v>730</v>
      </c>
      <c r="AM20" t="s">
        <v>717</v>
      </c>
      <c r="AN20" s="27">
        <v>190</v>
      </c>
      <c r="AO20" s="27">
        <v>1</v>
      </c>
      <c r="AP20">
        <v>0</v>
      </c>
      <c r="AQ20" t="s">
        <v>12</v>
      </c>
      <c r="BI20" t="s">
        <v>28</v>
      </c>
      <c r="DU20" t="s">
        <v>25</v>
      </c>
    </row>
    <row r="21" spans="1:126">
      <c r="A21" t="s">
        <v>173</v>
      </c>
      <c r="B21" t="s">
        <v>24</v>
      </c>
      <c r="C21" t="s">
        <v>118</v>
      </c>
      <c r="D21" t="s">
        <v>10</v>
      </c>
      <c r="E21" t="s">
        <v>456</v>
      </c>
      <c r="F21" t="s">
        <v>8</v>
      </c>
      <c r="G21">
        <v>6</v>
      </c>
      <c r="H21">
        <v>1</v>
      </c>
      <c r="I21" t="s">
        <v>15</v>
      </c>
      <c r="J21">
        <v>50</v>
      </c>
      <c r="K21" t="s">
        <v>234</v>
      </c>
      <c r="L21" t="s">
        <v>764</v>
      </c>
      <c r="M21">
        <v>1</v>
      </c>
      <c r="N21" t="s">
        <v>8</v>
      </c>
      <c r="O21" t="s">
        <v>8</v>
      </c>
      <c r="P21" t="s">
        <v>8</v>
      </c>
      <c r="R21" t="s">
        <v>8</v>
      </c>
      <c r="AA21">
        <v>45.3</v>
      </c>
      <c r="AB21" s="23" t="s">
        <v>738</v>
      </c>
      <c r="AC21" s="16">
        <v>3.3</v>
      </c>
      <c r="AD21" t="s">
        <v>8</v>
      </c>
      <c r="AG21" t="s">
        <v>8</v>
      </c>
      <c r="AI21" t="s">
        <v>8</v>
      </c>
      <c r="AJ21" t="s">
        <v>8</v>
      </c>
      <c r="AL21" s="27">
        <v>950</v>
      </c>
      <c r="AM21" t="s">
        <v>717</v>
      </c>
      <c r="AN21" s="27">
        <v>180</v>
      </c>
      <c r="AO21" s="27">
        <v>0.75</v>
      </c>
      <c r="AP21">
        <v>0</v>
      </c>
      <c r="AQ21" t="s">
        <v>12</v>
      </c>
      <c r="BI21" t="s">
        <v>29</v>
      </c>
      <c r="DU21" t="s">
        <v>25</v>
      </c>
    </row>
    <row r="22" spans="1:126">
      <c r="A22" t="s">
        <v>173</v>
      </c>
      <c r="B22" t="s">
        <v>24</v>
      </c>
      <c r="C22" t="s">
        <v>118</v>
      </c>
      <c r="D22" t="s">
        <v>10</v>
      </c>
      <c r="E22" t="s">
        <v>456</v>
      </c>
      <c r="F22" t="s">
        <v>8</v>
      </c>
      <c r="G22">
        <v>6</v>
      </c>
      <c r="H22">
        <v>1</v>
      </c>
      <c r="I22" t="s">
        <v>15</v>
      </c>
      <c r="J22">
        <v>50</v>
      </c>
      <c r="K22" t="s">
        <v>234</v>
      </c>
      <c r="L22" t="s">
        <v>764</v>
      </c>
      <c r="M22">
        <v>1</v>
      </c>
      <c r="N22" t="s">
        <v>8</v>
      </c>
      <c r="O22" t="s">
        <v>8</v>
      </c>
      <c r="P22" t="s">
        <v>8</v>
      </c>
      <c r="R22" t="s">
        <v>8</v>
      </c>
      <c r="AA22">
        <v>29.1</v>
      </c>
      <c r="AB22" s="23" t="s">
        <v>738</v>
      </c>
      <c r="AC22" s="16">
        <v>1</v>
      </c>
      <c r="AD22" t="s">
        <v>8</v>
      </c>
      <c r="AG22" t="s">
        <v>8</v>
      </c>
      <c r="AI22" t="s">
        <v>8</v>
      </c>
      <c r="AJ22" t="s">
        <v>8</v>
      </c>
      <c r="AL22" s="27">
        <v>530</v>
      </c>
      <c r="AM22" t="s">
        <v>717</v>
      </c>
      <c r="AN22" s="27">
        <v>30</v>
      </c>
      <c r="AO22" s="27">
        <v>0.83333333333333304</v>
      </c>
      <c r="AP22" s="27">
        <v>0.15</v>
      </c>
      <c r="AQ22" t="s">
        <v>12</v>
      </c>
      <c r="BI22" t="s">
        <v>30</v>
      </c>
      <c r="DU22" t="s">
        <v>25</v>
      </c>
    </row>
    <row r="23" spans="1:126">
      <c r="A23" t="s">
        <v>174</v>
      </c>
      <c r="B23" t="s">
        <v>31</v>
      </c>
      <c r="C23" t="s">
        <v>119</v>
      </c>
      <c r="D23" t="s">
        <v>10</v>
      </c>
      <c r="E23" t="s">
        <v>456</v>
      </c>
      <c r="F23" t="s">
        <v>8</v>
      </c>
      <c r="G23">
        <v>3</v>
      </c>
      <c r="H23">
        <v>1</v>
      </c>
      <c r="I23" t="s">
        <v>11</v>
      </c>
      <c r="J23">
        <v>0.1</v>
      </c>
      <c r="K23" t="s">
        <v>234</v>
      </c>
      <c r="L23" t="s">
        <v>764</v>
      </c>
      <c r="M23">
        <v>1</v>
      </c>
      <c r="N23" t="s">
        <v>8</v>
      </c>
      <c r="O23" t="s">
        <v>8</v>
      </c>
      <c r="P23" t="s">
        <v>8</v>
      </c>
      <c r="R23" t="s">
        <v>8</v>
      </c>
      <c r="AA23" t="s">
        <v>8</v>
      </c>
      <c r="AC23" s="16" t="s">
        <v>8</v>
      </c>
      <c r="AD23" s="18">
        <v>0.52</v>
      </c>
      <c r="AG23" t="s">
        <v>8</v>
      </c>
      <c r="AI23" t="s">
        <v>8</v>
      </c>
      <c r="AJ23" t="s">
        <v>8</v>
      </c>
      <c r="AL23" t="s">
        <v>8</v>
      </c>
      <c r="AM23" t="s">
        <v>8</v>
      </c>
      <c r="AN23" t="s">
        <v>8</v>
      </c>
      <c r="AO23" t="s">
        <v>8</v>
      </c>
      <c r="AP23" t="s">
        <v>8</v>
      </c>
      <c r="AQ23" t="s">
        <v>8</v>
      </c>
      <c r="AR23" t="s">
        <v>8</v>
      </c>
      <c r="AT23" t="s">
        <v>8</v>
      </c>
      <c r="AU23" t="s">
        <v>8</v>
      </c>
      <c r="AW23" s="37" t="s">
        <v>8</v>
      </c>
      <c r="AX23" t="s">
        <v>8</v>
      </c>
      <c r="AY23" t="s">
        <v>8</v>
      </c>
      <c r="BB23" t="s">
        <v>8</v>
      </c>
      <c r="BC23" s="16" t="s">
        <v>8</v>
      </c>
      <c r="BE23" t="s">
        <v>8</v>
      </c>
      <c r="BF23" t="s">
        <v>8</v>
      </c>
      <c r="BH23" t="s">
        <v>8</v>
      </c>
      <c r="BI23" t="s">
        <v>8</v>
      </c>
      <c r="BJ23" t="s">
        <v>8</v>
      </c>
      <c r="DU23" t="s">
        <v>33</v>
      </c>
      <c r="DV23" t="s">
        <v>34</v>
      </c>
    </row>
    <row r="24" spans="1:126" ht="17.25">
      <c r="A24" t="s">
        <v>175</v>
      </c>
      <c r="B24" t="s">
        <v>35</v>
      </c>
      <c r="C24" t="s">
        <v>120</v>
      </c>
      <c r="D24" t="s">
        <v>10</v>
      </c>
      <c r="E24" t="s">
        <v>8</v>
      </c>
      <c r="F24" t="s">
        <v>8</v>
      </c>
      <c r="G24">
        <v>5</v>
      </c>
      <c r="H24">
        <v>23</v>
      </c>
      <c r="I24" t="s">
        <v>11</v>
      </c>
      <c r="J24">
        <v>0.6</v>
      </c>
      <c r="K24" t="s">
        <v>234</v>
      </c>
      <c r="L24" t="s">
        <v>764</v>
      </c>
      <c r="M24">
        <v>1</v>
      </c>
      <c r="N24" t="s">
        <v>8</v>
      </c>
      <c r="O24" t="s">
        <v>8</v>
      </c>
      <c r="P24" t="s">
        <v>8</v>
      </c>
      <c r="R24" t="s">
        <v>8</v>
      </c>
      <c r="AA24" t="s">
        <v>8</v>
      </c>
      <c r="AC24" s="16" t="s">
        <v>8</v>
      </c>
      <c r="AD24" t="s">
        <v>8</v>
      </c>
      <c r="AG24" t="s">
        <v>8</v>
      </c>
      <c r="AI24">
        <v>91.8</v>
      </c>
      <c r="AJ24" t="s">
        <v>8</v>
      </c>
      <c r="AL24" t="s">
        <v>8</v>
      </c>
      <c r="AM24" t="s">
        <v>8</v>
      </c>
      <c r="AN24" t="s">
        <v>8</v>
      </c>
      <c r="AO24">
        <v>3</v>
      </c>
      <c r="AP24" t="s">
        <v>8</v>
      </c>
      <c r="AQ24" t="s">
        <v>12</v>
      </c>
      <c r="AR24" t="s">
        <v>8</v>
      </c>
      <c r="AT24" t="s">
        <v>8</v>
      </c>
      <c r="AU24">
        <v>7.4999999999999997E-3</v>
      </c>
      <c r="AW24" s="37" t="s">
        <v>719</v>
      </c>
      <c r="AX24" t="s">
        <v>8</v>
      </c>
      <c r="AY24" t="s">
        <v>8</v>
      </c>
      <c r="BB24" t="s">
        <v>8</v>
      </c>
      <c r="BC24" s="16" t="s">
        <v>8</v>
      </c>
      <c r="BE24" t="s">
        <v>8</v>
      </c>
      <c r="BF24" t="s">
        <v>8</v>
      </c>
      <c r="BH24" t="s">
        <v>8</v>
      </c>
      <c r="BI24" t="s">
        <v>37</v>
      </c>
      <c r="BK24">
        <v>2.4899999999999999E-2</v>
      </c>
      <c r="CH24" t="s">
        <v>38</v>
      </c>
      <c r="CJ24">
        <v>2.8500000000000001E-2</v>
      </c>
      <c r="DV24" t="s">
        <v>39</v>
      </c>
    </row>
    <row r="25" spans="1:126" ht="17.25">
      <c r="A25" t="s">
        <v>175</v>
      </c>
      <c r="B25" t="s">
        <v>35</v>
      </c>
      <c r="C25" t="s">
        <v>120</v>
      </c>
      <c r="D25" t="s">
        <v>10</v>
      </c>
      <c r="E25" t="s">
        <v>8</v>
      </c>
      <c r="F25" t="s">
        <v>8</v>
      </c>
      <c r="G25">
        <v>5</v>
      </c>
      <c r="H25">
        <v>23</v>
      </c>
      <c r="I25" t="s">
        <v>11</v>
      </c>
      <c r="J25">
        <v>0.6</v>
      </c>
      <c r="K25" t="s">
        <v>234</v>
      </c>
      <c r="L25" t="s">
        <v>36</v>
      </c>
      <c r="M25">
        <v>1</v>
      </c>
      <c r="N25" t="s">
        <v>8</v>
      </c>
      <c r="O25" t="s">
        <v>8</v>
      </c>
      <c r="P25" t="s">
        <v>8</v>
      </c>
      <c r="R25" t="s">
        <v>8</v>
      </c>
      <c r="AA25" t="s">
        <v>8</v>
      </c>
      <c r="AC25" s="16" t="s">
        <v>8</v>
      </c>
      <c r="AD25" t="s">
        <v>8</v>
      </c>
      <c r="AG25" t="s">
        <v>8</v>
      </c>
      <c r="AI25">
        <v>87.7</v>
      </c>
      <c r="AJ25" t="s">
        <v>8</v>
      </c>
      <c r="AL25" t="s">
        <v>8</v>
      </c>
      <c r="AM25" t="s">
        <v>8</v>
      </c>
      <c r="AN25" t="s">
        <v>8</v>
      </c>
      <c r="AO25">
        <v>1</v>
      </c>
      <c r="AP25" t="s">
        <v>8</v>
      </c>
      <c r="AQ25" t="s">
        <v>12</v>
      </c>
      <c r="AR25" t="s">
        <v>8</v>
      </c>
      <c r="AT25" t="s">
        <v>8</v>
      </c>
      <c r="AU25">
        <v>7.9000000000000008E-3</v>
      </c>
      <c r="AW25" s="37" t="s">
        <v>719</v>
      </c>
      <c r="AX25" t="s">
        <v>8</v>
      </c>
      <c r="AY25" t="s">
        <v>8</v>
      </c>
      <c r="BB25" t="s">
        <v>8</v>
      </c>
      <c r="BC25" s="16" t="s">
        <v>8</v>
      </c>
      <c r="BE25" t="s">
        <v>8</v>
      </c>
      <c r="BF25" t="s">
        <v>8</v>
      </c>
      <c r="BH25" t="s">
        <v>8</v>
      </c>
      <c r="BI25" t="s">
        <v>37</v>
      </c>
      <c r="BK25">
        <v>7.5700000000000003E-2</v>
      </c>
      <c r="CH25" t="s">
        <v>38</v>
      </c>
      <c r="CJ25">
        <v>3.9300000000000002E-2</v>
      </c>
      <c r="DV25" t="s">
        <v>39</v>
      </c>
    </row>
    <row r="26" spans="1:126">
      <c r="A26" t="s">
        <v>176</v>
      </c>
      <c r="B26" t="s">
        <v>40</v>
      </c>
      <c r="C26" t="s">
        <v>121</v>
      </c>
      <c r="D26" t="s">
        <v>41</v>
      </c>
      <c r="E26" t="s">
        <v>8</v>
      </c>
      <c r="F26" t="s">
        <v>8</v>
      </c>
      <c r="G26">
        <v>4</v>
      </c>
      <c r="H26">
        <v>3</v>
      </c>
      <c r="I26" t="s">
        <v>11</v>
      </c>
      <c r="J26">
        <v>0.06</v>
      </c>
      <c r="K26" t="s">
        <v>234</v>
      </c>
      <c r="L26" t="s">
        <v>764</v>
      </c>
      <c r="M26">
        <v>3</v>
      </c>
      <c r="N26" t="s">
        <v>8</v>
      </c>
      <c r="O26" t="s">
        <v>8</v>
      </c>
      <c r="P26" t="s">
        <v>8</v>
      </c>
      <c r="R26" t="s">
        <v>8</v>
      </c>
      <c r="AA26" t="s">
        <v>8</v>
      </c>
      <c r="AC26" s="16" t="s">
        <v>8</v>
      </c>
      <c r="AJ26" t="s">
        <v>8</v>
      </c>
    </row>
    <row r="27" spans="1:126">
      <c r="A27" t="s">
        <v>176</v>
      </c>
      <c r="B27" t="s">
        <v>40</v>
      </c>
      <c r="C27" t="s">
        <v>121</v>
      </c>
      <c r="D27" t="s">
        <v>41</v>
      </c>
      <c r="E27" t="s">
        <v>8</v>
      </c>
      <c r="F27" t="s">
        <v>8</v>
      </c>
      <c r="G27">
        <v>4</v>
      </c>
      <c r="H27">
        <v>21</v>
      </c>
      <c r="I27" t="s">
        <v>11</v>
      </c>
      <c r="J27">
        <v>0.06</v>
      </c>
      <c r="K27" t="s">
        <v>234</v>
      </c>
      <c r="L27" t="s">
        <v>764</v>
      </c>
      <c r="M27">
        <v>21</v>
      </c>
      <c r="N27" t="s">
        <v>8</v>
      </c>
      <c r="O27" t="s">
        <v>8</v>
      </c>
      <c r="P27" t="s">
        <v>8</v>
      </c>
      <c r="R27" t="s">
        <v>8</v>
      </c>
      <c r="AA27" t="s">
        <v>8</v>
      </c>
      <c r="AC27" s="16" t="s">
        <v>8</v>
      </c>
      <c r="AJ27" t="s">
        <v>8</v>
      </c>
    </row>
    <row r="28" spans="1:126">
      <c r="A28" t="s">
        <v>176</v>
      </c>
      <c r="B28" t="s">
        <v>40</v>
      </c>
      <c r="C28" t="s">
        <v>121</v>
      </c>
      <c r="D28" t="s">
        <v>41</v>
      </c>
      <c r="E28" t="s">
        <v>8</v>
      </c>
      <c r="F28" t="s">
        <v>8</v>
      </c>
      <c r="G28">
        <v>4</v>
      </c>
      <c r="H28">
        <v>3</v>
      </c>
      <c r="I28" t="s">
        <v>42</v>
      </c>
      <c r="J28" t="s">
        <v>727</v>
      </c>
      <c r="K28" t="s">
        <v>234</v>
      </c>
      <c r="L28" t="s">
        <v>8</v>
      </c>
      <c r="M28">
        <v>3</v>
      </c>
      <c r="N28" t="s">
        <v>8</v>
      </c>
      <c r="O28" t="s">
        <v>8</v>
      </c>
      <c r="P28" t="s">
        <v>8</v>
      </c>
      <c r="R28" t="s">
        <v>8</v>
      </c>
      <c r="AA28" t="s">
        <v>8</v>
      </c>
      <c r="AC28" s="16" t="s">
        <v>8</v>
      </c>
      <c r="AJ28" t="s">
        <v>8</v>
      </c>
      <c r="BF28">
        <v>0.54</v>
      </c>
      <c r="BH28" t="s">
        <v>32</v>
      </c>
      <c r="DV28" t="s">
        <v>43</v>
      </c>
    </row>
    <row r="29" spans="1:126">
      <c r="A29" t="s">
        <v>176</v>
      </c>
      <c r="B29" t="s">
        <v>40</v>
      </c>
      <c r="C29" t="s">
        <v>121</v>
      </c>
      <c r="D29" t="s">
        <v>41</v>
      </c>
      <c r="E29" t="s">
        <v>8</v>
      </c>
      <c r="F29" t="s">
        <v>8</v>
      </c>
      <c r="G29">
        <v>4</v>
      </c>
      <c r="H29">
        <v>21</v>
      </c>
      <c r="I29" t="s">
        <v>42</v>
      </c>
      <c r="J29" t="s">
        <v>727</v>
      </c>
      <c r="K29" t="s">
        <v>234</v>
      </c>
      <c r="L29" t="s">
        <v>8</v>
      </c>
      <c r="M29">
        <v>21</v>
      </c>
      <c r="N29" t="s">
        <v>8</v>
      </c>
      <c r="O29" t="s">
        <v>8</v>
      </c>
      <c r="P29" t="s">
        <v>8</v>
      </c>
      <c r="R29" t="s">
        <v>8</v>
      </c>
      <c r="AA29" t="s">
        <v>8</v>
      </c>
      <c r="AC29" s="16" t="s">
        <v>8</v>
      </c>
      <c r="AJ29" t="s">
        <v>8</v>
      </c>
      <c r="BF29">
        <v>0.24</v>
      </c>
      <c r="BH29" t="s">
        <v>32</v>
      </c>
      <c r="DV29" t="s">
        <v>43</v>
      </c>
    </row>
    <row r="30" spans="1:126">
      <c r="A30" t="s">
        <v>177</v>
      </c>
      <c r="B30" t="s">
        <v>44</v>
      </c>
      <c r="C30" t="s">
        <v>122</v>
      </c>
      <c r="D30" t="s">
        <v>45</v>
      </c>
      <c r="E30" t="s">
        <v>8</v>
      </c>
      <c r="F30" t="s">
        <v>8</v>
      </c>
      <c r="G30">
        <v>3</v>
      </c>
      <c r="H30">
        <v>1</v>
      </c>
      <c r="I30" t="s">
        <v>11</v>
      </c>
      <c r="J30" s="24">
        <v>0.4</v>
      </c>
      <c r="K30" s="34" t="s">
        <v>554</v>
      </c>
      <c r="L30" t="s">
        <v>147</v>
      </c>
      <c r="M30">
        <v>1</v>
      </c>
      <c r="N30" t="s">
        <v>8</v>
      </c>
      <c r="O30" t="s">
        <v>18</v>
      </c>
      <c r="P30" s="24">
        <v>0.4</v>
      </c>
      <c r="Q30" s="31" t="s">
        <v>554</v>
      </c>
      <c r="R30" t="s">
        <v>147</v>
      </c>
      <c r="S30" t="s">
        <v>7</v>
      </c>
      <c r="T30" s="24">
        <v>0.2</v>
      </c>
      <c r="U30" s="31" t="s">
        <v>554</v>
      </c>
      <c r="V30" t="s">
        <v>147</v>
      </c>
      <c r="AD30" t="s">
        <v>151</v>
      </c>
      <c r="AF30">
        <v>0.56999999999999995</v>
      </c>
      <c r="AJ30" t="s">
        <v>8</v>
      </c>
      <c r="CK30" t="s">
        <v>603</v>
      </c>
      <c r="DV30" t="s">
        <v>148</v>
      </c>
    </row>
    <row r="31" spans="1:126">
      <c r="A31" t="s">
        <v>177</v>
      </c>
      <c r="B31" t="s">
        <v>44</v>
      </c>
      <c r="C31" t="s">
        <v>122</v>
      </c>
      <c r="D31" t="s">
        <v>45</v>
      </c>
      <c r="E31" t="s">
        <v>8</v>
      </c>
      <c r="F31" t="s">
        <v>8</v>
      </c>
      <c r="G31">
        <v>3</v>
      </c>
      <c r="H31">
        <v>1</v>
      </c>
      <c r="I31" t="s">
        <v>11</v>
      </c>
      <c r="J31" s="24">
        <v>0.4</v>
      </c>
      <c r="K31" s="34" t="s">
        <v>554</v>
      </c>
      <c r="L31" t="s">
        <v>147</v>
      </c>
      <c r="M31">
        <v>1</v>
      </c>
      <c r="N31" t="s">
        <v>8</v>
      </c>
      <c r="O31" t="s">
        <v>18</v>
      </c>
      <c r="P31" s="24">
        <v>0.4</v>
      </c>
      <c r="Q31" s="31" t="s">
        <v>554</v>
      </c>
      <c r="R31" t="s">
        <v>147</v>
      </c>
      <c r="S31" t="s">
        <v>7</v>
      </c>
      <c r="T31" s="24">
        <v>0.2</v>
      </c>
      <c r="U31" s="31" t="s">
        <v>554</v>
      </c>
      <c r="V31" t="s">
        <v>147</v>
      </c>
      <c r="AD31" t="s">
        <v>152</v>
      </c>
      <c r="AF31">
        <v>0.03</v>
      </c>
      <c r="AJ31" t="s">
        <v>8</v>
      </c>
      <c r="DV31" t="s">
        <v>148</v>
      </c>
    </row>
    <row r="32" spans="1:126">
      <c r="A32" t="s">
        <v>177</v>
      </c>
      <c r="B32" t="s">
        <v>44</v>
      </c>
      <c r="C32" t="s">
        <v>122</v>
      </c>
      <c r="D32" t="s">
        <v>45</v>
      </c>
      <c r="E32" t="s">
        <v>8</v>
      </c>
      <c r="F32" t="s">
        <v>8</v>
      </c>
      <c r="G32">
        <v>3</v>
      </c>
      <c r="H32">
        <v>1</v>
      </c>
      <c r="I32" t="s">
        <v>11</v>
      </c>
      <c r="J32" s="24">
        <v>0.4</v>
      </c>
      <c r="K32" s="34" t="s">
        <v>554</v>
      </c>
      <c r="L32" t="s">
        <v>147</v>
      </c>
      <c r="M32">
        <v>1</v>
      </c>
      <c r="N32" t="s">
        <v>8</v>
      </c>
      <c r="O32" t="s">
        <v>18</v>
      </c>
      <c r="P32" s="24">
        <v>0.4</v>
      </c>
      <c r="Q32" s="31" t="s">
        <v>554</v>
      </c>
      <c r="R32" t="s">
        <v>147</v>
      </c>
      <c r="S32" t="s">
        <v>7</v>
      </c>
      <c r="T32" s="24">
        <v>0.2</v>
      </c>
      <c r="U32" s="31" t="s">
        <v>554</v>
      </c>
      <c r="V32" t="s">
        <v>147</v>
      </c>
      <c r="AD32" t="s">
        <v>153</v>
      </c>
      <c r="AF32">
        <v>0</v>
      </c>
      <c r="AJ32" t="s">
        <v>8</v>
      </c>
      <c r="DV32" t="s">
        <v>149</v>
      </c>
    </row>
    <row r="33" spans="1:126">
      <c r="A33" t="s">
        <v>177</v>
      </c>
      <c r="B33" t="s">
        <v>44</v>
      </c>
      <c r="C33" t="s">
        <v>122</v>
      </c>
      <c r="D33" t="s">
        <v>45</v>
      </c>
      <c r="E33" t="s">
        <v>8</v>
      </c>
      <c r="F33" t="s">
        <v>8</v>
      </c>
      <c r="G33">
        <v>3</v>
      </c>
      <c r="H33">
        <v>1</v>
      </c>
      <c r="I33" t="s">
        <v>11</v>
      </c>
      <c r="J33" s="24">
        <v>0.4</v>
      </c>
      <c r="K33" s="34" t="s">
        <v>554</v>
      </c>
      <c r="L33" t="s">
        <v>147</v>
      </c>
      <c r="M33">
        <v>1</v>
      </c>
      <c r="N33" t="s">
        <v>8</v>
      </c>
      <c r="O33" t="s">
        <v>18</v>
      </c>
      <c r="P33" s="24">
        <v>0.4</v>
      </c>
      <c r="Q33" s="31" t="s">
        <v>554</v>
      </c>
      <c r="R33" t="s">
        <v>147</v>
      </c>
      <c r="S33" t="s">
        <v>7</v>
      </c>
      <c r="T33" s="24">
        <v>0.2</v>
      </c>
      <c r="U33" s="31" t="s">
        <v>554</v>
      </c>
      <c r="V33" t="s">
        <v>147</v>
      </c>
      <c r="AD33" t="s">
        <v>154</v>
      </c>
      <c r="AF33">
        <v>0.52</v>
      </c>
      <c r="AJ33" t="s">
        <v>8</v>
      </c>
      <c r="DV33" t="s">
        <v>150</v>
      </c>
    </row>
    <row r="34" spans="1:126">
      <c r="A34" t="s">
        <v>177</v>
      </c>
      <c r="B34" t="s">
        <v>44</v>
      </c>
      <c r="C34" t="s">
        <v>122</v>
      </c>
      <c r="D34" t="s">
        <v>45</v>
      </c>
      <c r="E34" t="s">
        <v>8</v>
      </c>
      <c r="F34" t="s">
        <v>8</v>
      </c>
      <c r="G34">
        <v>3</v>
      </c>
      <c r="H34">
        <v>1</v>
      </c>
      <c r="I34" t="s">
        <v>11</v>
      </c>
      <c r="J34" s="24">
        <v>0.4</v>
      </c>
      <c r="K34" s="34" t="s">
        <v>554</v>
      </c>
      <c r="L34" t="s">
        <v>147</v>
      </c>
      <c r="M34">
        <v>1</v>
      </c>
      <c r="N34" t="s">
        <v>8</v>
      </c>
      <c r="O34" t="s">
        <v>18</v>
      </c>
      <c r="P34" s="24">
        <v>0.4</v>
      </c>
      <c r="Q34" s="31" t="s">
        <v>554</v>
      </c>
      <c r="R34" t="s">
        <v>147</v>
      </c>
      <c r="S34" t="s">
        <v>7</v>
      </c>
      <c r="T34" s="24">
        <v>0.2</v>
      </c>
      <c r="U34" s="31" t="s">
        <v>554</v>
      </c>
      <c r="V34" t="s">
        <v>147</v>
      </c>
      <c r="AD34" t="s">
        <v>155</v>
      </c>
      <c r="AF34">
        <v>0.1</v>
      </c>
      <c r="AJ34" t="s">
        <v>8</v>
      </c>
      <c r="DV34" t="s">
        <v>150</v>
      </c>
    </row>
    <row r="35" spans="1:126">
      <c r="A35" t="s">
        <v>177</v>
      </c>
      <c r="B35" t="s">
        <v>44</v>
      </c>
      <c r="C35" t="s">
        <v>122</v>
      </c>
      <c r="D35" t="s">
        <v>45</v>
      </c>
      <c r="E35" t="s">
        <v>8</v>
      </c>
      <c r="F35" t="s">
        <v>8</v>
      </c>
      <c r="G35">
        <v>3</v>
      </c>
      <c r="H35">
        <v>1</v>
      </c>
      <c r="I35" t="s">
        <v>11</v>
      </c>
      <c r="J35" s="24">
        <v>0.4</v>
      </c>
      <c r="K35" s="34" t="s">
        <v>554</v>
      </c>
      <c r="L35" t="s">
        <v>147</v>
      </c>
      <c r="M35">
        <v>1</v>
      </c>
      <c r="N35" t="s">
        <v>8</v>
      </c>
      <c r="O35" t="s">
        <v>18</v>
      </c>
      <c r="P35" s="24">
        <v>0.4</v>
      </c>
      <c r="Q35" s="31" t="s">
        <v>554</v>
      </c>
      <c r="R35" t="s">
        <v>147</v>
      </c>
      <c r="S35" t="s">
        <v>7</v>
      </c>
      <c r="T35" s="24">
        <v>0.2</v>
      </c>
      <c r="U35" s="31" t="s">
        <v>554</v>
      </c>
      <c r="V35" t="s">
        <v>147</v>
      </c>
      <c r="AD35" t="s">
        <v>153</v>
      </c>
      <c r="AF35">
        <v>0</v>
      </c>
      <c r="AJ35" t="s">
        <v>8</v>
      </c>
      <c r="DV35" t="s">
        <v>150</v>
      </c>
    </row>
    <row r="36" spans="1:126">
      <c r="A36" t="s">
        <v>178</v>
      </c>
      <c r="B36" t="s">
        <v>50</v>
      </c>
      <c r="C36" t="s">
        <v>107</v>
      </c>
      <c r="D36" t="s">
        <v>10</v>
      </c>
      <c r="E36" t="s">
        <v>476</v>
      </c>
      <c r="F36" t="s">
        <v>8</v>
      </c>
      <c r="G36">
        <v>36</v>
      </c>
      <c r="H36">
        <v>1</v>
      </c>
      <c r="I36" t="s">
        <v>18</v>
      </c>
      <c r="J36">
        <v>0.5</v>
      </c>
      <c r="K36" t="s">
        <v>234</v>
      </c>
      <c r="L36" t="s">
        <v>764</v>
      </c>
      <c r="M36">
        <v>1</v>
      </c>
      <c r="N36" t="s">
        <v>473</v>
      </c>
      <c r="O36" t="s">
        <v>8</v>
      </c>
      <c r="P36" t="s">
        <v>8</v>
      </c>
      <c r="R36" t="s">
        <v>8</v>
      </c>
      <c r="S36" t="s">
        <v>8</v>
      </c>
      <c r="T36" t="s">
        <v>8</v>
      </c>
      <c r="V36" t="s">
        <v>8</v>
      </c>
      <c r="AJ36" t="s">
        <v>8</v>
      </c>
      <c r="DU36" t="s">
        <v>51</v>
      </c>
    </row>
    <row r="37" spans="1:126" ht="17.25">
      <c r="A37" t="s">
        <v>178</v>
      </c>
      <c r="B37" t="s">
        <v>50</v>
      </c>
      <c r="C37" t="s">
        <v>107</v>
      </c>
      <c r="D37" t="s">
        <v>10</v>
      </c>
      <c r="E37" t="s">
        <v>476</v>
      </c>
      <c r="F37" t="s">
        <v>8</v>
      </c>
      <c r="G37">
        <v>36</v>
      </c>
      <c r="H37">
        <v>1</v>
      </c>
      <c r="I37" t="s">
        <v>18</v>
      </c>
      <c r="J37">
        <v>0.5</v>
      </c>
      <c r="K37" t="s">
        <v>234</v>
      </c>
      <c r="L37" t="s">
        <v>764</v>
      </c>
      <c r="M37">
        <v>1</v>
      </c>
      <c r="N37" t="s">
        <v>474</v>
      </c>
      <c r="O37" t="s">
        <v>8</v>
      </c>
      <c r="P37" t="s">
        <v>8</v>
      </c>
      <c r="R37" t="s">
        <v>8</v>
      </c>
      <c r="S37" t="s">
        <v>8</v>
      </c>
      <c r="T37" t="s">
        <v>8</v>
      </c>
      <c r="V37" t="s">
        <v>8</v>
      </c>
      <c r="AD37">
        <v>1.24</v>
      </c>
      <c r="AE37" t="s">
        <v>602</v>
      </c>
      <c r="AJ37" t="s">
        <v>8</v>
      </c>
      <c r="AR37">
        <v>2.76E-2</v>
      </c>
      <c r="AT37" t="s">
        <v>59</v>
      </c>
      <c r="DU37" t="s">
        <v>156</v>
      </c>
    </row>
    <row r="38" spans="1:126" ht="17.25">
      <c r="A38" t="s">
        <v>179</v>
      </c>
      <c r="B38" t="s">
        <v>52</v>
      </c>
      <c r="C38" t="s">
        <v>124</v>
      </c>
      <c r="D38" t="s">
        <v>6</v>
      </c>
      <c r="E38" t="s">
        <v>8</v>
      </c>
      <c r="F38" t="s">
        <v>8</v>
      </c>
      <c r="G38">
        <v>6</v>
      </c>
      <c r="I38" t="s">
        <v>3</v>
      </c>
      <c r="J38">
        <v>0.5</v>
      </c>
      <c r="K38" t="s">
        <v>234</v>
      </c>
      <c r="L38" t="s">
        <v>767</v>
      </c>
      <c r="M38" t="s">
        <v>467</v>
      </c>
      <c r="N38" t="s">
        <v>8</v>
      </c>
      <c r="O38" t="s">
        <v>8</v>
      </c>
      <c r="P38" t="s">
        <v>8</v>
      </c>
      <c r="R38" t="s">
        <v>8</v>
      </c>
      <c r="S38" t="s">
        <v>8</v>
      </c>
      <c r="T38" t="s">
        <v>8</v>
      </c>
      <c r="V38" t="s">
        <v>8</v>
      </c>
      <c r="AA38" t="s">
        <v>8</v>
      </c>
      <c r="AC38" s="16" t="s">
        <v>8</v>
      </c>
      <c r="AD38" s="28">
        <v>1.218</v>
      </c>
      <c r="AE38" t="s">
        <v>602</v>
      </c>
      <c r="AJ38" t="s">
        <v>8</v>
      </c>
      <c r="AR38">
        <v>2.5499999999999998E-2</v>
      </c>
      <c r="AT38" t="s">
        <v>59</v>
      </c>
    </row>
    <row r="39" spans="1:126" ht="17.25">
      <c r="A39" t="s">
        <v>179</v>
      </c>
      <c r="B39" t="s">
        <v>52</v>
      </c>
      <c r="C39" t="s">
        <v>124</v>
      </c>
      <c r="D39" t="s">
        <v>6</v>
      </c>
      <c r="E39" t="s">
        <v>8</v>
      </c>
      <c r="F39" t="s">
        <v>8</v>
      </c>
      <c r="G39">
        <v>6</v>
      </c>
      <c r="I39" t="s">
        <v>747</v>
      </c>
      <c r="J39">
        <v>0.57099999999999995</v>
      </c>
      <c r="K39" t="s">
        <v>234</v>
      </c>
      <c r="L39" t="s">
        <v>767</v>
      </c>
      <c r="M39" t="s">
        <v>468</v>
      </c>
      <c r="N39" t="s">
        <v>8</v>
      </c>
      <c r="O39" t="s">
        <v>8</v>
      </c>
      <c r="P39" t="s">
        <v>8</v>
      </c>
      <c r="R39" t="s">
        <v>8</v>
      </c>
      <c r="S39" t="s">
        <v>8</v>
      </c>
      <c r="T39" t="s">
        <v>8</v>
      </c>
      <c r="V39" t="s">
        <v>8</v>
      </c>
      <c r="AA39" t="s">
        <v>8</v>
      </c>
      <c r="AC39" s="16" t="s">
        <v>8</v>
      </c>
      <c r="AD39" s="28">
        <v>4.3319999999999999</v>
      </c>
      <c r="AE39" t="s">
        <v>602</v>
      </c>
      <c r="AJ39" t="s">
        <v>8</v>
      </c>
    </row>
    <row r="40" spans="1:126" ht="17.25">
      <c r="A40" t="s">
        <v>179</v>
      </c>
      <c r="B40" t="s">
        <v>52</v>
      </c>
      <c r="C40" t="s">
        <v>124</v>
      </c>
      <c r="D40" t="s">
        <v>6</v>
      </c>
      <c r="E40" t="s">
        <v>8</v>
      </c>
      <c r="F40" t="s">
        <v>8</v>
      </c>
      <c r="G40">
        <v>6</v>
      </c>
      <c r="I40" t="s">
        <v>746</v>
      </c>
      <c r="J40">
        <v>0.57099999999999995</v>
      </c>
      <c r="K40" t="s">
        <v>234</v>
      </c>
      <c r="L40" t="s">
        <v>767</v>
      </c>
      <c r="M40" t="s">
        <v>468</v>
      </c>
      <c r="N40" t="s">
        <v>8</v>
      </c>
      <c r="O40" t="s">
        <v>8</v>
      </c>
      <c r="P40" t="s">
        <v>8</v>
      </c>
      <c r="R40" t="s">
        <v>8</v>
      </c>
      <c r="S40" t="s">
        <v>8</v>
      </c>
      <c r="T40" t="s">
        <v>8</v>
      </c>
      <c r="V40" t="s">
        <v>8</v>
      </c>
      <c r="AA40" t="s">
        <v>8</v>
      </c>
      <c r="AC40" s="16" t="s">
        <v>8</v>
      </c>
      <c r="AD40" s="28">
        <v>1.734</v>
      </c>
      <c r="AE40" t="s">
        <v>602</v>
      </c>
      <c r="AJ40" t="s">
        <v>8</v>
      </c>
    </row>
    <row r="41" spans="1:126" ht="17.25">
      <c r="A41" t="s">
        <v>179</v>
      </c>
      <c r="B41" t="s">
        <v>52</v>
      </c>
      <c r="C41" t="s">
        <v>124</v>
      </c>
      <c r="D41" t="s">
        <v>53</v>
      </c>
      <c r="E41" t="s">
        <v>8</v>
      </c>
      <c r="F41" t="s">
        <v>8</v>
      </c>
      <c r="G41">
        <v>6</v>
      </c>
      <c r="I41" t="s">
        <v>3</v>
      </c>
      <c r="J41">
        <v>3.5999999999999997E-2</v>
      </c>
      <c r="K41" t="s">
        <v>234</v>
      </c>
      <c r="L41" t="s">
        <v>767</v>
      </c>
      <c r="M41" t="s">
        <v>467</v>
      </c>
      <c r="N41" t="s">
        <v>8</v>
      </c>
      <c r="O41" t="s">
        <v>8</v>
      </c>
      <c r="P41" t="s">
        <v>8</v>
      </c>
      <c r="R41" t="s">
        <v>8</v>
      </c>
      <c r="S41" t="s">
        <v>8</v>
      </c>
      <c r="T41" t="s">
        <v>8</v>
      </c>
      <c r="V41" t="s">
        <v>8</v>
      </c>
      <c r="AA41" t="s">
        <v>8</v>
      </c>
      <c r="AC41" s="16" t="s">
        <v>8</v>
      </c>
      <c r="AD41" s="28">
        <v>0.98399999999999999</v>
      </c>
      <c r="AE41" t="s">
        <v>602</v>
      </c>
      <c r="AJ41" t="s">
        <v>8</v>
      </c>
    </row>
    <row r="42" spans="1:126" ht="17.25">
      <c r="A42" t="s">
        <v>179</v>
      </c>
      <c r="B42" t="s">
        <v>52</v>
      </c>
      <c r="C42" t="s">
        <v>124</v>
      </c>
      <c r="D42" t="s">
        <v>53</v>
      </c>
      <c r="E42" t="s">
        <v>8</v>
      </c>
      <c r="F42" t="s">
        <v>8</v>
      </c>
      <c r="G42">
        <v>6</v>
      </c>
      <c r="I42" t="s">
        <v>747</v>
      </c>
      <c r="J42">
        <v>4.1000000000000002E-2</v>
      </c>
      <c r="K42" t="s">
        <v>234</v>
      </c>
      <c r="L42" t="s">
        <v>767</v>
      </c>
      <c r="M42" t="s">
        <v>467</v>
      </c>
      <c r="N42" t="s">
        <v>8</v>
      </c>
      <c r="O42" t="s">
        <v>8</v>
      </c>
      <c r="P42" t="s">
        <v>8</v>
      </c>
      <c r="R42" t="s">
        <v>8</v>
      </c>
      <c r="S42" t="s">
        <v>8</v>
      </c>
      <c r="T42" t="s">
        <v>8</v>
      </c>
      <c r="V42" t="s">
        <v>8</v>
      </c>
      <c r="AA42" t="s">
        <v>8</v>
      </c>
      <c r="AC42" s="16" t="s">
        <v>8</v>
      </c>
      <c r="AD42" s="28">
        <v>1.0740000000000001</v>
      </c>
      <c r="AE42" t="s">
        <v>602</v>
      </c>
      <c r="AJ42" t="s">
        <v>8</v>
      </c>
    </row>
    <row r="43" spans="1:126" ht="17.25">
      <c r="A43" t="s">
        <v>179</v>
      </c>
      <c r="B43" t="s">
        <v>52</v>
      </c>
      <c r="C43" t="s">
        <v>124</v>
      </c>
      <c r="D43" t="s">
        <v>53</v>
      </c>
      <c r="E43" t="s">
        <v>8</v>
      </c>
      <c r="F43" t="s">
        <v>8</v>
      </c>
      <c r="G43">
        <v>6</v>
      </c>
      <c r="I43" t="s">
        <v>746</v>
      </c>
      <c r="J43">
        <v>4.1000000000000002E-2</v>
      </c>
      <c r="K43" t="s">
        <v>234</v>
      </c>
      <c r="L43" t="s">
        <v>767</v>
      </c>
      <c r="M43" t="s">
        <v>467</v>
      </c>
      <c r="N43" t="s">
        <v>8</v>
      </c>
      <c r="O43" t="s">
        <v>8</v>
      </c>
      <c r="P43" t="s">
        <v>8</v>
      </c>
      <c r="R43" t="s">
        <v>8</v>
      </c>
      <c r="S43" t="s">
        <v>8</v>
      </c>
      <c r="T43" t="s">
        <v>8</v>
      </c>
      <c r="V43" t="s">
        <v>8</v>
      </c>
      <c r="AA43" t="s">
        <v>8</v>
      </c>
      <c r="AC43" s="16" t="s">
        <v>8</v>
      </c>
      <c r="AD43" s="28">
        <v>0.81599999999999995</v>
      </c>
      <c r="AE43" t="s">
        <v>602</v>
      </c>
      <c r="AJ43" t="s">
        <v>8</v>
      </c>
    </row>
    <row r="44" spans="1:126" ht="17.25">
      <c r="A44" t="s">
        <v>180</v>
      </c>
      <c r="B44" t="s">
        <v>54</v>
      </c>
      <c r="C44" t="s">
        <v>125</v>
      </c>
      <c r="D44" t="s">
        <v>6</v>
      </c>
      <c r="E44" t="s">
        <v>8</v>
      </c>
      <c r="F44" t="s">
        <v>8</v>
      </c>
      <c r="G44">
        <v>6</v>
      </c>
      <c r="I44" t="s">
        <v>3</v>
      </c>
      <c r="J44">
        <v>0.5</v>
      </c>
      <c r="K44" t="s">
        <v>234</v>
      </c>
      <c r="L44" t="s">
        <v>767</v>
      </c>
      <c r="M44" t="s">
        <v>55</v>
      </c>
      <c r="N44" t="s">
        <v>8</v>
      </c>
      <c r="O44" t="s">
        <v>8</v>
      </c>
      <c r="P44" t="s">
        <v>8</v>
      </c>
      <c r="R44" t="s">
        <v>8</v>
      </c>
      <c r="S44" t="s">
        <v>8</v>
      </c>
      <c r="T44" t="s">
        <v>8</v>
      </c>
      <c r="V44" t="s">
        <v>8</v>
      </c>
      <c r="AG44">
        <v>5.56</v>
      </c>
      <c r="AH44">
        <v>2.0499999999999998</v>
      </c>
      <c r="AI44">
        <v>0.31</v>
      </c>
      <c r="AJ44" t="s">
        <v>8</v>
      </c>
      <c r="AK44">
        <v>3.5000000000000003E-2</v>
      </c>
      <c r="AL44" s="27">
        <v>7.4000000000000003E-3</v>
      </c>
      <c r="AM44" t="s">
        <v>717</v>
      </c>
      <c r="AN44" s="27">
        <v>7.3499999999999998E-3</v>
      </c>
      <c r="AO44" s="27">
        <v>0.5</v>
      </c>
      <c r="AP44" s="27">
        <v>0.375</v>
      </c>
      <c r="AQ44" t="s">
        <v>12</v>
      </c>
      <c r="AU44" s="27">
        <v>6.1499999999999999E-4</v>
      </c>
      <c r="AV44" s="30">
        <v>6.8333333333333305E-5</v>
      </c>
      <c r="AW44" s="37" t="s">
        <v>719</v>
      </c>
      <c r="AX44" t="s">
        <v>734</v>
      </c>
      <c r="AY44" s="27">
        <v>8.8800000000000004E-2</v>
      </c>
      <c r="AZ44" t="s">
        <v>60</v>
      </c>
      <c r="BA44" s="27">
        <v>1.24E-2</v>
      </c>
    </row>
    <row r="45" spans="1:126" ht="17.25">
      <c r="A45" t="s">
        <v>180</v>
      </c>
      <c r="B45" t="s">
        <v>54</v>
      </c>
      <c r="C45" t="s">
        <v>125</v>
      </c>
      <c r="D45" t="s">
        <v>6</v>
      </c>
      <c r="E45" t="s">
        <v>8</v>
      </c>
      <c r="F45" t="s">
        <v>8</v>
      </c>
      <c r="G45">
        <v>6</v>
      </c>
      <c r="I45" t="s">
        <v>749</v>
      </c>
      <c r="J45">
        <v>0.77400000000000002</v>
      </c>
      <c r="K45" t="s">
        <v>234</v>
      </c>
      <c r="L45" t="s">
        <v>767</v>
      </c>
      <c r="M45" t="s">
        <v>55</v>
      </c>
      <c r="N45" t="s">
        <v>8</v>
      </c>
      <c r="O45" t="s">
        <v>8</v>
      </c>
      <c r="P45" t="s">
        <v>8</v>
      </c>
      <c r="R45" t="s">
        <v>8</v>
      </c>
      <c r="S45" t="s">
        <v>8</v>
      </c>
      <c r="T45" t="s">
        <v>8</v>
      </c>
      <c r="V45" t="s">
        <v>8</v>
      </c>
      <c r="AG45">
        <v>3.79</v>
      </c>
      <c r="AH45">
        <v>2.68</v>
      </c>
      <c r="AI45">
        <v>0.56000000000000005</v>
      </c>
      <c r="AJ45" t="s">
        <v>8</v>
      </c>
      <c r="AK45">
        <v>0.1</v>
      </c>
      <c r="AL45" s="27">
        <v>1.66E-2</v>
      </c>
      <c r="AM45" t="s">
        <v>717</v>
      </c>
      <c r="AN45" s="27">
        <v>1.04E-2</v>
      </c>
      <c r="AO45" s="27">
        <v>0.71833333333333305</v>
      </c>
      <c r="AP45" s="27">
        <v>0.82333333333333303</v>
      </c>
      <c r="AQ45" t="s">
        <v>12</v>
      </c>
      <c r="AU45" s="27">
        <v>3.4000000000000002E-4</v>
      </c>
      <c r="AV45" s="30">
        <v>6.1666666666666603E-5</v>
      </c>
      <c r="AW45" s="37" t="s">
        <v>719</v>
      </c>
      <c r="AX45" t="s">
        <v>734</v>
      </c>
      <c r="AY45" s="27">
        <v>1.14E-3</v>
      </c>
      <c r="AZ45" t="s">
        <v>60</v>
      </c>
      <c r="BA45" s="27">
        <v>1.1999999999999999E-3</v>
      </c>
    </row>
    <row r="46" spans="1:126" ht="17.25">
      <c r="A46" t="s">
        <v>180</v>
      </c>
      <c r="B46" t="s">
        <v>54</v>
      </c>
      <c r="C46" t="s">
        <v>125</v>
      </c>
      <c r="D46" t="s">
        <v>53</v>
      </c>
      <c r="E46" t="s">
        <v>8</v>
      </c>
      <c r="F46" t="s">
        <v>8</v>
      </c>
      <c r="G46">
        <v>6</v>
      </c>
      <c r="I46" t="s">
        <v>3</v>
      </c>
      <c r="J46">
        <v>3.5999999999999997E-2</v>
      </c>
      <c r="K46" t="s">
        <v>234</v>
      </c>
      <c r="L46" t="s">
        <v>767</v>
      </c>
      <c r="M46" t="s">
        <v>55</v>
      </c>
      <c r="N46" t="s">
        <v>8</v>
      </c>
      <c r="O46" t="s">
        <v>8</v>
      </c>
      <c r="P46" t="s">
        <v>8</v>
      </c>
      <c r="R46" t="s">
        <v>8</v>
      </c>
      <c r="S46" t="s">
        <v>8</v>
      </c>
      <c r="T46" t="s">
        <v>8</v>
      </c>
      <c r="V46" t="s">
        <v>8</v>
      </c>
      <c r="AG46">
        <v>81.3</v>
      </c>
      <c r="AH46">
        <v>17.399999999999999</v>
      </c>
      <c r="AI46">
        <v>2.71</v>
      </c>
      <c r="AJ46" t="s">
        <v>8</v>
      </c>
      <c r="AK46">
        <v>0.98</v>
      </c>
      <c r="AL46" s="27">
        <v>2.3699999999999999E-2</v>
      </c>
      <c r="AM46" t="s">
        <v>717</v>
      </c>
      <c r="AN46" s="27">
        <v>9.7999999999999997E-3</v>
      </c>
      <c r="AO46" s="27">
        <v>0.74</v>
      </c>
      <c r="AP46" s="27">
        <v>0.65166666666666595</v>
      </c>
      <c r="AQ46" t="s">
        <v>12</v>
      </c>
      <c r="AU46" s="30">
        <v>7.0833333333333298E-5</v>
      </c>
      <c r="AV46" s="30">
        <v>2.5833333333333298E-5</v>
      </c>
      <c r="AW46" s="37" t="s">
        <v>719</v>
      </c>
      <c r="AX46" t="s">
        <v>734</v>
      </c>
      <c r="AY46" s="27">
        <v>5.2500000000000003E-3</v>
      </c>
      <c r="AZ46" t="s">
        <v>60</v>
      </c>
      <c r="BA46" s="27">
        <v>1.25E-3</v>
      </c>
    </row>
    <row r="47" spans="1:126" ht="17.25">
      <c r="A47" t="s">
        <v>180</v>
      </c>
      <c r="B47" t="s">
        <v>54</v>
      </c>
      <c r="C47" t="s">
        <v>125</v>
      </c>
      <c r="D47" t="s">
        <v>53</v>
      </c>
      <c r="E47" t="s">
        <v>8</v>
      </c>
      <c r="F47" t="s">
        <v>8</v>
      </c>
      <c r="G47">
        <v>6</v>
      </c>
      <c r="I47" t="s">
        <v>749</v>
      </c>
      <c r="J47">
        <v>5.57E-2</v>
      </c>
      <c r="K47" t="s">
        <v>234</v>
      </c>
      <c r="L47" t="s">
        <v>766</v>
      </c>
      <c r="M47">
        <v>1</v>
      </c>
      <c r="N47" t="s">
        <v>8</v>
      </c>
      <c r="O47" t="s">
        <v>8</v>
      </c>
      <c r="P47" t="s">
        <v>8</v>
      </c>
      <c r="R47" t="s">
        <v>8</v>
      </c>
      <c r="S47" t="s">
        <v>8</v>
      </c>
      <c r="T47" t="s">
        <v>8</v>
      </c>
      <c r="V47" t="s">
        <v>8</v>
      </c>
      <c r="AI47">
        <v>0.9</v>
      </c>
      <c r="AJ47" t="s">
        <v>8</v>
      </c>
      <c r="AK47">
        <v>0.05</v>
      </c>
      <c r="AU47" s="30">
        <v>2.1333333333333301E-4</v>
      </c>
      <c r="AV47" s="30">
        <v>1.16666666666666E-5</v>
      </c>
      <c r="AW47" s="37" t="s">
        <v>719</v>
      </c>
      <c r="AX47" t="s">
        <v>734</v>
      </c>
      <c r="AY47" s="27">
        <v>3.1700000000000001E-3</v>
      </c>
      <c r="AZ47" t="s">
        <v>60</v>
      </c>
      <c r="BA47" s="27">
        <v>8.0999999999999996E-4</v>
      </c>
    </row>
    <row r="48" spans="1:126" ht="17.25">
      <c r="A48" t="s">
        <v>180</v>
      </c>
      <c r="B48" t="s">
        <v>54</v>
      </c>
      <c r="C48" t="s">
        <v>125</v>
      </c>
      <c r="D48" t="s">
        <v>53</v>
      </c>
      <c r="E48" t="s">
        <v>8</v>
      </c>
      <c r="F48" t="s">
        <v>8</v>
      </c>
      <c r="G48">
        <v>6</v>
      </c>
      <c r="I48" t="s">
        <v>749</v>
      </c>
      <c r="J48">
        <v>5.57E-2</v>
      </c>
      <c r="K48" t="s">
        <v>234</v>
      </c>
      <c r="L48" t="s">
        <v>764</v>
      </c>
      <c r="M48">
        <v>1</v>
      </c>
      <c r="N48" t="s">
        <v>8</v>
      </c>
      <c r="O48" t="s">
        <v>8</v>
      </c>
      <c r="P48" t="s">
        <v>8</v>
      </c>
      <c r="R48" t="s">
        <v>8</v>
      </c>
      <c r="S48" t="s">
        <v>8</v>
      </c>
      <c r="T48" t="s">
        <v>8</v>
      </c>
      <c r="V48" t="s">
        <v>8</v>
      </c>
      <c r="AG48">
        <v>0</v>
      </c>
      <c r="AI48">
        <v>0.53</v>
      </c>
      <c r="AJ48" t="s">
        <v>8</v>
      </c>
      <c r="AK48">
        <v>3.5000000000000003E-2</v>
      </c>
      <c r="AL48" s="27">
        <v>3.8800000000000002E-3</v>
      </c>
      <c r="AM48" t="s">
        <v>717</v>
      </c>
      <c r="AN48" s="27">
        <v>2E-3</v>
      </c>
      <c r="AO48" s="27">
        <v>3.75</v>
      </c>
      <c r="AP48" s="27">
        <v>1.6666666666666601</v>
      </c>
      <c r="AQ48" t="s">
        <v>12</v>
      </c>
      <c r="AU48" s="30">
        <v>3.6166666666666601E-4</v>
      </c>
      <c r="AV48" s="30">
        <v>2.3333333333333299E-5</v>
      </c>
      <c r="AW48" s="37" t="s">
        <v>719</v>
      </c>
      <c r="AX48" t="s">
        <v>734</v>
      </c>
      <c r="AY48" s="27">
        <v>2.5899999999999999E-2</v>
      </c>
      <c r="AZ48" t="s">
        <v>60</v>
      </c>
      <c r="BA48" s="27">
        <v>2.8E-3</v>
      </c>
    </row>
    <row r="49" spans="1:126">
      <c r="A49" t="s">
        <v>181</v>
      </c>
      <c r="B49" t="s">
        <v>56</v>
      </c>
      <c r="C49" t="s">
        <v>126</v>
      </c>
      <c r="D49" t="s">
        <v>6</v>
      </c>
      <c r="E49" t="s">
        <v>8</v>
      </c>
      <c r="F49" t="s">
        <v>8</v>
      </c>
      <c r="G49">
        <v>5</v>
      </c>
      <c r="H49">
        <v>1</v>
      </c>
      <c r="I49" t="s">
        <v>57</v>
      </c>
      <c r="J49">
        <v>0.8</v>
      </c>
      <c r="K49" t="s">
        <v>234</v>
      </c>
      <c r="L49" t="s">
        <v>764</v>
      </c>
      <c r="M49">
        <v>1</v>
      </c>
      <c r="N49" t="s">
        <v>8</v>
      </c>
      <c r="O49" t="s">
        <v>8</v>
      </c>
      <c r="P49" t="s">
        <v>8</v>
      </c>
      <c r="R49" t="s">
        <v>8</v>
      </c>
      <c r="S49" t="s">
        <v>8</v>
      </c>
      <c r="T49" t="s">
        <v>8</v>
      </c>
      <c r="V49" t="s">
        <v>8</v>
      </c>
      <c r="AA49" s="27">
        <v>4.6499999999999996E-3</v>
      </c>
      <c r="AB49" s="23" t="s">
        <v>738</v>
      </c>
      <c r="AC49" s="46">
        <v>1.80883333333333E-3</v>
      </c>
      <c r="AG49">
        <v>3.98</v>
      </c>
      <c r="AH49">
        <v>0.08</v>
      </c>
      <c r="AI49">
        <v>2.5099999999999998</v>
      </c>
      <c r="AJ49" t="s">
        <v>8</v>
      </c>
      <c r="AK49">
        <v>0.88</v>
      </c>
      <c r="AL49" s="27">
        <v>6.2560000000000004E-2</v>
      </c>
      <c r="AM49" t="s">
        <v>717</v>
      </c>
      <c r="AN49" s="27">
        <v>3.0859999999999999E-2</v>
      </c>
      <c r="AO49">
        <v>2.4</v>
      </c>
      <c r="AP49">
        <v>0.89</v>
      </c>
      <c r="AQ49" t="s">
        <v>12</v>
      </c>
      <c r="AR49" s="27">
        <v>9.9747199999999996</v>
      </c>
      <c r="AS49" s="27">
        <v>3.93682</v>
      </c>
      <c r="AT49" t="s">
        <v>59</v>
      </c>
      <c r="AY49" s="27">
        <v>4.69553333333333E-2</v>
      </c>
      <c r="AZ49" t="s">
        <v>60</v>
      </c>
      <c r="BA49" s="27">
        <v>1.71133333333333E-2</v>
      </c>
    </row>
    <row r="50" spans="1:126">
      <c r="A50" t="s">
        <v>181</v>
      </c>
      <c r="B50" t="s">
        <v>56</v>
      </c>
      <c r="C50" t="s">
        <v>126</v>
      </c>
      <c r="D50" t="s">
        <v>6</v>
      </c>
      <c r="E50" t="s">
        <v>8</v>
      </c>
      <c r="F50" t="s">
        <v>8</v>
      </c>
      <c r="G50">
        <v>5</v>
      </c>
      <c r="H50">
        <v>1</v>
      </c>
      <c r="I50" t="s">
        <v>57</v>
      </c>
      <c r="J50">
        <v>0.8</v>
      </c>
      <c r="K50" t="s">
        <v>234</v>
      </c>
      <c r="L50" t="s">
        <v>766</v>
      </c>
      <c r="M50">
        <v>1</v>
      </c>
      <c r="N50" t="s">
        <v>8</v>
      </c>
      <c r="O50" t="s">
        <v>8</v>
      </c>
      <c r="P50" t="s">
        <v>8</v>
      </c>
      <c r="R50" t="s">
        <v>8</v>
      </c>
      <c r="S50" t="s">
        <v>8</v>
      </c>
      <c r="T50" t="s">
        <v>8</v>
      </c>
      <c r="V50" t="s">
        <v>8</v>
      </c>
      <c r="AA50" s="27">
        <v>0.1171145</v>
      </c>
      <c r="AB50" s="23" t="s">
        <v>738</v>
      </c>
      <c r="AC50" s="46">
        <v>2.0782833333333299E-2</v>
      </c>
      <c r="AI50">
        <v>5.27</v>
      </c>
      <c r="AJ50" t="s">
        <v>8</v>
      </c>
      <c r="AK50">
        <v>0.82</v>
      </c>
      <c r="AR50" s="27">
        <v>0.85392999999999997</v>
      </c>
      <c r="AS50" s="27">
        <v>0.13628999999999999</v>
      </c>
      <c r="AT50" t="s">
        <v>59</v>
      </c>
      <c r="AY50" s="27">
        <v>1.8928333333333299E-3</v>
      </c>
      <c r="AZ50" t="s">
        <v>60</v>
      </c>
      <c r="BA50" s="30">
        <v>3.1583333333333301E-4</v>
      </c>
    </row>
    <row r="51" spans="1:126" ht="17.25">
      <c r="A51" t="s">
        <v>182</v>
      </c>
      <c r="B51" t="s">
        <v>58</v>
      </c>
      <c r="C51" t="s">
        <v>111</v>
      </c>
      <c r="D51" t="s">
        <v>6</v>
      </c>
      <c r="E51" t="s">
        <v>8</v>
      </c>
      <c r="F51" t="s">
        <v>8</v>
      </c>
      <c r="G51">
        <v>8</v>
      </c>
      <c r="H51">
        <v>1</v>
      </c>
      <c r="I51" t="s">
        <v>3</v>
      </c>
      <c r="J51">
        <v>0.75</v>
      </c>
      <c r="K51" t="s">
        <v>234</v>
      </c>
      <c r="L51" t="s">
        <v>764</v>
      </c>
      <c r="M51">
        <v>1</v>
      </c>
      <c r="N51" t="s">
        <v>8</v>
      </c>
      <c r="O51" t="s">
        <v>8</v>
      </c>
      <c r="P51" t="s">
        <v>8</v>
      </c>
      <c r="R51" t="s">
        <v>8</v>
      </c>
      <c r="S51" t="s">
        <v>8</v>
      </c>
      <c r="T51" t="s">
        <v>8</v>
      </c>
      <c r="V51" t="s">
        <v>8</v>
      </c>
      <c r="AA51" s="27">
        <v>1.2809999999999999</v>
      </c>
      <c r="AB51" s="23" t="s">
        <v>738</v>
      </c>
      <c r="AC51" s="46">
        <v>0.48170000000000002</v>
      </c>
      <c r="AG51">
        <v>19.3</v>
      </c>
      <c r="AH51">
        <v>7.42</v>
      </c>
      <c r="AI51">
        <v>0.63</v>
      </c>
      <c r="AJ51" t="s">
        <v>8</v>
      </c>
      <c r="AK51">
        <v>0.19</v>
      </c>
      <c r="AL51">
        <v>2.6100000000000002E-2</v>
      </c>
      <c r="AM51" t="s">
        <v>717</v>
      </c>
      <c r="AN51" s="27">
        <v>1.464E-2</v>
      </c>
      <c r="AO51" s="27">
        <v>0.58333333333333304</v>
      </c>
      <c r="AP51" s="27">
        <v>0.13950000000000001</v>
      </c>
      <c r="AQ51" t="s">
        <v>12</v>
      </c>
      <c r="AR51">
        <v>35.72</v>
      </c>
      <c r="AS51">
        <v>15.563000000000001</v>
      </c>
      <c r="AT51" t="s">
        <v>59</v>
      </c>
      <c r="AU51" s="30">
        <v>3.33333333333333E-4</v>
      </c>
      <c r="AV51" s="30">
        <v>1.3333333333333299E-4</v>
      </c>
      <c r="AW51" s="37" t="s">
        <v>719</v>
      </c>
      <c r="AX51" t="s">
        <v>734</v>
      </c>
      <c r="AY51">
        <v>0.65</v>
      </c>
      <c r="AZ51" t="s">
        <v>60</v>
      </c>
      <c r="BA51">
        <v>0.217</v>
      </c>
    </row>
    <row r="52" spans="1:126" ht="17.25">
      <c r="A52" t="s">
        <v>182</v>
      </c>
      <c r="B52" t="s">
        <v>58</v>
      </c>
      <c r="C52" t="s">
        <v>111</v>
      </c>
      <c r="D52" t="s">
        <v>6</v>
      </c>
      <c r="E52" t="s">
        <v>8</v>
      </c>
      <c r="F52" t="s">
        <v>8</v>
      </c>
      <c r="G52">
        <v>8</v>
      </c>
      <c r="H52">
        <v>1</v>
      </c>
      <c r="I52" t="s">
        <v>3</v>
      </c>
      <c r="J52">
        <v>0.75</v>
      </c>
      <c r="K52" t="s">
        <v>234</v>
      </c>
      <c r="L52" t="s">
        <v>766</v>
      </c>
      <c r="M52">
        <v>1</v>
      </c>
      <c r="N52" t="s">
        <v>8</v>
      </c>
      <c r="O52" t="s">
        <v>8</v>
      </c>
      <c r="P52" t="s">
        <v>8</v>
      </c>
      <c r="R52" t="s">
        <v>8</v>
      </c>
      <c r="S52" t="s">
        <v>8</v>
      </c>
      <c r="T52" t="s">
        <v>8</v>
      </c>
      <c r="V52" t="s">
        <v>8</v>
      </c>
      <c r="AA52" s="27">
        <v>6.1980000000000004</v>
      </c>
      <c r="AB52" s="23" t="s">
        <v>738</v>
      </c>
      <c r="AC52" s="46">
        <v>0.98340000000000005</v>
      </c>
      <c r="AJ52" t="s">
        <v>8</v>
      </c>
      <c r="AL52">
        <v>0.16789999999999999</v>
      </c>
      <c r="AM52" t="s">
        <v>717</v>
      </c>
      <c r="AN52" s="27">
        <v>5.6759999999999998E-2</v>
      </c>
      <c r="AO52" t="s">
        <v>8</v>
      </c>
      <c r="AP52" t="s">
        <v>8</v>
      </c>
      <c r="AQ52" t="s">
        <v>8</v>
      </c>
      <c r="AR52">
        <v>4.99</v>
      </c>
      <c r="AS52">
        <v>1.1679999999999999</v>
      </c>
      <c r="AT52" t="s">
        <v>59</v>
      </c>
      <c r="AU52" s="27">
        <v>5.0000000000000001E-4</v>
      </c>
      <c r="AV52" s="27">
        <v>1E-4</v>
      </c>
      <c r="AW52" s="37" t="s">
        <v>719</v>
      </c>
      <c r="AX52" t="s">
        <v>734</v>
      </c>
      <c r="AY52">
        <v>0.12</v>
      </c>
      <c r="AZ52" t="s">
        <v>60</v>
      </c>
      <c r="BA52">
        <v>2.4E-2</v>
      </c>
    </row>
    <row r="53" spans="1:126" ht="17.25">
      <c r="A53" t="s">
        <v>182</v>
      </c>
      <c r="B53" t="s">
        <v>58</v>
      </c>
      <c r="C53" t="s">
        <v>111</v>
      </c>
      <c r="D53" t="s">
        <v>6</v>
      </c>
      <c r="E53" t="s">
        <v>8</v>
      </c>
      <c r="F53" t="s">
        <v>8</v>
      </c>
      <c r="G53">
        <v>8</v>
      </c>
      <c r="H53">
        <v>1</v>
      </c>
      <c r="I53" t="s">
        <v>754</v>
      </c>
      <c r="J53">
        <v>0.02</v>
      </c>
      <c r="K53" t="s">
        <v>234</v>
      </c>
      <c r="L53" t="s">
        <v>766</v>
      </c>
      <c r="M53">
        <v>1</v>
      </c>
      <c r="N53" t="s">
        <v>8</v>
      </c>
      <c r="O53" t="s">
        <v>8</v>
      </c>
      <c r="P53" t="s">
        <v>8</v>
      </c>
      <c r="R53" t="s">
        <v>8</v>
      </c>
      <c r="S53" t="s">
        <v>8</v>
      </c>
      <c r="T53" t="s">
        <v>8</v>
      </c>
      <c r="V53" t="s">
        <v>8</v>
      </c>
      <c r="AA53" s="27">
        <v>0.88900000000000001</v>
      </c>
      <c r="AB53" s="23" t="s">
        <v>738</v>
      </c>
      <c r="AC53" s="46">
        <v>0.36320000000000002</v>
      </c>
      <c r="AI53">
        <v>3.9</v>
      </c>
      <c r="AJ53" t="s">
        <v>8</v>
      </c>
      <c r="AK53">
        <v>0.98</v>
      </c>
      <c r="AL53">
        <v>0.18540000000000001</v>
      </c>
      <c r="AM53" t="s">
        <v>717</v>
      </c>
      <c r="AN53" s="27">
        <v>7.979E-2</v>
      </c>
      <c r="AO53" t="s">
        <v>8</v>
      </c>
      <c r="AP53" t="s">
        <v>8</v>
      </c>
      <c r="AQ53" t="s">
        <v>8</v>
      </c>
      <c r="AR53">
        <v>0.14000000000000001</v>
      </c>
      <c r="AS53">
        <v>4.4999999999999998E-2</v>
      </c>
      <c r="AT53" t="s">
        <v>59</v>
      </c>
      <c r="AU53" s="27">
        <v>3.1666666666666601E-3</v>
      </c>
      <c r="AV53" s="30">
        <v>1.01666666666666E-4</v>
      </c>
      <c r="AW53" s="37" t="s">
        <v>719</v>
      </c>
      <c r="AX53" t="s">
        <v>734</v>
      </c>
      <c r="AY53">
        <v>0.03</v>
      </c>
      <c r="AZ53" t="s">
        <v>60</v>
      </c>
      <c r="BA53">
        <v>8.0000000000000002E-3</v>
      </c>
    </row>
    <row r="54" spans="1:126" ht="17.25">
      <c r="A54" t="s">
        <v>182</v>
      </c>
      <c r="B54" t="s">
        <v>58</v>
      </c>
      <c r="C54" t="s">
        <v>111</v>
      </c>
      <c r="D54" t="s">
        <v>6</v>
      </c>
      <c r="E54" t="s">
        <v>8</v>
      </c>
      <c r="F54" t="s">
        <v>8</v>
      </c>
      <c r="G54">
        <v>8</v>
      </c>
      <c r="H54">
        <v>3</v>
      </c>
      <c r="I54" t="s">
        <v>758</v>
      </c>
      <c r="J54">
        <v>0.3</v>
      </c>
      <c r="K54" t="s">
        <v>234</v>
      </c>
      <c r="L54" t="s">
        <v>766</v>
      </c>
      <c r="M54">
        <v>1</v>
      </c>
      <c r="N54" t="s">
        <v>8</v>
      </c>
      <c r="O54" t="s">
        <v>8</v>
      </c>
      <c r="P54" t="s">
        <v>8</v>
      </c>
      <c r="R54" t="s">
        <v>8</v>
      </c>
      <c r="S54" t="s">
        <v>8</v>
      </c>
      <c r="T54" t="s">
        <v>8</v>
      </c>
      <c r="V54" t="s">
        <v>8</v>
      </c>
      <c r="AA54" s="27">
        <v>0.626</v>
      </c>
      <c r="AB54" s="23" t="s">
        <v>738</v>
      </c>
      <c r="AC54" s="46">
        <v>0.06</v>
      </c>
      <c r="AI54">
        <v>31.8</v>
      </c>
      <c r="AJ54" t="s">
        <v>8</v>
      </c>
      <c r="AK54">
        <v>20.6</v>
      </c>
      <c r="AL54">
        <v>3.2099999999999997E-2</v>
      </c>
      <c r="AM54" t="s">
        <v>717</v>
      </c>
      <c r="AN54" s="27">
        <v>9.9100000000000004E-3</v>
      </c>
      <c r="AO54" t="s">
        <v>8</v>
      </c>
      <c r="AP54" t="s">
        <v>8</v>
      </c>
      <c r="AQ54" t="s">
        <v>8</v>
      </c>
      <c r="AR54">
        <v>22.26</v>
      </c>
      <c r="AS54">
        <v>15.148</v>
      </c>
      <c r="AT54" t="s">
        <v>59</v>
      </c>
      <c r="AU54" s="27">
        <v>5.0000000000000001E-4</v>
      </c>
      <c r="AV54" s="27">
        <v>3.5E-4</v>
      </c>
      <c r="AW54" s="37" t="s">
        <v>719</v>
      </c>
      <c r="AX54" t="s">
        <v>734</v>
      </c>
      <c r="AY54">
        <v>0.48</v>
      </c>
      <c r="AZ54" t="s">
        <v>60</v>
      </c>
      <c r="BA54">
        <v>0.05</v>
      </c>
    </row>
    <row r="55" spans="1:126" ht="17.25">
      <c r="A55" t="s">
        <v>183</v>
      </c>
      <c r="B55" t="s">
        <v>61</v>
      </c>
      <c r="C55" t="s">
        <v>127</v>
      </c>
      <c r="D55" t="s">
        <v>6</v>
      </c>
      <c r="E55" t="s">
        <v>8</v>
      </c>
      <c r="F55" t="s">
        <v>8</v>
      </c>
      <c r="G55">
        <v>6</v>
      </c>
      <c r="H55">
        <v>4</v>
      </c>
      <c r="I55" t="s">
        <v>751</v>
      </c>
      <c r="J55">
        <v>0.2</v>
      </c>
      <c r="K55" t="s">
        <v>234</v>
      </c>
      <c r="L55" t="s">
        <v>766</v>
      </c>
      <c r="M55">
        <v>1</v>
      </c>
      <c r="N55" t="s">
        <v>8</v>
      </c>
      <c r="O55" t="s">
        <v>8</v>
      </c>
      <c r="P55" t="s">
        <v>8</v>
      </c>
      <c r="R55" t="s">
        <v>8</v>
      </c>
      <c r="S55" t="s">
        <v>8</v>
      </c>
      <c r="T55" t="s">
        <v>8</v>
      </c>
      <c r="V55" t="s">
        <v>8</v>
      </c>
      <c r="AA55" s="27">
        <v>5.0949999999999997E-4</v>
      </c>
      <c r="AB55" s="23" t="s">
        <v>738</v>
      </c>
      <c r="AC55" s="46">
        <v>5.8833333333333297E-5</v>
      </c>
      <c r="AI55">
        <v>2.63</v>
      </c>
      <c r="AJ55" t="s">
        <v>8</v>
      </c>
      <c r="AK55">
        <v>0.7</v>
      </c>
      <c r="AL55" t="s">
        <v>8</v>
      </c>
      <c r="AM55" t="s">
        <v>8</v>
      </c>
      <c r="AN55" t="s">
        <v>8</v>
      </c>
      <c r="AO55" t="s">
        <v>8</v>
      </c>
      <c r="AP55" t="s">
        <v>8</v>
      </c>
      <c r="AQ55" t="s">
        <v>8</v>
      </c>
      <c r="AR55">
        <v>25.09</v>
      </c>
      <c r="AS55">
        <v>6.84</v>
      </c>
      <c r="AT55" t="s">
        <v>59</v>
      </c>
      <c r="AU55">
        <v>0.28000000000000003</v>
      </c>
      <c r="AV55">
        <v>7.0000000000000007E-2</v>
      </c>
      <c r="AW55" s="37" t="s">
        <v>719</v>
      </c>
      <c r="AX55" t="s">
        <v>734</v>
      </c>
      <c r="AY55" s="27">
        <v>0.1105</v>
      </c>
      <c r="AZ55" t="s">
        <v>60</v>
      </c>
      <c r="BA55" s="27">
        <v>1.35E-2</v>
      </c>
    </row>
    <row r="56" spans="1:126" ht="17.25">
      <c r="A56" t="s">
        <v>183</v>
      </c>
      <c r="B56" t="s">
        <v>61</v>
      </c>
      <c r="C56" t="s">
        <v>127</v>
      </c>
      <c r="D56" t="s">
        <v>6</v>
      </c>
      <c r="E56" t="s">
        <v>8</v>
      </c>
      <c r="F56" t="s">
        <v>8</v>
      </c>
      <c r="G56">
        <v>6</v>
      </c>
      <c r="H56">
        <v>1</v>
      </c>
      <c r="I56" t="s">
        <v>751</v>
      </c>
      <c r="J56">
        <v>0.2</v>
      </c>
      <c r="K56" t="s">
        <v>234</v>
      </c>
      <c r="L56" t="s">
        <v>764</v>
      </c>
      <c r="M56">
        <v>1</v>
      </c>
      <c r="N56" t="s">
        <v>8</v>
      </c>
      <c r="O56" t="s">
        <v>8</v>
      </c>
      <c r="P56" t="s">
        <v>8</v>
      </c>
      <c r="R56" t="s">
        <v>8</v>
      </c>
      <c r="S56" t="s">
        <v>8</v>
      </c>
      <c r="T56" t="s">
        <v>8</v>
      </c>
      <c r="V56" t="s">
        <v>8</v>
      </c>
      <c r="AA56" s="27">
        <v>2.5999999999999998E-5</v>
      </c>
      <c r="AB56" s="23" t="s">
        <v>738</v>
      </c>
      <c r="AC56" s="46">
        <v>1.7333333333333298E-5</v>
      </c>
      <c r="AG56">
        <v>0.05</v>
      </c>
      <c r="AH56">
        <v>0.04</v>
      </c>
      <c r="AI56">
        <v>1.49</v>
      </c>
      <c r="AJ56" t="s">
        <v>8</v>
      </c>
      <c r="AK56">
        <v>0.61</v>
      </c>
      <c r="AL56" s="27">
        <v>1.3699999999999999E-3</v>
      </c>
      <c r="AM56" t="s">
        <v>717</v>
      </c>
      <c r="AN56" s="27">
        <v>6.8000000000000005E-4</v>
      </c>
      <c r="AO56">
        <v>0.63</v>
      </c>
      <c r="AP56">
        <v>0.34</v>
      </c>
      <c r="AQ56" t="s">
        <v>12</v>
      </c>
      <c r="AR56">
        <v>14.36</v>
      </c>
      <c r="AS56">
        <v>6.16</v>
      </c>
      <c r="AT56" t="s">
        <v>59</v>
      </c>
      <c r="AU56">
        <v>0.52</v>
      </c>
      <c r="AV56">
        <v>0.19</v>
      </c>
      <c r="AW56" s="37" t="s">
        <v>719</v>
      </c>
      <c r="AX56" t="s">
        <v>734</v>
      </c>
      <c r="AY56" s="27">
        <v>0.110666666666666</v>
      </c>
      <c r="AZ56" t="s">
        <v>60</v>
      </c>
      <c r="BA56" s="27">
        <v>1.35E-2</v>
      </c>
    </row>
    <row r="57" spans="1:126" ht="17.25">
      <c r="A57" t="s">
        <v>183</v>
      </c>
      <c r="B57" t="s">
        <v>61</v>
      </c>
      <c r="C57" t="s">
        <v>127</v>
      </c>
      <c r="D57" t="s">
        <v>6</v>
      </c>
      <c r="E57" t="s">
        <v>8</v>
      </c>
      <c r="F57" t="s">
        <v>8</v>
      </c>
      <c r="G57">
        <v>6</v>
      </c>
      <c r="H57">
        <v>4</v>
      </c>
      <c r="I57" t="s">
        <v>751</v>
      </c>
      <c r="J57">
        <v>0.2</v>
      </c>
      <c r="K57" t="s">
        <v>234</v>
      </c>
      <c r="L57" t="s">
        <v>766</v>
      </c>
      <c r="M57">
        <v>1</v>
      </c>
      <c r="N57" t="s">
        <v>8</v>
      </c>
      <c r="O57" t="s">
        <v>8</v>
      </c>
      <c r="P57" t="s">
        <v>8</v>
      </c>
      <c r="R57" t="s">
        <v>8</v>
      </c>
      <c r="S57" t="s">
        <v>8</v>
      </c>
      <c r="T57" t="s">
        <v>8</v>
      </c>
      <c r="V57" t="s">
        <v>8</v>
      </c>
      <c r="AA57" s="30">
        <v>4.86166666666666E-4</v>
      </c>
      <c r="AB57" s="23" t="s">
        <v>738</v>
      </c>
      <c r="AC57" s="46">
        <v>1.04833333333333E-4</v>
      </c>
      <c r="AG57" t="s">
        <v>8</v>
      </c>
      <c r="AI57">
        <v>3.32</v>
      </c>
      <c r="AJ57" t="s">
        <v>8</v>
      </c>
      <c r="AK57">
        <v>0.65</v>
      </c>
      <c r="AL57" t="s">
        <v>8</v>
      </c>
      <c r="AM57" t="s">
        <v>8</v>
      </c>
      <c r="AN57" t="s">
        <v>8</v>
      </c>
      <c r="AO57" t="s">
        <v>8</v>
      </c>
      <c r="AP57" t="s">
        <v>8</v>
      </c>
      <c r="AQ57" t="s">
        <v>8</v>
      </c>
      <c r="AR57">
        <v>33.909999999999997</v>
      </c>
      <c r="AS57">
        <v>8.6999999999999993</v>
      </c>
      <c r="AT57" t="s">
        <v>59</v>
      </c>
      <c r="AU57">
        <v>0.22</v>
      </c>
      <c r="AV57">
        <v>0.04</v>
      </c>
      <c r="AW57" s="37" t="s">
        <v>719</v>
      </c>
      <c r="AX57" t="s">
        <v>734</v>
      </c>
      <c r="AY57" s="27">
        <v>0.118333333333333</v>
      </c>
      <c r="AZ57" t="s">
        <v>60</v>
      </c>
      <c r="BA57" s="27">
        <v>2.1999999999999999E-2</v>
      </c>
    </row>
    <row r="58" spans="1:126" ht="17.25">
      <c r="A58" t="s">
        <v>183</v>
      </c>
      <c r="B58" t="s">
        <v>61</v>
      </c>
      <c r="C58" t="s">
        <v>127</v>
      </c>
      <c r="D58" t="s">
        <v>6</v>
      </c>
      <c r="E58" t="s">
        <v>8</v>
      </c>
      <c r="F58" t="s">
        <v>8</v>
      </c>
      <c r="G58">
        <v>6</v>
      </c>
      <c r="H58">
        <v>1</v>
      </c>
      <c r="I58" t="s">
        <v>751</v>
      </c>
      <c r="J58">
        <v>0.2</v>
      </c>
      <c r="K58" t="s">
        <v>234</v>
      </c>
      <c r="L58" t="s">
        <v>764</v>
      </c>
      <c r="M58">
        <v>1</v>
      </c>
      <c r="N58" t="s">
        <v>8</v>
      </c>
      <c r="O58" t="s">
        <v>8</v>
      </c>
      <c r="P58" t="s">
        <v>8</v>
      </c>
      <c r="R58" t="s">
        <v>8</v>
      </c>
      <c r="S58" t="s">
        <v>8</v>
      </c>
      <c r="T58" t="s">
        <v>8</v>
      </c>
      <c r="V58" t="s">
        <v>8</v>
      </c>
      <c r="AA58" s="27">
        <v>5.3499999999999999E-5</v>
      </c>
      <c r="AB58" s="23" t="s">
        <v>738</v>
      </c>
      <c r="AC58" s="46">
        <v>2.9333333333333299E-5</v>
      </c>
      <c r="AG58">
        <v>0.11</v>
      </c>
      <c r="AH58">
        <v>0.06</v>
      </c>
      <c r="AI58">
        <v>2.87</v>
      </c>
      <c r="AJ58" t="s">
        <v>8</v>
      </c>
      <c r="AK58">
        <v>0.38</v>
      </c>
      <c r="AL58" s="27">
        <v>9.6000000000000002E-4</v>
      </c>
      <c r="AM58" t="s">
        <v>717</v>
      </c>
      <c r="AN58" s="27">
        <v>7.5000000000000002E-4</v>
      </c>
      <c r="AO58">
        <v>0.28999999999999998</v>
      </c>
      <c r="AP58">
        <v>0.15</v>
      </c>
      <c r="AQ58" t="s">
        <v>12</v>
      </c>
      <c r="AR58">
        <v>29.39</v>
      </c>
      <c r="AS58">
        <v>5.49</v>
      </c>
      <c r="AT58" t="s">
        <v>59</v>
      </c>
      <c r="AU58">
        <v>0.25</v>
      </c>
      <c r="AV58">
        <v>0.03</v>
      </c>
      <c r="AW58" s="37" t="s">
        <v>719</v>
      </c>
      <c r="AX58" t="s">
        <v>734</v>
      </c>
      <c r="AY58" s="27">
        <v>0.11966666666666601</v>
      </c>
      <c r="AZ58" t="s">
        <v>60</v>
      </c>
      <c r="BA58" s="27">
        <v>2.2333333333333299E-2</v>
      </c>
    </row>
    <row r="59" spans="1:126">
      <c r="A59" t="s">
        <v>184</v>
      </c>
      <c r="B59" t="s">
        <v>62</v>
      </c>
      <c r="C59" t="s">
        <v>128</v>
      </c>
      <c r="D59" t="s">
        <v>6</v>
      </c>
      <c r="E59" t="s">
        <v>8</v>
      </c>
      <c r="F59" t="s">
        <v>8</v>
      </c>
      <c r="G59">
        <v>5</v>
      </c>
      <c r="H59">
        <v>1</v>
      </c>
      <c r="I59" t="s">
        <v>758</v>
      </c>
      <c r="J59">
        <v>1.2</v>
      </c>
      <c r="K59" t="s">
        <v>234</v>
      </c>
      <c r="L59" t="s">
        <v>766</v>
      </c>
      <c r="M59">
        <v>1</v>
      </c>
      <c r="N59" t="s">
        <v>8</v>
      </c>
      <c r="O59" t="s">
        <v>8</v>
      </c>
      <c r="P59" t="s">
        <v>8</v>
      </c>
      <c r="R59" t="s">
        <v>8</v>
      </c>
      <c r="S59" t="s">
        <v>8</v>
      </c>
      <c r="T59" t="s">
        <v>8</v>
      </c>
      <c r="V59" t="s">
        <v>8</v>
      </c>
      <c r="AA59" t="s">
        <v>8</v>
      </c>
      <c r="AC59" s="16" t="s">
        <v>8</v>
      </c>
      <c r="AD59" t="s">
        <v>8</v>
      </c>
      <c r="AG59" t="s">
        <v>8</v>
      </c>
      <c r="AI59">
        <v>1.36</v>
      </c>
      <c r="AJ59" t="s">
        <v>8</v>
      </c>
      <c r="AK59">
        <v>0.28999999999999998</v>
      </c>
      <c r="AL59" t="s">
        <v>8</v>
      </c>
      <c r="AM59" t="s">
        <v>8</v>
      </c>
      <c r="AN59" t="s">
        <v>8</v>
      </c>
      <c r="AO59" t="s">
        <v>8</v>
      </c>
      <c r="AP59" t="s">
        <v>8</v>
      </c>
      <c r="AQ59" t="s">
        <v>8</v>
      </c>
      <c r="AR59">
        <v>6.4</v>
      </c>
      <c r="AS59">
        <v>0.89</v>
      </c>
      <c r="AT59" t="s">
        <v>59</v>
      </c>
      <c r="AU59">
        <v>0.53</v>
      </c>
      <c r="AV59">
        <v>0.11</v>
      </c>
      <c r="AW59" s="36" t="s">
        <v>12</v>
      </c>
      <c r="AX59" t="s">
        <v>734</v>
      </c>
      <c r="AY59" s="27">
        <v>5.6666666666666601E-3</v>
      </c>
      <c r="AZ59" t="s">
        <v>60</v>
      </c>
      <c r="BA59" s="27">
        <v>5.0000000000000001E-4</v>
      </c>
    </row>
    <row r="60" spans="1:126">
      <c r="A60" t="s">
        <v>184</v>
      </c>
      <c r="B60" t="s">
        <v>62</v>
      </c>
      <c r="C60" t="s">
        <v>128</v>
      </c>
      <c r="D60" t="s">
        <v>6</v>
      </c>
      <c r="E60" t="s">
        <v>8</v>
      </c>
      <c r="F60" t="s">
        <v>8</v>
      </c>
      <c r="G60">
        <v>5</v>
      </c>
      <c r="H60">
        <v>1</v>
      </c>
      <c r="I60" t="s">
        <v>758</v>
      </c>
      <c r="J60">
        <v>1.2</v>
      </c>
      <c r="K60" t="s">
        <v>234</v>
      </c>
      <c r="L60" t="s">
        <v>764</v>
      </c>
      <c r="M60">
        <v>1</v>
      </c>
      <c r="N60" t="s">
        <v>8</v>
      </c>
      <c r="O60" t="s">
        <v>8</v>
      </c>
      <c r="P60" t="s">
        <v>8</v>
      </c>
      <c r="R60" t="s">
        <v>8</v>
      </c>
      <c r="S60" t="s">
        <v>8</v>
      </c>
      <c r="T60" t="s">
        <v>8</v>
      </c>
      <c r="V60" t="s">
        <v>8</v>
      </c>
      <c r="AA60" t="s">
        <v>8</v>
      </c>
      <c r="AC60" s="16" t="s">
        <v>8</v>
      </c>
      <c r="AD60" t="s">
        <v>8</v>
      </c>
      <c r="AG60">
        <v>29.66</v>
      </c>
      <c r="AH60">
        <v>5.6</v>
      </c>
      <c r="AJ60" t="s">
        <v>8</v>
      </c>
      <c r="AL60" s="27">
        <v>1.5900000000000001E-2</v>
      </c>
      <c r="AM60" t="s">
        <v>717</v>
      </c>
      <c r="AN60" s="27">
        <v>4.4999999999999997E-3</v>
      </c>
      <c r="AO60" s="27">
        <v>0.25</v>
      </c>
      <c r="AP60">
        <v>0</v>
      </c>
      <c r="AQ60" t="s">
        <v>12</v>
      </c>
    </row>
    <row r="61" spans="1:126" ht="17.25">
      <c r="A61" t="s">
        <v>185</v>
      </c>
      <c r="B61" t="s">
        <v>63</v>
      </c>
      <c r="C61" t="s">
        <v>109</v>
      </c>
      <c r="D61" t="s">
        <v>53</v>
      </c>
      <c r="E61" t="s">
        <v>8</v>
      </c>
      <c r="F61" t="s">
        <v>8</v>
      </c>
      <c r="G61">
        <v>6</v>
      </c>
      <c r="H61">
        <v>1</v>
      </c>
      <c r="I61" t="s">
        <v>3</v>
      </c>
      <c r="J61">
        <v>7.0000000000000007E-2</v>
      </c>
      <c r="K61" t="s">
        <v>234</v>
      </c>
      <c r="L61" t="s">
        <v>764</v>
      </c>
      <c r="M61">
        <v>1</v>
      </c>
      <c r="N61" t="s">
        <v>8</v>
      </c>
      <c r="O61" t="s">
        <v>8</v>
      </c>
      <c r="P61" t="s">
        <v>8</v>
      </c>
      <c r="R61" t="s">
        <v>8</v>
      </c>
      <c r="S61" t="s">
        <v>8</v>
      </c>
      <c r="T61" t="s">
        <v>8</v>
      </c>
      <c r="V61" t="s">
        <v>8</v>
      </c>
      <c r="AA61" s="27">
        <v>5.7173333333333303E-3</v>
      </c>
      <c r="AB61" s="23" t="s">
        <v>738</v>
      </c>
      <c r="AC61" s="46">
        <v>9.9900000000000002E-5</v>
      </c>
      <c r="AG61">
        <v>98.6</v>
      </c>
      <c r="AH61">
        <v>23.6</v>
      </c>
      <c r="AI61">
        <v>6.05</v>
      </c>
      <c r="AJ61" t="s">
        <v>8</v>
      </c>
      <c r="AK61">
        <v>1.92</v>
      </c>
      <c r="AL61" s="27">
        <v>2.8760000000000001E-2</v>
      </c>
      <c r="AM61" t="s">
        <v>717</v>
      </c>
      <c r="AN61" s="27">
        <v>5.7800000000000004E-3</v>
      </c>
      <c r="AO61">
        <v>4.8499999999999996</v>
      </c>
      <c r="AP61">
        <v>4.18</v>
      </c>
      <c r="AQ61" t="s">
        <v>12</v>
      </c>
      <c r="AR61">
        <v>1.68</v>
      </c>
      <c r="AS61">
        <v>0.31</v>
      </c>
      <c r="AT61" t="s">
        <v>59</v>
      </c>
      <c r="AU61">
        <v>0.12</v>
      </c>
      <c r="AV61">
        <v>0.03</v>
      </c>
      <c r="AW61" s="37" t="s">
        <v>719</v>
      </c>
      <c r="AX61" t="s">
        <v>734</v>
      </c>
      <c r="AY61" s="27">
        <v>1.2529999999999999E-2</v>
      </c>
      <c r="AZ61" t="s">
        <v>60</v>
      </c>
      <c r="BA61" s="27">
        <v>3.8899999999999998E-3</v>
      </c>
      <c r="DV61" t="s">
        <v>67</v>
      </c>
    </row>
    <row r="62" spans="1:126">
      <c r="A62" t="s">
        <v>186</v>
      </c>
      <c r="B62" t="s">
        <v>64</v>
      </c>
      <c r="C62" t="s">
        <v>129</v>
      </c>
      <c r="D62" t="s">
        <v>53</v>
      </c>
      <c r="E62" t="s">
        <v>8</v>
      </c>
      <c r="F62" t="s">
        <v>8</v>
      </c>
      <c r="G62">
        <v>7</v>
      </c>
      <c r="H62">
        <v>1</v>
      </c>
      <c r="I62" t="s">
        <v>3</v>
      </c>
      <c r="J62">
        <v>0.1</v>
      </c>
      <c r="K62" t="s">
        <v>234</v>
      </c>
      <c r="L62" t="s">
        <v>766</v>
      </c>
      <c r="M62">
        <v>1</v>
      </c>
      <c r="N62" t="s">
        <v>8</v>
      </c>
      <c r="O62" t="s">
        <v>8</v>
      </c>
      <c r="P62" t="s">
        <v>8</v>
      </c>
      <c r="R62" t="s">
        <v>8</v>
      </c>
      <c r="S62" t="s">
        <v>8</v>
      </c>
      <c r="T62" t="s">
        <v>8</v>
      </c>
      <c r="V62" t="s">
        <v>8</v>
      </c>
      <c r="AA62" s="27">
        <v>4.5900000000000003E-3</v>
      </c>
      <c r="AB62" s="23" t="s">
        <v>738</v>
      </c>
      <c r="AC62" s="46">
        <v>1.9235000000000001E-3</v>
      </c>
      <c r="AI62">
        <v>1.53</v>
      </c>
      <c r="AJ62" t="s">
        <v>8</v>
      </c>
      <c r="AK62">
        <v>0.54</v>
      </c>
      <c r="AR62">
        <v>0.88</v>
      </c>
      <c r="AS62">
        <v>0.17</v>
      </c>
      <c r="AT62" t="s">
        <v>59</v>
      </c>
      <c r="AY62" s="27">
        <v>7.0000000000000001E-3</v>
      </c>
      <c r="AZ62" t="s">
        <v>60</v>
      </c>
      <c r="BA62" s="27">
        <v>2.8333333333333301E-3</v>
      </c>
      <c r="DV62" t="s">
        <v>65</v>
      </c>
    </row>
    <row r="63" spans="1:126">
      <c r="A63" t="s">
        <v>186</v>
      </c>
      <c r="B63" t="s">
        <v>64</v>
      </c>
      <c r="C63" t="s">
        <v>129</v>
      </c>
      <c r="D63" t="s">
        <v>53</v>
      </c>
      <c r="E63" t="s">
        <v>8</v>
      </c>
      <c r="F63" t="s">
        <v>8</v>
      </c>
      <c r="G63">
        <v>7</v>
      </c>
      <c r="H63">
        <v>1</v>
      </c>
      <c r="I63" t="s">
        <v>3</v>
      </c>
      <c r="J63">
        <v>0.1</v>
      </c>
      <c r="K63" t="s">
        <v>234</v>
      </c>
      <c r="L63" t="s">
        <v>766</v>
      </c>
      <c r="M63">
        <v>1</v>
      </c>
      <c r="N63" t="s">
        <v>8</v>
      </c>
      <c r="O63" t="s">
        <v>8</v>
      </c>
      <c r="P63" t="s">
        <v>8</v>
      </c>
      <c r="R63" t="s">
        <v>8</v>
      </c>
      <c r="S63" t="s">
        <v>8</v>
      </c>
      <c r="T63" t="s">
        <v>8</v>
      </c>
      <c r="V63" t="s">
        <v>8</v>
      </c>
      <c r="AA63" s="27">
        <v>4.2300000000000003E-3</v>
      </c>
      <c r="AB63" s="23" t="s">
        <v>738</v>
      </c>
      <c r="AC63" s="46">
        <v>2.0555E-3</v>
      </c>
      <c r="AJ63" t="s">
        <v>8</v>
      </c>
      <c r="AR63">
        <v>0.78</v>
      </c>
      <c r="AS63">
        <v>0.17</v>
      </c>
      <c r="AY63" s="27">
        <v>6.8333333333333302E-3</v>
      </c>
      <c r="AZ63" t="s">
        <v>60</v>
      </c>
      <c r="BA63" s="27">
        <v>2.8333333333333301E-3</v>
      </c>
      <c r="DV63" t="s">
        <v>65</v>
      </c>
    </row>
    <row r="64" spans="1:126">
      <c r="A64" t="s">
        <v>186</v>
      </c>
      <c r="B64" t="s">
        <v>64</v>
      </c>
      <c r="C64" t="s">
        <v>129</v>
      </c>
      <c r="D64" t="s">
        <v>53</v>
      </c>
      <c r="E64" t="s">
        <v>8</v>
      </c>
      <c r="F64" t="s">
        <v>8</v>
      </c>
      <c r="G64">
        <v>7</v>
      </c>
      <c r="H64">
        <v>1</v>
      </c>
      <c r="I64" t="s">
        <v>3</v>
      </c>
      <c r="J64">
        <v>0.1</v>
      </c>
      <c r="K64" t="s">
        <v>234</v>
      </c>
      <c r="L64" t="s">
        <v>764</v>
      </c>
      <c r="M64">
        <v>1</v>
      </c>
      <c r="N64" t="s">
        <v>8</v>
      </c>
      <c r="O64" t="s">
        <v>8</v>
      </c>
      <c r="P64" t="s">
        <v>8</v>
      </c>
      <c r="R64" t="s">
        <v>8</v>
      </c>
      <c r="S64" t="s">
        <v>8</v>
      </c>
      <c r="T64" t="s">
        <v>8</v>
      </c>
      <c r="V64" t="s">
        <v>8</v>
      </c>
      <c r="AA64" s="27">
        <v>3.28666666666666E-3</v>
      </c>
      <c r="AB64" s="23" t="s">
        <v>738</v>
      </c>
      <c r="AC64" s="46">
        <v>1.475E-3</v>
      </c>
      <c r="AJ64" t="s">
        <v>8</v>
      </c>
      <c r="AL64" s="27">
        <v>42070</v>
      </c>
      <c r="AM64" t="s">
        <v>717</v>
      </c>
      <c r="AN64" s="27">
        <v>8480</v>
      </c>
      <c r="AO64">
        <v>1.44</v>
      </c>
      <c r="AP64">
        <v>0.52</v>
      </c>
      <c r="AQ64" t="s">
        <v>12</v>
      </c>
    </row>
    <row r="65" spans="1:126">
      <c r="A65" t="s">
        <v>186</v>
      </c>
      <c r="B65" t="s">
        <v>64</v>
      </c>
      <c r="C65" t="s">
        <v>129</v>
      </c>
      <c r="D65" t="s">
        <v>10</v>
      </c>
      <c r="E65" t="s">
        <v>457</v>
      </c>
      <c r="F65" t="s">
        <v>8</v>
      </c>
      <c r="G65">
        <v>3</v>
      </c>
      <c r="H65">
        <v>1</v>
      </c>
      <c r="I65" t="s">
        <v>3</v>
      </c>
      <c r="J65">
        <v>0.1</v>
      </c>
      <c r="K65" t="s">
        <v>234</v>
      </c>
      <c r="L65" t="s">
        <v>766</v>
      </c>
      <c r="M65">
        <v>1</v>
      </c>
      <c r="N65" t="s">
        <v>8</v>
      </c>
      <c r="O65" t="s">
        <v>8</v>
      </c>
      <c r="P65" t="s">
        <v>8</v>
      </c>
      <c r="R65" t="s">
        <v>8</v>
      </c>
      <c r="S65" t="s">
        <v>8</v>
      </c>
      <c r="T65" t="s">
        <v>8</v>
      </c>
      <c r="V65" t="s">
        <v>8</v>
      </c>
      <c r="AA65" s="30">
        <v>6.4416666666666604E-4</v>
      </c>
      <c r="AB65" s="23" t="s">
        <v>738</v>
      </c>
      <c r="AJ65" t="s">
        <v>8</v>
      </c>
      <c r="AR65">
        <v>1.51</v>
      </c>
      <c r="AT65" t="s">
        <v>59</v>
      </c>
      <c r="AY65" s="27">
        <v>4.3166666666666603E-2</v>
      </c>
      <c r="AZ65" t="s">
        <v>60</v>
      </c>
      <c r="DV65" t="s">
        <v>66</v>
      </c>
    </row>
    <row r="66" spans="1:126">
      <c r="A66" t="s">
        <v>186</v>
      </c>
      <c r="B66" t="s">
        <v>64</v>
      </c>
      <c r="C66" t="s">
        <v>129</v>
      </c>
      <c r="D66" t="s">
        <v>10</v>
      </c>
      <c r="E66" t="s">
        <v>457</v>
      </c>
      <c r="F66" t="s">
        <v>8</v>
      </c>
      <c r="G66">
        <v>3</v>
      </c>
      <c r="H66">
        <v>1</v>
      </c>
      <c r="I66" t="s">
        <v>3</v>
      </c>
      <c r="J66">
        <v>0.1</v>
      </c>
      <c r="K66" t="s">
        <v>234</v>
      </c>
      <c r="L66" t="s">
        <v>764</v>
      </c>
      <c r="M66">
        <v>1</v>
      </c>
      <c r="N66" t="s">
        <v>8</v>
      </c>
      <c r="O66" t="s">
        <v>8</v>
      </c>
      <c r="P66" t="s">
        <v>8</v>
      </c>
      <c r="R66" t="s">
        <v>8</v>
      </c>
      <c r="S66" t="s">
        <v>8</v>
      </c>
      <c r="T66" t="s">
        <v>8</v>
      </c>
      <c r="V66" t="s">
        <v>8</v>
      </c>
      <c r="AA66" s="27">
        <v>8.1349999999999999E-4</v>
      </c>
      <c r="AB66" s="23" t="s">
        <v>738</v>
      </c>
      <c r="AJ66" t="s">
        <v>8</v>
      </c>
      <c r="AL66" s="27">
        <v>10440</v>
      </c>
      <c r="AM66" t="s">
        <v>717</v>
      </c>
      <c r="AN66" s="27">
        <v>5.87</v>
      </c>
      <c r="AO66">
        <v>0.17</v>
      </c>
      <c r="AQ66" t="s">
        <v>12</v>
      </c>
    </row>
    <row r="67" spans="1:126" ht="17.25">
      <c r="A67" t="s">
        <v>186</v>
      </c>
      <c r="B67" t="s">
        <v>64</v>
      </c>
      <c r="C67" t="s">
        <v>129</v>
      </c>
      <c r="D67" t="s">
        <v>53</v>
      </c>
      <c r="E67" t="s">
        <v>8</v>
      </c>
      <c r="F67" t="s">
        <v>8</v>
      </c>
      <c r="G67">
        <v>7</v>
      </c>
      <c r="H67">
        <v>1</v>
      </c>
      <c r="I67" t="s">
        <v>3</v>
      </c>
      <c r="J67">
        <v>0.1</v>
      </c>
      <c r="K67" t="s">
        <v>234</v>
      </c>
      <c r="L67" t="s">
        <v>764</v>
      </c>
      <c r="M67">
        <v>1</v>
      </c>
      <c r="N67" t="s">
        <v>8</v>
      </c>
      <c r="O67" t="s">
        <v>8</v>
      </c>
      <c r="P67" t="s">
        <v>8</v>
      </c>
      <c r="R67" t="s">
        <v>8</v>
      </c>
      <c r="S67" t="s">
        <v>8</v>
      </c>
      <c r="T67" t="s">
        <v>8</v>
      </c>
      <c r="V67" t="s">
        <v>8</v>
      </c>
      <c r="AA67" s="27">
        <v>3.4171666666666599E-3</v>
      </c>
      <c r="AB67" s="23" t="s">
        <v>738</v>
      </c>
      <c r="AC67" s="46">
        <v>1.204E-3</v>
      </c>
      <c r="AI67">
        <v>2.4700000000000002</v>
      </c>
      <c r="AJ67" t="s">
        <v>8</v>
      </c>
      <c r="AK67">
        <v>1.32</v>
      </c>
      <c r="AL67" s="27">
        <v>32280</v>
      </c>
      <c r="AM67" t="s">
        <v>717</v>
      </c>
      <c r="AN67" s="27">
        <v>10.34</v>
      </c>
      <c r="AO67">
        <v>1.42</v>
      </c>
      <c r="AP67">
        <v>0.87</v>
      </c>
      <c r="AQ67" t="s">
        <v>12</v>
      </c>
      <c r="AU67">
        <v>0.28999999999999998</v>
      </c>
      <c r="AV67">
        <v>0.15</v>
      </c>
      <c r="AW67" s="37" t="s">
        <v>719</v>
      </c>
      <c r="AX67" t="s">
        <v>734</v>
      </c>
    </row>
    <row r="68" spans="1:126">
      <c r="A68" t="s">
        <v>187</v>
      </c>
      <c r="B68" t="s">
        <v>68</v>
      </c>
      <c r="C68" t="s">
        <v>130</v>
      </c>
      <c r="D68" t="s">
        <v>6</v>
      </c>
      <c r="E68" t="s">
        <v>8</v>
      </c>
      <c r="F68" t="s">
        <v>8</v>
      </c>
      <c r="G68">
        <v>12</v>
      </c>
      <c r="H68">
        <v>1</v>
      </c>
      <c r="I68" t="s">
        <v>754</v>
      </c>
      <c r="J68">
        <v>0.5</v>
      </c>
      <c r="K68" t="s">
        <v>234</v>
      </c>
      <c r="L68" t="s">
        <v>766</v>
      </c>
      <c r="M68">
        <v>1</v>
      </c>
      <c r="N68" t="s">
        <v>8</v>
      </c>
      <c r="O68" t="s">
        <v>8</v>
      </c>
      <c r="P68" t="s">
        <v>8</v>
      </c>
      <c r="R68" t="s">
        <v>8</v>
      </c>
      <c r="S68" t="s">
        <v>8</v>
      </c>
      <c r="T68" t="s">
        <v>8</v>
      </c>
      <c r="V68" t="s">
        <v>8</v>
      </c>
      <c r="AA68" s="44">
        <f>0.08203*60</f>
        <v>4.9218000000000002</v>
      </c>
      <c r="AB68" s="23" t="s">
        <v>738</v>
      </c>
      <c r="AC68" s="46">
        <f>17.467*60</f>
        <v>1048.02</v>
      </c>
      <c r="AD68" t="s">
        <v>8</v>
      </c>
      <c r="AG68" t="s">
        <v>8</v>
      </c>
      <c r="AI68">
        <v>17.329999999999998</v>
      </c>
      <c r="AJ68" t="s">
        <v>8</v>
      </c>
      <c r="AK68">
        <v>1.07</v>
      </c>
      <c r="AL68" t="s">
        <v>8</v>
      </c>
      <c r="AM68" t="s">
        <v>8</v>
      </c>
      <c r="AN68" t="s">
        <v>8</v>
      </c>
      <c r="AO68" t="s">
        <v>8</v>
      </c>
      <c r="AP68" t="s">
        <v>8</v>
      </c>
      <c r="AQ68" t="s">
        <v>8</v>
      </c>
      <c r="AR68">
        <v>3.17</v>
      </c>
      <c r="AS68">
        <v>0.43</v>
      </c>
      <c r="AT68" t="s">
        <v>14</v>
      </c>
      <c r="AU68" t="s">
        <v>8</v>
      </c>
      <c r="AW68" s="37" t="s">
        <v>8</v>
      </c>
      <c r="AX68" t="s">
        <v>8</v>
      </c>
      <c r="AY68">
        <v>0.12</v>
      </c>
      <c r="AZ68" t="s">
        <v>60</v>
      </c>
      <c r="BA68">
        <v>0.02</v>
      </c>
    </row>
    <row r="69" spans="1:126">
      <c r="A69" t="s">
        <v>187</v>
      </c>
      <c r="B69" t="s">
        <v>68</v>
      </c>
      <c r="C69" t="s">
        <v>130</v>
      </c>
      <c r="D69" t="s">
        <v>6</v>
      </c>
      <c r="E69" t="s">
        <v>8</v>
      </c>
      <c r="F69" t="s">
        <v>8</v>
      </c>
      <c r="G69">
        <v>12</v>
      </c>
      <c r="H69">
        <v>1</v>
      </c>
      <c r="I69" t="s">
        <v>752</v>
      </c>
      <c r="J69" t="s">
        <v>727</v>
      </c>
      <c r="L69" t="s">
        <v>766</v>
      </c>
      <c r="M69">
        <v>1</v>
      </c>
      <c r="N69" t="s">
        <v>8</v>
      </c>
      <c r="O69" t="s">
        <v>8</v>
      </c>
      <c r="P69" t="s">
        <v>8</v>
      </c>
      <c r="R69" t="s">
        <v>8</v>
      </c>
      <c r="S69" t="s">
        <v>8</v>
      </c>
      <c r="T69" t="s">
        <v>8</v>
      </c>
      <c r="V69" t="s">
        <v>8</v>
      </c>
      <c r="AA69" s="44">
        <f>0.02048*60</f>
        <v>1.2288000000000001</v>
      </c>
      <c r="AB69" s="23" t="s">
        <v>738</v>
      </c>
      <c r="AC69" s="46">
        <f>4.2*60</f>
        <v>252</v>
      </c>
      <c r="AD69" t="s">
        <v>8</v>
      </c>
      <c r="AG69" t="s">
        <v>8</v>
      </c>
      <c r="AI69">
        <v>33.619999999999997</v>
      </c>
      <c r="AJ69" t="s">
        <v>8</v>
      </c>
      <c r="AK69">
        <v>3.08</v>
      </c>
      <c r="AL69" s="27">
        <v>6.1409999999999999E-2</v>
      </c>
      <c r="AM69" t="s">
        <v>717</v>
      </c>
      <c r="AN69" s="27">
        <v>1.4449999999999999E-2</v>
      </c>
      <c r="AO69" s="27">
        <v>4.1666666666666602E-2</v>
      </c>
      <c r="AP69" t="s">
        <v>8</v>
      </c>
      <c r="AQ69" t="s">
        <v>12</v>
      </c>
      <c r="AR69">
        <v>17.73</v>
      </c>
      <c r="AS69">
        <v>2.86</v>
      </c>
      <c r="AT69" t="s">
        <v>14</v>
      </c>
      <c r="AY69">
        <v>0.36</v>
      </c>
      <c r="AZ69" t="s">
        <v>60</v>
      </c>
      <c r="BA69">
        <v>0.04</v>
      </c>
      <c r="DV69" t="s">
        <v>65</v>
      </c>
    </row>
    <row r="70" spans="1:126">
      <c r="A70" t="s">
        <v>187</v>
      </c>
      <c r="B70" t="s">
        <v>68</v>
      </c>
      <c r="C70" t="s">
        <v>130</v>
      </c>
      <c r="D70" t="s">
        <v>6</v>
      </c>
      <c r="E70" t="s">
        <v>8</v>
      </c>
      <c r="F70" t="s">
        <v>8</v>
      </c>
      <c r="G70">
        <v>12</v>
      </c>
      <c r="H70">
        <v>1</v>
      </c>
      <c r="I70" t="s">
        <v>755</v>
      </c>
      <c r="J70" t="s">
        <v>727</v>
      </c>
      <c r="L70" t="s">
        <v>766</v>
      </c>
      <c r="M70">
        <v>1</v>
      </c>
      <c r="N70" t="s">
        <v>8</v>
      </c>
      <c r="O70" t="s">
        <v>8</v>
      </c>
      <c r="P70" t="s">
        <v>8</v>
      </c>
      <c r="R70" t="s">
        <v>8</v>
      </c>
      <c r="S70" t="s">
        <v>8</v>
      </c>
      <c r="T70" t="s">
        <v>8</v>
      </c>
      <c r="V70" t="s">
        <v>8</v>
      </c>
      <c r="AA70" s="44">
        <f>0.15575*60</f>
        <v>9.3450000000000006</v>
      </c>
      <c r="AB70" s="23" t="s">
        <v>738</v>
      </c>
      <c r="AC70" s="46">
        <f>15.53*60</f>
        <v>931.8</v>
      </c>
      <c r="AD70" t="s">
        <v>8</v>
      </c>
      <c r="AG70" t="s">
        <v>8</v>
      </c>
      <c r="AI70">
        <v>9.6</v>
      </c>
      <c r="AJ70" t="s">
        <v>8</v>
      </c>
      <c r="AK70">
        <v>0.5</v>
      </c>
      <c r="AL70" s="27">
        <v>5.6529999999999997E-2</v>
      </c>
      <c r="AM70" t="s">
        <v>717</v>
      </c>
      <c r="AN70" s="27">
        <v>6.7669999999999994E-2</v>
      </c>
      <c r="AO70" s="27">
        <v>4.1666666666666602E-2</v>
      </c>
      <c r="AP70" t="s">
        <v>8</v>
      </c>
      <c r="AQ70" t="s">
        <v>12</v>
      </c>
      <c r="AR70">
        <v>7.1</v>
      </c>
      <c r="AS70">
        <v>0.08</v>
      </c>
      <c r="AT70" t="s">
        <v>14</v>
      </c>
      <c r="AY70">
        <v>0.51</v>
      </c>
      <c r="AZ70" t="s">
        <v>60</v>
      </c>
      <c r="BA70">
        <v>0.02</v>
      </c>
      <c r="DV70" t="s">
        <v>65</v>
      </c>
    </row>
    <row r="71" spans="1:126">
      <c r="A71" t="s">
        <v>187</v>
      </c>
      <c r="B71" t="s">
        <v>68</v>
      </c>
      <c r="C71" t="s">
        <v>130</v>
      </c>
      <c r="D71" t="s">
        <v>6</v>
      </c>
      <c r="E71" t="s">
        <v>8</v>
      </c>
      <c r="F71" t="s">
        <v>8</v>
      </c>
      <c r="G71">
        <v>8</v>
      </c>
      <c r="H71">
        <v>2</v>
      </c>
      <c r="I71" t="s">
        <v>754</v>
      </c>
      <c r="J71">
        <v>2</v>
      </c>
      <c r="K71" t="s">
        <v>234</v>
      </c>
      <c r="L71" t="s">
        <v>764</v>
      </c>
      <c r="M71">
        <v>4</v>
      </c>
      <c r="N71" t="s">
        <v>8</v>
      </c>
      <c r="O71" t="s">
        <v>8</v>
      </c>
      <c r="P71" t="s">
        <v>8</v>
      </c>
      <c r="R71" t="s">
        <v>8</v>
      </c>
      <c r="S71" t="s">
        <v>8</v>
      </c>
      <c r="T71" t="s">
        <v>8</v>
      </c>
      <c r="V71" t="s">
        <v>8</v>
      </c>
      <c r="AA71" s="44">
        <f>0.056*60</f>
        <v>3.36</v>
      </c>
      <c r="AB71" s="23" t="s">
        <v>738</v>
      </c>
      <c r="AC71" s="46">
        <f>13.88*60</f>
        <v>832.80000000000007</v>
      </c>
      <c r="AD71" t="s">
        <v>8</v>
      </c>
      <c r="AG71">
        <v>17.07</v>
      </c>
      <c r="AI71">
        <v>23.4</v>
      </c>
      <c r="AJ71" t="s">
        <v>8</v>
      </c>
      <c r="AK71">
        <v>2.94</v>
      </c>
      <c r="AL71" s="27">
        <v>5.3100000000000001E-2</v>
      </c>
      <c r="AM71" t="s">
        <v>717</v>
      </c>
      <c r="AN71" s="27">
        <v>1.042E-2</v>
      </c>
      <c r="AO71" s="27">
        <v>0.22</v>
      </c>
      <c r="AP71" s="27">
        <v>0.08</v>
      </c>
      <c r="AQ71" t="s">
        <v>12</v>
      </c>
      <c r="AR71" t="s">
        <v>8</v>
      </c>
      <c r="AS71" t="s">
        <v>8</v>
      </c>
      <c r="AT71" t="s">
        <v>8</v>
      </c>
      <c r="AU71" t="s">
        <v>8</v>
      </c>
      <c r="AW71" s="37" t="s">
        <v>8</v>
      </c>
      <c r="AX71" t="s">
        <v>8</v>
      </c>
    </row>
    <row r="72" spans="1:126">
      <c r="A72" t="s">
        <v>187</v>
      </c>
      <c r="B72" t="s">
        <v>68</v>
      </c>
      <c r="C72" t="s">
        <v>130</v>
      </c>
      <c r="D72" t="s">
        <v>6</v>
      </c>
      <c r="E72" t="s">
        <v>8</v>
      </c>
      <c r="F72" t="s">
        <v>8</v>
      </c>
      <c r="G72">
        <v>8</v>
      </c>
      <c r="H72">
        <v>2</v>
      </c>
      <c r="I72" t="s">
        <v>755</v>
      </c>
      <c r="J72" t="s">
        <v>727</v>
      </c>
      <c r="K72" t="s">
        <v>234</v>
      </c>
      <c r="L72" t="s">
        <v>764</v>
      </c>
      <c r="M72">
        <v>4</v>
      </c>
      <c r="N72" t="s">
        <v>8</v>
      </c>
      <c r="O72" t="s">
        <v>8</v>
      </c>
      <c r="P72" t="s">
        <v>8</v>
      </c>
      <c r="R72" t="s">
        <v>8</v>
      </c>
      <c r="S72" t="s">
        <v>8</v>
      </c>
      <c r="T72" t="s">
        <v>8</v>
      </c>
      <c r="V72" t="s">
        <v>8</v>
      </c>
      <c r="AA72" s="27">
        <f>0.08777*60</f>
        <v>5.2662000000000004</v>
      </c>
      <c r="AB72" s="23" t="s">
        <v>738</v>
      </c>
      <c r="AC72" s="46">
        <f>15.93*60</f>
        <v>955.8</v>
      </c>
      <c r="AD72" t="s">
        <v>8</v>
      </c>
      <c r="AG72" t="s">
        <v>8</v>
      </c>
      <c r="AI72">
        <v>87.6</v>
      </c>
      <c r="AJ72" t="s">
        <v>8</v>
      </c>
      <c r="AK72">
        <v>29.4</v>
      </c>
      <c r="AL72" s="27">
        <v>4.7640000000000002E-2</v>
      </c>
      <c r="AM72" t="s">
        <v>717</v>
      </c>
      <c r="AN72" s="27">
        <v>9.1900000000000003E-3</v>
      </c>
      <c r="AO72" s="27">
        <v>0.64</v>
      </c>
      <c r="AP72" s="27">
        <v>0.25</v>
      </c>
      <c r="AQ72" t="s">
        <v>12</v>
      </c>
    </row>
    <row r="73" spans="1:126">
      <c r="A73" t="s">
        <v>188</v>
      </c>
      <c r="B73" t="s">
        <v>69</v>
      </c>
      <c r="C73" t="s">
        <v>715</v>
      </c>
      <c r="D73" s="24" t="s">
        <v>85</v>
      </c>
      <c r="E73" t="s">
        <v>8</v>
      </c>
      <c r="F73" t="s">
        <v>8</v>
      </c>
      <c r="G73">
        <v>6</v>
      </c>
      <c r="H73" s="24">
        <v>63</v>
      </c>
      <c r="I73" t="s">
        <v>11</v>
      </c>
      <c r="J73" s="24">
        <v>7.3709999999999998E-2</v>
      </c>
      <c r="K73" s="25" t="s">
        <v>234</v>
      </c>
      <c r="L73" t="s">
        <v>764</v>
      </c>
      <c r="M73" s="24">
        <v>1</v>
      </c>
      <c r="N73" t="s">
        <v>8</v>
      </c>
      <c r="O73" t="s">
        <v>8</v>
      </c>
      <c r="P73" t="s">
        <v>8</v>
      </c>
      <c r="R73" t="s">
        <v>8</v>
      </c>
      <c r="S73" t="s">
        <v>8</v>
      </c>
      <c r="T73" t="s">
        <v>8</v>
      </c>
      <c r="V73" t="s">
        <v>8</v>
      </c>
      <c r="AJ73" t="s">
        <v>8</v>
      </c>
      <c r="BB73" t="s">
        <v>70</v>
      </c>
      <c r="BC73" s="16">
        <v>3.47</v>
      </c>
      <c r="BE73" t="s">
        <v>71</v>
      </c>
      <c r="BF73">
        <v>3.4</v>
      </c>
      <c r="BG73">
        <v>3.82</v>
      </c>
      <c r="BH73" t="s">
        <v>32</v>
      </c>
      <c r="BK73" s="27">
        <v>0.11799999999999999</v>
      </c>
      <c r="BL73" s="27">
        <v>1.7000000000000001E-2</v>
      </c>
      <c r="BM73" t="s">
        <v>721</v>
      </c>
      <c r="DV73" t="s">
        <v>72</v>
      </c>
    </row>
    <row r="74" spans="1:126">
      <c r="A74" t="s">
        <v>189</v>
      </c>
      <c r="B74" t="s">
        <v>73</v>
      </c>
      <c r="C74" t="s">
        <v>110</v>
      </c>
      <c r="D74" t="s">
        <v>74</v>
      </c>
      <c r="E74" t="s">
        <v>8</v>
      </c>
      <c r="F74" t="s">
        <v>8</v>
      </c>
      <c r="G74">
        <v>7</v>
      </c>
      <c r="H74">
        <v>5</v>
      </c>
      <c r="I74" t="s">
        <v>11</v>
      </c>
      <c r="J74">
        <v>1.4750000000000001</v>
      </c>
      <c r="K74" t="s">
        <v>234</v>
      </c>
      <c r="L74" t="s">
        <v>764</v>
      </c>
      <c r="M74">
        <v>5</v>
      </c>
      <c r="N74" t="s">
        <v>8</v>
      </c>
      <c r="O74" t="s">
        <v>8</v>
      </c>
      <c r="P74" t="s">
        <v>8</v>
      </c>
      <c r="R74" t="s">
        <v>8</v>
      </c>
      <c r="S74" t="s">
        <v>8</v>
      </c>
      <c r="T74" t="s">
        <v>8</v>
      </c>
      <c r="V74" t="s">
        <v>8</v>
      </c>
      <c r="AJ74" t="s">
        <v>8</v>
      </c>
      <c r="BB74" t="s">
        <v>70</v>
      </c>
      <c r="BC74" s="16">
        <v>74.599999999999994</v>
      </c>
      <c r="BE74" t="s">
        <v>75</v>
      </c>
      <c r="BF74">
        <v>5.0599999999999996</v>
      </c>
      <c r="BH74" t="s">
        <v>32</v>
      </c>
      <c r="BK74">
        <v>8.1</v>
      </c>
      <c r="BM74" t="s">
        <v>721</v>
      </c>
      <c r="DV74" t="s">
        <v>72</v>
      </c>
    </row>
    <row r="75" spans="1:126">
      <c r="A75" t="s">
        <v>189</v>
      </c>
      <c r="B75" t="s">
        <v>73</v>
      </c>
      <c r="C75" t="s">
        <v>110</v>
      </c>
      <c r="D75" t="s">
        <v>74</v>
      </c>
      <c r="E75" t="s">
        <v>8</v>
      </c>
      <c r="F75" t="s">
        <v>8</v>
      </c>
      <c r="G75">
        <v>7</v>
      </c>
      <c r="H75">
        <v>5</v>
      </c>
      <c r="I75" t="s">
        <v>11</v>
      </c>
      <c r="J75">
        <v>2950</v>
      </c>
      <c r="K75" t="s">
        <v>234</v>
      </c>
      <c r="L75" t="s">
        <v>764</v>
      </c>
      <c r="M75">
        <v>5</v>
      </c>
      <c r="N75" t="s">
        <v>8</v>
      </c>
      <c r="O75" t="s">
        <v>8</v>
      </c>
      <c r="P75" t="s">
        <v>8</v>
      </c>
      <c r="R75" t="s">
        <v>8</v>
      </c>
      <c r="S75" t="s">
        <v>8</v>
      </c>
      <c r="T75" t="s">
        <v>8</v>
      </c>
      <c r="V75" t="s">
        <v>8</v>
      </c>
      <c r="AJ75" t="s">
        <v>8</v>
      </c>
      <c r="BB75" t="s">
        <v>70</v>
      </c>
      <c r="BC75" s="16">
        <v>122</v>
      </c>
      <c r="BE75" t="s">
        <v>75</v>
      </c>
      <c r="BF75">
        <v>4.1399999999999997</v>
      </c>
      <c r="BH75" t="s">
        <v>32</v>
      </c>
      <c r="BK75">
        <v>14.6</v>
      </c>
      <c r="BM75" t="s">
        <v>721</v>
      </c>
      <c r="DV75" t="s">
        <v>72</v>
      </c>
    </row>
    <row r="76" spans="1:126">
      <c r="A76" t="s">
        <v>190</v>
      </c>
      <c r="B76" t="s">
        <v>77</v>
      </c>
      <c r="D76" t="s">
        <v>454</v>
      </c>
      <c r="E76" t="s">
        <v>8</v>
      </c>
      <c r="F76" t="s">
        <v>8</v>
      </c>
      <c r="G76">
        <v>10</v>
      </c>
      <c r="H76">
        <v>70</v>
      </c>
      <c r="I76" t="s">
        <v>11</v>
      </c>
      <c r="J76" s="29">
        <v>20</v>
      </c>
      <c r="K76" s="33" t="s">
        <v>425</v>
      </c>
      <c r="L76" t="s">
        <v>764</v>
      </c>
      <c r="M76">
        <v>70</v>
      </c>
      <c r="N76" t="s">
        <v>8</v>
      </c>
      <c r="O76" t="s">
        <v>16</v>
      </c>
      <c r="P76" t="s">
        <v>16</v>
      </c>
      <c r="R76" t="s">
        <v>16</v>
      </c>
      <c r="S76" t="s">
        <v>16</v>
      </c>
      <c r="T76" t="s">
        <v>16</v>
      </c>
      <c r="V76" t="s">
        <v>16</v>
      </c>
      <c r="AJ76" t="s">
        <v>8</v>
      </c>
      <c r="BB76" t="s">
        <v>70</v>
      </c>
      <c r="BF76">
        <v>2.35</v>
      </c>
      <c r="BG76">
        <v>0.7</v>
      </c>
      <c r="BH76" t="s">
        <v>32</v>
      </c>
    </row>
    <row r="77" spans="1:126">
      <c r="A77" t="s">
        <v>191</v>
      </c>
      <c r="B77" t="s">
        <v>78</v>
      </c>
      <c r="C77" t="s">
        <v>131</v>
      </c>
      <c r="D77" t="s">
        <v>85</v>
      </c>
      <c r="E77" t="s">
        <v>8</v>
      </c>
      <c r="F77" t="s">
        <v>8</v>
      </c>
      <c r="G77">
        <v>12</v>
      </c>
      <c r="H77">
        <v>7</v>
      </c>
      <c r="I77" t="s">
        <v>11</v>
      </c>
      <c r="J77">
        <v>8.6199999999999999E-2</v>
      </c>
      <c r="K77" t="s">
        <v>234</v>
      </c>
      <c r="L77" t="s">
        <v>764</v>
      </c>
      <c r="M77">
        <v>7</v>
      </c>
      <c r="N77" t="s">
        <v>8</v>
      </c>
      <c r="O77" t="s">
        <v>16</v>
      </c>
      <c r="P77" t="s">
        <v>16</v>
      </c>
      <c r="R77" t="s">
        <v>16</v>
      </c>
      <c r="S77" t="s">
        <v>16</v>
      </c>
      <c r="T77" t="s">
        <v>16</v>
      </c>
      <c r="V77" t="s">
        <v>16</v>
      </c>
      <c r="AJ77" t="s">
        <v>8</v>
      </c>
      <c r="BB77" t="s">
        <v>70</v>
      </c>
      <c r="BF77">
        <v>5.8</v>
      </c>
      <c r="BH77" t="s">
        <v>32</v>
      </c>
      <c r="BK77">
        <v>0.113</v>
      </c>
      <c r="BM77" t="s">
        <v>721</v>
      </c>
      <c r="DV77" t="s">
        <v>79</v>
      </c>
    </row>
    <row r="78" spans="1:126">
      <c r="A78" t="s">
        <v>191</v>
      </c>
      <c r="B78" t="s">
        <v>78</v>
      </c>
      <c r="C78" t="s">
        <v>131</v>
      </c>
      <c r="D78" t="s">
        <v>85</v>
      </c>
      <c r="E78" t="s">
        <v>8</v>
      </c>
      <c r="F78" t="s">
        <v>8</v>
      </c>
      <c r="G78">
        <v>12</v>
      </c>
      <c r="H78">
        <v>7</v>
      </c>
      <c r="I78" t="s">
        <v>11</v>
      </c>
      <c r="J78">
        <v>8.6199999999999999E-2</v>
      </c>
      <c r="K78" t="s">
        <v>234</v>
      </c>
      <c r="L78" t="s">
        <v>764</v>
      </c>
      <c r="M78">
        <v>7</v>
      </c>
      <c r="N78" t="s">
        <v>8</v>
      </c>
      <c r="O78" t="s">
        <v>16</v>
      </c>
      <c r="P78" t="s">
        <v>16</v>
      </c>
      <c r="R78" t="s">
        <v>16</v>
      </c>
      <c r="S78" t="s">
        <v>16</v>
      </c>
      <c r="T78" t="s">
        <v>16</v>
      </c>
      <c r="V78" t="s">
        <v>16</v>
      </c>
      <c r="AJ78" t="s">
        <v>8</v>
      </c>
      <c r="BB78" t="s">
        <v>70</v>
      </c>
      <c r="BF78">
        <v>2.5</v>
      </c>
      <c r="BH78" t="s">
        <v>32</v>
      </c>
      <c r="BK78">
        <v>7.4999999999999997E-2</v>
      </c>
      <c r="BM78" t="s">
        <v>721</v>
      </c>
      <c r="DV78" t="s">
        <v>80</v>
      </c>
    </row>
    <row r="79" spans="1:126">
      <c r="A79" t="s">
        <v>192</v>
      </c>
      <c r="B79" t="s">
        <v>81</v>
      </c>
      <c r="D79" t="s">
        <v>74</v>
      </c>
      <c r="E79" t="s">
        <v>8</v>
      </c>
      <c r="F79" t="s">
        <v>8</v>
      </c>
      <c r="G79">
        <v>8</v>
      </c>
      <c r="H79" s="24">
        <v>6</v>
      </c>
      <c r="I79" t="s">
        <v>11</v>
      </c>
      <c r="J79">
        <v>1.302</v>
      </c>
      <c r="K79" s="31" t="s">
        <v>554</v>
      </c>
      <c r="L79" t="s">
        <v>764</v>
      </c>
      <c r="M79">
        <v>9</v>
      </c>
      <c r="N79" t="s">
        <v>8</v>
      </c>
      <c r="O79" t="s">
        <v>16</v>
      </c>
      <c r="P79" t="s">
        <v>16</v>
      </c>
      <c r="R79" t="s">
        <v>16</v>
      </c>
      <c r="S79" t="s">
        <v>16</v>
      </c>
      <c r="T79" t="s">
        <v>16</v>
      </c>
      <c r="V79" t="s">
        <v>16</v>
      </c>
      <c r="AJ79" t="s">
        <v>8</v>
      </c>
      <c r="AY79" s="29">
        <v>72</v>
      </c>
      <c r="AZ79" s="29" t="s">
        <v>12</v>
      </c>
      <c r="BB79" t="s">
        <v>70</v>
      </c>
      <c r="BC79" s="16">
        <v>70.010000000000005</v>
      </c>
      <c r="BD79">
        <v>16.190000000000001</v>
      </c>
      <c r="BE79" t="s">
        <v>605</v>
      </c>
      <c r="BF79" s="16">
        <v>19</v>
      </c>
      <c r="BG79" s="16"/>
      <c r="BH79" t="s">
        <v>32</v>
      </c>
      <c r="BK79" s="27">
        <v>3.3899999999999998E-3</v>
      </c>
      <c r="BL79" s="27">
        <v>2.1700000000000001E-3</v>
      </c>
      <c r="BM79" t="s">
        <v>721</v>
      </c>
      <c r="CI79" t="s">
        <v>72</v>
      </c>
      <c r="CJ79" s="27">
        <v>4.0509999999999997E-2</v>
      </c>
      <c r="CK79" s="27">
        <v>2.792E-2</v>
      </c>
      <c r="CL79" t="s">
        <v>76</v>
      </c>
    </row>
    <row r="80" spans="1:126">
      <c r="A80" t="s">
        <v>193</v>
      </c>
      <c r="B80" s="26" t="s">
        <v>82</v>
      </c>
      <c r="D80" t="s">
        <v>85</v>
      </c>
      <c r="E80" t="s">
        <v>8</v>
      </c>
      <c r="F80" t="s">
        <v>8</v>
      </c>
      <c r="G80">
        <v>4</v>
      </c>
      <c r="H80" s="24">
        <v>15</v>
      </c>
      <c r="I80" t="s">
        <v>11</v>
      </c>
      <c r="J80" s="24">
        <v>1.3580000000000001</v>
      </c>
      <c r="K80" s="31" t="s">
        <v>226</v>
      </c>
      <c r="L80" t="s">
        <v>764</v>
      </c>
      <c r="M80">
        <v>15</v>
      </c>
      <c r="N80" t="s">
        <v>8</v>
      </c>
      <c r="AJ80" t="s">
        <v>8</v>
      </c>
      <c r="BF80">
        <v>0.1</v>
      </c>
      <c r="BH80" t="s">
        <v>32</v>
      </c>
      <c r="BK80" s="27">
        <v>8.8000000000000005E-3</v>
      </c>
      <c r="BL80" s="27">
        <v>6.5199999999999998E-3</v>
      </c>
      <c r="BM80" t="s">
        <v>721</v>
      </c>
      <c r="DV80" t="s">
        <v>83</v>
      </c>
    </row>
    <row r="81" spans="1:125">
      <c r="A81" t="s">
        <v>194</v>
      </c>
      <c r="B81" t="s">
        <v>84</v>
      </c>
      <c r="C81" t="s">
        <v>132</v>
      </c>
      <c r="D81" t="s">
        <v>85</v>
      </c>
      <c r="E81" t="s">
        <v>8</v>
      </c>
      <c r="F81" t="s">
        <v>8</v>
      </c>
      <c r="G81">
        <v>9</v>
      </c>
      <c r="H81">
        <v>28</v>
      </c>
      <c r="I81" t="s">
        <v>18</v>
      </c>
      <c r="J81">
        <v>5.0000000000000001E-3</v>
      </c>
      <c r="K81" t="s">
        <v>234</v>
      </c>
      <c r="L81" t="s">
        <v>764</v>
      </c>
      <c r="M81">
        <v>28</v>
      </c>
      <c r="N81" t="s">
        <v>8</v>
      </c>
      <c r="AJ81" t="s">
        <v>8</v>
      </c>
      <c r="BB81" t="s">
        <v>70</v>
      </c>
      <c r="BC81" s="16" t="s">
        <v>86</v>
      </c>
      <c r="BI81" t="s">
        <v>38</v>
      </c>
      <c r="BJ81" t="s">
        <v>86</v>
      </c>
      <c r="CH81" t="s">
        <v>212</v>
      </c>
      <c r="CI81" t="s">
        <v>86</v>
      </c>
      <c r="DG81" t="s">
        <v>213</v>
      </c>
      <c r="DI81" t="s">
        <v>86</v>
      </c>
      <c r="DP81" t="s">
        <v>220</v>
      </c>
      <c r="DR81" t="s">
        <v>86</v>
      </c>
    </row>
    <row r="82" spans="1:125">
      <c r="A82" t="s">
        <v>194</v>
      </c>
      <c r="B82" t="s">
        <v>84</v>
      </c>
      <c r="C82" t="s">
        <v>132</v>
      </c>
      <c r="D82" t="s">
        <v>85</v>
      </c>
      <c r="E82" t="s">
        <v>8</v>
      </c>
      <c r="F82" t="s">
        <v>8</v>
      </c>
      <c r="G82">
        <v>9</v>
      </c>
      <c r="H82">
        <v>28</v>
      </c>
      <c r="I82" t="s">
        <v>18</v>
      </c>
      <c r="J82">
        <v>0.05</v>
      </c>
      <c r="K82" t="s">
        <v>234</v>
      </c>
      <c r="L82" t="s">
        <v>764</v>
      </c>
      <c r="M82">
        <v>28</v>
      </c>
      <c r="N82" t="s">
        <v>8</v>
      </c>
      <c r="AJ82" t="s">
        <v>8</v>
      </c>
      <c r="BB82" t="s">
        <v>70</v>
      </c>
      <c r="BC82" s="16" t="s">
        <v>86</v>
      </c>
      <c r="BI82" t="s">
        <v>102</v>
      </c>
      <c r="BJ82" t="s">
        <v>86</v>
      </c>
      <c r="CH82" t="s">
        <v>212</v>
      </c>
      <c r="CI82" t="s">
        <v>86</v>
      </c>
      <c r="DG82" t="s">
        <v>213</v>
      </c>
      <c r="DI82" t="s">
        <v>86</v>
      </c>
      <c r="DP82" t="s">
        <v>220</v>
      </c>
      <c r="DR82" t="s">
        <v>86</v>
      </c>
    </row>
    <row r="83" spans="1:125">
      <c r="A83" t="s">
        <v>194</v>
      </c>
      <c r="B83" t="s">
        <v>84</v>
      </c>
      <c r="C83" t="s">
        <v>132</v>
      </c>
      <c r="D83" t="s">
        <v>85</v>
      </c>
      <c r="E83" t="s">
        <v>8</v>
      </c>
      <c r="F83" t="s">
        <v>8</v>
      </c>
      <c r="G83">
        <v>9</v>
      </c>
      <c r="H83">
        <v>28</v>
      </c>
      <c r="I83" t="s">
        <v>18</v>
      </c>
      <c r="J83">
        <v>0.1</v>
      </c>
      <c r="K83" t="s">
        <v>234</v>
      </c>
      <c r="L83" t="s">
        <v>764</v>
      </c>
      <c r="M83">
        <v>28</v>
      </c>
      <c r="N83" t="s">
        <v>8</v>
      </c>
      <c r="AJ83" t="s">
        <v>8</v>
      </c>
      <c r="BB83" t="s">
        <v>70</v>
      </c>
      <c r="BC83" s="16" t="s">
        <v>86</v>
      </c>
      <c r="BI83" t="s">
        <v>38</v>
      </c>
      <c r="BJ83" t="s">
        <v>86</v>
      </c>
      <c r="CH83" t="s">
        <v>212</v>
      </c>
      <c r="CI83" t="s">
        <v>86</v>
      </c>
      <c r="DG83" t="s">
        <v>213</v>
      </c>
      <c r="DI83" t="s">
        <v>86</v>
      </c>
      <c r="DP83" t="s">
        <v>220</v>
      </c>
      <c r="DR83" t="s">
        <v>86</v>
      </c>
    </row>
    <row r="84" spans="1:125">
      <c r="A84" t="s">
        <v>195</v>
      </c>
      <c r="B84" t="s">
        <v>87</v>
      </c>
      <c r="D84" t="s">
        <v>88</v>
      </c>
      <c r="E84" t="s">
        <v>8</v>
      </c>
      <c r="F84" t="s">
        <v>8</v>
      </c>
      <c r="G84">
        <v>12</v>
      </c>
      <c r="I84" t="s">
        <v>11</v>
      </c>
      <c r="J84">
        <v>4.5999999999999999E-3</v>
      </c>
      <c r="K84" s="35" t="s">
        <v>226</v>
      </c>
      <c r="L84" t="s">
        <v>764</v>
      </c>
      <c r="M84">
        <v>21</v>
      </c>
      <c r="N84" t="s">
        <v>8</v>
      </c>
      <c r="O84" t="s">
        <v>8</v>
      </c>
      <c r="P84" t="s">
        <v>8</v>
      </c>
      <c r="R84" t="s">
        <v>8</v>
      </c>
      <c r="S84" t="s">
        <v>8</v>
      </c>
      <c r="T84" t="s">
        <v>8</v>
      </c>
      <c r="V84" t="s">
        <v>8</v>
      </c>
      <c r="AJ84" t="s">
        <v>8</v>
      </c>
      <c r="BB84" t="s">
        <v>70</v>
      </c>
      <c r="BC84" s="16">
        <v>1323</v>
      </c>
      <c r="BE84" t="s">
        <v>606</v>
      </c>
      <c r="BF84">
        <v>1.3</v>
      </c>
      <c r="BH84" t="s">
        <v>32</v>
      </c>
      <c r="BI84" t="s">
        <v>70</v>
      </c>
      <c r="BJ84" t="s">
        <v>72</v>
      </c>
      <c r="BK84" s="27">
        <v>3.5000000000000003E-2</v>
      </c>
      <c r="BM84" t="s">
        <v>721</v>
      </c>
    </row>
    <row r="85" spans="1:125">
      <c r="A85" t="s">
        <v>196</v>
      </c>
      <c r="B85" t="s">
        <v>89</v>
      </c>
      <c r="C85" t="s">
        <v>133</v>
      </c>
      <c r="D85" t="s">
        <v>85</v>
      </c>
      <c r="E85" t="s">
        <v>8</v>
      </c>
      <c r="F85" t="s">
        <v>8</v>
      </c>
      <c r="G85">
        <v>3</v>
      </c>
      <c r="H85">
        <v>14</v>
      </c>
      <c r="I85" t="s">
        <v>11</v>
      </c>
      <c r="J85" s="24">
        <v>1.4</v>
      </c>
      <c r="K85" s="31" t="s">
        <v>226</v>
      </c>
      <c r="L85" t="s">
        <v>764</v>
      </c>
      <c r="M85">
        <v>14</v>
      </c>
      <c r="N85" t="s">
        <v>8</v>
      </c>
      <c r="O85" t="s">
        <v>8</v>
      </c>
      <c r="P85" t="s">
        <v>8</v>
      </c>
      <c r="R85" t="s">
        <v>8</v>
      </c>
      <c r="S85" t="s">
        <v>8</v>
      </c>
      <c r="T85" t="s">
        <v>8</v>
      </c>
      <c r="V85" t="s">
        <v>8</v>
      </c>
      <c r="AJ85" t="s">
        <v>8</v>
      </c>
      <c r="BB85" t="s">
        <v>70</v>
      </c>
      <c r="BC85" s="16">
        <v>24.38</v>
      </c>
      <c r="BE85" t="s">
        <v>607</v>
      </c>
      <c r="BF85">
        <v>1.07</v>
      </c>
      <c r="BH85" t="s">
        <v>32</v>
      </c>
      <c r="BI85" t="s">
        <v>70</v>
      </c>
      <c r="BJ85" t="s">
        <v>72</v>
      </c>
      <c r="BK85" s="24">
        <v>1.1879999999999999</v>
      </c>
      <c r="BM85" t="s">
        <v>721</v>
      </c>
    </row>
    <row r="86" spans="1:125">
      <c r="A86" t="s">
        <v>197</v>
      </c>
      <c r="B86" t="s">
        <v>90</v>
      </c>
      <c r="C86" t="s">
        <v>137</v>
      </c>
      <c r="D86" t="s">
        <v>91</v>
      </c>
      <c r="E86" t="s">
        <v>476</v>
      </c>
      <c r="F86" t="s">
        <v>8</v>
      </c>
      <c r="G86">
        <v>3</v>
      </c>
      <c r="H86">
        <v>1</v>
      </c>
      <c r="I86" t="s">
        <v>18</v>
      </c>
      <c r="J86">
        <v>5</v>
      </c>
      <c r="K86" t="s">
        <v>234</v>
      </c>
      <c r="L86" t="s">
        <v>764</v>
      </c>
      <c r="M86">
        <v>1</v>
      </c>
      <c r="N86" t="s">
        <v>8</v>
      </c>
      <c r="O86" t="s">
        <v>8</v>
      </c>
      <c r="P86" t="s">
        <v>8</v>
      </c>
      <c r="R86" t="s">
        <v>8</v>
      </c>
      <c r="S86" t="s">
        <v>8</v>
      </c>
      <c r="T86" t="s">
        <v>8</v>
      </c>
      <c r="V86" t="s">
        <v>8</v>
      </c>
      <c r="AJ86" t="s">
        <v>8</v>
      </c>
      <c r="BB86" t="s">
        <v>93</v>
      </c>
      <c r="BC86" s="16">
        <v>64</v>
      </c>
      <c r="DU86" t="s">
        <v>92</v>
      </c>
    </row>
    <row r="87" spans="1:125">
      <c r="A87" t="s">
        <v>197</v>
      </c>
      <c r="B87" t="s">
        <v>90</v>
      </c>
      <c r="C87" t="s">
        <v>137</v>
      </c>
      <c r="D87" t="s">
        <v>453</v>
      </c>
      <c r="E87" t="s">
        <v>8</v>
      </c>
      <c r="F87" t="s">
        <v>8</v>
      </c>
      <c r="G87">
        <v>3</v>
      </c>
      <c r="H87">
        <v>1</v>
      </c>
      <c r="I87" t="s">
        <v>18</v>
      </c>
      <c r="J87">
        <v>5</v>
      </c>
      <c r="K87" t="s">
        <v>234</v>
      </c>
      <c r="L87" t="s">
        <v>764</v>
      </c>
      <c r="M87">
        <v>1</v>
      </c>
      <c r="N87" t="s">
        <v>8</v>
      </c>
      <c r="O87" t="s">
        <v>8</v>
      </c>
      <c r="P87" t="s">
        <v>8</v>
      </c>
      <c r="R87" t="s">
        <v>8</v>
      </c>
      <c r="S87" t="s">
        <v>8</v>
      </c>
      <c r="T87" t="s">
        <v>8</v>
      </c>
      <c r="V87" t="s">
        <v>8</v>
      </c>
      <c r="AJ87" t="s">
        <v>8</v>
      </c>
      <c r="BB87" t="s">
        <v>94</v>
      </c>
      <c r="BC87" s="16">
        <v>51</v>
      </c>
      <c r="BE87" s="8"/>
    </row>
    <row r="88" spans="1:125">
      <c r="A88" t="s">
        <v>198</v>
      </c>
      <c r="B88" t="s">
        <v>97</v>
      </c>
      <c r="C88" t="s">
        <v>135</v>
      </c>
      <c r="D88" t="s">
        <v>95</v>
      </c>
      <c r="E88" t="s">
        <v>8</v>
      </c>
      <c r="F88" t="s">
        <v>8</v>
      </c>
      <c r="G88">
        <v>150</v>
      </c>
      <c r="H88">
        <v>240</v>
      </c>
      <c r="I88" t="s">
        <v>753</v>
      </c>
      <c r="L88" t="s">
        <v>764</v>
      </c>
      <c r="M88">
        <v>186</v>
      </c>
      <c r="N88" t="s">
        <v>8</v>
      </c>
      <c r="AJ88" t="s">
        <v>8</v>
      </c>
      <c r="BF88" t="s">
        <v>86</v>
      </c>
      <c r="BI88" t="s">
        <v>98</v>
      </c>
    </row>
    <row r="89" spans="1:125">
      <c r="A89" t="s">
        <v>198</v>
      </c>
      <c r="B89" t="s">
        <v>97</v>
      </c>
      <c r="C89" t="s">
        <v>135</v>
      </c>
      <c r="D89" t="s">
        <v>96</v>
      </c>
      <c r="E89" t="s">
        <v>8</v>
      </c>
      <c r="F89" t="s">
        <v>8</v>
      </c>
      <c r="G89">
        <v>150</v>
      </c>
      <c r="I89" t="s">
        <v>753</v>
      </c>
      <c r="L89" t="s">
        <v>764</v>
      </c>
      <c r="M89">
        <v>180</v>
      </c>
      <c r="N89" t="s">
        <v>8</v>
      </c>
      <c r="AJ89" t="s">
        <v>8</v>
      </c>
      <c r="BF89" t="s">
        <v>86</v>
      </c>
      <c r="BI89" t="s">
        <v>98</v>
      </c>
    </row>
    <row r="90" spans="1:125">
      <c r="A90" t="s">
        <v>199</v>
      </c>
      <c r="B90" t="s">
        <v>99</v>
      </c>
      <c r="C90" t="s">
        <v>134</v>
      </c>
      <c r="D90" t="s">
        <v>100</v>
      </c>
      <c r="E90" t="s">
        <v>8</v>
      </c>
      <c r="F90" t="s">
        <v>8</v>
      </c>
      <c r="G90">
        <v>10</v>
      </c>
      <c r="I90" t="s">
        <v>11</v>
      </c>
      <c r="J90">
        <v>0.01</v>
      </c>
      <c r="K90" s="23" t="s">
        <v>716</v>
      </c>
      <c r="L90" t="s">
        <v>764</v>
      </c>
      <c r="M90">
        <v>30</v>
      </c>
      <c r="N90" t="s">
        <v>8</v>
      </c>
      <c r="O90" t="s">
        <v>8</v>
      </c>
      <c r="P90" t="s">
        <v>8</v>
      </c>
      <c r="R90" t="s">
        <v>8</v>
      </c>
      <c r="S90" t="s">
        <v>8</v>
      </c>
      <c r="T90" t="s">
        <v>8</v>
      </c>
      <c r="V90" t="s">
        <v>8</v>
      </c>
      <c r="W90" t="s">
        <v>8</v>
      </c>
      <c r="X90" t="s">
        <v>8</v>
      </c>
      <c r="Y90" t="s">
        <v>8</v>
      </c>
      <c r="AJ90" t="s">
        <v>8</v>
      </c>
      <c r="BI90" t="s">
        <v>38</v>
      </c>
      <c r="BJ90" t="s">
        <v>86</v>
      </c>
      <c r="CH90" t="s">
        <v>101</v>
      </c>
      <c r="CI90" t="s">
        <v>86</v>
      </c>
    </row>
    <row r="91" spans="1:125">
      <c r="A91" t="s">
        <v>199</v>
      </c>
      <c r="B91" t="s">
        <v>99</v>
      </c>
      <c r="C91" t="s">
        <v>134</v>
      </c>
      <c r="D91" t="s">
        <v>100</v>
      </c>
      <c r="E91" t="s">
        <v>8</v>
      </c>
      <c r="F91" t="s">
        <v>8</v>
      </c>
      <c r="G91">
        <v>10</v>
      </c>
      <c r="I91" t="s">
        <v>11</v>
      </c>
      <c r="J91">
        <v>0.02</v>
      </c>
      <c r="K91" s="23" t="s">
        <v>716</v>
      </c>
      <c r="L91" t="s">
        <v>764</v>
      </c>
      <c r="M91">
        <v>30</v>
      </c>
      <c r="N91" t="s">
        <v>8</v>
      </c>
      <c r="O91" t="s">
        <v>8</v>
      </c>
      <c r="P91" t="s">
        <v>8</v>
      </c>
      <c r="R91" t="s">
        <v>8</v>
      </c>
      <c r="S91" t="s">
        <v>8</v>
      </c>
      <c r="T91" t="s">
        <v>8</v>
      </c>
      <c r="V91" t="s">
        <v>8</v>
      </c>
      <c r="W91" t="s">
        <v>8</v>
      </c>
      <c r="X91" t="s">
        <v>8</v>
      </c>
      <c r="Y91" t="s">
        <v>8</v>
      </c>
      <c r="AJ91" t="s">
        <v>8</v>
      </c>
      <c r="BI91" t="s">
        <v>102</v>
      </c>
      <c r="BJ91" t="s">
        <v>445</v>
      </c>
      <c r="BK91">
        <v>5.23</v>
      </c>
      <c r="BL91">
        <v>0.65</v>
      </c>
      <c r="BM91" t="s">
        <v>721</v>
      </c>
      <c r="CH91" t="s">
        <v>101</v>
      </c>
      <c r="CI91" t="s">
        <v>445</v>
      </c>
      <c r="CJ91">
        <v>2.56</v>
      </c>
      <c r="CK91">
        <v>0.21</v>
      </c>
      <c r="CL91" t="s">
        <v>76</v>
      </c>
    </row>
    <row r="92" spans="1:125">
      <c r="A92" t="s">
        <v>199</v>
      </c>
      <c r="B92" t="s">
        <v>99</v>
      </c>
      <c r="C92" t="s">
        <v>134</v>
      </c>
      <c r="D92" t="s">
        <v>100</v>
      </c>
      <c r="E92" t="s">
        <v>8</v>
      </c>
      <c r="F92" t="s">
        <v>8</v>
      </c>
      <c r="G92">
        <v>10</v>
      </c>
      <c r="I92" t="s">
        <v>11</v>
      </c>
      <c r="J92">
        <v>0.05</v>
      </c>
      <c r="K92" s="23" t="s">
        <v>716</v>
      </c>
      <c r="L92" t="s">
        <v>764</v>
      </c>
      <c r="M92">
        <v>30</v>
      </c>
      <c r="N92" t="s">
        <v>8</v>
      </c>
      <c r="O92" t="s">
        <v>8</v>
      </c>
      <c r="P92" t="s">
        <v>8</v>
      </c>
      <c r="R92" t="s">
        <v>8</v>
      </c>
      <c r="S92" t="s">
        <v>8</v>
      </c>
      <c r="T92" t="s">
        <v>8</v>
      </c>
      <c r="V92" t="s">
        <v>8</v>
      </c>
      <c r="W92" t="s">
        <v>8</v>
      </c>
      <c r="X92" t="s">
        <v>8</v>
      </c>
      <c r="Y92" t="s">
        <v>8</v>
      </c>
      <c r="AJ92" t="s">
        <v>8</v>
      </c>
      <c r="BI92" t="s">
        <v>38</v>
      </c>
      <c r="BJ92" t="s">
        <v>318</v>
      </c>
      <c r="BK92">
        <v>4.6100000000000003</v>
      </c>
      <c r="BL92">
        <v>0.66</v>
      </c>
      <c r="BM92" t="s">
        <v>721</v>
      </c>
      <c r="BN92" t="s">
        <v>445</v>
      </c>
      <c r="BO92">
        <v>9.14</v>
      </c>
      <c r="BP92">
        <v>0.68</v>
      </c>
      <c r="BQ92" t="s">
        <v>721</v>
      </c>
      <c r="BR92" t="s">
        <v>72</v>
      </c>
      <c r="BS92">
        <v>25.17</v>
      </c>
      <c r="BT92">
        <v>7.09</v>
      </c>
      <c r="BU92" t="s">
        <v>721</v>
      </c>
      <c r="CH92" t="s">
        <v>101</v>
      </c>
      <c r="CI92" t="s">
        <v>86</v>
      </c>
    </row>
    <row r="93" spans="1:125">
      <c r="A93" t="s">
        <v>199</v>
      </c>
      <c r="B93" t="s">
        <v>99</v>
      </c>
      <c r="C93" t="s">
        <v>134</v>
      </c>
      <c r="D93" t="s">
        <v>100</v>
      </c>
      <c r="E93" t="s">
        <v>8</v>
      </c>
      <c r="F93" t="s">
        <v>8</v>
      </c>
      <c r="G93">
        <v>10</v>
      </c>
      <c r="I93" t="s">
        <v>11</v>
      </c>
      <c r="J93">
        <v>0.01</v>
      </c>
      <c r="K93" s="23" t="s">
        <v>716</v>
      </c>
      <c r="L93" t="s">
        <v>764</v>
      </c>
      <c r="M93">
        <v>60</v>
      </c>
      <c r="N93" t="s">
        <v>8</v>
      </c>
      <c r="O93" t="s">
        <v>8</v>
      </c>
      <c r="P93" t="s">
        <v>8</v>
      </c>
      <c r="R93" t="s">
        <v>8</v>
      </c>
      <c r="S93" t="s">
        <v>8</v>
      </c>
      <c r="T93" t="s">
        <v>8</v>
      </c>
      <c r="V93" t="s">
        <v>8</v>
      </c>
      <c r="W93" t="s">
        <v>8</v>
      </c>
      <c r="X93" t="s">
        <v>8</v>
      </c>
      <c r="Y93" t="s">
        <v>8</v>
      </c>
      <c r="AJ93" t="s">
        <v>8</v>
      </c>
      <c r="BI93" t="s">
        <v>102</v>
      </c>
      <c r="BJ93" t="s">
        <v>11</v>
      </c>
      <c r="BK93">
        <v>4.3899999999999997</v>
      </c>
      <c r="BL93">
        <v>1.1000000000000001</v>
      </c>
      <c r="BM93" t="s">
        <v>721</v>
      </c>
      <c r="CH93" t="s">
        <v>101</v>
      </c>
      <c r="CI93" t="s">
        <v>86</v>
      </c>
    </row>
    <row r="94" spans="1:125">
      <c r="A94" t="s">
        <v>199</v>
      </c>
      <c r="B94" t="s">
        <v>99</v>
      </c>
      <c r="C94" t="s">
        <v>134</v>
      </c>
      <c r="D94" t="s">
        <v>100</v>
      </c>
      <c r="E94" t="s">
        <v>8</v>
      </c>
      <c r="F94" t="s">
        <v>8</v>
      </c>
      <c r="G94">
        <v>10</v>
      </c>
      <c r="I94" t="s">
        <v>11</v>
      </c>
      <c r="J94">
        <v>0.02</v>
      </c>
      <c r="K94" s="23" t="s">
        <v>716</v>
      </c>
      <c r="L94" t="s">
        <v>764</v>
      </c>
      <c r="M94">
        <v>60</v>
      </c>
      <c r="N94" t="s">
        <v>8</v>
      </c>
      <c r="O94" t="s">
        <v>8</v>
      </c>
      <c r="P94" t="s">
        <v>8</v>
      </c>
      <c r="R94" t="s">
        <v>8</v>
      </c>
      <c r="S94" t="s">
        <v>8</v>
      </c>
      <c r="T94" t="s">
        <v>8</v>
      </c>
      <c r="V94" t="s">
        <v>8</v>
      </c>
      <c r="W94" t="s">
        <v>8</v>
      </c>
      <c r="X94" t="s">
        <v>8</v>
      </c>
      <c r="Y94" t="s">
        <v>8</v>
      </c>
      <c r="AJ94" t="s">
        <v>8</v>
      </c>
      <c r="BI94" t="s">
        <v>38</v>
      </c>
      <c r="BJ94" t="s">
        <v>11</v>
      </c>
      <c r="BK94">
        <v>4.99</v>
      </c>
      <c r="BL94">
        <v>1.1000000000000001</v>
      </c>
      <c r="BM94" t="s">
        <v>721</v>
      </c>
      <c r="CH94" t="s">
        <v>101</v>
      </c>
      <c r="CI94" t="s">
        <v>86</v>
      </c>
    </row>
    <row r="95" spans="1:125">
      <c r="A95" t="s">
        <v>199</v>
      </c>
      <c r="B95" t="s">
        <v>99</v>
      </c>
      <c r="C95" t="s">
        <v>134</v>
      </c>
      <c r="D95" t="s">
        <v>100</v>
      </c>
      <c r="E95" t="s">
        <v>8</v>
      </c>
      <c r="F95" t="s">
        <v>8</v>
      </c>
      <c r="G95">
        <v>10</v>
      </c>
      <c r="I95" t="s">
        <v>11</v>
      </c>
      <c r="J95">
        <v>0.05</v>
      </c>
      <c r="K95" s="23" t="s">
        <v>716</v>
      </c>
      <c r="L95" t="s">
        <v>764</v>
      </c>
      <c r="M95">
        <v>60</v>
      </c>
      <c r="N95" t="s">
        <v>8</v>
      </c>
      <c r="O95" t="s">
        <v>8</v>
      </c>
      <c r="P95" t="s">
        <v>8</v>
      </c>
      <c r="R95" t="s">
        <v>8</v>
      </c>
      <c r="S95" t="s">
        <v>8</v>
      </c>
      <c r="T95" t="s">
        <v>8</v>
      </c>
      <c r="V95" t="s">
        <v>8</v>
      </c>
      <c r="W95" t="s">
        <v>8</v>
      </c>
      <c r="X95" t="s">
        <v>8</v>
      </c>
      <c r="Y95" t="s">
        <v>8</v>
      </c>
      <c r="AJ95" t="s">
        <v>8</v>
      </c>
      <c r="BI95" t="s">
        <v>38</v>
      </c>
      <c r="BJ95" t="s">
        <v>11</v>
      </c>
      <c r="BK95">
        <v>2.95</v>
      </c>
      <c r="BL95">
        <v>1.1000000000000001</v>
      </c>
      <c r="BM95" t="s">
        <v>721</v>
      </c>
      <c r="CH95" t="s">
        <v>101</v>
      </c>
      <c r="CI95" t="s">
        <v>86</v>
      </c>
    </row>
    <row r="96" spans="1:125">
      <c r="A96" t="s">
        <v>199</v>
      </c>
      <c r="B96" t="s">
        <v>99</v>
      </c>
      <c r="C96" t="s">
        <v>134</v>
      </c>
      <c r="D96" t="s">
        <v>100</v>
      </c>
      <c r="E96" t="s">
        <v>8</v>
      </c>
      <c r="F96" t="s">
        <v>8</v>
      </c>
      <c r="G96">
        <v>10</v>
      </c>
      <c r="I96" t="s">
        <v>11</v>
      </c>
      <c r="J96">
        <v>0.01</v>
      </c>
      <c r="K96" s="23" t="s">
        <v>716</v>
      </c>
      <c r="L96" t="s">
        <v>764</v>
      </c>
      <c r="M96">
        <v>90</v>
      </c>
      <c r="N96" t="s">
        <v>8</v>
      </c>
      <c r="O96" t="s">
        <v>8</v>
      </c>
      <c r="P96" t="s">
        <v>8</v>
      </c>
      <c r="R96" t="s">
        <v>8</v>
      </c>
      <c r="S96" t="s">
        <v>8</v>
      </c>
      <c r="T96" t="s">
        <v>8</v>
      </c>
      <c r="V96" t="s">
        <v>8</v>
      </c>
      <c r="W96" t="s">
        <v>8</v>
      </c>
      <c r="X96" t="s">
        <v>8</v>
      </c>
      <c r="Y96" t="s">
        <v>8</v>
      </c>
      <c r="AJ96" t="s">
        <v>8</v>
      </c>
      <c r="BI96" t="s">
        <v>38</v>
      </c>
      <c r="BJ96" t="s">
        <v>11</v>
      </c>
      <c r="BK96">
        <v>53.46</v>
      </c>
      <c r="BL96">
        <v>57.16</v>
      </c>
      <c r="BM96" t="s">
        <v>721</v>
      </c>
      <c r="BN96" t="s">
        <v>318</v>
      </c>
      <c r="BO96">
        <v>8.0299999999999994</v>
      </c>
      <c r="BP96">
        <v>2.35</v>
      </c>
      <c r="BQ96" t="s">
        <v>721</v>
      </c>
      <c r="BR96" t="s">
        <v>444</v>
      </c>
      <c r="BS96">
        <v>2.42</v>
      </c>
      <c r="BT96">
        <v>1.42</v>
      </c>
      <c r="BU96" t="s">
        <v>721</v>
      </c>
      <c r="CH96" t="s">
        <v>101</v>
      </c>
      <c r="CI96" t="s">
        <v>11</v>
      </c>
      <c r="CJ96">
        <v>6.64</v>
      </c>
      <c r="CK96">
        <v>3.93</v>
      </c>
      <c r="CL96" t="s">
        <v>76</v>
      </c>
    </row>
    <row r="97" spans="1:126">
      <c r="A97" t="s">
        <v>199</v>
      </c>
      <c r="B97" t="s">
        <v>99</v>
      </c>
      <c r="C97" t="s">
        <v>134</v>
      </c>
      <c r="D97" t="s">
        <v>100</v>
      </c>
      <c r="E97" t="s">
        <v>8</v>
      </c>
      <c r="F97" t="s">
        <v>8</v>
      </c>
      <c r="G97">
        <v>10</v>
      </c>
      <c r="I97" t="s">
        <v>11</v>
      </c>
      <c r="J97">
        <v>0.02</v>
      </c>
      <c r="K97" s="23" t="s">
        <v>716</v>
      </c>
      <c r="L97" t="s">
        <v>764</v>
      </c>
      <c r="M97">
        <v>90</v>
      </c>
      <c r="N97" t="s">
        <v>8</v>
      </c>
      <c r="O97" t="s">
        <v>8</v>
      </c>
      <c r="P97" t="s">
        <v>8</v>
      </c>
      <c r="R97" t="s">
        <v>8</v>
      </c>
      <c r="S97" t="s">
        <v>8</v>
      </c>
      <c r="T97" t="s">
        <v>8</v>
      </c>
      <c r="V97" t="s">
        <v>8</v>
      </c>
      <c r="W97" t="s">
        <v>8</v>
      </c>
      <c r="X97" t="s">
        <v>8</v>
      </c>
      <c r="Y97" t="s">
        <v>8</v>
      </c>
      <c r="AJ97" t="s">
        <v>8</v>
      </c>
      <c r="BI97" t="s">
        <v>38</v>
      </c>
      <c r="BJ97" t="s">
        <v>11</v>
      </c>
      <c r="BK97">
        <v>47.07</v>
      </c>
      <c r="BL97">
        <v>46.67</v>
      </c>
      <c r="BM97" t="s">
        <v>721</v>
      </c>
      <c r="BN97" t="s">
        <v>318</v>
      </c>
      <c r="BO97">
        <v>4.4000000000000004</v>
      </c>
      <c r="BP97">
        <v>2.35</v>
      </c>
      <c r="BQ97" t="s">
        <v>721</v>
      </c>
      <c r="CH97" t="s">
        <v>101</v>
      </c>
      <c r="CI97" t="s">
        <v>11</v>
      </c>
      <c r="CJ97">
        <v>16.170000000000002</v>
      </c>
      <c r="CK97">
        <v>3.31</v>
      </c>
      <c r="CL97" t="s">
        <v>76</v>
      </c>
    </row>
    <row r="98" spans="1:126">
      <c r="A98" t="s">
        <v>199</v>
      </c>
      <c r="B98" t="s">
        <v>99</v>
      </c>
      <c r="C98" t="s">
        <v>134</v>
      </c>
      <c r="D98" t="s">
        <v>100</v>
      </c>
      <c r="E98" t="s">
        <v>8</v>
      </c>
      <c r="F98" t="s">
        <v>8</v>
      </c>
      <c r="G98">
        <v>10</v>
      </c>
      <c r="I98" t="s">
        <v>11</v>
      </c>
      <c r="J98">
        <v>0.05</v>
      </c>
      <c r="K98" s="23" t="s">
        <v>716</v>
      </c>
      <c r="L98" t="s">
        <v>764</v>
      </c>
      <c r="M98">
        <v>90</v>
      </c>
      <c r="N98" t="s">
        <v>8</v>
      </c>
      <c r="O98" t="s">
        <v>8</v>
      </c>
      <c r="P98" t="s">
        <v>8</v>
      </c>
      <c r="R98" t="s">
        <v>8</v>
      </c>
      <c r="S98" t="s">
        <v>8</v>
      </c>
      <c r="T98" t="s">
        <v>8</v>
      </c>
      <c r="V98" t="s">
        <v>8</v>
      </c>
      <c r="W98" t="s">
        <v>8</v>
      </c>
      <c r="X98" t="s">
        <v>8</v>
      </c>
      <c r="Y98" t="s">
        <v>8</v>
      </c>
      <c r="AJ98" t="s">
        <v>8</v>
      </c>
      <c r="BI98" t="s">
        <v>38</v>
      </c>
      <c r="BJ98" t="s">
        <v>11</v>
      </c>
      <c r="BK98">
        <v>215.34</v>
      </c>
      <c r="BL98">
        <v>57.16</v>
      </c>
      <c r="BM98" t="s">
        <v>721</v>
      </c>
      <c r="BN98" t="s">
        <v>318</v>
      </c>
      <c r="BO98">
        <v>24.9</v>
      </c>
      <c r="BP98">
        <v>2.86</v>
      </c>
      <c r="BQ98" t="s">
        <v>721</v>
      </c>
      <c r="BR98" t="s">
        <v>444</v>
      </c>
      <c r="BS98">
        <v>4.63</v>
      </c>
      <c r="BT98">
        <v>1.1599999999999999</v>
      </c>
      <c r="BU98" t="s">
        <v>721</v>
      </c>
      <c r="BV98" t="s">
        <v>445</v>
      </c>
      <c r="BW98">
        <v>13.56</v>
      </c>
      <c r="BX98">
        <v>0.5</v>
      </c>
      <c r="BY98" t="s">
        <v>721</v>
      </c>
      <c r="BZ98" t="s">
        <v>72</v>
      </c>
      <c r="CA98">
        <v>4.07</v>
      </c>
      <c r="CB98">
        <v>0.65</v>
      </c>
      <c r="CC98" t="s">
        <v>76</v>
      </c>
      <c r="CH98" t="s">
        <v>101</v>
      </c>
      <c r="CI98" t="s">
        <v>11</v>
      </c>
      <c r="CJ98">
        <v>58.47</v>
      </c>
      <c r="CK98">
        <v>3.93</v>
      </c>
      <c r="CL98" t="s">
        <v>76</v>
      </c>
      <c r="CM98" t="s">
        <v>318</v>
      </c>
      <c r="CN98">
        <v>6.28</v>
      </c>
      <c r="CO98">
        <v>0.96</v>
      </c>
      <c r="CP98" t="s">
        <v>76</v>
      </c>
      <c r="CQ98" t="s">
        <v>444</v>
      </c>
      <c r="CR98">
        <v>3.16</v>
      </c>
      <c r="CS98">
        <v>0.28999999999999998</v>
      </c>
      <c r="CT98" t="s">
        <v>76</v>
      </c>
      <c r="CU98" t="s">
        <v>72</v>
      </c>
      <c r="CV98">
        <v>2.19</v>
      </c>
      <c r="CW98">
        <v>0.19</v>
      </c>
      <c r="CX98" t="s">
        <v>76</v>
      </c>
    </row>
    <row r="99" spans="1:126">
      <c r="A99" t="s">
        <v>199</v>
      </c>
      <c r="B99" t="s">
        <v>99</v>
      </c>
      <c r="C99" t="s">
        <v>134</v>
      </c>
      <c r="D99" t="s">
        <v>100</v>
      </c>
      <c r="E99" t="s">
        <v>8</v>
      </c>
      <c r="F99" t="s">
        <v>8</v>
      </c>
      <c r="G99">
        <v>10</v>
      </c>
      <c r="I99" t="s">
        <v>11</v>
      </c>
      <c r="J99">
        <v>0.01</v>
      </c>
      <c r="K99" s="23" t="s">
        <v>716</v>
      </c>
      <c r="L99" t="s">
        <v>764</v>
      </c>
      <c r="M99">
        <v>120</v>
      </c>
      <c r="N99" t="s">
        <v>8</v>
      </c>
      <c r="O99" t="s">
        <v>8</v>
      </c>
      <c r="P99" t="s">
        <v>8</v>
      </c>
      <c r="R99" t="s">
        <v>8</v>
      </c>
      <c r="S99" t="s">
        <v>8</v>
      </c>
      <c r="T99" t="s">
        <v>8</v>
      </c>
      <c r="V99" t="s">
        <v>8</v>
      </c>
      <c r="W99" t="s">
        <v>8</v>
      </c>
      <c r="X99" t="s">
        <v>8</v>
      </c>
      <c r="Y99" t="s">
        <v>8</v>
      </c>
      <c r="AJ99" t="s">
        <v>8</v>
      </c>
      <c r="BI99" t="s">
        <v>38</v>
      </c>
      <c r="BJ99" t="s">
        <v>318</v>
      </c>
      <c r="BK99">
        <v>22.83</v>
      </c>
      <c r="BL99">
        <v>4.5999999999999996</v>
      </c>
      <c r="BM99" t="s">
        <v>721</v>
      </c>
      <c r="BN99" t="s">
        <v>444</v>
      </c>
      <c r="BO99">
        <v>5.08</v>
      </c>
      <c r="BP99">
        <v>1.51</v>
      </c>
      <c r="BQ99" t="s">
        <v>721</v>
      </c>
      <c r="CH99" t="s">
        <v>101</v>
      </c>
      <c r="CI99" t="s">
        <v>11</v>
      </c>
      <c r="CJ99">
        <v>18.760000000000002</v>
      </c>
      <c r="CK99">
        <v>2.69</v>
      </c>
      <c r="CL99" t="s">
        <v>76</v>
      </c>
    </row>
    <row r="100" spans="1:126">
      <c r="A100" t="s">
        <v>199</v>
      </c>
      <c r="B100" t="s">
        <v>99</v>
      </c>
      <c r="C100" t="s">
        <v>134</v>
      </c>
      <c r="D100" t="s">
        <v>100</v>
      </c>
      <c r="E100" t="s">
        <v>8</v>
      </c>
      <c r="F100" t="s">
        <v>8</v>
      </c>
      <c r="G100">
        <v>10</v>
      </c>
      <c r="I100" t="s">
        <v>11</v>
      </c>
      <c r="J100">
        <v>0.02</v>
      </c>
      <c r="K100" s="23" t="s">
        <v>716</v>
      </c>
      <c r="L100" t="s">
        <v>764</v>
      </c>
      <c r="M100">
        <v>120</v>
      </c>
      <c r="N100" t="s">
        <v>8</v>
      </c>
      <c r="O100" t="s">
        <v>8</v>
      </c>
      <c r="P100" t="s">
        <v>8</v>
      </c>
      <c r="R100" t="s">
        <v>8</v>
      </c>
      <c r="S100" t="s">
        <v>8</v>
      </c>
      <c r="T100" t="s">
        <v>8</v>
      </c>
      <c r="V100" t="s">
        <v>8</v>
      </c>
      <c r="W100" t="s">
        <v>8</v>
      </c>
      <c r="X100" t="s">
        <v>8</v>
      </c>
      <c r="Y100" t="s">
        <v>8</v>
      </c>
      <c r="AJ100" t="s">
        <v>8</v>
      </c>
      <c r="BI100" t="s">
        <v>102</v>
      </c>
      <c r="BJ100" t="s">
        <v>11</v>
      </c>
      <c r="BK100">
        <v>264.73</v>
      </c>
      <c r="BL100">
        <v>26.98</v>
      </c>
      <c r="BM100" t="s">
        <v>721</v>
      </c>
      <c r="BN100" t="s">
        <v>318</v>
      </c>
      <c r="BO100">
        <v>3.96</v>
      </c>
      <c r="BP100">
        <v>5.61</v>
      </c>
      <c r="BQ100" t="s">
        <v>721</v>
      </c>
      <c r="BR100" t="s">
        <v>444</v>
      </c>
      <c r="BS100">
        <v>3.77</v>
      </c>
      <c r="BT100">
        <v>1.51</v>
      </c>
      <c r="BU100" t="s">
        <v>721</v>
      </c>
      <c r="BV100" t="s">
        <v>72</v>
      </c>
      <c r="BW100">
        <v>4.68</v>
      </c>
      <c r="BX100">
        <v>1.97</v>
      </c>
      <c r="BY100" t="s">
        <v>721</v>
      </c>
      <c r="CH100" t="s">
        <v>101</v>
      </c>
      <c r="CI100" t="s">
        <v>11</v>
      </c>
      <c r="CJ100">
        <v>19.690000000000001</v>
      </c>
      <c r="CK100">
        <v>2.63</v>
      </c>
      <c r="CL100" t="s">
        <v>76</v>
      </c>
      <c r="CM100" t="s">
        <v>318</v>
      </c>
      <c r="CN100">
        <v>2.2000000000000002</v>
      </c>
      <c r="CO100">
        <v>1.06</v>
      </c>
      <c r="CP100" t="s">
        <v>76</v>
      </c>
    </row>
    <row r="101" spans="1:126">
      <c r="A101" t="s">
        <v>199</v>
      </c>
      <c r="B101" t="s">
        <v>99</v>
      </c>
      <c r="C101" t="s">
        <v>134</v>
      </c>
      <c r="D101" t="s">
        <v>100</v>
      </c>
      <c r="E101" t="s">
        <v>8</v>
      </c>
      <c r="F101" t="s">
        <v>8</v>
      </c>
      <c r="G101">
        <v>10</v>
      </c>
      <c r="I101" t="s">
        <v>11</v>
      </c>
      <c r="J101">
        <v>0.05</v>
      </c>
      <c r="K101" s="23" t="s">
        <v>716</v>
      </c>
      <c r="L101" t="s">
        <v>764</v>
      </c>
      <c r="M101">
        <v>120</v>
      </c>
      <c r="N101" t="s">
        <v>8</v>
      </c>
      <c r="O101" t="s">
        <v>8</v>
      </c>
      <c r="P101" t="s">
        <v>8</v>
      </c>
      <c r="R101" t="s">
        <v>8</v>
      </c>
      <c r="S101" t="s">
        <v>8</v>
      </c>
      <c r="T101" t="s">
        <v>8</v>
      </c>
      <c r="V101" t="s">
        <v>8</v>
      </c>
      <c r="W101" t="s">
        <v>8</v>
      </c>
      <c r="X101" t="s">
        <v>8</v>
      </c>
      <c r="Y101" t="s">
        <v>8</v>
      </c>
      <c r="AJ101" t="s">
        <v>8</v>
      </c>
      <c r="BI101" t="s">
        <v>38</v>
      </c>
      <c r="BJ101" t="s">
        <v>11</v>
      </c>
      <c r="BK101">
        <v>242.75</v>
      </c>
      <c r="BL101">
        <v>22.03</v>
      </c>
      <c r="BM101" t="s">
        <v>721</v>
      </c>
      <c r="BN101" t="s">
        <v>318</v>
      </c>
      <c r="BO101">
        <v>13.64</v>
      </c>
      <c r="BP101">
        <v>4.5999999999999996</v>
      </c>
      <c r="BQ101" t="s">
        <v>721</v>
      </c>
      <c r="BR101" t="s">
        <v>444</v>
      </c>
      <c r="BS101">
        <v>4.6500000000000004</v>
      </c>
      <c r="BT101">
        <v>1.51</v>
      </c>
      <c r="BU101" t="s">
        <v>721</v>
      </c>
      <c r="BV101" t="s">
        <v>445</v>
      </c>
      <c r="BW101">
        <v>9.0500000000000007</v>
      </c>
      <c r="BX101">
        <v>1.03</v>
      </c>
      <c r="BY101" t="s">
        <v>721</v>
      </c>
      <c r="BZ101" t="s">
        <v>72</v>
      </c>
      <c r="CA101">
        <v>3.23</v>
      </c>
      <c r="CB101">
        <v>1.97</v>
      </c>
      <c r="CC101" t="s">
        <v>76</v>
      </c>
      <c r="CH101" t="s">
        <v>101</v>
      </c>
      <c r="CI101" t="s">
        <v>11</v>
      </c>
      <c r="CJ101">
        <v>49.92</v>
      </c>
      <c r="CK101">
        <v>2.69</v>
      </c>
      <c r="CL101" t="s">
        <v>76</v>
      </c>
    </row>
    <row r="102" spans="1:126">
      <c r="A102" t="s">
        <v>200</v>
      </c>
      <c r="B102" t="s">
        <v>103</v>
      </c>
      <c r="C102" t="s">
        <v>136</v>
      </c>
      <c r="D102" t="s">
        <v>53</v>
      </c>
      <c r="E102" t="s">
        <v>8</v>
      </c>
      <c r="F102" t="s">
        <v>8</v>
      </c>
      <c r="G102">
        <v>10</v>
      </c>
      <c r="I102" t="s">
        <v>18</v>
      </c>
      <c r="J102">
        <v>4.8000000000000001E-2</v>
      </c>
      <c r="K102" t="s">
        <v>234</v>
      </c>
      <c r="L102" t="s">
        <v>764</v>
      </c>
      <c r="M102">
        <v>40</v>
      </c>
      <c r="N102" t="s">
        <v>8</v>
      </c>
      <c r="O102" t="s">
        <v>8</v>
      </c>
      <c r="P102" t="s">
        <v>8</v>
      </c>
      <c r="R102" t="s">
        <v>8</v>
      </c>
      <c r="S102" t="s">
        <v>8</v>
      </c>
      <c r="T102" t="s">
        <v>8</v>
      </c>
      <c r="V102" t="s">
        <v>8</v>
      </c>
      <c r="W102" t="s">
        <v>8</v>
      </c>
      <c r="X102" t="s">
        <v>8</v>
      </c>
      <c r="Y102" t="s">
        <v>8</v>
      </c>
      <c r="AJ102" t="s">
        <v>8</v>
      </c>
      <c r="BI102" t="s">
        <v>104</v>
      </c>
      <c r="BK102" t="s">
        <v>609</v>
      </c>
      <c r="BL102">
        <v>0.31</v>
      </c>
      <c r="BM102" t="s">
        <v>721</v>
      </c>
    </row>
    <row r="103" spans="1:126" ht="17.25">
      <c r="A103" t="s">
        <v>201</v>
      </c>
      <c r="B103" t="s">
        <v>158</v>
      </c>
      <c r="C103" t="s">
        <v>8</v>
      </c>
      <c r="D103" t="s">
        <v>458</v>
      </c>
      <c r="E103" t="s">
        <v>456</v>
      </c>
      <c r="F103" t="s">
        <v>8</v>
      </c>
      <c r="G103">
        <v>17</v>
      </c>
      <c r="I103" t="s">
        <v>159</v>
      </c>
      <c r="J103">
        <v>200</v>
      </c>
      <c r="K103" t="s">
        <v>234</v>
      </c>
      <c r="L103" t="s">
        <v>764</v>
      </c>
      <c r="M103">
        <v>1</v>
      </c>
      <c r="N103" t="s">
        <v>8</v>
      </c>
      <c r="O103" t="s">
        <v>8</v>
      </c>
      <c r="P103" t="s">
        <v>8</v>
      </c>
      <c r="R103" t="s">
        <v>8</v>
      </c>
      <c r="S103" t="s">
        <v>8</v>
      </c>
      <c r="T103" t="s">
        <v>8</v>
      </c>
      <c r="V103" t="s">
        <v>8</v>
      </c>
      <c r="W103" t="s">
        <v>8</v>
      </c>
      <c r="X103" t="s">
        <v>8</v>
      </c>
      <c r="Y103" t="s">
        <v>8</v>
      </c>
      <c r="AA103" s="27">
        <v>2.64333333333333E-3</v>
      </c>
      <c r="AB103" s="23" t="s">
        <v>738</v>
      </c>
      <c r="AC103" s="16" t="s">
        <v>8</v>
      </c>
      <c r="AD103" t="s">
        <v>8</v>
      </c>
      <c r="AF103" t="s">
        <v>8</v>
      </c>
      <c r="AG103" t="s">
        <v>8</v>
      </c>
      <c r="AH103" t="s">
        <v>8</v>
      </c>
      <c r="AI103">
        <v>1.1299999999999999</v>
      </c>
      <c r="AJ103" t="s">
        <v>8</v>
      </c>
      <c r="AK103" t="s">
        <v>8</v>
      </c>
      <c r="AL103" s="27">
        <v>6.6199999999999995E-2</v>
      </c>
      <c r="AM103" t="s">
        <v>717</v>
      </c>
      <c r="AN103" t="s">
        <v>8</v>
      </c>
      <c r="AO103">
        <v>2</v>
      </c>
      <c r="AP103" t="s">
        <v>8</v>
      </c>
      <c r="AQ103" t="s">
        <v>12</v>
      </c>
      <c r="AR103">
        <v>1950</v>
      </c>
      <c r="AS103" t="s">
        <v>8</v>
      </c>
      <c r="AT103" t="s">
        <v>14</v>
      </c>
      <c r="AU103">
        <v>610</v>
      </c>
      <c r="AW103" s="37" t="s">
        <v>719</v>
      </c>
      <c r="AY103" t="s">
        <v>8</v>
      </c>
      <c r="AZ103" t="s">
        <v>8</v>
      </c>
      <c r="BA103" t="s">
        <v>8</v>
      </c>
      <c r="BB103" t="s">
        <v>93</v>
      </c>
      <c r="BC103" s="16">
        <v>0.27</v>
      </c>
      <c r="BD103" s="7"/>
      <c r="BE103" t="s">
        <v>160</v>
      </c>
    </row>
    <row r="104" spans="1:126" ht="17.25">
      <c r="A104" t="s">
        <v>201</v>
      </c>
      <c r="B104" t="s">
        <v>158</v>
      </c>
      <c r="C104" t="s">
        <v>8</v>
      </c>
      <c r="D104" t="s">
        <v>20</v>
      </c>
      <c r="E104" t="s">
        <v>457</v>
      </c>
      <c r="F104" t="s">
        <v>8</v>
      </c>
      <c r="G104">
        <v>17</v>
      </c>
      <c r="I104" t="s">
        <v>159</v>
      </c>
      <c r="J104">
        <v>200</v>
      </c>
      <c r="K104" t="s">
        <v>234</v>
      </c>
      <c r="L104" t="s">
        <v>764</v>
      </c>
      <c r="M104">
        <v>1</v>
      </c>
      <c r="N104" t="s">
        <v>8</v>
      </c>
      <c r="O104" t="s">
        <v>8</v>
      </c>
      <c r="P104" t="s">
        <v>8</v>
      </c>
      <c r="R104" t="s">
        <v>8</v>
      </c>
      <c r="S104" t="s">
        <v>8</v>
      </c>
      <c r="T104" t="s">
        <v>8</v>
      </c>
      <c r="V104" t="s">
        <v>8</v>
      </c>
      <c r="W104" t="s">
        <v>8</v>
      </c>
      <c r="X104" t="s">
        <v>8</v>
      </c>
      <c r="Y104" t="s">
        <v>8</v>
      </c>
      <c r="AA104" s="27">
        <v>6.1683333333333304E-3</v>
      </c>
      <c r="AB104" s="23" t="s">
        <v>738</v>
      </c>
      <c r="AC104" s="16" t="s">
        <v>8</v>
      </c>
      <c r="AD104" t="s">
        <v>8</v>
      </c>
      <c r="AF104" t="s">
        <v>8</v>
      </c>
      <c r="AG104" t="s">
        <v>8</v>
      </c>
      <c r="AH104" t="s">
        <v>8</v>
      </c>
      <c r="AI104">
        <v>9.15</v>
      </c>
      <c r="AJ104" t="s">
        <v>8</v>
      </c>
      <c r="AK104" t="s">
        <v>8</v>
      </c>
      <c r="AL104" s="27">
        <v>9.0200000000000002E-2</v>
      </c>
      <c r="AM104" t="s">
        <v>717</v>
      </c>
      <c r="AN104" t="s">
        <v>8</v>
      </c>
      <c r="AO104">
        <v>0.5</v>
      </c>
      <c r="AP104" t="s">
        <v>8</v>
      </c>
      <c r="AQ104" t="s">
        <v>12</v>
      </c>
      <c r="AR104">
        <v>5980</v>
      </c>
      <c r="AS104" t="s">
        <v>8</v>
      </c>
      <c r="AT104" t="s">
        <v>14</v>
      </c>
      <c r="AU104">
        <v>75</v>
      </c>
      <c r="AW104" s="37" t="s">
        <v>719</v>
      </c>
      <c r="AY104" t="s">
        <v>8</v>
      </c>
      <c r="AZ104" t="s">
        <v>8</v>
      </c>
      <c r="BA104" t="s">
        <v>8</v>
      </c>
      <c r="BB104" t="s">
        <v>93</v>
      </c>
      <c r="BC104" s="16">
        <v>0.27</v>
      </c>
      <c r="BD104" s="7"/>
      <c r="BE104" t="s">
        <v>160</v>
      </c>
    </row>
    <row r="105" spans="1:126">
      <c r="A105" t="s">
        <v>205</v>
      </c>
      <c r="B105" t="s">
        <v>203</v>
      </c>
      <c r="C105" t="s">
        <v>204</v>
      </c>
      <c r="D105" t="s">
        <v>20</v>
      </c>
      <c r="E105" t="s">
        <v>8</v>
      </c>
      <c r="F105" t="s">
        <v>8</v>
      </c>
      <c r="G105">
        <v>8</v>
      </c>
      <c r="I105" t="s">
        <v>3</v>
      </c>
      <c r="J105" s="24">
        <v>5</v>
      </c>
      <c r="K105" s="24" t="s">
        <v>234</v>
      </c>
      <c r="L105" t="s">
        <v>764</v>
      </c>
      <c r="M105">
        <v>1</v>
      </c>
      <c r="N105" t="s">
        <v>8</v>
      </c>
      <c r="O105" t="s">
        <v>8</v>
      </c>
      <c r="P105" t="s">
        <v>8</v>
      </c>
      <c r="R105" t="s">
        <v>8</v>
      </c>
      <c r="S105" t="s">
        <v>8</v>
      </c>
      <c r="T105" t="s">
        <v>8</v>
      </c>
      <c r="V105" t="s">
        <v>8</v>
      </c>
      <c r="W105" t="s">
        <v>8</v>
      </c>
      <c r="X105" t="s">
        <v>8</v>
      </c>
      <c r="Y105" t="s">
        <v>8</v>
      </c>
      <c r="AA105" s="27">
        <v>9.1826666666666598E-2</v>
      </c>
      <c r="AB105" s="23" t="s">
        <v>738</v>
      </c>
      <c r="AC105" s="16" t="s">
        <v>8</v>
      </c>
      <c r="AD105" t="s">
        <v>8</v>
      </c>
      <c r="AE105" t="s">
        <v>8</v>
      </c>
      <c r="AF105" t="s">
        <v>8</v>
      </c>
      <c r="AG105" t="s">
        <v>8</v>
      </c>
      <c r="AH105" t="s">
        <v>8</v>
      </c>
      <c r="AI105" t="s">
        <v>8</v>
      </c>
      <c r="AJ105" t="s">
        <v>8</v>
      </c>
      <c r="AK105" t="s">
        <v>8</v>
      </c>
      <c r="AL105" s="27">
        <v>2.532</v>
      </c>
      <c r="AM105" t="s">
        <v>717</v>
      </c>
      <c r="AN105" s="27">
        <v>0.28000000000000003</v>
      </c>
      <c r="AO105">
        <v>15</v>
      </c>
      <c r="AP105" t="s">
        <v>8</v>
      </c>
      <c r="AQ105" t="s">
        <v>12</v>
      </c>
      <c r="AR105" t="s">
        <v>8</v>
      </c>
      <c r="AS105" t="s">
        <v>8</v>
      </c>
      <c r="AT105" t="s">
        <v>8</v>
      </c>
      <c r="AU105" t="s">
        <v>8</v>
      </c>
      <c r="AW105" s="37" t="s">
        <v>8</v>
      </c>
      <c r="AX105" t="s">
        <v>8</v>
      </c>
      <c r="AY105" t="s">
        <v>8</v>
      </c>
      <c r="AZ105" t="s">
        <v>8</v>
      </c>
      <c r="BA105" t="s">
        <v>8</v>
      </c>
      <c r="BB105" t="s">
        <v>8</v>
      </c>
      <c r="BC105" s="16" t="s">
        <v>8</v>
      </c>
      <c r="BE105" t="s">
        <v>8</v>
      </c>
      <c r="BF105" t="s">
        <v>8</v>
      </c>
      <c r="BH105" t="s">
        <v>8</v>
      </c>
      <c r="BI105" t="s">
        <v>8</v>
      </c>
      <c r="BJ105" t="s">
        <v>8</v>
      </c>
      <c r="CH105" t="s">
        <v>8</v>
      </c>
      <c r="CI105" t="s">
        <v>8</v>
      </c>
      <c r="DU105" t="s">
        <v>206</v>
      </c>
    </row>
    <row r="106" spans="1:126">
      <c r="A106" t="s">
        <v>207</v>
      </c>
      <c r="B106" t="s">
        <v>208</v>
      </c>
      <c r="C106" t="s">
        <v>209</v>
      </c>
      <c r="D106" t="s">
        <v>96</v>
      </c>
      <c r="E106" t="s">
        <v>8</v>
      </c>
      <c r="F106" t="s">
        <v>8</v>
      </c>
      <c r="G106">
        <v>20</v>
      </c>
      <c r="I106" t="s">
        <v>3</v>
      </c>
      <c r="J106">
        <v>6</v>
      </c>
      <c r="K106" t="s">
        <v>234</v>
      </c>
      <c r="L106" t="s">
        <v>764</v>
      </c>
      <c r="M106">
        <v>56</v>
      </c>
      <c r="N106" t="s">
        <v>472</v>
      </c>
      <c r="O106" t="s">
        <v>8</v>
      </c>
      <c r="P106" t="s">
        <v>8</v>
      </c>
      <c r="R106" t="s">
        <v>8</v>
      </c>
      <c r="S106" t="s">
        <v>8</v>
      </c>
      <c r="T106" t="s">
        <v>8</v>
      </c>
      <c r="V106" t="s">
        <v>8</v>
      </c>
      <c r="W106" t="s">
        <v>8</v>
      </c>
      <c r="X106" t="s">
        <v>8</v>
      </c>
      <c r="Y106" t="s">
        <v>8</v>
      </c>
      <c r="AA106" s="27">
        <v>1.49E-3</v>
      </c>
      <c r="AB106" s="23" t="s">
        <v>738</v>
      </c>
      <c r="AC106" s="16" t="s">
        <v>8</v>
      </c>
      <c r="AD106" s="29">
        <v>0.03</v>
      </c>
      <c r="AE106" s="29" t="s">
        <v>210</v>
      </c>
      <c r="AF106" t="s">
        <v>8</v>
      </c>
      <c r="AG106" t="s">
        <v>8</v>
      </c>
      <c r="AH106" t="s">
        <v>8</v>
      </c>
      <c r="AI106">
        <v>15.1</v>
      </c>
      <c r="AJ106" t="s">
        <v>8</v>
      </c>
      <c r="AK106" t="s">
        <v>8</v>
      </c>
      <c r="AL106" s="27">
        <v>5700</v>
      </c>
      <c r="AM106" t="s">
        <v>717</v>
      </c>
      <c r="AN106" t="s">
        <v>8</v>
      </c>
      <c r="AO106">
        <v>0</v>
      </c>
      <c r="AP106" t="s">
        <v>8</v>
      </c>
      <c r="AQ106" t="s">
        <v>12</v>
      </c>
      <c r="AR106" t="s">
        <v>8</v>
      </c>
      <c r="AS106" t="s">
        <v>8</v>
      </c>
      <c r="AT106" t="s">
        <v>8</v>
      </c>
      <c r="AU106" t="s">
        <v>8</v>
      </c>
      <c r="AW106" s="37" t="s">
        <v>8</v>
      </c>
      <c r="AX106" t="s">
        <v>8</v>
      </c>
      <c r="AY106" t="s">
        <v>8</v>
      </c>
      <c r="AZ106" t="s">
        <v>8</v>
      </c>
      <c r="BA106" t="s">
        <v>8</v>
      </c>
      <c r="BB106" t="s">
        <v>8</v>
      </c>
      <c r="BC106" s="16" t="s">
        <v>8</v>
      </c>
      <c r="BE106" t="s">
        <v>8</v>
      </c>
      <c r="BF106" t="s">
        <v>8</v>
      </c>
      <c r="BH106" t="s">
        <v>8</v>
      </c>
      <c r="BI106" t="s">
        <v>211</v>
      </c>
      <c r="BJ106" t="s">
        <v>8</v>
      </c>
      <c r="CH106" t="s">
        <v>8</v>
      </c>
      <c r="CI106" t="s">
        <v>8</v>
      </c>
      <c r="DU106" t="s">
        <v>8</v>
      </c>
      <c r="DV106" t="s">
        <v>8</v>
      </c>
    </row>
    <row r="107" spans="1:126">
      <c r="A107" t="s">
        <v>207</v>
      </c>
      <c r="B107" t="s">
        <v>208</v>
      </c>
      <c r="C107" t="s">
        <v>209</v>
      </c>
      <c r="D107" t="s">
        <v>96</v>
      </c>
      <c r="E107" t="s">
        <v>8</v>
      </c>
      <c r="F107" t="s">
        <v>8</v>
      </c>
      <c r="G107">
        <v>20</v>
      </c>
      <c r="I107" t="s">
        <v>3</v>
      </c>
      <c r="J107">
        <v>6</v>
      </c>
      <c r="K107" t="s">
        <v>234</v>
      </c>
      <c r="L107" t="s">
        <v>764</v>
      </c>
      <c r="M107">
        <v>56</v>
      </c>
      <c r="N107" t="s">
        <v>472</v>
      </c>
      <c r="O107" t="s">
        <v>8</v>
      </c>
      <c r="P107" t="s">
        <v>8</v>
      </c>
      <c r="R107" t="s">
        <v>8</v>
      </c>
      <c r="S107" t="s">
        <v>8</v>
      </c>
      <c r="T107" t="s">
        <v>8</v>
      </c>
      <c r="V107" t="s">
        <v>8</v>
      </c>
      <c r="W107" t="s">
        <v>8</v>
      </c>
      <c r="X107" t="s">
        <v>8</v>
      </c>
      <c r="Y107" t="s">
        <v>8</v>
      </c>
      <c r="AA107" t="s">
        <v>8</v>
      </c>
      <c r="AB107" t="s">
        <v>8</v>
      </c>
      <c r="AC107" s="16" t="s">
        <v>8</v>
      </c>
      <c r="AD107" t="s">
        <v>8</v>
      </c>
      <c r="AE107" t="s">
        <v>8</v>
      </c>
      <c r="AF107" t="s">
        <v>8</v>
      </c>
      <c r="AG107" t="s">
        <v>8</v>
      </c>
      <c r="AH107" t="s">
        <v>8</v>
      </c>
      <c r="AI107">
        <v>6.2</v>
      </c>
      <c r="AJ107" t="s">
        <v>8</v>
      </c>
      <c r="AK107" t="s">
        <v>8</v>
      </c>
      <c r="AL107" s="27">
        <v>42300</v>
      </c>
      <c r="AM107" t="s">
        <v>717</v>
      </c>
      <c r="AN107" t="s">
        <v>8</v>
      </c>
      <c r="AO107">
        <v>1</v>
      </c>
      <c r="AP107" t="s">
        <v>8</v>
      </c>
      <c r="AQ107" t="s">
        <v>12</v>
      </c>
      <c r="AR107" t="s">
        <v>8</v>
      </c>
      <c r="AS107" t="s">
        <v>8</v>
      </c>
      <c r="AT107" t="s">
        <v>8</v>
      </c>
      <c r="AU107" t="s">
        <v>8</v>
      </c>
      <c r="AW107" s="37" t="s">
        <v>8</v>
      </c>
      <c r="AX107" t="s">
        <v>8</v>
      </c>
      <c r="AY107" t="s">
        <v>8</v>
      </c>
      <c r="AZ107" t="s">
        <v>8</v>
      </c>
      <c r="BA107" t="s">
        <v>8</v>
      </c>
      <c r="BB107" t="s">
        <v>8</v>
      </c>
      <c r="BC107" s="16" t="s">
        <v>8</v>
      </c>
      <c r="BE107" t="s">
        <v>8</v>
      </c>
      <c r="BF107" t="s">
        <v>8</v>
      </c>
      <c r="BH107" t="s">
        <v>8</v>
      </c>
      <c r="BI107" t="s">
        <v>38</v>
      </c>
    </row>
    <row r="108" spans="1:126">
      <c r="A108" t="s">
        <v>207</v>
      </c>
      <c r="B108" t="s">
        <v>208</v>
      </c>
      <c r="C108" t="s">
        <v>209</v>
      </c>
      <c r="D108" t="s">
        <v>96</v>
      </c>
      <c r="E108" t="s">
        <v>8</v>
      </c>
      <c r="F108" t="s">
        <v>8</v>
      </c>
      <c r="G108">
        <v>20</v>
      </c>
      <c r="I108" t="s">
        <v>3</v>
      </c>
      <c r="J108">
        <v>6</v>
      </c>
      <c r="K108" t="s">
        <v>234</v>
      </c>
      <c r="L108" t="s">
        <v>764</v>
      </c>
      <c r="M108">
        <v>56</v>
      </c>
      <c r="N108" t="s">
        <v>472</v>
      </c>
      <c r="O108" t="s">
        <v>8</v>
      </c>
      <c r="P108" t="s">
        <v>8</v>
      </c>
      <c r="R108" t="s">
        <v>8</v>
      </c>
      <c r="S108" t="s">
        <v>8</v>
      </c>
      <c r="T108" t="s">
        <v>8</v>
      </c>
      <c r="V108" t="s">
        <v>8</v>
      </c>
      <c r="W108" t="s">
        <v>8</v>
      </c>
      <c r="X108" t="s">
        <v>8</v>
      </c>
      <c r="Y108" t="s">
        <v>8</v>
      </c>
      <c r="AA108" t="s">
        <v>8</v>
      </c>
      <c r="AB108" t="s">
        <v>8</v>
      </c>
      <c r="AC108" s="16" t="s">
        <v>8</v>
      </c>
      <c r="AD108" t="s">
        <v>8</v>
      </c>
      <c r="AE108" t="s">
        <v>8</v>
      </c>
      <c r="AF108" t="s">
        <v>8</v>
      </c>
      <c r="AG108" t="s">
        <v>8</v>
      </c>
      <c r="AH108" t="s">
        <v>8</v>
      </c>
      <c r="AI108">
        <v>13.3</v>
      </c>
      <c r="AJ108" t="s">
        <v>8</v>
      </c>
      <c r="AK108" t="s">
        <v>8</v>
      </c>
      <c r="AL108" s="27">
        <v>4700</v>
      </c>
      <c r="AM108" t="s">
        <v>717</v>
      </c>
      <c r="AN108" t="s">
        <v>8</v>
      </c>
      <c r="AO108">
        <v>6</v>
      </c>
      <c r="AP108" t="s">
        <v>8</v>
      </c>
      <c r="AQ108" t="s">
        <v>12</v>
      </c>
      <c r="AR108" t="s">
        <v>8</v>
      </c>
      <c r="AS108" t="s">
        <v>8</v>
      </c>
      <c r="AT108" t="s">
        <v>8</v>
      </c>
      <c r="AU108" t="s">
        <v>8</v>
      </c>
      <c r="AW108" s="37" t="s">
        <v>8</v>
      </c>
      <c r="AX108" t="s">
        <v>8</v>
      </c>
      <c r="AY108" t="s">
        <v>8</v>
      </c>
      <c r="AZ108" t="s">
        <v>8</v>
      </c>
      <c r="BA108" t="s">
        <v>8</v>
      </c>
      <c r="BB108" t="s">
        <v>8</v>
      </c>
      <c r="BC108" s="16" t="s">
        <v>8</v>
      </c>
      <c r="BE108" t="s">
        <v>8</v>
      </c>
      <c r="BF108" t="s">
        <v>8</v>
      </c>
      <c r="BH108" t="s">
        <v>8</v>
      </c>
      <c r="BI108" t="s">
        <v>212</v>
      </c>
    </row>
    <row r="109" spans="1:126">
      <c r="A109" t="s">
        <v>207</v>
      </c>
      <c r="B109" t="s">
        <v>208</v>
      </c>
      <c r="C109" t="s">
        <v>209</v>
      </c>
      <c r="D109" t="s">
        <v>96</v>
      </c>
      <c r="E109" t="s">
        <v>8</v>
      </c>
      <c r="F109" t="s">
        <v>8</v>
      </c>
      <c r="G109">
        <v>20</v>
      </c>
      <c r="I109" t="s">
        <v>3</v>
      </c>
      <c r="J109">
        <v>6</v>
      </c>
      <c r="K109" t="s">
        <v>234</v>
      </c>
      <c r="L109" t="s">
        <v>764</v>
      </c>
      <c r="M109">
        <v>56</v>
      </c>
      <c r="N109" t="s">
        <v>472</v>
      </c>
      <c r="O109" t="s">
        <v>8</v>
      </c>
      <c r="P109" t="s">
        <v>8</v>
      </c>
      <c r="R109" t="s">
        <v>8</v>
      </c>
      <c r="S109" t="s">
        <v>8</v>
      </c>
      <c r="T109" t="s">
        <v>8</v>
      </c>
      <c r="V109" t="s">
        <v>8</v>
      </c>
      <c r="W109" t="s">
        <v>8</v>
      </c>
      <c r="X109" t="s">
        <v>8</v>
      </c>
      <c r="Y109" t="s">
        <v>8</v>
      </c>
      <c r="AA109" t="s">
        <v>8</v>
      </c>
      <c r="AB109" t="s">
        <v>8</v>
      </c>
      <c r="AC109" s="16" t="s">
        <v>8</v>
      </c>
      <c r="AD109" t="s">
        <v>8</v>
      </c>
      <c r="AE109" t="s">
        <v>8</v>
      </c>
      <c r="AF109" t="s">
        <v>8</v>
      </c>
      <c r="AG109" t="s">
        <v>8</v>
      </c>
      <c r="AH109" t="s">
        <v>8</v>
      </c>
      <c r="AI109">
        <v>16.5</v>
      </c>
      <c r="AJ109" t="s">
        <v>8</v>
      </c>
      <c r="AK109" t="s">
        <v>8</v>
      </c>
      <c r="AL109" s="27">
        <v>23900</v>
      </c>
      <c r="AM109" t="s">
        <v>717</v>
      </c>
      <c r="AN109" t="s">
        <v>8</v>
      </c>
      <c r="AO109">
        <v>6</v>
      </c>
      <c r="AP109" t="s">
        <v>8</v>
      </c>
      <c r="AQ109" t="s">
        <v>12</v>
      </c>
      <c r="AR109" t="s">
        <v>8</v>
      </c>
      <c r="AS109" t="s">
        <v>8</v>
      </c>
      <c r="AT109" t="s">
        <v>8</v>
      </c>
      <c r="AU109" t="s">
        <v>8</v>
      </c>
      <c r="AW109" s="37" t="s">
        <v>8</v>
      </c>
      <c r="AX109" t="s">
        <v>8</v>
      </c>
      <c r="AY109" t="s">
        <v>8</v>
      </c>
      <c r="AZ109" t="s">
        <v>8</v>
      </c>
      <c r="BA109" t="s">
        <v>8</v>
      </c>
      <c r="BB109" t="s">
        <v>8</v>
      </c>
      <c r="BC109" s="16" t="s">
        <v>8</v>
      </c>
      <c r="BE109" t="s">
        <v>8</v>
      </c>
      <c r="BF109" t="s">
        <v>8</v>
      </c>
      <c r="BH109" t="s">
        <v>8</v>
      </c>
      <c r="BI109" t="s">
        <v>213</v>
      </c>
    </row>
    <row r="110" spans="1:126">
      <c r="A110" t="s">
        <v>207</v>
      </c>
      <c r="B110" t="s">
        <v>208</v>
      </c>
      <c r="C110" t="s">
        <v>209</v>
      </c>
      <c r="D110" t="s">
        <v>96</v>
      </c>
      <c r="E110" t="s">
        <v>8</v>
      </c>
      <c r="F110" t="s">
        <v>8</v>
      </c>
      <c r="G110">
        <v>20</v>
      </c>
      <c r="I110" t="s">
        <v>3</v>
      </c>
      <c r="J110">
        <v>6</v>
      </c>
      <c r="K110" t="s">
        <v>234</v>
      </c>
      <c r="L110" t="s">
        <v>764</v>
      </c>
      <c r="M110">
        <v>56</v>
      </c>
      <c r="N110" t="s">
        <v>472</v>
      </c>
      <c r="O110" t="s">
        <v>8</v>
      </c>
      <c r="P110" t="s">
        <v>8</v>
      </c>
      <c r="R110" t="s">
        <v>8</v>
      </c>
      <c r="S110" t="s">
        <v>8</v>
      </c>
      <c r="T110" t="s">
        <v>8</v>
      </c>
      <c r="V110" t="s">
        <v>8</v>
      </c>
      <c r="W110" t="s">
        <v>8</v>
      </c>
      <c r="X110" t="s">
        <v>8</v>
      </c>
      <c r="Y110" t="s">
        <v>8</v>
      </c>
      <c r="AA110" t="s">
        <v>8</v>
      </c>
      <c r="AB110" t="s">
        <v>8</v>
      </c>
      <c r="AC110" s="16" t="s">
        <v>8</v>
      </c>
      <c r="AD110" t="s">
        <v>8</v>
      </c>
      <c r="AE110" t="s">
        <v>8</v>
      </c>
      <c r="AF110" t="s">
        <v>8</v>
      </c>
      <c r="AG110" t="s">
        <v>8</v>
      </c>
      <c r="AH110" t="s">
        <v>8</v>
      </c>
      <c r="AI110">
        <v>13.3</v>
      </c>
      <c r="AJ110" t="s">
        <v>8</v>
      </c>
      <c r="AK110" t="s">
        <v>8</v>
      </c>
      <c r="AL110" s="27">
        <v>20300</v>
      </c>
      <c r="AM110" t="s">
        <v>717</v>
      </c>
      <c r="AN110" t="s">
        <v>8</v>
      </c>
      <c r="AO110">
        <v>6</v>
      </c>
      <c r="AP110" t="s">
        <v>8</v>
      </c>
      <c r="AQ110" t="s">
        <v>12</v>
      </c>
      <c r="AR110" t="s">
        <v>8</v>
      </c>
      <c r="AS110" t="s">
        <v>8</v>
      </c>
      <c r="AT110" t="s">
        <v>8</v>
      </c>
      <c r="AU110" t="s">
        <v>8</v>
      </c>
      <c r="AW110" s="37" t="s">
        <v>8</v>
      </c>
      <c r="AX110" t="s">
        <v>8</v>
      </c>
      <c r="AY110" t="s">
        <v>8</v>
      </c>
      <c r="AZ110" t="s">
        <v>8</v>
      </c>
      <c r="BA110" t="s">
        <v>8</v>
      </c>
      <c r="BB110" t="s">
        <v>8</v>
      </c>
      <c r="BC110" s="16" t="s">
        <v>8</v>
      </c>
      <c r="BE110" t="s">
        <v>8</v>
      </c>
      <c r="BF110" t="s">
        <v>8</v>
      </c>
      <c r="BH110" t="s">
        <v>8</v>
      </c>
      <c r="BI110" t="s">
        <v>214</v>
      </c>
    </row>
    <row r="111" spans="1:126">
      <c r="A111" t="s">
        <v>207</v>
      </c>
      <c r="B111" t="s">
        <v>208</v>
      </c>
      <c r="C111" t="s">
        <v>209</v>
      </c>
      <c r="D111" t="s">
        <v>96</v>
      </c>
      <c r="E111" t="s">
        <v>8</v>
      </c>
      <c r="F111" t="s">
        <v>8</v>
      </c>
      <c r="G111">
        <v>20</v>
      </c>
      <c r="I111" t="s">
        <v>18</v>
      </c>
      <c r="J111">
        <v>2.4</v>
      </c>
      <c r="K111" t="s">
        <v>234</v>
      </c>
      <c r="L111" t="s">
        <v>764</v>
      </c>
      <c r="M111">
        <v>56</v>
      </c>
      <c r="N111" t="s">
        <v>472</v>
      </c>
      <c r="O111" t="s">
        <v>8</v>
      </c>
      <c r="P111" t="s">
        <v>8</v>
      </c>
      <c r="R111" t="s">
        <v>8</v>
      </c>
      <c r="S111" t="s">
        <v>8</v>
      </c>
      <c r="T111" t="s">
        <v>8</v>
      </c>
      <c r="V111" t="s">
        <v>8</v>
      </c>
      <c r="W111" t="s">
        <v>8</v>
      </c>
      <c r="X111" t="s">
        <v>8</v>
      </c>
      <c r="Y111" t="s">
        <v>8</v>
      </c>
      <c r="AA111" t="s">
        <v>8</v>
      </c>
      <c r="AB111" t="s">
        <v>8</v>
      </c>
      <c r="AC111" s="16" t="s">
        <v>8</v>
      </c>
      <c r="AD111" t="s">
        <v>8</v>
      </c>
      <c r="AE111" t="s">
        <v>8</v>
      </c>
      <c r="AF111" t="s">
        <v>8</v>
      </c>
      <c r="AG111">
        <v>1.6</v>
      </c>
      <c r="AH111" t="s">
        <v>8</v>
      </c>
      <c r="AI111">
        <v>1.2</v>
      </c>
      <c r="AJ111" t="s">
        <v>8</v>
      </c>
      <c r="AK111" t="s">
        <v>8</v>
      </c>
      <c r="AL111" s="27">
        <v>300</v>
      </c>
      <c r="AM111" t="s">
        <v>717</v>
      </c>
      <c r="AN111" t="s">
        <v>8</v>
      </c>
      <c r="AO111">
        <v>2</v>
      </c>
      <c r="AP111" t="s">
        <v>8</v>
      </c>
      <c r="AQ111" t="s">
        <v>12</v>
      </c>
      <c r="AR111" t="s">
        <v>8</v>
      </c>
      <c r="AS111" t="s">
        <v>8</v>
      </c>
      <c r="AT111" t="s">
        <v>8</v>
      </c>
      <c r="AU111" t="s">
        <v>8</v>
      </c>
      <c r="AW111" s="37" t="s">
        <v>8</v>
      </c>
      <c r="AX111" t="s">
        <v>8</v>
      </c>
      <c r="AY111" t="s">
        <v>8</v>
      </c>
      <c r="AZ111" t="s">
        <v>8</v>
      </c>
      <c r="BA111" t="s">
        <v>8</v>
      </c>
      <c r="BB111" t="s">
        <v>8</v>
      </c>
      <c r="BC111" s="16" t="s">
        <v>8</v>
      </c>
      <c r="BE111" t="s">
        <v>8</v>
      </c>
      <c r="BF111" t="s">
        <v>8</v>
      </c>
      <c r="BH111" t="s">
        <v>8</v>
      </c>
      <c r="BI111" t="s">
        <v>211</v>
      </c>
    </row>
    <row r="112" spans="1:126">
      <c r="A112" t="s">
        <v>207</v>
      </c>
      <c r="B112" t="s">
        <v>208</v>
      </c>
      <c r="C112" t="s">
        <v>209</v>
      </c>
      <c r="D112" t="s">
        <v>96</v>
      </c>
      <c r="E112" t="s">
        <v>8</v>
      </c>
      <c r="F112" t="s">
        <v>8</v>
      </c>
      <c r="G112">
        <v>20</v>
      </c>
      <c r="I112" t="s">
        <v>18</v>
      </c>
      <c r="J112">
        <v>2.4</v>
      </c>
      <c r="K112" t="s">
        <v>234</v>
      </c>
      <c r="L112" t="s">
        <v>764</v>
      </c>
      <c r="M112">
        <v>56</v>
      </c>
      <c r="N112" t="s">
        <v>472</v>
      </c>
      <c r="O112" t="s">
        <v>8</v>
      </c>
      <c r="P112" t="s">
        <v>8</v>
      </c>
      <c r="R112" t="s">
        <v>8</v>
      </c>
      <c r="S112" t="s">
        <v>8</v>
      </c>
      <c r="T112" t="s">
        <v>8</v>
      </c>
      <c r="V112" t="s">
        <v>8</v>
      </c>
      <c r="W112" t="s">
        <v>8</v>
      </c>
      <c r="X112" t="s">
        <v>8</v>
      </c>
      <c r="Y112" t="s">
        <v>8</v>
      </c>
      <c r="AA112" t="s">
        <v>8</v>
      </c>
      <c r="AB112" t="s">
        <v>8</v>
      </c>
      <c r="AC112" s="16" t="s">
        <v>8</v>
      </c>
      <c r="AD112" t="s">
        <v>8</v>
      </c>
      <c r="AE112" t="s">
        <v>8</v>
      </c>
      <c r="AF112" t="s">
        <v>8</v>
      </c>
      <c r="AG112" t="s">
        <v>8</v>
      </c>
      <c r="AH112" t="s">
        <v>8</v>
      </c>
      <c r="AI112">
        <v>1.4</v>
      </c>
      <c r="AJ112" t="s">
        <v>8</v>
      </c>
      <c r="AK112" t="s">
        <v>8</v>
      </c>
      <c r="AL112" s="27">
        <v>6100</v>
      </c>
      <c r="AM112" t="s">
        <v>717</v>
      </c>
      <c r="AN112" t="s">
        <v>8</v>
      </c>
      <c r="AO112">
        <v>4</v>
      </c>
      <c r="AP112" t="s">
        <v>8</v>
      </c>
      <c r="AQ112" t="s">
        <v>12</v>
      </c>
      <c r="AR112" t="s">
        <v>8</v>
      </c>
      <c r="AS112" t="s">
        <v>8</v>
      </c>
      <c r="AT112" t="s">
        <v>8</v>
      </c>
      <c r="AU112" t="s">
        <v>8</v>
      </c>
      <c r="AW112" s="37" t="s">
        <v>8</v>
      </c>
      <c r="AX112" t="s">
        <v>8</v>
      </c>
      <c r="AY112" t="s">
        <v>8</v>
      </c>
      <c r="AZ112" t="s">
        <v>8</v>
      </c>
      <c r="BA112" t="s">
        <v>8</v>
      </c>
      <c r="BB112" t="s">
        <v>8</v>
      </c>
      <c r="BC112" s="16" t="s">
        <v>8</v>
      </c>
      <c r="BE112" t="s">
        <v>8</v>
      </c>
      <c r="BF112" t="s">
        <v>8</v>
      </c>
      <c r="BH112" t="s">
        <v>8</v>
      </c>
      <c r="BI112" t="s">
        <v>38</v>
      </c>
    </row>
    <row r="113" spans="1:125">
      <c r="A113" t="s">
        <v>207</v>
      </c>
      <c r="B113" t="s">
        <v>208</v>
      </c>
      <c r="C113" t="s">
        <v>209</v>
      </c>
      <c r="D113" t="s">
        <v>96</v>
      </c>
      <c r="E113" t="s">
        <v>8</v>
      </c>
      <c r="F113" t="s">
        <v>8</v>
      </c>
      <c r="G113">
        <v>20</v>
      </c>
      <c r="I113" t="s">
        <v>18</v>
      </c>
      <c r="J113">
        <v>2.4</v>
      </c>
      <c r="K113" t="s">
        <v>234</v>
      </c>
      <c r="L113" t="s">
        <v>764</v>
      </c>
      <c r="M113">
        <v>56</v>
      </c>
      <c r="N113" t="s">
        <v>472</v>
      </c>
      <c r="O113" t="s">
        <v>8</v>
      </c>
      <c r="P113" t="s">
        <v>8</v>
      </c>
      <c r="R113" t="s">
        <v>8</v>
      </c>
      <c r="S113" t="s">
        <v>8</v>
      </c>
      <c r="T113" t="s">
        <v>8</v>
      </c>
      <c r="V113" t="s">
        <v>8</v>
      </c>
      <c r="W113" t="s">
        <v>8</v>
      </c>
      <c r="X113" t="s">
        <v>8</v>
      </c>
      <c r="Y113" t="s">
        <v>8</v>
      </c>
      <c r="AA113" t="s">
        <v>8</v>
      </c>
      <c r="AB113" t="s">
        <v>8</v>
      </c>
      <c r="AC113" s="16" t="s">
        <v>8</v>
      </c>
      <c r="AD113" t="s">
        <v>8</v>
      </c>
      <c r="AE113" t="s">
        <v>8</v>
      </c>
      <c r="AF113" t="s">
        <v>8</v>
      </c>
      <c r="AG113" t="s">
        <v>8</v>
      </c>
      <c r="AH113" t="s">
        <v>8</v>
      </c>
      <c r="AI113">
        <v>4.7</v>
      </c>
      <c r="AJ113" t="s">
        <v>8</v>
      </c>
      <c r="AK113" t="s">
        <v>8</v>
      </c>
      <c r="AL113" s="27">
        <v>2100</v>
      </c>
      <c r="AM113" t="s">
        <v>717</v>
      </c>
      <c r="AN113" t="s">
        <v>8</v>
      </c>
      <c r="AO113">
        <v>4</v>
      </c>
      <c r="AP113" t="s">
        <v>8</v>
      </c>
      <c r="AQ113" t="s">
        <v>12</v>
      </c>
      <c r="AR113" t="s">
        <v>8</v>
      </c>
      <c r="AS113" t="s">
        <v>8</v>
      </c>
      <c r="AT113" t="s">
        <v>8</v>
      </c>
      <c r="AU113" t="s">
        <v>8</v>
      </c>
      <c r="AW113" s="37" t="s">
        <v>8</v>
      </c>
      <c r="AX113" t="s">
        <v>8</v>
      </c>
      <c r="AY113" t="s">
        <v>8</v>
      </c>
      <c r="AZ113" t="s">
        <v>8</v>
      </c>
      <c r="BA113" t="s">
        <v>8</v>
      </c>
      <c r="BB113" t="s">
        <v>8</v>
      </c>
      <c r="BC113" s="16" t="s">
        <v>8</v>
      </c>
      <c r="BE113" t="s">
        <v>8</v>
      </c>
      <c r="BF113" t="s">
        <v>8</v>
      </c>
      <c r="BH113" t="s">
        <v>8</v>
      </c>
      <c r="BI113" t="s">
        <v>212</v>
      </c>
    </row>
    <row r="114" spans="1:125">
      <c r="A114" t="s">
        <v>207</v>
      </c>
      <c r="B114" t="s">
        <v>208</v>
      </c>
      <c r="C114" t="s">
        <v>209</v>
      </c>
      <c r="D114" t="s">
        <v>96</v>
      </c>
      <c r="E114" t="s">
        <v>8</v>
      </c>
      <c r="F114" t="s">
        <v>8</v>
      </c>
      <c r="G114">
        <v>20</v>
      </c>
      <c r="I114" t="s">
        <v>18</v>
      </c>
      <c r="J114">
        <v>2.4</v>
      </c>
      <c r="K114" t="s">
        <v>234</v>
      </c>
      <c r="L114" t="s">
        <v>764</v>
      </c>
      <c r="M114">
        <v>56</v>
      </c>
      <c r="N114" t="s">
        <v>472</v>
      </c>
      <c r="O114" t="s">
        <v>8</v>
      </c>
      <c r="P114" t="s">
        <v>8</v>
      </c>
      <c r="R114" t="s">
        <v>8</v>
      </c>
      <c r="S114" t="s">
        <v>8</v>
      </c>
      <c r="T114" t="s">
        <v>8</v>
      </c>
      <c r="V114" t="s">
        <v>8</v>
      </c>
      <c r="W114" t="s">
        <v>8</v>
      </c>
      <c r="X114" t="s">
        <v>8</v>
      </c>
      <c r="Y114" t="s">
        <v>8</v>
      </c>
      <c r="AA114" t="s">
        <v>8</v>
      </c>
      <c r="AB114" t="s">
        <v>8</v>
      </c>
      <c r="AC114" s="16" t="s">
        <v>8</v>
      </c>
      <c r="AD114" t="s">
        <v>8</v>
      </c>
      <c r="AE114" t="s">
        <v>8</v>
      </c>
      <c r="AF114" t="s">
        <v>8</v>
      </c>
      <c r="AG114" t="s">
        <v>8</v>
      </c>
      <c r="AH114" t="s">
        <v>8</v>
      </c>
      <c r="AI114" t="s">
        <v>8</v>
      </c>
      <c r="AJ114" t="s">
        <v>8</v>
      </c>
      <c r="AK114" t="s">
        <v>8</v>
      </c>
      <c r="AL114" s="27">
        <v>400</v>
      </c>
      <c r="AM114" t="s">
        <v>717</v>
      </c>
      <c r="AN114" t="s">
        <v>8</v>
      </c>
      <c r="AO114">
        <v>18</v>
      </c>
      <c r="AP114" t="s">
        <v>8</v>
      </c>
      <c r="AQ114" t="s">
        <v>12</v>
      </c>
      <c r="AR114" t="s">
        <v>8</v>
      </c>
      <c r="AS114" t="s">
        <v>8</v>
      </c>
      <c r="AT114" t="s">
        <v>8</v>
      </c>
      <c r="AU114" t="s">
        <v>8</v>
      </c>
      <c r="AW114" s="37" t="s">
        <v>8</v>
      </c>
      <c r="AX114" t="s">
        <v>8</v>
      </c>
      <c r="AY114" t="s">
        <v>8</v>
      </c>
      <c r="AZ114" t="s">
        <v>8</v>
      </c>
      <c r="BA114" t="s">
        <v>8</v>
      </c>
      <c r="BB114" t="s">
        <v>8</v>
      </c>
      <c r="BC114" s="16" t="s">
        <v>8</v>
      </c>
      <c r="BE114" t="s">
        <v>8</v>
      </c>
      <c r="BF114" t="s">
        <v>8</v>
      </c>
      <c r="BH114" t="s">
        <v>8</v>
      </c>
      <c r="BI114" t="s">
        <v>213</v>
      </c>
    </row>
    <row r="115" spans="1:125">
      <c r="A115" t="s">
        <v>207</v>
      </c>
      <c r="B115" t="s">
        <v>208</v>
      </c>
      <c r="C115" t="s">
        <v>209</v>
      </c>
      <c r="D115" t="s">
        <v>96</v>
      </c>
      <c r="E115" t="s">
        <v>8</v>
      </c>
      <c r="F115" t="s">
        <v>8</v>
      </c>
      <c r="G115">
        <v>20</v>
      </c>
      <c r="I115" t="s">
        <v>18</v>
      </c>
      <c r="J115">
        <v>2.4</v>
      </c>
      <c r="K115" t="s">
        <v>234</v>
      </c>
      <c r="L115" t="s">
        <v>764</v>
      </c>
      <c r="M115">
        <v>56</v>
      </c>
      <c r="N115" t="s">
        <v>472</v>
      </c>
      <c r="O115" t="s">
        <v>8</v>
      </c>
      <c r="P115" t="s">
        <v>8</v>
      </c>
      <c r="R115" t="s">
        <v>8</v>
      </c>
      <c r="S115" t="s">
        <v>8</v>
      </c>
      <c r="T115" t="s">
        <v>8</v>
      </c>
      <c r="V115" t="s">
        <v>8</v>
      </c>
      <c r="W115" t="s">
        <v>8</v>
      </c>
      <c r="X115" t="s">
        <v>8</v>
      </c>
      <c r="Y115" t="s">
        <v>8</v>
      </c>
      <c r="AA115" t="s">
        <v>8</v>
      </c>
      <c r="AB115" t="s">
        <v>8</v>
      </c>
      <c r="AC115" s="16" t="s">
        <v>8</v>
      </c>
      <c r="AD115" t="s">
        <v>8</v>
      </c>
      <c r="AE115" t="s">
        <v>8</v>
      </c>
      <c r="AF115" t="s">
        <v>8</v>
      </c>
      <c r="AG115" t="s">
        <v>8</v>
      </c>
      <c r="AH115" t="s">
        <v>8</v>
      </c>
      <c r="AI115" t="s">
        <v>8</v>
      </c>
      <c r="AJ115" t="s">
        <v>8</v>
      </c>
      <c r="AK115" t="s">
        <v>8</v>
      </c>
      <c r="AL115" t="s">
        <v>215</v>
      </c>
      <c r="AM115" t="s">
        <v>717</v>
      </c>
      <c r="AN115" t="s">
        <v>8</v>
      </c>
      <c r="AO115" t="s">
        <v>8</v>
      </c>
      <c r="AP115" t="s">
        <v>8</v>
      </c>
      <c r="AQ115" t="s">
        <v>12</v>
      </c>
      <c r="AR115" t="s">
        <v>8</v>
      </c>
      <c r="AS115" t="s">
        <v>8</v>
      </c>
      <c r="AT115" t="s">
        <v>8</v>
      </c>
      <c r="AU115" t="s">
        <v>8</v>
      </c>
      <c r="AW115" s="37" t="s">
        <v>8</v>
      </c>
      <c r="AX115" t="s">
        <v>8</v>
      </c>
      <c r="AY115" t="s">
        <v>8</v>
      </c>
      <c r="AZ115" t="s">
        <v>8</v>
      </c>
      <c r="BA115" t="s">
        <v>8</v>
      </c>
      <c r="BB115" t="s">
        <v>8</v>
      </c>
      <c r="BC115" s="16" t="s">
        <v>8</v>
      </c>
      <c r="BE115" t="s">
        <v>8</v>
      </c>
      <c r="BF115" t="s">
        <v>8</v>
      </c>
      <c r="BH115" t="s">
        <v>8</v>
      </c>
      <c r="BI115" t="s">
        <v>214</v>
      </c>
    </row>
    <row r="116" spans="1:125">
      <c r="A116" t="s">
        <v>217</v>
      </c>
      <c r="B116" t="s">
        <v>216</v>
      </c>
      <c r="C116" t="s">
        <v>218</v>
      </c>
      <c r="D116" t="s">
        <v>20</v>
      </c>
      <c r="E116" t="s">
        <v>456</v>
      </c>
      <c r="F116" t="s">
        <v>8</v>
      </c>
      <c r="G116">
        <v>4</v>
      </c>
      <c r="I116" s="47" t="s">
        <v>750</v>
      </c>
      <c r="J116">
        <v>5</v>
      </c>
      <c r="K116" t="s">
        <v>234</v>
      </c>
      <c r="L116" t="s">
        <v>765</v>
      </c>
      <c r="M116">
        <v>3</v>
      </c>
      <c r="N116" t="s">
        <v>8</v>
      </c>
      <c r="O116" t="s">
        <v>8</v>
      </c>
      <c r="P116" t="s">
        <v>8</v>
      </c>
      <c r="R116" t="s">
        <v>8</v>
      </c>
      <c r="S116" t="s">
        <v>8</v>
      </c>
      <c r="T116" t="s">
        <v>8</v>
      </c>
      <c r="V116" t="s">
        <v>8</v>
      </c>
      <c r="W116" t="s">
        <v>8</v>
      </c>
      <c r="X116" t="s">
        <v>8</v>
      </c>
      <c r="Y116" t="s">
        <v>8</v>
      </c>
      <c r="AA116" t="s">
        <v>8</v>
      </c>
      <c r="AB116" t="s">
        <v>8</v>
      </c>
      <c r="AC116" s="16" t="s">
        <v>8</v>
      </c>
      <c r="AD116" t="s">
        <v>8</v>
      </c>
      <c r="AE116" t="s">
        <v>8</v>
      </c>
      <c r="AF116" t="s">
        <v>8</v>
      </c>
      <c r="AG116" t="s">
        <v>8</v>
      </c>
      <c r="AH116" t="s">
        <v>8</v>
      </c>
      <c r="AI116" t="s">
        <v>8</v>
      </c>
      <c r="AJ116" t="s">
        <v>8</v>
      </c>
      <c r="AK116" t="s">
        <v>8</v>
      </c>
      <c r="AL116" t="s">
        <v>8</v>
      </c>
      <c r="AM116" t="s">
        <v>8</v>
      </c>
      <c r="AN116" t="s">
        <v>8</v>
      </c>
      <c r="AO116" t="s">
        <v>8</v>
      </c>
      <c r="AP116" t="s">
        <v>8</v>
      </c>
      <c r="AQ116" t="s">
        <v>8</v>
      </c>
      <c r="AR116" t="s">
        <v>8</v>
      </c>
      <c r="AS116" t="s">
        <v>8</v>
      </c>
      <c r="AT116" t="s">
        <v>8</v>
      </c>
      <c r="AU116" t="s">
        <v>8</v>
      </c>
      <c r="AW116" s="37" t="s">
        <v>8</v>
      </c>
      <c r="AX116" t="s">
        <v>8</v>
      </c>
      <c r="AY116" t="s">
        <v>8</v>
      </c>
      <c r="AZ116" t="s">
        <v>8</v>
      </c>
      <c r="BA116" t="s">
        <v>8</v>
      </c>
      <c r="BB116" t="s">
        <v>8</v>
      </c>
      <c r="BC116" s="16" t="s">
        <v>8</v>
      </c>
      <c r="BE116" t="s">
        <v>8</v>
      </c>
      <c r="BF116" t="s">
        <v>8</v>
      </c>
      <c r="BH116" t="s">
        <v>8</v>
      </c>
      <c r="BI116" t="s">
        <v>38</v>
      </c>
      <c r="BK116">
        <v>2.9</v>
      </c>
      <c r="BL116">
        <v>0.6</v>
      </c>
      <c r="BM116" t="s">
        <v>721</v>
      </c>
      <c r="CH116" t="s">
        <v>212</v>
      </c>
      <c r="CJ116">
        <v>0.1</v>
      </c>
      <c r="CK116">
        <v>0.01</v>
      </c>
      <c r="CL116" t="s">
        <v>76</v>
      </c>
    </row>
    <row r="117" spans="1:125">
      <c r="A117" t="s">
        <v>217</v>
      </c>
      <c r="B117" t="s">
        <v>216</v>
      </c>
      <c r="C117" t="s">
        <v>218</v>
      </c>
      <c r="D117" t="s">
        <v>20</v>
      </c>
      <c r="E117" t="s">
        <v>456</v>
      </c>
      <c r="F117" t="s">
        <v>8</v>
      </c>
      <c r="G117">
        <v>4</v>
      </c>
      <c r="I117" s="47" t="s">
        <v>750</v>
      </c>
      <c r="J117">
        <v>5</v>
      </c>
      <c r="K117" t="s">
        <v>234</v>
      </c>
      <c r="L117" t="s">
        <v>765</v>
      </c>
      <c r="M117">
        <v>3</v>
      </c>
      <c r="N117" t="s">
        <v>8</v>
      </c>
      <c r="O117" t="s">
        <v>8</v>
      </c>
      <c r="P117" t="s">
        <v>8</v>
      </c>
      <c r="R117" t="s">
        <v>8</v>
      </c>
      <c r="S117" t="s">
        <v>8</v>
      </c>
      <c r="T117" t="s">
        <v>8</v>
      </c>
      <c r="V117" t="s">
        <v>8</v>
      </c>
      <c r="W117" t="s">
        <v>8</v>
      </c>
      <c r="X117" t="s">
        <v>8</v>
      </c>
      <c r="Y117" t="s">
        <v>8</v>
      </c>
      <c r="AA117" t="s">
        <v>8</v>
      </c>
      <c r="AB117" t="s">
        <v>8</v>
      </c>
      <c r="AC117" s="16" t="s">
        <v>8</v>
      </c>
      <c r="AD117" t="s">
        <v>8</v>
      </c>
      <c r="AE117" t="s">
        <v>8</v>
      </c>
      <c r="AF117" t="s">
        <v>8</v>
      </c>
      <c r="AG117" t="s">
        <v>8</v>
      </c>
      <c r="AH117" t="s">
        <v>8</v>
      </c>
      <c r="AI117" t="s">
        <v>8</v>
      </c>
      <c r="AJ117" t="s">
        <v>8</v>
      </c>
      <c r="AK117" t="s">
        <v>8</v>
      </c>
      <c r="AL117" t="s">
        <v>8</v>
      </c>
      <c r="AM117" t="s">
        <v>8</v>
      </c>
      <c r="AN117" t="s">
        <v>8</v>
      </c>
      <c r="AO117" t="s">
        <v>8</v>
      </c>
      <c r="AP117" t="s">
        <v>8</v>
      </c>
      <c r="AQ117" t="s">
        <v>8</v>
      </c>
      <c r="AR117" t="s">
        <v>8</v>
      </c>
      <c r="AS117" t="s">
        <v>8</v>
      </c>
      <c r="AT117" t="s">
        <v>8</v>
      </c>
      <c r="AU117" t="s">
        <v>8</v>
      </c>
      <c r="AW117" s="37" t="s">
        <v>8</v>
      </c>
      <c r="AX117" t="s">
        <v>8</v>
      </c>
      <c r="AY117" t="s">
        <v>8</v>
      </c>
      <c r="AZ117" t="s">
        <v>8</v>
      </c>
      <c r="BA117" t="s">
        <v>8</v>
      </c>
      <c r="BB117" t="s">
        <v>8</v>
      </c>
      <c r="BC117" s="16" t="s">
        <v>8</v>
      </c>
      <c r="BE117" t="s">
        <v>8</v>
      </c>
      <c r="BF117" t="s">
        <v>8</v>
      </c>
      <c r="BH117" t="s">
        <v>8</v>
      </c>
      <c r="BI117" t="s">
        <v>30</v>
      </c>
      <c r="BK117">
        <v>0.9</v>
      </c>
      <c r="BL117">
        <v>0.05</v>
      </c>
      <c r="BM117" t="s">
        <v>721</v>
      </c>
      <c r="CH117" t="s">
        <v>220</v>
      </c>
      <c r="CJ117">
        <v>2.5</v>
      </c>
      <c r="CK117">
        <v>0.9</v>
      </c>
      <c r="CL117" t="s">
        <v>76</v>
      </c>
    </row>
    <row r="118" spans="1:125">
      <c r="A118" t="s">
        <v>217</v>
      </c>
      <c r="B118" t="s">
        <v>216</v>
      </c>
      <c r="C118" t="s">
        <v>218</v>
      </c>
      <c r="D118" t="s">
        <v>20</v>
      </c>
      <c r="E118" t="s">
        <v>456</v>
      </c>
      <c r="F118" t="s">
        <v>8</v>
      </c>
      <c r="G118">
        <v>4</v>
      </c>
      <c r="I118" s="47" t="s">
        <v>750</v>
      </c>
      <c r="J118">
        <v>5</v>
      </c>
      <c r="K118" t="s">
        <v>234</v>
      </c>
      <c r="L118" t="s">
        <v>765</v>
      </c>
      <c r="M118">
        <v>3</v>
      </c>
      <c r="N118" t="s">
        <v>8</v>
      </c>
      <c r="O118" t="s">
        <v>8</v>
      </c>
      <c r="P118" t="s">
        <v>8</v>
      </c>
      <c r="R118" t="s">
        <v>8</v>
      </c>
      <c r="S118" t="s">
        <v>8</v>
      </c>
      <c r="T118" t="s">
        <v>8</v>
      </c>
      <c r="V118" t="s">
        <v>8</v>
      </c>
      <c r="W118" t="s">
        <v>8</v>
      </c>
      <c r="X118" t="s">
        <v>8</v>
      </c>
      <c r="Y118" t="s">
        <v>8</v>
      </c>
      <c r="AA118" t="s">
        <v>8</v>
      </c>
      <c r="AB118" t="s">
        <v>8</v>
      </c>
      <c r="AC118" s="16" t="s">
        <v>8</v>
      </c>
      <c r="AD118" t="s">
        <v>8</v>
      </c>
      <c r="AE118" t="s">
        <v>8</v>
      </c>
      <c r="AF118" t="s">
        <v>8</v>
      </c>
      <c r="AG118" t="s">
        <v>8</v>
      </c>
      <c r="AH118" t="s">
        <v>8</v>
      </c>
      <c r="AI118" t="s">
        <v>8</v>
      </c>
      <c r="AJ118" t="s">
        <v>8</v>
      </c>
      <c r="AK118" t="s">
        <v>8</v>
      </c>
      <c r="AL118" t="s">
        <v>8</v>
      </c>
      <c r="AM118" t="s">
        <v>8</v>
      </c>
      <c r="AN118" t="s">
        <v>8</v>
      </c>
      <c r="AO118" t="s">
        <v>8</v>
      </c>
      <c r="AP118" t="s">
        <v>8</v>
      </c>
      <c r="AQ118" t="s">
        <v>8</v>
      </c>
      <c r="AR118" t="s">
        <v>8</v>
      </c>
      <c r="AS118" t="s">
        <v>8</v>
      </c>
      <c r="AT118" t="s">
        <v>8</v>
      </c>
      <c r="AU118" t="s">
        <v>8</v>
      </c>
      <c r="AW118" s="37" t="s">
        <v>8</v>
      </c>
      <c r="AX118" t="s">
        <v>8</v>
      </c>
      <c r="AY118" t="s">
        <v>8</v>
      </c>
      <c r="AZ118" t="s">
        <v>8</v>
      </c>
      <c r="BA118" t="s">
        <v>8</v>
      </c>
      <c r="BB118" t="s">
        <v>8</v>
      </c>
      <c r="BC118" s="16" t="s">
        <v>8</v>
      </c>
      <c r="BE118" t="s">
        <v>8</v>
      </c>
      <c r="BF118" t="s">
        <v>8</v>
      </c>
      <c r="BH118" t="s">
        <v>8</v>
      </c>
      <c r="BI118" t="s">
        <v>214</v>
      </c>
      <c r="BK118">
        <v>0.1</v>
      </c>
      <c r="BL118">
        <v>0.02</v>
      </c>
      <c r="BM118" t="s">
        <v>721</v>
      </c>
      <c r="CH118" t="s">
        <v>213</v>
      </c>
      <c r="CJ118">
        <v>0.12</v>
      </c>
      <c r="CK118">
        <v>0.03</v>
      </c>
      <c r="CL118" t="s">
        <v>76</v>
      </c>
    </row>
    <row r="119" spans="1:125">
      <c r="A119" t="s">
        <v>217</v>
      </c>
      <c r="B119" t="s">
        <v>216</v>
      </c>
      <c r="C119" t="s">
        <v>218</v>
      </c>
      <c r="D119" t="s">
        <v>20</v>
      </c>
      <c r="E119" t="s">
        <v>456</v>
      </c>
      <c r="F119" t="s">
        <v>8</v>
      </c>
      <c r="G119">
        <v>4</v>
      </c>
      <c r="I119" s="47" t="s">
        <v>750</v>
      </c>
      <c r="J119">
        <v>5</v>
      </c>
      <c r="K119" t="s">
        <v>234</v>
      </c>
      <c r="L119" t="s">
        <v>765</v>
      </c>
      <c r="M119">
        <v>3</v>
      </c>
      <c r="N119" t="s">
        <v>8</v>
      </c>
      <c r="O119" t="s">
        <v>8</v>
      </c>
      <c r="P119" t="s">
        <v>8</v>
      </c>
      <c r="R119" t="s">
        <v>8</v>
      </c>
      <c r="S119" t="s">
        <v>8</v>
      </c>
      <c r="T119" t="s">
        <v>8</v>
      </c>
      <c r="V119" t="s">
        <v>8</v>
      </c>
      <c r="W119" t="s">
        <v>8</v>
      </c>
      <c r="X119" t="s">
        <v>8</v>
      </c>
      <c r="Y119" t="s">
        <v>8</v>
      </c>
      <c r="AA119" t="s">
        <v>8</v>
      </c>
      <c r="AB119" t="s">
        <v>8</v>
      </c>
      <c r="AC119" s="16" t="s">
        <v>8</v>
      </c>
      <c r="AD119" t="s">
        <v>8</v>
      </c>
      <c r="AE119" t="s">
        <v>8</v>
      </c>
      <c r="AF119" t="s">
        <v>8</v>
      </c>
      <c r="AG119" t="s">
        <v>8</v>
      </c>
      <c r="AH119" t="s">
        <v>8</v>
      </c>
      <c r="AI119" t="s">
        <v>8</v>
      </c>
      <c r="AJ119" t="s">
        <v>8</v>
      </c>
      <c r="AK119" t="s">
        <v>8</v>
      </c>
      <c r="AL119" t="s">
        <v>8</v>
      </c>
      <c r="AM119" t="s">
        <v>8</v>
      </c>
      <c r="AN119" t="s">
        <v>8</v>
      </c>
      <c r="AO119" t="s">
        <v>8</v>
      </c>
      <c r="AP119" t="s">
        <v>8</v>
      </c>
      <c r="AQ119" t="s">
        <v>8</v>
      </c>
      <c r="AR119" t="s">
        <v>8</v>
      </c>
      <c r="AS119" t="s">
        <v>8</v>
      </c>
      <c r="AT119" t="s">
        <v>8</v>
      </c>
      <c r="AU119" t="s">
        <v>8</v>
      </c>
      <c r="AW119" s="37" t="s">
        <v>8</v>
      </c>
      <c r="AX119" t="s">
        <v>8</v>
      </c>
      <c r="AY119" t="s">
        <v>8</v>
      </c>
      <c r="AZ119" t="s">
        <v>8</v>
      </c>
      <c r="BA119" t="s">
        <v>8</v>
      </c>
      <c r="BB119" t="s">
        <v>8</v>
      </c>
      <c r="BC119" s="16" t="s">
        <v>8</v>
      </c>
      <c r="BE119" t="s">
        <v>8</v>
      </c>
      <c r="BF119" t="s">
        <v>8</v>
      </c>
      <c r="BH119" t="s">
        <v>8</v>
      </c>
      <c r="BI119" t="s">
        <v>93</v>
      </c>
      <c r="CH119" t="s">
        <v>221</v>
      </c>
      <c r="CJ119">
        <v>0.45</v>
      </c>
      <c r="CK119">
        <v>0.01</v>
      </c>
      <c r="CL119" t="s">
        <v>76</v>
      </c>
    </row>
    <row r="120" spans="1:125">
      <c r="A120" t="s">
        <v>217</v>
      </c>
      <c r="B120" t="s">
        <v>216</v>
      </c>
      <c r="C120" t="s">
        <v>218</v>
      </c>
      <c r="D120" t="s">
        <v>20</v>
      </c>
      <c r="E120" t="s">
        <v>456</v>
      </c>
      <c r="F120" t="s">
        <v>8</v>
      </c>
      <c r="G120">
        <v>4</v>
      </c>
      <c r="I120" t="s">
        <v>219</v>
      </c>
      <c r="J120">
        <v>5</v>
      </c>
      <c r="K120" t="s">
        <v>234</v>
      </c>
      <c r="L120" t="s">
        <v>765</v>
      </c>
      <c r="M120">
        <v>3</v>
      </c>
      <c r="N120" t="s">
        <v>8</v>
      </c>
      <c r="O120" t="s">
        <v>8</v>
      </c>
      <c r="P120" t="s">
        <v>8</v>
      </c>
      <c r="R120" t="s">
        <v>8</v>
      </c>
      <c r="S120" t="s">
        <v>8</v>
      </c>
      <c r="T120" t="s">
        <v>8</v>
      </c>
      <c r="V120" t="s">
        <v>8</v>
      </c>
      <c r="W120" t="s">
        <v>8</v>
      </c>
      <c r="X120" t="s">
        <v>8</v>
      </c>
      <c r="Y120" t="s">
        <v>8</v>
      </c>
      <c r="AA120" t="s">
        <v>8</v>
      </c>
      <c r="AB120" t="s">
        <v>8</v>
      </c>
      <c r="AC120" s="16" t="s">
        <v>8</v>
      </c>
      <c r="AD120" t="s">
        <v>8</v>
      </c>
      <c r="AE120" t="s">
        <v>8</v>
      </c>
      <c r="AF120" t="s">
        <v>8</v>
      </c>
      <c r="AG120" t="s">
        <v>8</v>
      </c>
      <c r="AH120" t="s">
        <v>8</v>
      </c>
      <c r="AI120" t="s">
        <v>8</v>
      </c>
      <c r="AJ120" t="s">
        <v>8</v>
      </c>
      <c r="AK120" t="s">
        <v>8</v>
      </c>
      <c r="AL120" t="s">
        <v>8</v>
      </c>
      <c r="AM120" t="s">
        <v>8</v>
      </c>
      <c r="AN120" t="s">
        <v>8</v>
      </c>
      <c r="AO120" t="s">
        <v>8</v>
      </c>
      <c r="AP120" t="s">
        <v>8</v>
      </c>
      <c r="AQ120" t="s">
        <v>8</v>
      </c>
      <c r="AR120" t="s">
        <v>8</v>
      </c>
      <c r="AS120" t="s">
        <v>8</v>
      </c>
      <c r="AT120" t="s">
        <v>8</v>
      </c>
      <c r="AU120" t="s">
        <v>8</v>
      </c>
      <c r="AW120" s="37" t="s">
        <v>8</v>
      </c>
      <c r="AX120" t="s">
        <v>8</v>
      </c>
      <c r="AY120" t="s">
        <v>8</v>
      </c>
      <c r="AZ120" t="s">
        <v>8</v>
      </c>
      <c r="BA120" t="s">
        <v>8</v>
      </c>
      <c r="BB120" t="s">
        <v>8</v>
      </c>
      <c r="BC120" s="16" t="s">
        <v>8</v>
      </c>
      <c r="BE120" t="s">
        <v>8</v>
      </c>
      <c r="BF120" t="s">
        <v>8</v>
      </c>
      <c r="BH120" t="s">
        <v>8</v>
      </c>
      <c r="BI120" t="s">
        <v>38</v>
      </c>
      <c r="BK120">
        <v>41.7</v>
      </c>
      <c r="BL120">
        <v>13.4</v>
      </c>
      <c r="BM120" t="s">
        <v>721</v>
      </c>
      <c r="CH120" t="s">
        <v>212</v>
      </c>
      <c r="CJ120">
        <v>11.4</v>
      </c>
      <c r="CK120">
        <v>5</v>
      </c>
      <c r="CL120" t="s">
        <v>76</v>
      </c>
    </row>
    <row r="121" spans="1:125">
      <c r="A121" t="s">
        <v>217</v>
      </c>
      <c r="B121" t="s">
        <v>216</v>
      </c>
      <c r="C121" t="s">
        <v>218</v>
      </c>
      <c r="D121" t="s">
        <v>20</v>
      </c>
      <c r="E121" t="s">
        <v>456</v>
      </c>
      <c r="F121" t="s">
        <v>8</v>
      </c>
      <c r="G121">
        <v>4</v>
      </c>
      <c r="I121" t="s">
        <v>219</v>
      </c>
      <c r="J121">
        <v>5</v>
      </c>
      <c r="K121" t="s">
        <v>234</v>
      </c>
      <c r="L121" t="s">
        <v>765</v>
      </c>
      <c r="M121">
        <v>3</v>
      </c>
      <c r="N121" t="s">
        <v>8</v>
      </c>
      <c r="O121" t="s">
        <v>8</v>
      </c>
      <c r="P121" t="s">
        <v>8</v>
      </c>
      <c r="R121" t="s">
        <v>8</v>
      </c>
      <c r="S121" t="s">
        <v>8</v>
      </c>
      <c r="T121" t="s">
        <v>8</v>
      </c>
      <c r="V121" t="s">
        <v>8</v>
      </c>
      <c r="W121" t="s">
        <v>8</v>
      </c>
      <c r="X121" t="s">
        <v>8</v>
      </c>
      <c r="Y121" t="s">
        <v>8</v>
      </c>
      <c r="AA121" t="s">
        <v>8</v>
      </c>
      <c r="AB121" t="s">
        <v>8</v>
      </c>
      <c r="AC121" s="16" t="s">
        <v>8</v>
      </c>
      <c r="AD121" t="s">
        <v>8</v>
      </c>
      <c r="AE121" t="s">
        <v>8</v>
      </c>
      <c r="AF121" t="s">
        <v>8</v>
      </c>
      <c r="AG121" t="s">
        <v>8</v>
      </c>
      <c r="AH121" t="s">
        <v>8</v>
      </c>
      <c r="AI121" t="s">
        <v>8</v>
      </c>
      <c r="AJ121" t="s">
        <v>8</v>
      </c>
      <c r="AK121" t="s">
        <v>8</v>
      </c>
      <c r="AL121" t="s">
        <v>8</v>
      </c>
      <c r="AM121" t="s">
        <v>8</v>
      </c>
      <c r="AN121" t="s">
        <v>8</v>
      </c>
      <c r="AO121" t="s">
        <v>8</v>
      </c>
      <c r="AP121" t="s">
        <v>8</v>
      </c>
      <c r="AQ121" t="s">
        <v>8</v>
      </c>
      <c r="AR121" t="s">
        <v>8</v>
      </c>
      <c r="AS121" t="s">
        <v>8</v>
      </c>
      <c r="AT121" t="s">
        <v>8</v>
      </c>
      <c r="AU121" t="s">
        <v>8</v>
      </c>
      <c r="AW121" s="37" t="s">
        <v>8</v>
      </c>
      <c r="AX121" t="s">
        <v>8</v>
      </c>
      <c r="AY121" t="s">
        <v>8</v>
      </c>
      <c r="AZ121" t="s">
        <v>8</v>
      </c>
      <c r="BA121" t="s">
        <v>8</v>
      </c>
      <c r="BB121" t="s">
        <v>8</v>
      </c>
      <c r="BC121" s="16" t="s">
        <v>8</v>
      </c>
      <c r="BE121" t="s">
        <v>8</v>
      </c>
      <c r="BF121" t="s">
        <v>8</v>
      </c>
      <c r="BH121" t="s">
        <v>8</v>
      </c>
      <c r="BI121" t="s">
        <v>30</v>
      </c>
      <c r="BK121">
        <v>25.4</v>
      </c>
      <c r="BL121">
        <v>23.9</v>
      </c>
      <c r="BM121" t="s">
        <v>721</v>
      </c>
      <c r="CH121" t="s">
        <v>220</v>
      </c>
      <c r="CJ121">
        <v>33</v>
      </c>
      <c r="CK121">
        <v>22.1</v>
      </c>
      <c r="CL121" t="s">
        <v>76</v>
      </c>
    </row>
    <row r="122" spans="1:125">
      <c r="A122" t="s">
        <v>217</v>
      </c>
      <c r="B122" t="s">
        <v>216</v>
      </c>
      <c r="C122" t="s">
        <v>218</v>
      </c>
      <c r="D122" t="s">
        <v>20</v>
      </c>
      <c r="E122" t="s">
        <v>456</v>
      </c>
      <c r="F122" t="s">
        <v>8</v>
      </c>
      <c r="G122">
        <v>4</v>
      </c>
      <c r="I122" t="s">
        <v>219</v>
      </c>
      <c r="J122">
        <v>5</v>
      </c>
      <c r="K122" t="s">
        <v>234</v>
      </c>
      <c r="L122" t="s">
        <v>765</v>
      </c>
      <c r="M122">
        <v>3</v>
      </c>
      <c r="N122" t="s">
        <v>8</v>
      </c>
      <c r="O122" t="s">
        <v>8</v>
      </c>
      <c r="P122" t="s">
        <v>8</v>
      </c>
      <c r="R122" t="s">
        <v>8</v>
      </c>
      <c r="S122" t="s">
        <v>8</v>
      </c>
      <c r="T122" t="s">
        <v>8</v>
      </c>
      <c r="V122" t="s">
        <v>8</v>
      </c>
      <c r="W122" t="s">
        <v>8</v>
      </c>
      <c r="X122" t="s">
        <v>8</v>
      </c>
      <c r="Y122" t="s">
        <v>8</v>
      </c>
      <c r="AA122" t="s">
        <v>8</v>
      </c>
      <c r="AB122" t="s">
        <v>8</v>
      </c>
      <c r="AC122" s="16" t="s">
        <v>8</v>
      </c>
      <c r="AD122" t="s">
        <v>8</v>
      </c>
      <c r="AE122" t="s">
        <v>8</v>
      </c>
      <c r="AF122" t="s">
        <v>8</v>
      </c>
      <c r="AG122" t="s">
        <v>8</v>
      </c>
      <c r="AH122" t="s">
        <v>8</v>
      </c>
      <c r="AI122" t="s">
        <v>8</v>
      </c>
      <c r="AJ122" t="s">
        <v>8</v>
      </c>
      <c r="AK122" t="s">
        <v>8</v>
      </c>
      <c r="AL122" t="s">
        <v>8</v>
      </c>
      <c r="AM122" t="s">
        <v>8</v>
      </c>
      <c r="AN122" t="s">
        <v>8</v>
      </c>
      <c r="AO122" t="s">
        <v>8</v>
      </c>
      <c r="AP122" t="s">
        <v>8</v>
      </c>
      <c r="AQ122" t="s">
        <v>8</v>
      </c>
      <c r="AR122" t="s">
        <v>8</v>
      </c>
      <c r="AS122" t="s">
        <v>8</v>
      </c>
      <c r="AT122" t="s">
        <v>8</v>
      </c>
      <c r="AU122" t="s">
        <v>8</v>
      </c>
      <c r="AW122" s="37" t="s">
        <v>8</v>
      </c>
      <c r="AX122" t="s">
        <v>8</v>
      </c>
      <c r="AY122" t="s">
        <v>8</v>
      </c>
      <c r="AZ122" t="s">
        <v>8</v>
      </c>
      <c r="BA122" t="s">
        <v>8</v>
      </c>
      <c r="BB122" t="s">
        <v>8</v>
      </c>
      <c r="BC122" s="16" t="s">
        <v>8</v>
      </c>
      <c r="BE122" t="s">
        <v>8</v>
      </c>
      <c r="BF122" t="s">
        <v>8</v>
      </c>
      <c r="BH122" t="s">
        <v>8</v>
      </c>
      <c r="BI122" t="s">
        <v>214</v>
      </c>
      <c r="BK122">
        <v>1</v>
      </c>
      <c r="BL122">
        <v>0.7</v>
      </c>
      <c r="BM122" t="s">
        <v>721</v>
      </c>
      <c r="CH122" t="s">
        <v>213</v>
      </c>
      <c r="CJ122">
        <v>1.5</v>
      </c>
      <c r="CK122">
        <v>0.9</v>
      </c>
      <c r="CL122" t="s">
        <v>76</v>
      </c>
    </row>
    <row r="123" spans="1:125">
      <c r="A123" t="s">
        <v>217</v>
      </c>
      <c r="B123" t="s">
        <v>216</v>
      </c>
      <c r="C123" t="s">
        <v>218</v>
      </c>
      <c r="D123" t="s">
        <v>20</v>
      </c>
      <c r="E123" t="s">
        <v>456</v>
      </c>
      <c r="F123" t="s">
        <v>8</v>
      </c>
      <c r="G123">
        <v>4</v>
      </c>
      <c r="I123" t="s">
        <v>219</v>
      </c>
      <c r="J123">
        <v>5</v>
      </c>
      <c r="K123" t="s">
        <v>234</v>
      </c>
      <c r="L123" t="s">
        <v>765</v>
      </c>
      <c r="M123">
        <v>3</v>
      </c>
      <c r="N123" t="s">
        <v>8</v>
      </c>
      <c r="O123" t="s">
        <v>8</v>
      </c>
      <c r="P123" t="s">
        <v>8</v>
      </c>
      <c r="R123" t="s">
        <v>8</v>
      </c>
      <c r="S123" t="s">
        <v>8</v>
      </c>
      <c r="T123" t="s">
        <v>8</v>
      </c>
      <c r="V123" t="s">
        <v>8</v>
      </c>
      <c r="W123" t="s">
        <v>8</v>
      </c>
      <c r="X123" t="s">
        <v>8</v>
      </c>
      <c r="Y123" t="s">
        <v>8</v>
      </c>
      <c r="AA123" t="s">
        <v>8</v>
      </c>
      <c r="AB123" t="s">
        <v>8</v>
      </c>
      <c r="AC123" s="16" t="s">
        <v>8</v>
      </c>
      <c r="AD123" t="s">
        <v>8</v>
      </c>
      <c r="AE123" t="s">
        <v>8</v>
      </c>
      <c r="AF123" t="s">
        <v>8</v>
      </c>
      <c r="AG123" t="s">
        <v>8</v>
      </c>
      <c r="AH123" t="s">
        <v>8</v>
      </c>
      <c r="AI123" t="s">
        <v>8</v>
      </c>
      <c r="AJ123" t="s">
        <v>8</v>
      </c>
      <c r="AK123" t="s">
        <v>8</v>
      </c>
      <c r="AL123" t="s">
        <v>8</v>
      </c>
      <c r="AM123" t="s">
        <v>8</v>
      </c>
      <c r="AN123" t="s">
        <v>8</v>
      </c>
      <c r="AO123" t="s">
        <v>8</v>
      </c>
      <c r="AP123" t="s">
        <v>8</v>
      </c>
      <c r="AQ123" t="s">
        <v>8</v>
      </c>
      <c r="AR123" t="s">
        <v>8</v>
      </c>
      <c r="AS123" t="s">
        <v>8</v>
      </c>
      <c r="AT123" t="s">
        <v>8</v>
      </c>
      <c r="AU123" t="s">
        <v>8</v>
      </c>
      <c r="AW123" s="37" t="s">
        <v>8</v>
      </c>
      <c r="AX123" t="s">
        <v>8</v>
      </c>
      <c r="AY123" t="s">
        <v>8</v>
      </c>
      <c r="AZ123" t="s">
        <v>8</v>
      </c>
      <c r="BA123" t="s">
        <v>8</v>
      </c>
      <c r="BB123" t="s">
        <v>8</v>
      </c>
      <c r="BC123" s="16" t="s">
        <v>8</v>
      </c>
      <c r="BE123" t="s">
        <v>8</v>
      </c>
      <c r="BF123" t="s">
        <v>8</v>
      </c>
      <c r="BH123" t="s">
        <v>8</v>
      </c>
      <c r="BI123" t="s">
        <v>93</v>
      </c>
      <c r="BJ123" t="s">
        <v>86</v>
      </c>
      <c r="CH123" t="s">
        <v>221</v>
      </c>
      <c r="CJ123">
        <v>1.3</v>
      </c>
      <c r="CK123">
        <v>0.2</v>
      </c>
      <c r="CL123" t="s">
        <v>76</v>
      </c>
    </row>
    <row r="124" spans="1:125" ht="17.25">
      <c r="A124" t="s">
        <v>230</v>
      </c>
      <c r="B124" t="s">
        <v>222</v>
      </c>
      <c r="C124" t="s">
        <v>229</v>
      </c>
      <c r="D124" t="s">
        <v>223</v>
      </c>
      <c r="E124" t="s">
        <v>8</v>
      </c>
      <c r="F124" t="s">
        <v>8</v>
      </c>
      <c r="G124">
        <v>3</v>
      </c>
      <c r="I124" t="s">
        <v>3</v>
      </c>
      <c r="J124">
        <v>278.2</v>
      </c>
      <c r="K124" s="23" t="s">
        <v>226</v>
      </c>
      <c r="L124" t="s">
        <v>767</v>
      </c>
      <c r="M124">
        <v>1</v>
      </c>
      <c r="N124" t="s">
        <v>8</v>
      </c>
      <c r="O124" t="s">
        <v>758</v>
      </c>
      <c r="P124">
        <v>5.0000000000000001E-3</v>
      </c>
      <c r="Q124" t="s">
        <v>226</v>
      </c>
      <c r="R124" t="s">
        <v>764</v>
      </c>
      <c r="S124" t="s">
        <v>8</v>
      </c>
      <c r="T124" t="s">
        <v>8</v>
      </c>
      <c r="V124" t="s">
        <v>8</v>
      </c>
      <c r="W124" t="s">
        <v>8</v>
      </c>
      <c r="X124" t="s">
        <v>8</v>
      </c>
      <c r="Y124" t="s">
        <v>8</v>
      </c>
      <c r="AA124" s="27">
        <v>7.0899999999999999E-4</v>
      </c>
      <c r="AB124" s="23" t="s">
        <v>738</v>
      </c>
      <c r="AC124" s="46">
        <v>1.5999999999999999E-5</v>
      </c>
      <c r="AD124">
        <v>1.75</v>
      </c>
      <c r="AE124" t="s">
        <v>602</v>
      </c>
      <c r="AF124" t="s">
        <v>8</v>
      </c>
      <c r="AG124" t="s">
        <v>8</v>
      </c>
      <c r="AH124" t="s">
        <v>8</v>
      </c>
      <c r="AI124">
        <v>3.14</v>
      </c>
      <c r="AJ124" t="s">
        <v>8</v>
      </c>
      <c r="AK124">
        <v>1.22</v>
      </c>
      <c r="AL124" s="27">
        <v>5.1000000000000004E-3</v>
      </c>
      <c r="AM124" t="s">
        <v>717</v>
      </c>
      <c r="AN124" s="27">
        <v>1.1000000000000001E-3</v>
      </c>
      <c r="AO124">
        <v>2.5299999999999998</v>
      </c>
      <c r="AP124" t="s">
        <v>8</v>
      </c>
      <c r="AQ124" t="s">
        <v>12</v>
      </c>
      <c r="AR124">
        <v>43.12</v>
      </c>
      <c r="AS124">
        <v>19.43</v>
      </c>
      <c r="AT124" t="s">
        <v>59</v>
      </c>
      <c r="AU124" t="s">
        <v>8</v>
      </c>
      <c r="AW124" s="37" t="s">
        <v>8</v>
      </c>
      <c r="AX124" t="s">
        <v>8</v>
      </c>
      <c r="AY124" s="27">
        <v>9.4199999999999996E-3</v>
      </c>
      <c r="AZ124" t="s">
        <v>60</v>
      </c>
      <c r="BA124" s="27">
        <v>1.2199999999999999E-3</v>
      </c>
    </row>
    <row r="125" spans="1:125">
      <c r="A125" t="s">
        <v>230</v>
      </c>
      <c r="B125" t="s">
        <v>222</v>
      </c>
      <c r="C125" t="s">
        <v>229</v>
      </c>
      <c r="D125" t="s">
        <v>223</v>
      </c>
      <c r="E125" t="s">
        <v>8</v>
      </c>
      <c r="F125" t="s">
        <v>8</v>
      </c>
      <c r="G125">
        <v>3</v>
      </c>
      <c r="I125" t="s">
        <v>3</v>
      </c>
      <c r="J125">
        <v>4.42</v>
      </c>
      <c r="K125" s="23" t="s">
        <v>226</v>
      </c>
      <c r="L125" t="s">
        <v>764</v>
      </c>
      <c r="M125">
        <v>1</v>
      </c>
      <c r="N125" t="s">
        <v>8</v>
      </c>
      <c r="O125" t="s">
        <v>758</v>
      </c>
      <c r="P125">
        <v>4.8300000000000003E-2</v>
      </c>
      <c r="Q125" t="s">
        <v>226</v>
      </c>
      <c r="R125" t="s">
        <v>764</v>
      </c>
      <c r="S125" t="s">
        <v>8</v>
      </c>
      <c r="T125" t="s">
        <v>8</v>
      </c>
      <c r="V125" t="s">
        <v>8</v>
      </c>
      <c r="W125" t="s">
        <v>8</v>
      </c>
      <c r="X125" t="s">
        <v>8</v>
      </c>
      <c r="Y125" t="s">
        <v>8</v>
      </c>
      <c r="AA125" t="s">
        <v>8</v>
      </c>
      <c r="AB125" t="s">
        <v>8</v>
      </c>
      <c r="AC125" s="16" t="s">
        <v>8</v>
      </c>
      <c r="AD125" t="s">
        <v>8</v>
      </c>
      <c r="AE125" t="s">
        <v>8</v>
      </c>
      <c r="AF125" t="s">
        <v>8</v>
      </c>
      <c r="AG125" t="s">
        <v>8</v>
      </c>
      <c r="AH125" t="s">
        <v>8</v>
      </c>
      <c r="AI125" t="s">
        <v>8</v>
      </c>
      <c r="AJ125" t="s">
        <v>8</v>
      </c>
      <c r="AK125" t="s">
        <v>8</v>
      </c>
      <c r="AL125" t="s">
        <v>8</v>
      </c>
      <c r="AM125" t="s">
        <v>8</v>
      </c>
      <c r="AN125" t="s">
        <v>8</v>
      </c>
      <c r="AO125" t="s">
        <v>8</v>
      </c>
      <c r="AP125" t="s">
        <v>8</v>
      </c>
      <c r="AQ125" t="s">
        <v>8</v>
      </c>
      <c r="AR125" t="s">
        <v>8</v>
      </c>
      <c r="AS125" t="s">
        <v>8</v>
      </c>
      <c r="AT125" t="s">
        <v>8</v>
      </c>
      <c r="AU125" t="s">
        <v>8</v>
      </c>
      <c r="AW125" s="37" t="s">
        <v>8</v>
      </c>
      <c r="AX125" t="s">
        <v>8</v>
      </c>
      <c r="AY125" t="s">
        <v>8</v>
      </c>
      <c r="AZ125" t="s">
        <v>8</v>
      </c>
      <c r="BA125" t="s">
        <v>8</v>
      </c>
      <c r="BB125" t="s">
        <v>8</v>
      </c>
      <c r="BC125" s="16" t="s">
        <v>8</v>
      </c>
      <c r="BE125" t="s">
        <v>8</v>
      </c>
      <c r="BF125" t="s">
        <v>8</v>
      </c>
      <c r="BH125" t="s">
        <v>8</v>
      </c>
      <c r="BI125" t="s">
        <v>163</v>
      </c>
      <c r="BK125">
        <v>5.8000000000000003E-2</v>
      </c>
      <c r="BL125">
        <v>15</v>
      </c>
      <c r="BM125" s="23" t="s">
        <v>736</v>
      </c>
      <c r="CH125" t="s">
        <v>211</v>
      </c>
      <c r="CJ125">
        <v>8.6</v>
      </c>
      <c r="CL125" s="23" t="s">
        <v>49</v>
      </c>
      <c r="DU125" t="s">
        <v>228</v>
      </c>
    </row>
    <row r="126" spans="1:125">
      <c r="A126" t="s">
        <v>230</v>
      </c>
      <c r="B126" t="s">
        <v>222</v>
      </c>
      <c r="C126" t="s">
        <v>229</v>
      </c>
      <c r="D126" t="s">
        <v>223</v>
      </c>
      <c r="E126" t="s">
        <v>8</v>
      </c>
      <c r="F126" t="s">
        <v>8</v>
      </c>
      <c r="G126">
        <v>3</v>
      </c>
      <c r="I126" t="s">
        <v>3</v>
      </c>
      <c r="J126">
        <v>50.15</v>
      </c>
      <c r="K126" s="23" t="s">
        <v>226</v>
      </c>
      <c r="L126" t="s">
        <v>767</v>
      </c>
      <c r="M126">
        <v>1</v>
      </c>
      <c r="N126" t="s">
        <v>8</v>
      </c>
      <c r="O126" t="s">
        <v>758</v>
      </c>
      <c r="P126">
        <v>3.5000000000000001E-3</v>
      </c>
      <c r="Q126" t="s">
        <v>226</v>
      </c>
      <c r="R126" t="s">
        <v>764</v>
      </c>
      <c r="S126" t="s">
        <v>8</v>
      </c>
      <c r="T126" t="s">
        <v>8</v>
      </c>
      <c r="V126" t="s">
        <v>8</v>
      </c>
      <c r="W126" t="s">
        <v>8</v>
      </c>
      <c r="X126" t="s">
        <v>8</v>
      </c>
      <c r="Y126" t="s">
        <v>8</v>
      </c>
      <c r="AA126" t="s">
        <v>8</v>
      </c>
      <c r="AB126" t="s">
        <v>8</v>
      </c>
      <c r="AC126" s="16" t="s">
        <v>8</v>
      </c>
      <c r="AD126" t="s">
        <v>8</v>
      </c>
      <c r="AE126" t="s">
        <v>8</v>
      </c>
      <c r="AF126" t="s">
        <v>8</v>
      </c>
      <c r="AG126" t="s">
        <v>8</v>
      </c>
      <c r="AH126" t="s">
        <v>8</v>
      </c>
      <c r="AI126" t="s">
        <v>8</v>
      </c>
      <c r="AJ126" t="s">
        <v>8</v>
      </c>
      <c r="AK126" t="s">
        <v>8</v>
      </c>
      <c r="AL126" t="s">
        <v>8</v>
      </c>
      <c r="AM126" t="s">
        <v>8</v>
      </c>
      <c r="AN126" t="s">
        <v>8</v>
      </c>
      <c r="AO126" t="s">
        <v>8</v>
      </c>
      <c r="AP126" t="s">
        <v>8</v>
      </c>
      <c r="AQ126" t="s">
        <v>8</v>
      </c>
      <c r="AR126" t="s">
        <v>8</v>
      </c>
      <c r="AS126" t="s">
        <v>8</v>
      </c>
      <c r="AT126" t="s">
        <v>8</v>
      </c>
      <c r="AU126" t="s">
        <v>8</v>
      </c>
      <c r="AW126" s="37" t="s">
        <v>8</v>
      </c>
      <c r="AX126" t="s">
        <v>8</v>
      </c>
      <c r="AY126" t="s">
        <v>8</v>
      </c>
      <c r="AZ126" t="s">
        <v>8</v>
      </c>
      <c r="BA126" t="s">
        <v>8</v>
      </c>
      <c r="BB126" t="s">
        <v>8</v>
      </c>
      <c r="BC126" s="16" t="s">
        <v>8</v>
      </c>
      <c r="BE126" t="s">
        <v>8</v>
      </c>
      <c r="BF126" t="s">
        <v>8</v>
      </c>
      <c r="BH126" t="s">
        <v>8</v>
      </c>
      <c r="BI126" t="s">
        <v>163</v>
      </c>
      <c r="BK126">
        <v>1.7000000000000001E-2</v>
      </c>
      <c r="BM126" s="23" t="s">
        <v>736</v>
      </c>
      <c r="CH126" t="s">
        <v>211</v>
      </c>
      <c r="CJ126">
        <v>1.1000000000000001</v>
      </c>
      <c r="CL126" s="23" t="s">
        <v>49</v>
      </c>
      <c r="DU126" t="s">
        <v>228</v>
      </c>
    </row>
    <row r="127" spans="1:125">
      <c r="A127" t="s">
        <v>230</v>
      </c>
      <c r="B127" t="s">
        <v>222</v>
      </c>
      <c r="C127" t="s">
        <v>229</v>
      </c>
      <c r="D127" t="s">
        <v>223</v>
      </c>
      <c r="E127" t="s">
        <v>8</v>
      </c>
      <c r="F127" t="s">
        <v>8</v>
      </c>
      <c r="G127">
        <v>3</v>
      </c>
      <c r="I127" t="s">
        <v>3</v>
      </c>
      <c r="J127">
        <v>4.42</v>
      </c>
      <c r="K127" s="23" t="s">
        <v>226</v>
      </c>
      <c r="L127" t="s">
        <v>764</v>
      </c>
      <c r="M127">
        <v>1</v>
      </c>
      <c r="N127" t="s">
        <v>8</v>
      </c>
      <c r="O127" t="s">
        <v>758</v>
      </c>
      <c r="P127">
        <v>4.8300000000000003E-2</v>
      </c>
      <c r="Q127" t="s">
        <v>226</v>
      </c>
      <c r="R127" t="s">
        <v>764</v>
      </c>
      <c r="S127" t="s">
        <v>8</v>
      </c>
      <c r="T127" t="s">
        <v>8</v>
      </c>
      <c r="V127" t="s">
        <v>8</v>
      </c>
      <c r="W127" t="s">
        <v>8</v>
      </c>
      <c r="X127" t="s">
        <v>8</v>
      </c>
      <c r="Y127" t="s">
        <v>8</v>
      </c>
      <c r="AA127" t="s">
        <v>8</v>
      </c>
      <c r="AB127" t="s">
        <v>8</v>
      </c>
      <c r="AC127" s="16" t="s">
        <v>8</v>
      </c>
      <c r="AD127" t="s">
        <v>8</v>
      </c>
      <c r="AE127" t="s">
        <v>8</v>
      </c>
      <c r="AF127" t="s">
        <v>8</v>
      </c>
      <c r="AG127" t="s">
        <v>8</v>
      </c>
      <c r="AH127" t="s">
        <v>8</v>
      </c>
      <c r="AI127" t="s">
        <v>8</v>
      </c>
      <c r="AJ127" t="s">
        <v>8</v>
      </c>
      <c r="AK127" t="s">
        <v>8</v>
      </c>
      <c r="AL127" t="s">
        <v>8</v>
      </c>
      <c r="AM127" t="s">
        <v>8</v>
      </c>
      <c r="AN127" t="s">
        <v>8</v>
      </c>
      <c r="AO127" t="s">
        <v>8</v>
      </c>
      <c r="AP127" t="s">
        <v>8</v>
      </c>
      <c r="AQ127" t="s">
        <v>8</v>
      </c>
      <c r="AR127" t="s">
        <v>8</v>
      </c>
      <c r="AS127" t="s">
        <v>8</v>
      </c>
      <c r="AT127" t="s">
        <v>8</v>
      </c>
      <c r="AU127" t="s">
        <v>8</v>
      </c>
      <c r="AW127" s="37" t="s">
        <v>8</v>
      </c>
      <c r="AX127" t="s">
        <v>8</v>
      </c>
      <c r="AY127" t="s">
        <v>8</v>
      </c>
      <c r="AZ127" t="s">
        <v>8</v>
      </c>
      <c r="BA127" t="s">
        <v>8</v>
      </c>
      <c r="BB127" t="s">
        <v>8</v>
      </c>
      <c r="BC127" s="16" t="s">
        <v>8</v>
      </c>
      <c r="BE127" t="s">
        <v>8</v>
      </c>
      <c r="BF127" t="s">
        <v>8</v>
      </c>
      <c r="BH127" t="s">
        <v>8</v>
      </c>
      <c r="BI127" t="s">
        <v>227</v>
      </c>
      <c r="BK127">
        <v>4.4999999999999997E-3</v>
      </c>
      <c r="BM127" s="23" t="s">
        <v>736</v>
      </c>
      <c r="DU127" t="s">
        <v>228</v>
      </c>
    </row>
    <row r="128" spans="1:125">
      <c r="A128" t="s">
        <v>230</v>
      </c>
      <c r="B128" t="s">
        <v>222</v>
      </c>
      <c r="C128" t="s">
        <v>229</v>
      </c>
      <c r="D128" t="s">
        <v>223</v>
      </c>
      <c r="E128" t="s">
        <v>8</v>
      </c>
      <c r="F128" t="s">
        <v>8</v>
      </c>
      <c r="G128">
        <v>3</v>
      </c>
      <c r="I128" t="s">
        <v>3</v>
      </c>
      <c r="J128">
        <v>50.15</v>
      </c>
      <c r="K128" s="23" t="s">
        <v>226</v>
      </c>
      <c r="L128" t="s">
        <v>767</v>
      </c>
      <c r="M128">
        <v>1</v>
      </c>
      <c r="N128" t="s">
        <v>8</v>
      </c>
      <c r="O128" t="s">
        <v>758</v>
      </c>
      <c r="P128">
        <v>3.5000000000000001E-3</v>
      </c>
      <c r="Q128" t="s">
        <v>226</v>
      </c>
      <c r="R128" t="s">
        <v>764</v>
      </c>
      <c r="S128" t="s">
        <v>8</v>
      </c>
      <c r="T128" t="s">
        <v>8</v>
      </c>
      <c r="V128" t="s">
        <v>8</v>
      </c>
      <c r="W128" t="s">
        <v>8</v>
      </c>
      <c r="X128" t="s">
        <v>8</v>
      </c>
      <c r="Y128" t="s">
        <v>8</v>
      </c>
      <c r="AA128" t="s">
        <v>8</v>
      </c>
      <c r="AB128" t="s">
        <v>8</v>
      </c>
      <c r="AC128" s="16" t="s">
        <v>8</v>
      </c>
      <c r="AD128" t="s">
        <v>8</v>
      </c>
      <c r="AE128" t="s">
        <v>8</v>
      </c>
      <c r="AF128" t="s">
        <v>8</v>
      </c>
      <c r="AG128" t="s">
        <v>8</v>
      </c>
      <c r="AH128" t="s">
        <v>8</v>
      </c>
      <c r="AI128" t="s">
        <v>8</v>
      </c>
      <c r="AJ128" t="s">
        <v>8</v>
      </c>
      <c r="AK128" t="s">
        <v>8</v>
      </c>
      <c r="AL128" t="s">
        <v>8</v>
      </c>
      <c r="AM128" t="s">
        <v>8</v>
      </c>
      <c r="AN128" t="s">
        <v>8</v>
      </c>
      <c r="AO128" t="s">
        <v>8</v>
      </c>
      <c r="AP128" t="s">
        <v>8</v>
      </c>
      <c r="AQ128" t="s">
        <v>8</v>
      </c>
      <c r="AR128" t="s">
        <v>8</v>
      </c>
      <c r="AS128" t="s">
        <v>8</v>
      </c>
      <c r="AT128" t="s">
        <v>8</v>
      </c>
      <c r="AU128" t="s">
        <v>8</v>
      </c>
      <c r="AW128" s="37" t="s">
        <v>8</v>
      </c>
      <c r="AX128" t="s">
        <v>8</v>
      </c>
      <c r="AY128" t="s">
        <v>8</v>
      </c>
      <c r="AZ128" t="s">
        <v>8</v>
      </c>
      <c r="BA128" t="s">
        <v>8</v>
      </c>
      <c r="BB128" t="s">
        <v>8</v>
      </c>
      <c r="BC128" s="16" t="s">
        <v>8</v>
      </c>
      <c r="BE128" t="s">
        <v>8</v>
      </c>
      <c r="BF128" t="s">
        <v>8</v>
      </c>
      <c r="BH128" t="s">
        <v>8</v>
      </c>
      <c r="BI128" t="s">
        <v>227</v>
      </c>
      <c r="BK128">
        <v>5.9999999999999995E-4</v>
      </c>
      <c r="BM128" s="23" t="s">
        <v>736</v>
      </c>
      <c r="DU128" t="s">
        <v>228</v>
      </c>
    </row>
    <row r="129" spans="1:126">
      <c r="A129" t="s">
        <v>233</v>
      </c>
      <c r="B129" t="s">
        <v>232</v>
      </c>
      <c r="C129" t="s">
        <v>231</v>
      </c>
      <c r="D129" t="s">
        <v>53</v>
      </c>
      <c r="E129" t="s">
        <v>8</v>
      </c>
      <c r="F129" t="s">
        <v>8</v>
      </c>
      <c r="G129">
        <v>6</v>
      </c>
      <c r="I129" t="s">
        <v>754</v>
      </c>
      <c r="J129">
        <v>1</v>
      </c>
      <c r="K129" t="s">
        <v>234</v>
      </c>
      <c r="L129" t="s">
        <v>766</v>
      </c>
      <c r="M129">
        <v>1</v>
      </c>
      <c r="N129" t="s">
        <v>8</v>
      </c>
      <c r="O129" t="s">
        <v>8</v>
      </c>
      <c r="P129" t="s">
        <v>8</v>
      </c>
      <c r="Q129" t="s">
        <v>8</v>
      </c>
      <c r="R129" t="s">
        <v>8</v>
      </c>
      <c r="S129" t="s">
        <v>8</v>
      </c>
      <c r="T129" t="s">
        <v>8</v>
      </c>
      <c r="V129" t="s">
        <v>8</v>
      </c>
      <c r="W129" t="s">
        <v>8</v>
      </c>
      <c r="X129" t="s">
        <v>8</v>
      </c>
      <c r="Y129" t="s">
        <v>8</v>
      </c>
      <c r="AA129" s="27">
        <f>0.70883*60</f>
        <v>42.529799999999994</v>
      </c>
      <c r="AB129" s="23" t="s">
        <v>738</v>
      </c>
      <c r="AC129" s="46">
        <f>76.6666666666666*60</f>
        <v>4599.9999999999964</v>
      </c>
      <c r="AD129" t="s">
        <v>8</v>
      </c>
      <c r="AE129" t="s">
        <v>8</v>
      </c>
      <c r="AF129" t="s">
        <v>8</v>
      </c>
      <c r="AG129" t="s">
        <v>8</v>
      </c>
      <c r="AH129" t="s">
        <v>8</v>
      </c>
      <c r="AI129">
        <v>0.57999999999999996</v>
      </c>
      <c r="AJ129" t="s">
        <v>8</v>
      </c>
      <c r="AK129">
        <v>0.05</v>
      </c>
      <c r="AL129" s="27">
        <v>2.7360000000000002</v>
      </c>
      <c r="AM129" t="s">
        <v>717</v>
      </c>
      <c r="AN129" s="27">
        <v>0.23630000000000001</v>
      </c>
      <c r="AO129" t="s">
        <v>8</v>
      </c>
      <c r="AP129" t="s">
        <v>8</v>
      </c>
      <c r="AQ129" t="s">
        <v>8</v>
      </c>
      <c r="AR129" t="s">
        <v>8</v>
      </c>
      <c r="AS129" t="s">
        <v>8</v>
      </c>
      <c r="AT129" t="s">
        <v>8</v>
      </c>
      <c r="AU129" t="s">
        <v>8</v>
      </c>
      <c r="AW129" s="37" t="s">
        <v>8</v>
      </c>
      <c r="AX129" t="s">
        <v>8</v>
      </c>
      <c r="AY129" t="s">
        <v>8</v>
      </c>
      <c r="AZ129" t="s">
        <v>8</v>
      </c>
      <c r="BA129" t="s">
        <v>8</v>
      </c>
      <c r="BB129" t="s">
        <v>8</v>
      </c>
      <c r="BC129" s="16" t="s">
        <v>8</v>
      </c>
      <c r="BE129" t="s">
        <v>8</v>
      </c>
      <c r="BF129" t="s">
        <v>8</v>
      </c>
      <c r="BH129" t="s">
        <v>8</v>
      </c>
      <c r="BI129" t="s">
        <v>8</v>
      </c>
      <c r="BJ129" t="s">
        <v>8</v>
      </c>
    </row>
    <row r="130" spans="1:126">
      <c r="A130" t="s">
        <v>233</v>
      </c>
      <c r="B130" t="s">
        <v>232</v>
      </c>
      <c r="C130" t="s">
        <v>231</v>
      </c>
      <c r="D130" t="s">
        <v>53</v>
      </c>
      <c r="E130" t="s">
        <v>8</v>
      </c>
      <c r="F130" t="s">
        <v>8</v>
      </c>
      <c r="G130">
        <v>6</v>
      </c>
      <c r="I130" t="s">
        <v>752</v>
      </c>
      <c r="J130" t="s">
        <v>727</v>
      </c>
      <c r="K130" t="s">
        <v>8</v>
      </c>
      <c r="L130" t="s">
        <v>8</v>
      </c>
      <c r="M130" t="s">
        <v>8</v>
      </c>
      <c r="N130" t="s">
        <v>8</v>
      </c>
      <c r="O130" t="s">
        <v>8</v>
      </c>
      <c r="P130" t="s">
        <v>8</v>
      </c>
      <c r="Q130" t="s">
        <v>8</v>
      </c>
      <c r="R130" t="s">
        <v>8</v>
      </c>
      <c r="S130" t="s">
        <v>8</v>
      </c>
      <c r="T130" t="s">
        <v>8</v>
      </c>
      <c r="V130" t="s">
        <v>8</v>
      </c>
      <c r="W130" t="s">
        <v>8</v>
      </c>
      <c r="X130" t="s">
        <v>8</v>
      </c>
      <c r="Y130" t="s">
        <v>8</v>
      </c>
      <c r="AA130" s="27">
        <f>0.21883*60</f>
        <v>13.129799999999999</v>
      </c>
      <c r="AB130" s="23" t="s">
        <v>738</v>
      </c>
      <c r="AC130" s="46">
        <f>34.6666666666666*60</f>
        <v>2079.9999999999959</v>
      </c>
      <c r="AD130" t="s">
        <v>8</v>
      </c>
      <c r="AE130" t="s">
        <v>8</v>
      </c>
      <c r="AF130" t="s">
        <v>8</v>
      </c>
      <c r="AG130" t="s">
        <v>8</v>
      </c>
      <c r="AH130" t="s">
        <v>8</v>
      </c>
      <c r="AI130">
        <v>1.23</v>
      </c>
      <c r="AJ130" t="s">
        <v>8</v>
      </c>
      <c r="AK130">
        <v>0.09</v>
      </c>
      <c r="AL130" s="27">
        <v>0.20810000000000001</v>
      </c>
      <c r="AM130" t="s">
        <v>717</v>
      </c>
      <c r="AN130" s="27">
        <v>2.53E-2</v>
      </c>
      <c r="AO130" t="s">
        <v>8</v>
      </c>
      <c r="AP130" t="s">
        <v>8</v>
      </c>
      <c r="AQ130" t="s">
        <v>8</v>
      </c>
      <c r="AR130" t="s">
        <v>8</v>
      </c>
      <c r="AS130" t="s">
        <v>8</v>
      </c>
      <c r="AT130" t="s">
        <v>8</v>
      </c>
      <c r="AU130" t="s">
        <v>8</v>
      </c>
      <c r="AW130" s="37" t="s">
        <v>8</v>
      </c>
      <c r="AX130" t="s">
        <v>8</v>
      </c>
      <c r="AY130" t="s">
        <v>8</v>
      </c>
      <c r="AZ130" t="s">
        <v>8</v>
      </c>
      <c r="BA130" t="s">
        <v>8</v>
      </c>
      <c r="BB130" t="s">
        <v>8</v>
      </c>
      <c r="BC130" s="16" t="s">
        <v>8</v>
      </c>
      <c r="BE130" t="s">
        <v>8</v>
      </c>
      <c r="BF130" t="s">
        <v>8</v>
      </c>
      <c r="BH130" t="s">
        <v>8</v>
      </c>
      <c r="BI130" t="s">
        <v>8</v>
      </c>
      <c r="BJ130" t="s">
        <v>8</v>
      </c>
    </row>
    <row r="131" spans="1:126">
      <c r="A131" t="s">
        <v>233</v>
      </c>
      <c r="B131" t="s">
        <v>232</v>
      </c>
      <c r="C131" t="s">
        <v>231</v>
      </c>
      <c r="D131" t="s">
        <v>53</v>
      </c>
      <c r="E131" t="s">
        <v>8</v>
      </c>
      <c r="F131" t="s">
        <v>8</v>
      </c>
      <c r="G131">
        <v>6</v>
      </c>
      <c r="I131" t="s">
        <v>755</v>
      </c>
      <c r="J131" t="s">
        <v>727</v>
      </c>
      <c r="K131" t="s">
        <v>8</v>
      </c>
      <c r="L131" t="s">
        <v>8</v>
      </c>
      <c r="M131" t="s">
        <v>8</v>
      </c>
      <c r="N131" t="s">
        <v>8</v>
      </c>
      <c r="O131" t="s">
        <v>8</v>
      </c>
      <c r="P131" t="s">
        <v>8</v>
      </c>
      <c r="Q131" t="s">
        <v>8</v>
      </c>
      <c r="R131" t="s">
        <v>8</v>
      </c>
      <c r="S131" t="s">
        <v>8</v>
      </c>
      <c r="T131" t="s">
        <v>8</v>
      </c>
      <c r="V131" t="s">
        <v>8</v>
      </c>
      <c r="W131" t="s">
        <v>8</v>
      </c>
      <c r="X131" t="s">
        <v>8</v>
      </c>
      <c r="Y131" t="s">
        <v>8</v>
      </c>
      <c r="AA131" s="27">
        <f>0.083*60</f>
        <v>4.9800000000000004</v>
      </c>
      <c r="AB131" s="23" t="s">
        <v>738</v>
      </c>
      <c r="AC131" s="46">
        <f>4.16666666666666*60</f>
        <v>249.9999999999996</v>
      </c>
      <c r="AD131" t="s">
        <v>8</v>
      </c>
      <c r="AE131" t="s">
        <v>8</v>
      </c>
      <c r="AF131" t="s">
        <v>8</v>
      </c>
      <c r="AG131" t="s">
        <v>8</v>
      </c>
      <c r="AH131" t="s">
        <v>8</v>
      </c>
      <c r="AI131">
        <v>2.65</v>
      </c>
      <c r="AJ131" t="s">
        <v>8</v>
      </c>
      <c r="AK131">
        <v>0.22</v>
      </c>
      <c r="AL131" s="27">
        <v>0.1163</v>
      </c>
      <c r="AM131" t="s">
        <v>717</v>
      </c>
      <c r="AN131" s="27">
        <v>1.4500000000000001E-2</v>
      </c>
      <c r="AO131" t="s">
        <v>8</v>
      </c>
      <c r="AP131" t="s">
        <v>8</v>
      </c>
      <c r="AQ131" t="s">
        <v>8</v>
      </c>
      <c r="AR131" t="s">
        <v>8</v>
      </c>
      <c r="AS131" t="s">
        <v>8</v>
      </c>
      <c r="AT131" t="s">
        <v>8</v>
      </c>
      <c r="AU131" t="s">
        <v>8</v>
      </c>
      <c r="AW131" s="37" t="s">
        <v>8</v>
      </c>
      <c r="AX131" t="s">
        <v>8</v>
      </c>
      <c r="AY131" t="s">
        <v>8</v>
      </c>
      <c r="AZ131" t="s">
        <v>8</v>
      </c>
      <c r="BA131" t="s">
        <v>8</v>
      </c>
      <c r="BB131" t="s">
        <v>8</v>
      </c>
      <c r="BC131" s="16" t="s">
        <v>8</v>
      </c>
      <c r="BE131" t="s">
        <v>8</v>
      </c>
      <c r="BF131" t="s">
        <v>8</v>
      </c>
      <c r="BH131" t="s">
        <v>8</v>
      </c>
      <c r="BI131" t="s">
        <v>8</v>
      </c>
      <c r="BJ131" t="s">
        <v>8</v>
      </c>
    </row>
    <row r="132" spans="1:126">
      <c r="A132" t="s">
        <v>237</v>
      </c>
      <c r="B132" t="s">
        <v>235</v>
      </c>
      <c r="C132" t="s">
        <v>236</v>
      </c>
      <c r="D132" t="s">
        <v>91</v>
      </c>
      <c r="E132" t="s">
        <v>459</v>
      </c>
      <c r="F132" t="s">
        <v>8</v>
      </c>
      <c r="G132">
        <v>3</v>
      </c>
      <c r="I132" t="s">
        <v>18</v>
      </c>
      <c r="J132">
        <v>0.5</v>
      </c>
      <c r="K132" t="s">
        <v>234</v>
      </c>
      <c r="L132" t="s">
        <v>764</v>
      </c>
      <c r="M132">
        <v>1</v>
      </c>
      <c r="N132" t="s">
        <v>473</v>
      </c>
      <c r="O132" t="s">
        <v>8</v>
      </c>
      <c r="P132" t="s">
        <v>8</v>
      </c>
      <c r="Q132" t="s">
        <v>8</v>
      </c>
      <c r="R132" t="s">
        <v>8</v>
      </c>
      <c r="S132" t="s">
        <v>8</v>
      </c>
      <c r="T132" t="s">
        <v>8</v>
      </c>
      <c r="V132" t="s">
        <v>8</v>
      </c>
      <c r="W132" t="s">
        <v>8</v>
      </c>
      <c r="X132" t="s">
        <v>8</v>
      </c>
      <c r="Y132" t="s">
        <v>8</v>
      </c>
      <c r="AA132" t="s">
        <v>8</v>
      </c>
      <c r="AB132" t="s">
        <v>8</v>
      </c>
      <c r="AC132" s="16" t="s">
        <v>8</v>
      </c>
      <c r="AD132" t="s">
        <v>8</v>
      </c>
      <c r="AE132" t="s">
        <v>8</v>
      </c>
      <c r="AF132" t="s">
        <v>8</v>
      </c>
      <c r="AG132" t="s">
        <v>8</v>
      </c>
      <c r="AH132" t="s">
        <v>8</v>
      </c>
      <c r="AI132" t="s">
        <v>8</v>
      </c>
      <c r="AJ132" t="s">
        <v>8</v>
      </c>
      <c r="AK132" t="s">
        <v>8</v>
      </c>
      <c r="AL132">
        <v>198.7</v>
      </c>
      <c r="AM132" s="23" t="s">
        <v>76</v>
      </c>
      <c r="AN132">
        <v>11.5</v>
      </c>
      <c r="AO132">
        <v>12</v>
      </c>
      <c r="AP132" t="s">
        <v>8</v>
      </c>
      <c r="AQ132" t="s">
        <v>12</v>
      </c>
      <c r="AR132" t="s">
        <v>8</v>
      </c>
      <c r="AS132" t="s">
        <v>8</v>
      </c>
      <c r="AT132" t="s">
        <v>8</v>
      </c>
      <c r="AU132" t="s">
        <v>8</v>
      </c>
      <c r="AW132" s="37" t="s">
        <v>8</v>
      </c>
      <c r="AX132" t="s">
        <v>8</v>
      </c>
      <c r="AY132" t="s">
        <v>8</v>
      </c>
      <c r="AZ132" t="s">
        <v>8</v>
      </c>
      <c r="BA132" t="s">
        <v>8</v>
      </c>
      <c r="BI132" t="s">
        <v>212</v>
      </c>
    </row>
    <row r="133" spans="1:126">
      <c r="A133" t="s">
        <v>237</v>
      </c>
      <c r="B133" t="s">
        <v>235</v>
      </c>
      <c r="C133" t="s">
        <v>236</v>
      </c>
      <c r="D133" t="s">
        <v>10</v>
      </c>
      <c r="E133" t="s">
        <v>460</v>
      </c>
      <c r="F133" t="s">
        <v>8</v>
      </c>
      <c r="G133">
        <v>3</v>
      </c>
      <c r="I133" t="s">
        <v>18</v>
      </c>
      <c r="J133">
        <v>0.5</v>
      </c>
      <c r="K133" t="s">
        <v>234</v>
      </c>
      <c r="L133" t="s">
        <v>764</v>
      </c>
      <c r="M133">
        <v>1</v>
      </c>
      <c r="N133" t="s">
        <v>473</v>
      </c>
      <c r="O133" t="s">
        <v>8</v>
      </c>
      <c r="P133" t="s">
        <v>8</v>
      </c>
      <c r="Q133" t="s">
        <v>8</v>
      </c>
      <c r="R133" t="s">
        <v>8</v>
      </c>
      <c r="S133" t="s">
        <v>8</v>
      </c>
      <c r="T133" t="s">
        <v>8</v>
      </c>
      <c r="V133" t="s">
        <v>8</v>
      </c>
      <c r="W133" t="s">
        <v>8</v>
      </c>
      <c r="X133" t="s">
        <v>8</v>
      </c>
      <c r="Y133" t="s">
        <v>8</v>
      </c>
      <c r="AA133" t="s">
        <v>8</v>
      </c>
      <c r="AB133" t="s">
        <v>8</v>
      </c>
      <c r="AC133" s="16" t="s">
        <v>8</v>
      </c>
      <c r="AD133" t="s">
        <v>8</v>
      </c>
      <c r="AE133" t="s">
        <v>8</v>
      </c>
      <c r="AF133" t="s">
        <v>8</v>
      </c>
      <c r="AG133" t="s">
        <v>8</v>
      </c>
      <c r="AH133" t="s">
        <v>8</v>
      </c>
      <c r="AI133" t="s">
        <v>8</v>
      </c>
      <c r="AJ133" t="s">
        <v>8</v>
      </c>
      <c r="AK133" t="s">
        <v>8</v>
      </c>
      <c r="AL133">
        <v>172.2</v>
      </c>
      <c r="AM133" s="23" t="s">
        <v>76</v>
      </c>
      <c r="AN133">
        <v>25.6</v>
      </c>
      <c r="AO133">
        <v>12</v>
      </c>
      <c r="AP133" t="s">
        <v>8</v>
      </c>
      <c r="AQ133" t="s">
        <v>12</v>
      </c>
      <c r="AR133" t="s">
        <v>8</v>
      </c>
      <c r="AS133" t="s">
        <v>8</v>
      </c>
      <c r="AT133" t="s">
        <v>8</v>
      </c>
      <c r="AU133" t="s">
        <v>8</v>
      </c>
      <c r="AW133" s="37" t="s">
        <v>8</v>
      </c>
      <c r="AX133" t="s">
        <v>8</v>
      </c>
      <c r="AY133" t="s">
        <v>8</v>
      </c>
      <c r="AZ133" t="s">
        <v>8</v>
      </c>
      <c r="BA133" t="s">
        <v>8</v>
      </c>
      <c r="BB133" t="s">
        <v>8</v>
      </c>
      <c r="BC133" s="16" t="s">
        <v>8</v>
      </c>
      <c r="BE133" t="s">
        <v>8</v>
      </c>
      <c r="BF133" t="s">
        <v>8</v>
      </c>
      <c r="BH133" t="s">
        <v>8</v>
      </c>
      <c r="BI133" t="s">
        <v>212</v>
      </c>
    </row>
    <row r="134" spans="1:126">
      <c r="A134" t="s">
        <v>237</v>
      </c>
      <c r="B134" t="s">
        <v>235</v>
      </c>
      <c r="C134" t="s">
        <v>236</v>
      </c>
      <c r="D134" t="s">
        <v>91</v>
      </c>
      <c r="E134" t="s">
        <v>460</v>
      </c>
      <c r="F134" t="s">
        <v>8</v>
      </c>
      <c r="G134">
        <v>3</v>
      </c>
      <c r="I134" t="s">
        <v>18</v>
      </c>
      <c r="J134">
        <v>0.5</v>
      </c>
      <c r="K134" t="s">
        <v>234</v>
      </c>
      <c r="L134" t="s">
        <v>764</v>
      </c>
      <c r="M134">
        <v>1</v>
      </c>
      <c r="N134" t="s">
        <v>475</v>
      </c>
      <c r="O134" t="s">
        <v>8</v>
      </c>
      <c r="P134" t="s">
        <v>8</v>
      </c>
      <c r="Q134" t="s">
        <v>8</v>
      </c>
      <c r="R134" t="s">
        <v>8</v>
      </c>
      <c r="S134" t="s">
        <v>8</v>
      </c>
      <c r="T134" t="s">
        <v>8</v>
      </c>
      <c r="V134" t="s">
        <v>8</v>
      </c>
      <c r="W134" t="s">
        <v>8</v>
      </c>
      <c r="X134" t="s">
        <v>8</v>
      </c>
      <c r="Y134" t="s">
        <v>8</v>
      </c>
      <c r="AA134" t="s">
        <v>8</v>
      </c>
      <c r="AB134" t="s">
        <v>8</v>
      </c>
      <c r="AC134" s="16" t="s">
        <v>8</v>
      </c>
      <c r="AD134" t="s">
        <v>8</v>
      </c>
      <c r="AE134" t="s">
        <v>8</v>
      </c>
      <c r="AF134" t="s">
        <v>8</v>
      </c>
      <c r="AG134" t="s">
        <v>8</v>
      </c>
      <c r="AH134" t="s">
        <v>8</v>
      </c>
      <c r="AI134" t="s">
        <v>8</v>
      </c>
      <c r="AJ134" t="s">
        <v>8</v>
      </c>
      <c r="AK134" t="s">
        <v>8</v>
      </c>
      <c r="AL134">
        <v>242.6</v>
      </c>
      <c r="AM134" s="23" t="s">
        <v>76</v>
      </c>
      <c r="AN134">
        <v>25.3</v>
      </c>
      <c r="AO134">
        <v>12</v>
      </c>
      <c r="AP134" t="s">
        <v>8</v>
      </c>
      <c r="AQ134" t="s">
        <v>12</v>
      </c>
      <c r="AR134" t="s">
        <v>8</v>
      </c>
      <c r="AS134" t="s">
        <v>8</v>
      </c>
      <c r="AT134" t="s">
        <v>8</v>
      </c>
      <c r="AU134" t="s">
        <v>8</v>
      </c>
      <c r="AW134" s="37" t="s">
        <v>8</v>
      </c>
      <c r="AX134" t="s">
        <v>8</v>
      </c>
      <c r="AY134" t="s">
        <v>8</v>
      </c>
      <c r="AZ134" t="s">
        <v>8</v>
      </c>
      <c r="BA134" t="s">
        <v>8</v>
      </c>
      <c r="BB134" t="s">
        <v>8</v>
      </c>
      <c r="BC134" s="16" t="s">
        <v>8</v>
      </c>
      <c r="BE134" t="s">
        <v>8</v>
      </c>
      <c r="BF134" t="s">
        <v>8</v>
      </c>
      <c r="BH134" t="s">
        <v>8</v>
      </c>
      <c r="BI134" t="s">
        <v>212</v>
      </c>
    </row>
    <row r="135" spans="1:126">
      <c r="A135" t="s">
        <v>237</v>
      </c>
      <c r="B135" t="s">
        <v>235</v>
      </c>
      <c r="C135" t="s">
        <v>236</v>
      </c>
      <c r="D135" t="s">
        <v>91</v>
      </c>
      <c r="E135" t="s">
        <v>461</v>
      </c>
      <c r="F135" t="s">
        <v>8</v>
      </c>
      <c r="G135">
        <v>3</v>
      </c>
      <c r="I135" t="s">
        <v>18</v>
      </c>
      <c r="J135">
        <v>0.5</v>
      </c>
      <c r="K135" t="s">
        <v>234</v>
      </c>
      <c r="L135" t="s">
        <v>764</v>
      </c>
      <c r="M135">
        <v>1</v>
      </c>
      <c r="N135" t="s">
        <v>473</v>
      </c>
      <c r="O135" t="s">
        <v>8</v>
      </c>
      <c r="P135" t="s">
        <v>8</v>
      </c>
      <c r="Q135" t="s">
        <v>8</v>
      </c>
      <c r="R135" t="s">
        <v>8</v>
      </c>
      <c r="S135" t="s">
        <v>8</v>
      </c>
      <c r="T135" t="s">
        <v>8</v>
      </c>
      <c r="V135" t="s">
        <v>8</v>
      </c>
      <c r="W135" t="s">
        <v>8</v>
      </c>
      <c r="X135" t="s">
        <v>8</v>
      </c>
      <c r="Y135" t="s">
        <v>8</v>
      </c>
      <c r="AA135" t="s">
        <v>8</v>
      </c>
      <c r="AB135" t="s">
        <v>8</v>
      </c>
      <c r="AC135" s="16" t="s">
        <v>8</v>
      </c>
      <c r="AD135" t="s">
        <v>8</v>
      </c>
      <c r="AE135" t="s">
        <v>8</v>
      </c>
      <c r="AF135" t="s">
        <v>8</v>
      </c>
      <c r="AG135" t="s">
        <v>8</v>
      </c>
      <c r="AH135" t="s">
        <v>8</v>
      </c>
      <c r="AI135" t="s">
        <v>8</v>
      </c>
      <c r="AJ135" t="s">
        <v>8</v>
      </c>
      <c r="AK135" t="s">
        <v>8</v>
      </c>
      <c r="AL135">
        <v>225.7</v>
      </c>
      <c r="AM135" s="23" t="s">
        <v>76</v>
      </c>
      <c r="AN135">
        <v>17</v>
      </c>
      <c r="AO135">
        <v>12</v>
      </c>
      <c r="AP135" t="s">
        <v>8</v>
      </c>
      <c r="AQ135" t="s">
        <v>12</v>
      </c>
      <c r="AR135" t="s">
        <v>8</v>
      </c>
      <c r="AS135" t="s">
        <v>8</v>
      </c>
      <c r="AT135" t="s">
        <v>8</v>
      </c>
      <c r="AU135" t="s">
        <v>8</v>
      </c>
      <c r="AW135" s="37" t="s">
        <v>8</v>
      </c>
      <c r="AX135" t="s">
        <v>8</v>
      </c>
      <c r="AY135" t="s">
        <v>8</v>
      </c>
      <c r="AZ135" t="s">
        <v>8</v>
      </c>
      <c r="BA135" t="s">
        <v>8</v>
      </c>
      <c r="BB135" t="s">
        <v>8</v>
      </c>
      <c r="BC135" s="16" t="s">
        <v>8</v>
      </c>
      <c r="BE135" t="s">
        <v>8</v>
      </c>
      <c r="BF135" t="s">
        <v>8</v>
      </c>
      <c r="BH135" t="s">
        <v>8</v>
      </c>
      <c r="BI135" t="s">
        <v>212</v>
      </c>
    </row>
    <row r="136" spans="1:126">
      <c r="A136" t="s">
        <v>237</v>
      </c>
      <c r="B136" t="s">
        <v>235</v>
      </c>
      <c r="C136" t="s">
        <v>236</v>
      </c>
      <c r="D136" t="s">
        <v>10</v>
      </c>
      <c r="E136" t="s">
        <v>462</v>
      </c>
      <c r="F136" t="s">
        <v>8</v>
      </c>
      <c r="G136">
        <v>3</v>
      </c>
      <c r="I136" t="s">
        <v>18</v>
      </c>
      <c r="J136">
        <v>0.5</v>
      </c>
      <c r="K136" t="s">
        <v>234</v>
      </c>
      <c r="L136" t="s">
        <v>764</v>
      </c>
      <c r="M136">
        <v>1</v>
      </c>
      <c r="N136" t="s">
        <v>473</v>
      </c>
      <c r="O136" t="s">
        <v>8</v>
      </c>
      <c r="P136" t="s">
        <v>8</v>
      </c>
      <c r="Q136" t="s">
        <v>8</v>
      </c>
      <c r="R136" t="s">
        <v>8</v>
      </c>
      <c r="S136" t="s">
        <v>8</v>
      </c>
      <c r="T136" t="s">
        <v>8</v>
      </c>
      <c r="V136" t="s">
        <v>8</v>
      </c>
      <c r="W136" t="s">
        <v>8</v>
      </c>
      <c r="X136" t="s">
        <v>8</v>
      </c>
      <c r="Y136" t="s">
        <v>8</v>
      </c>
      <c r="AA136" t="s">
        <v>8</v>
      </c>
      <c r="AB136" t="s">
        <v>8</v>
      </c>
      <c r="AC136" s="16" t="s">
        <v>8</v>
      </c>
      <c r="AD136" t="s">
        <v>8</v>
      </c>
      <c r="AE136" t="s">
        <v>8</v>
      </c>
      <c r="AF136" t="s">
        <v>8</v>
      </c>
      <c r="AG136" t="s">
        <v>8</v>
      </c>
      <c r="AH136" t="s">
        <v>8</v>
      </c>
      <c r="AI136" t="s">
        <v>8</v>
      </c>
      <c r="AJ136" t="s">
        <v>8</v>
      </c>
      <c r="AK136" t="s">
        <v>8</v>
      </c>
      <c r="AL136">
        <v>204.9</v>
      </c>
      <c r="AM136" s="23" t="s">
        <v>76</v>
      </c>
      <c r="AN136">
        <v>31.3</v>
      </c>
      <c r="AO136">
        <v>24</v>
      </c>
      <c r="AP136" t="s">
        <v>8</v>
      </c>
      <c r="AQ136" t="s">
        <v>12</v>
      </c>
      <c r="AR136" t="s">
        <v>8</v>
      </c>
      <c r="AS136" t="s">
        <v>8</v>
      </c>
      <c r="AT136" t="s">
        <v>8</v>
      </c>
      <c r="AU136" t="s">
        <v>8</v>
      </c>
      <c r="AW136" s="37" t="s">
        <v>8</v>
      </c>
      <c r="AX136" t="s">
        <v>8</v>
      </c>
      <c r="AY136" t="s">
        <v>8</v>
      </c>
      <c r="AZ136" t="s">
        <v>8</v>
      </c>
      <c r="BA136" t="s">
        <v>8</v>
      </c>
      <c r="BB136" t="s">
        <v>8</v>
      </c>
      <c r="BC136" s="16" t="s">
        <v>8</v>
      </c>
      <c r="BE136" t="s">
        <v>8</v>
      </c>
      <c r="BF136" t="s">
        <v>8</v>
      </c>
      <c r="BH136" t="s">
        <v>8</v>
      </c>
      <c r="BI136" t="s">
        <v>212</v>
      </c>
    </row>
    <row r="137" spans="1:126">
      <c r="A137" t="s">
        <v>237</v>
      </c>
      <c r="B137" t="s">
        <v>235</v>
      </c>
      <c r="C137" t="s">
        <v>236</v>
      </c>
      <c r="D137" t="s">
        <v>91</v>
      </c>
      <c r="E137" t="s">
        <v>462</v>
      </c>
      <c r="F137" t="s">
        <v>8</v>
      </c>
      <c r="G137">
        <v>3</v>
      </c>
      <c r="I137" t="s">
        <v>18</v>
      </c>
      <c r="J137">
        <v>0.5</v>
      </c>
      <c r="K137" t="s">
        <v>234</v>
      </c>
      <c r="L137" t="s">
        <v>764</v>
      </c>
      <c r="M137">
        <v>1</v>
      </c>
      <c r="N137" t="s">
        <v>475</v>
      </c>
      <c r="O137" t="s">
        <v>8</v>
      </c>
      <c r="P137" t="s">
        <v>8</v>
      </c>
      <c r="Q137" t="s">
        <v>8</v>
      </c>
      <c r="R137" t="s">
        <v>8</v>
      </c>
      <c r="S137" t="s">
        <v>8</v>
      </c>
      <c r="T137" t="s">
        <v>8</v>
      </c>
      <c r="V137" t="s">
        <v>8</v>
      </c>
      <c r="W137" t="s">
        <v>8</v>
      </c>
      <c r="X137" t="s">
        <v>8</v>
      </c>
      <c r="Y137" t="s">
        <v>8</v>
      </c>
      <c r="AA137" t="s">
        <v>8</v>
      </c>
      <c r="AB137" t="s">
        <v>8</v>
      </c>
      <c r="AC137" s="16" t="s">
        <v>8</v>
      </c>
      <c r="AD137" t="s">
        <v>8</v>
      </c>
      <c r="AE137" t="s">
        <v>8</v>
      </c>
      <c r="AF137" t="s">
        <v>8</v>
      </c>
      <c r="AG137" t="s">
        <v>8</v>
      </c>
      <c r="AH137" t="s">
        <v>8</v>
      </c>
      <c r="AI137" t="s">
        <v>8</v>
      </c>
      <c r="AJ137" t="s">
        <v>8</v>
      </c>
      <c r="AK137" t="s">
        <v>8</v>
      </c>
      <c r="AL137">
        <v>222.2</v>
      </c>
      <c r="AM137" s="23" t="s">
        <v>76</v>
      </c>
      <c r="AN137">
        <v>45.7</v>
      </c>
      <c r="AO137">
        <v>12</v>
      </c>
      <c r="AP137" t="s">
        <v>8</v>
      </c>
      <c r="AQ137" t="s">
        <v>12</v>
      </c>
      <c r="AR137" t="s">
        <v>8</v>
      </c>
      <c r="AS137" t="s">
        <v>8</v>
      </c>
      <c r="AT137" t="s">
        <v>8</v>
      </c>
      <c r="AU137" t="s">
        <v>8</v>
      </c>
      <c r="AW137" s="37" t="s">
        <v>8</v>
      </c>
      <c r="AX137" t="s">
        <v>8</v>
      </c>
      <c r="AY137" t="s">
        <v>8</v>
      </c>
      <c r="AZ137" t="s">
        <v>8</v>
      </c>
      <c r="BA137" t="s">
        <v>8</v>
      </c>
      <c r="BB137" t="s">
        <v>8</v>
      </c>
      <c r="BC137" s="16" t="s">
        <v>8</v>
      </c>
      <c r="BE137" t="s">
        <v>8</v>
      </c>
      <c r="BF137" t="s">
        <v>8</v>
      </c>
      <c r="BH137" t="s">
        <v>8</v>
      </c>
      <c r="BI137" t="s">
        <v>212</v>
      </c>
    </row>
    <row r="138" spans="1:126">
      <c r="A138" t="s">
        <v>237</v>
      </c>
      <c r="B138" t="s">
        <v>235</v>
      </c>
      <c r="C138" t="s">
        <v>236</v>
      </c>
      <c r="D138" t="s">
        <v>10</v>
      </c>
      <c r="E138" t="s">
        <v>459</v>
      </c>
      <c r="F138" t="s">
        <v>8</v>
      </c>
      <c r="G138">
        <v>3</v>
      </c>
      <c r="I138" t="s">
        <v>18</v>
      </c>
      <c r="J138">
        <v>0.5</v>
      </c>
      <c r="K138" t="s">
        <v>234</v>
      </c>
      <c r="L138" t="s">
        <v>764</v>
      </c>
      <c r="M138">
        <v>1</v>
      </c>
      <c r="N138" t="s">
        <v>473</v>
      </c>
      <c r="O138" t="s">
        <v>8</v>
      </c>
      <c r="P138" t="s">
        <v>8</v>
      </c>
      <c r="Q138" t="s">
        <v>8</v>
      </c>
      <c r="R138" t="s">
        <v>8</v>
      </c>
      <c r="S138" t="s">
        <v>8</v>
      </c>
      <c r="T138" t="s">
        <v>8</v>
      </c>
      <c r="V138" t="s">
        <v>8</v>
      </c>
      <c r="W138" t="s">
        <v>8</v>
      </c>
      <c r="X138" t="s">
        <v>8</v>
      </c>
      <c r="Y138" t="s">
        <v>8</v>
      </c>
      <c r="AA138" t="s">
        <v>8</v>
      </c>
      <c r="AB138" t="s">
        <v>8</v>
      </c>
      <c r="AC138" s="16" t="s">
        <v>8</v>
      </c>
      <c r="AD138" t="s">
        <v>8</v>
      </c>
      <c r="AE138" t="s">
        <v>8</v>
      </c>
      <c r="AF138" t="s">
        <v>8</v>
      </c>
      <c r="AG138" t="s">
        <v>8</v>
      </c>
      <c r="AH138" t="s">
        <v>8</v>
      </c>
      <c r="AI138" t="s">
        <v>8</v>
      </c>
      <c r="AJ138" t="s">
        <v>8</v>
      </c>
      <c r="AK138" t="s">
        <v>8</v>
      </c>
      <c r="AL138">
        <v>240.4</v>
      </c>
      <c r="AM138" s="23" t="s">
        <v>76</v>
      </c>
      <c r="AN138">
        <v>52.3</v>
      </c>
      <c r="AO138">
        <v>24</v>
      </c>
      <c r="AP138" t="s">
        <v>8</v>
      </c>
      <c r="AQ138" t="s">
        <v>12</v>
      </c>
      <c r="AR138" t="s">
        <v>8</v>
      </c>
      <c r="AS138" t="s">
        <v>8</v>
      </c>
      <c r="AT138" t="s">
        <v>8</v>
      </c>
      <c r="AU138" t="s">
        <v>8</v>
      </c>
      <c r="AW138" s="37" t="s">
        <v>8</v>
      </c>
      <c r="AX138" t="s">
        <v>8</v>
      </c>
      <c r="AY138" t="s">
        <v>8</v>
      </c>
      <c r="AZ138" t="s">
        <v>8</v>
      </c>
      <c r="BA138" t="s">
        <v>8</v>
      </c>
      <c r="BB138" t="s">
        <v>8</v>
      </c>
      <c r="BC138" s="16" t="s">
        <v>8</v>
      </c>
      <c r="BE138" t="s">
        <v>8</v>
      </c>
      <c r="BF138" t="s">
        <v>8</v>
      </c>
      <c r="BH138" t="s">
        <v>8</v>
      </c>
      <c r="BI138" t="s">
        <v>38</v>
      </c>
    </row>
    <row r="139" spans="1:126">
      <c r="A139" t="s">
        <v>237</v>
      </c>
      <c r="B139" t="s">
        <v>235</v>
      </c>
      <c r="C139" t="s">
        <v>236</v>
      </c>
      <c r="D139" t="s">
        <v>91</v>
      </c>
      <c r="E139" t="s">
        <v>460</v>
      </c>
      <c r="F139" t="s">
        <v>8</v>
      </c>
      <c r="G139">
        <v>3</v>
      </c>
      <c r="I139" t="s">
        <v>18</v>
      </c>
      <c r="J139">
        <v>0.5</v>
      </c>
      <c r="K139" t="s">
        <v>234</v>
      </c>
      <c r="L139" t="s">
        <v>764</v>
      </c>
      <c r="M139">
        <v>1</v>
      </c>
      <c r="N139" t="s">
        <v>473</v>
      </c>
      <c r="O139" t="s">
        <v>8</v>
      </c>
      <c r="P139" t="s">
        <v>8</v>
      </c>
      <c r="Q139" t="s">
        <v>8</v>
      </c>
      <c r="R139" t="s">
        <v>8</v>
      </c>
      <c r="S139" t="s">
        <v>8</v>
      </c>
      <c r="T139" t="s">
        <v>8</v>
      </c>
      <c r="V139" t="s">
        <v>8</v>
      </c>
      <c r="W139" t="s">
        <v>8</v>
      </c>
      <c r="X139" t="s">
        <v>8</v>
      </c>
      <c r="Y139" t="s">
        <v>8</v>
      </c>
      <c r="AA139" t="s">
        <v>8</v>
      </c>
      <c r="AB139" t="s">
        <v>8</v>
      </c>
      <c r="AC139" s="16" t="s">
        <v>8</v>
      </c>
      <c r="AD139" t="s">
        <v>8</v>
      </c>
      <c r="AE139" t="s">
        <v>8</v>
      </c>
      <c r="AF139" t="s">
        <v>8</v>
      </c>
      <c r="AG139" t="s">
        <v>8</v>
      </c>
      <c r="AH139" t="s">
        <v>8</v>
      </c>
      <c r="AI139" t="s">
        <v>8</v>
      </c>
      <c r="AJ139" t="s">
        <v>8</v>
      </c>
      <c r="AK139" t="s">
        <v>8</v>
      </c>
      <c r="AL139">
        <v>154.1</v>
      </c>
      <c r="AM139" s="23" t="s">
        <v>76</v>
      </c>
      <c r="AN139">
        <v>8.5</v>
      </c>
      <c r="AO139">
        <v>24</v>
      </c>
      <c r="AP139" t="s">
        <v>8</v>
      </c>
      <c r="AQ139" t="s">
        <v>12</v>
      </c>
      <c r="AR139" t="s">
        <v>8</v>
      </c>
      <c r="AS139" t="s">
        <v>8</v>
      </c>
      <c r="AT139" t="s">
        <v>8</v>
      </c>
      <c r="AU139" t="s">
        <v>8</v>
      </c>
      <c r="AW139" s="37" t="s">
        <v>8</v>
      </c>
      <c r="AX139" t="s">
        <v>8</v>
      </c>
      <c r="AY139" t="s">
        <v>8</v>
      </c>
      <c r="AZ139" t="s">
        <v>8</v>
      </c>
      <c r="BA139" t="s">
        <v>8</v>
      </c>
      <c r="BB139" t="s">
        <v>8</v>
      </c>
      <c r="BC139" s="16" t="s">
        <v>8</v>
      </c>
      <c r="BE139" t="s">
        <v>8</v>
      </c>
      <c r="BF139" t="s">
        <v>8</v>
      </c>
      <c r="BH139" t="s">
        <v>8</v>
      </c>
      <c r="BI139" t="s">
        <v>38</v>
      </c>
    </row>
    <row r="140" spans="1:126">
      <c r="A140" t="s">
        <v>237</v>
      </c>
      <c r="B140" t="s">
        <v>235</v>
      </c>
      <c r="C140" t="s">
        <v>236</v>
      </c>
      <c r="D140" t="s">
        <v>10</v>
      </c>
      <c r="E140" t="s">
        <v>460</v>
      </c>
      <c r="F140" t="s">
        <v>8</v>
      </c>
      <c r="G140">
        <v>3</v>
      </c>
      <c r="I140" t="s">
        <v>18</v>
      </c>
      <c r="J140">
        <v>0.5</v>
      </c>
      <c r="K140" t="s">
        <v>234</v>
      </c>
      <c r="L140" t="s">
        <v>764</v>
      </c>
      <c r="M140">
        <v>1</v>
      </c>
      <c r="N140" t="s">
        <v>475</v>
      </c>
      <c r="O140" t="s">
        <v>8</v>
      </c>
      <c r="P140" t="s">
        <v>8</v>
      </c>
      <c r="Q140" t="s">
        <v>8</v>
      </c>
      <c r="R140" t="s">
        <v>8</v>
      </c>
      <c r="S140" t="s">
        <v>8</v>
      </c>
      <c r="T140" t="s">
        <v>8</v>
      </c>
      <c r="V140" t="s">
        <v>8</v>
      </c>
      <c r="W140" t="s">
        <v>8</v>
      </c>
      <c r="X140" t="s">
        <v>8</v>
      </c>
      <c r="Y140" t="s">
        <v>8</v>
      </c>
      <c r="AA140" t="s">
        <v>8</v>
      </c>
      <c r="AB140" t="s">
        <v>8</v>
      </c>
      <c r="AC140" s="16" t="s">
        <v>8</v>
      </c>
      <c r="AD140" t="s">
        <v>8</v>
      </c>
      <c r="AE140" t="s">
        <v>8</v>
      </c>
      <c r="AF140" t="s">
        <v>8</v>
      </c>
      <c r="AG140" t="s">
        <v>8</v>
      </c>
      <c r="AH140" t="s">
        <v>8</v>
      </c>
      <c r="AI140" t="s">
        <v>8</v>
      </c>
      <c r="AJ140" t="s">
        <v>8</v>
      </c>
      <c r="AK140" t="s">
        <v>8</v>
      </c>
      <c r="AL140">
        <v>273.2</v>
      </c>
      <c r="AM140" s="23" t="s">
        <v>76</v>
      </c>
      <c r="AN140">
        <v>15.6</v>
      </c>
      <c r="AO140">
        <v>12</v>
      </c>
      <c r="AP140" t="s">
        <v>8</v>
      </c>
      <c r="AQ140" t="s">
        <v>12</v>
      </c>
      <c r="AR140" t="s">
        <v>8</v>
      </c>
      <c r="AS140" t="s">
        <v>8</v>
      </c>
      <c r="AT140" t="s">
        <v>8</v>
      </c>
      <c r="AU140" t="s">
        <v>8</v>
      </c>
      <c r="AW140" s="37" t="s">
        <v>8</v>
      </c>
      <c r="AX140" t="s">
        <v>8</v>
      </c>
      <c r="AY140" t="s">
        <v>8</v>
      </c>
      <c r="AZ140" t="s">
        <v>8</v>
      </c>
      <c r="BA140" t="s">
        <v>8</v>
      </c>
      <c r="BB140" t="s">
        <v>8</v>
      </c>
      <c r="BC140" s="16" t="s">
        <v>8</v>
      </c>
      <c r="BE140" t="s">
        <v>8</v>
      </c>
      <c r="BF140" t="s">
        <v>8</v>
      </c>
      <c r="BH140" t="s">
        <v>8</v>
      </c>
      <c r="BI140" t="s">
        <v>38</v>
      </c>
    </row>
    <row r="141" spans="1:126">
      <c r="A141" t="s">
        <v>237</v>
      </c>
      <c r="B141" t="s">
        <v>235</v>
      </c>
      <c r="C141" t="s">
        <v>236</v>
      </c>
      <c r="D141" t="s">
        <v>91</v>
      </c>
      <c r="E141" t="s">
        <v>461</v>
      </c>
      <c r="F141" t="s">
        <v>8</v>
      </c>
      <c r="G141">
        <v>3</v>
      </c>
      <c r="I141" t="s">
        <v>18</v>
      </c>
      <c r="J141">
        <v>0.5</v>
      </c>
      <c r="K141" t="s">
        <v>234</v>
      </c>
      <c r="L141" t="s">
        <v>764</v>
      </c>
      <c r="M141">
        <v>1</v>
      </c>
      <c r="N141" t="s">
        <v>473</v>
      </c>
      <c r="O141" t="s">
        <v>8</v>
      </c>
      <c r="P141" t="s">
        <v>8</v>
      </c>
      <c r="Q141" t="s">
        <v>8</v>
      </c>
      <c r="R141" t="s">
        <v>8</v>
      </c>
      <c r="S141" t="s">
        <v>8</v>
      </c>
      <c r="T141" t="s">
        <v>8</v>
      </c>
      <c r="V141" t="s">
        <v>8</v>
      </c>
      <c r="W141" t="s">
        <v>8</v>
      </c>
      <c r="X141" t="s">
        <v>8</v>
      </c>
      <c r="Y141" t="s">
        <v>8</v>
      </c>
      <c r="AA141" t="s">
        <v>8</v>
      </c>
      <c r="AB141" t="s">
        <v>8</v>
      </c>
      <c r="AC141" s="16" t="s">
        <v>8</v>
      </c>
      <c r="AD141" t="s">
        <v>8</v>
      </c>
      <c r="AE141" t="s">
        <v>8</v>
      </c>
      <c r="AF141" t="s">
        <v>8</v>
      </c>
      <c r="AG141" t="s">
        <v>8</v>
      </c>
      <c r="AH141" t="s">
        <v>8</v>
      </c>
      <c r="AI141" t="s">
        <v>8</v>
      </c>
      <c r="AJ141" t="s">
        <v>8</v>
      </c>
      <c r="AK141" t="s">
        <v>8</v>
      </c>
      <c r="AL141">
        <v>237.3</v>
      </c>
      <c r="AM141" s="23" t="s">
        <v>76</v>
      </c>
      <c r="AN141">
        <v>13.5</v>
      </c>
      <c r="AO141">
        <v>12</v>
      </c>
      <c r="AP141" t="s">
        <v>8</v>
      </c>
      <c r="AQ141" t="s">
        <v>12</v>
      </c>
      <c r="AR141" t="s">
        <v>8</v>
      </c>
      <c r="AS141" t="s">
        <v>8</v>
      </c>
      <c r="AT141" t="s">
        <v>8</v>
      </c>
      <c r="AU141" t="s">
        <v>8</v>
      </c>
      <c r="AW141" s="37" t="s">
        <v>8</v>
      </c>
      <c r="AX141" t="s">
        <v>8</v>
      </c>
      <c r="AY141" t="s">
        <v>8</v>
      </c>
      <c r="AZ141" t="s">
        <v>8</v>
      </c>
      <c r="BA141" t="s">
        <v>8</v>
      </c>
      <c r="BB141" t="s">
        <v>8</v>
      </c>
      <c r="BC141" s="16" t="s">
        <v>8</v>
      </c>
      <c r="BE141" t="s">
        <v>8</v>
      </c>
      <c r="BF141" t="s">
        <v>8</v>
      </c>
      <c r="BH141" t="s">
        <v>8</v>
      </c>
      <c r="BI141" t="s">
        <v>38</v>
      </c>
    </row>
    <row r="142" spans="1:126">
      <c r="A142" t="s">
        <v>237</v>
      </c>
      <c r="B142" t="s">
        <v>235</v>
      </c>
      <c r="C142" t="s">
        <v>236</v>
      </c>
      <c r="D142" t="s">
        <v>91</v>
      </c>
      <c r="E142" t="s">
        <v>462</v>
      </c>
      <c r="F142" t="s">
        <v>8</v>
      </c>
      <c r="G142">
        <v>3</v>
      </c>
      <c r="I142" t="s">
        <v>18</v>
      </c>
      <c r="J142">
        <v>0.5</v>
      </c>
      <c r="K142" t="s">
        <v>234</v>
      </c>
      <c r="L142" t="s">
        <v>764</v>
      </c>
      <c r="M142">
        <v>1</v>
      </c>
      <c r="N142" t="s">
        <v>473</v>
      </c>
      <c r="O142" t="s">
        <v>8</v>
      </c>
      <c r="P142" t="s">
        <v>8</v>
      </c>
      <c r="Q142" t="s">
        <v>8</v>
      </c>
      <c r="R142" t="s">
        <v>8</v>
      </c>
      <c r="S142" t="s">
        <v>8</v>
      </c>
      <c r="T142" t="s">
        <v>8</v>
      </c>
      <c r="V142" t="s">
        <v>8</v>
      </c>
      <c r="W142" t="s">
        <v>8</v>
      </c>
      <c r="X142" t="s">
        <v>8</v>
      </c>
      <c r="Y142" t="s">
        <v>8</v>
      </c>
      <c r="AA142" t="s">
        <v>8</v>
      </c>
      <c r="AB142" t="s">
        <v>8</v>
      </c>
      <c r="AC142" s="16" t="s">
        <v>8</v>
      </c>
      <c r="AD142" t="s">
        <v>8</v>
      </c>
      <c r="AE142" t="s">
        <v>8</v>
      </c>
      <c r="AF142" t="s">
        <v>8</v>
      </c>
      <c r="AG142" t="s">
        <v>8</v>
      </c>
      <c r="AH142" t="s">
        <v>8</v>
      </c>
      <c r="AI142" t="s">
        <v>8</v>
      </c>
      <c r="AJ142" t="s">
        <v>8</v>
      </c>
      <c r="AK142" t="s">
        <v>8</v>
      </c>
      <c r="AL142">
        <v>205.2</v>
      </c>
      <c r="AM142" s="23" t="s">
        <v>76</v>
      </c>
      <c r="AN142">
        <v>23.2</v>
      </c>
      <c r="AO142">
        <v>24</v>
      </c>
      <c r="AP142" t="s">
        <v>8</v>
      </c>
      <c r="AQ142" t="s">
        <v>12</v>
      </c>
      <c r="AR142" t="s">
        <v>8</v>
      </c>
      <c r="AS142" t="s">
        <v>8</v>
      </c>
      <c r="AT142" t="s">
        <v>8</v>
      </c>
      <c r="AU142" t="s">
        <v>8</v>
      </c>
      <c r="AW142" s="37" t="s">
        <v>8</v>
      </c>
      <c r="AX142" t="s">
        <v>8</v>
      </c>
      <c r="AY142" t="s">
        <v>8</v>
      </c>
      <c r="AZ142" t="s">
        <v>8</v>
      </c>
      <c r="BA142" t="s">
        <v>8</v>
      </c>
      <c r="BB142" t="s">
        <v>8</v>
      </c>
      <c r="BC142" s="16" t="s">
        <v>8</v>
      </c>
      <c r="BE142" t="s">
        <v>8</v>
      </c>
      <c r="BF142" t="s">
        <v>8</v>
      </c>
      <c r="BH142" t="s">
        <v>8</v>
      </c>
      <c r="BI142" t="s">
        <v>38</v>
      </c>
    </row>
    <row r="143" spans="1:126">
      <c r="A143" t="s">
        <v>237</v>
      </c>
      <c r="B143" t="s">
        <v>235</v>
      </c>
      <c r="C143" t="s">
        <v>236</v>
      </c>
      <c r="D143" t="s">
        <v>91</v>
      </c>
      <c r="E143" t="s">
        <v>462</v>
      </c>
      <c r="F143" t="s">
        <v>8</v>
      </c>
      <c r="G143">
        <v>3</v>
      </c>
      <c r="I143" t="s">
        <v>18</v>
      </c>
      <c r="J143">
        <v>0.5</v>
      </c>
      <c r="K143" t="s">
        <v>234</v>
      </c>
      <c r="L143" t="s">
        <v>764</v>
      </c>
      <c r="M143">
        <v>1</v>
      </c>
      <c r="N143" t="s">
        <v>475</v>
      </c>
      <c r="O143" t="s">
        <v>8</v>
      </c>
      <c r="P143" t="s">
        <v>8</v>
      </c>
      <c r="Q143" t="s">
        <v>8</v>
      </c>
      <c r="R143" t="s">
        <v>8</v>
      </c>
      <c r="S143" t="s">
        <v>8</v>
      </c>
      <c r="T143" t="s">
        <v>8</v>
      </c>
      <c r="V143" t="s">
        <v>8</v>
      </c>
      <c r="W143" t="s">
        <v>8</v>
      </c>
      <c r="X143" t="s">
        <v>8</v>
      </c>
      <c r="Y143" t="s">
        <v>8</v>
      </c>
      <c r="AA143" t="s">
        <v>8</v>
      </c>
      <c r="AB143" t="s">
        <v>8</v>
      </c>
      <c r="AC143" s="16" t="s">
        <v>8</v>
      </c>
      <c r="AD143" t="s">
        <v>8</v>
      </c>
      <c r="AE143" t="s">
        <v>8</v>
      </c>
      <c r="AF143" t="s">
        <v>8</v>
      </c>
      <c r="AG143" t="s">
        <v>8</v>
      </c>
      <c r="AH143" t="s">
        <v>8</v>
      </c>
      <c r="AI143" t="s">
        <v>8</v>
      </c>
      <c r="AJ143" t="s">
        <v>8</v>
      </c>
      <c r="AK143" t="s">
        <v>8</v>
      </c>
      <c r="AL143">
        <v>208.2</v>
      </c>
      <c r="AM143" s="23" t="s">
        <v>76</v>
      </c>
      <c r="AN143">
        <v>38</v>
      </c>
      <c r="AO143">
        <v>12</v>
      </c>
      <c r="AP143" t="s">
        <v>8</v>
      </c>
      <c r="AQ143" t="s">
        <v>12</v>
      </c>
      <c r="AR143" t="s">
        <v>8</v>
      </c>
      <c r="AS143" t="s">
        <v>8</v>
      </c>
      <c r="AT143" t="s">
        <v>8</v>
      </c>
      <c r="AU143" t="s">
        <v>8</v>
      </c>
      <c r="AW143" s="37" t="s">
        <v>8</v>
      </c>
      <c r="AX143" t="s">
        <v>8</v>
      </c>
      <c r="AY143" t="s">
        <v>8</v>
      </c>
      <c r="AZ143" t="s">
        <v>8</v>
      </c>
      <c r="BA143" t="s">
        <v>8</v>
      </c>
      <c r="BB143" t="s">
        <v>8</v>
      </c>
      <c r="BC143" s="16" t="s">
        <v>8</v>
      </c>
      <c r="BE143" t="s">
        <v>8</v>
      </c>
      <c r="BF143" t="s">
        <v>8</v>
      </c>
      <c r="BH143" t="s">
        <v>8</v>
      </c>
      <c r="BI143" t="s">
        <v>38</v>
      </c>
    </row>
    <row r="144" spans="1:126">
      <c r="A144" t="s">
        <v>240</v>
      </c>
      <c r="B144" t="s">
        <v>238</v>
      </c>
      <c r="C144" t="s">
        <v>239</v>
      </c>
      <c r="D144" t="s">
        <v>241</v>
      </c>
      <c r="E144" t="s">
        <v>8</v>
      </c>
      <c r="F144" t="s">
        <v>8</v>
      </c>
      <c r="G144">
        <v>1</v>
      </c>
      <c r="I144" t="s">
        <v>3</v>
      </c>
      <c r="J144">
        <v>0.13800000000000001</v>
      </c>
      <c r="K144" s="23" t="s">
        <v>554</v>
      </c>
      <c r="L144" t="s">
        <v>764</v>
      </c>
      <c r="M144">
        <v>4</v>
      </c>
      <c r="N144" t="s">
        <v>8</v>
      </c>
      <c r="O144" t="s">
        <v>758</v>
      </c>
      <c r="P144">
        <v>0.01</v>
      </c>
      <c r="Q144" s="23" t="s">
        <v>554</v>
      </c>
      <c r="R144" t="s">
        <v>764</v>
      </c>
      <c r="S144" t="s">
        <v>8</v>
      </c>
      <c r="T144" t="s">
        <v>8</v>
      </c>
      <c r="V144" t="s">
        <v>8</v>
      </c>
      <c r="W144" t="s">
        <v>8</v>
      </c>
      <c r="X144" t="s">
        <v>8</v>
      </c>
      <c r="Y144" t="s">
        <v>8</v>
      </c>
      <c r="AA144" t="s">
        <v>8</v>
      </c>
      <c r="AB144" t="s">
        <v>8</v>
      </c>
      <c r="AC144" s="16" t="s">
        <v>8</v>
      </c>
      <c r="AD144" t="s">
        <v>8</v>
      </c>
      <c r="AE144" t="s">
        <v>8</v>
      </c>
      <c r="AF144" t="s">
        <v>8</v>
      </c>
      <c r="AG144" t="s">
        <v>8</v>
      </c>
      <c r="AH144" t="s">
        <v>8</v>
      </c>
      <c r="AI144" t="s">
        <v>8</v>
      </c>
      <c r="AJ144" t="s">
        <v>8</v>
      </c>
      <c r="AK144" t="s">
        <v>8</v>
      </c>
      <c r="AL144" t="s">
        <v>8</v>
      </c>
      <c r="AM144" t="s">
        <v>8</v>
      </c>
      <c r="AN144" t="s">
        <v>8</v>
      </c>
      <c r="AO144" t="s">
        <v>8</v>
      </c>
      <c r="AP144" t="s">
        <v>8</v>
      </c>
      <c r="AQ144" t="s">
        <v>8</v>
      </c>
      <c r="AR144" t="s">
        <v>8</v>
      </c>
      <c r="AS144" t="s">
        <v>8</v>
      </c>
      <c r="AT144" t="s">
        <v>8</v>
      </c>
      <c r="AU144" t="s">
        <v>8</v>
      </c>
      <c r="AW144" s="37" t="s">
        <v>8</v>
      </c>
      <c r="AX144" t="s">
        <v>8</v>
      </c>
      <c r="AY144" t="s">
        <v>8</v>
      </c>
      <c r="AZ144" t="s">
        <v>8</v>
      </c>
      <c r="BA144" t="s">
        <v>8</v>
      </c>
      <c r="BB144" t="s">
        <v>93</v>
      </c>
      <c r="BC144" s="16" t="s">
        <v>243</v>
      </c>
      <c r="BD144" s="12"/>
      <c r="BE144" t="s">
        <v>244</v>
      </c>
      <c r="BF144" t="s">
        <v>8</v>
      </c>
      <c r="BH144" t="s">
        <v>8</v>
      </c>
      <c r="BI144" t="s">
        <v>8</v>
      </c>
      <c r="BJ144" t="s">
        <v>8</v>
      </c>
      <c r="CH144" t="s">
        <v>8</v>
      </c>
      <c r="CI144" t="s">
        <v>8</v>
      </c>
      <c r="DU144" t="s">
        <v>8</v>
      </c>
      <c r="DV144" t="s">
        <v>8</v>
      </c>
    </row>
    <row r="145" spans="1:126">
      <c r="A145" t="s">
        <v>246</v>
      </c>
      <c r="B145" t="s">
        <v>245</v>
      </c>
      <c r="C145" t="s">
        <v>110</v>
      </c>
      <c r="D145" t="s">
        <v>247</v>
      </c>
      <c r="E145" t="s">
        <v>8</v>
      </c>
      <c r="F145" t="s">
        <v>8</v>
      </c>
      <c r="G145">
        <v>12</v>
      </c>
      <c r="H145" s="24">
        <v>5</v>
      </c>
      <c r="I145" t="s">
        <v>11</v>
      </c>
      <c r="J145" s="24">
        <v>4.7699999999999996</v>
      </c>
      <c r="K145" s="31" t="s">
        <v>554</v>
      </c>
      <c r="L145" t="s">
        <v>764</v>
      </c>
      <c r="M145">
        <v>5</v>
      </c>
      <c r="N145" t="s">
        <v>8</v>
      </c>
      <c r="O145" t="s">
        <v>8</v>
      </c>
      <c r="P145" t="s">
        <v>8</v>
      </c>
      <c r="Q145" t="s">
        <v>8</v>
      </c>
      <c r="R145" t="s">
        <v>8</v>
      </c>
      <c r="S145" t="s">
        <v>8</v>
      </c>
      <c r="T145" t="s">
        <v>8</v>
      </c>
      <c r="V145" t="s">
        <v>8</v>
      </c>
      <c r="W145" t="s">
        <v>8</v>
      </c>
      <c r="X145" t="s">
        <v>8</v>
      </c>
      <c r="Y145" t="s">
        <v>8</v>
      </c>
      <c r="AA145" t="s">
        <v>8</v>
      </c>
      <c r="AB145" t="s">
        <v>8</v>
      </c>
      <c r="AC145" s="16" t="s">
        <v>8</v>
      </c>
      <c r="AD145" t="s">
        <v>8</v>
      </c>
      <c r="AE145" t="s">
        <v>8</v>
      </c>
      <c r="AF145" t="s">
        <v>8</v>
      </c>
      <c r="AG145" t="s">
        <v>8</v>
      </c>
      <c r="AH145" t="s">
        <v>8</v>
      </c>
      <c r="AI145" t="s">
        <v>8</v>
      </c>
      <c r="AJ145" t="s">
        <v>8</v>
      </c>
      <c r="AK145" t="s">
        <v>8</v>
      </c>
      <c r="AL145" t="s">
        <v>8</v>
      </c>
      <c r="AM145" t="s">
        <v>8</v>
      </c>
      <c r="AN145" t="s">
        <v>8</v>
      </c>
      <c r="AO145" t="s">
        <v>8</v>
      </c>
      <c r="AP145" t="s">
        <v>8</v>
      </c>
      <c r="AQ145" t="s">
        <v>8</v>
      </c>
      <c r="AR145" t="s">
        <v>8</v>
      </c>
      <c r="AS145" t="s">
        <v>8</v>
      </c>
      <c r="AT145" t="s">
        <v>8</v>
      </c>
      <c r="AU145" t="s">
        <v>8</v>
      </c>
      <c r="AW145" s="37" t="s">
        <v>8</v>
      </c>
      <c r="AX145" t="s">
        <v>8</v>
      </c>
      <c r="AY145" t="s">
        <v>8</v>
      </c>
      <c r="AZ145" t="s">
        <v>8</v>
      </c>
      <c r="BA145" t="s">
        <v>8</v>
      </c>
      <c r="BB145" t="s">
        <v>93</v>
      </c>
      <c r="BC145" s="16" t="s">
        <v>249</v>
      </c>
      <c r="BE145" t="s">
        <v>250</v>
      </c>
      <c r="BF145">
        <v>15.51</v>
      </c>
      <c r="BH145" t="s">
        <v>32</v>
      </c>
      <c r="BI145" t="s">
        <v>8</v>
      </c>
      <c r="BJ145" t="s">
        <v>8</v>
      </c>
      <c r="CH145" t="s">
        <v>8</v>
      </c>
      <c r="CI145" t="s">
        <v>8</v>
      </c>
      <c r="DU145" t="s">
        <v>8</v>
      </c>
      <c r="DV145" t="s">
        <v>8</v>
      </c>
    </row>
    <row r="146" spans="1:126">
      <c r="A146" t="s">
        <v>246</v>
      </c>
      <c r="B146" t="s">
        <v>245</v>
      </c>
      <c r="C146" t="s">
        <v>110</v>
      </c>
      <c r="D146" t="s">
        <v>247</v>
      </c>
      <c r="E146" t="s">
        <v>8</v>
      </c>
      <c r="F146" t="s">
        <v>8</v>
      </c>
      <c r="G146">
        <v>12</v>
      </c>
      <c r="H146" s="24">
        <v>5</v>
      </c>
      <c r="I146" t="s">
        <v>11</v>
      </c>
      <c r="J146" s="24">
        <v>10.11</v>
      </c>
      <c r="K146" s="31" t="s">
        <v>554</v>
      </c>
      <c r="L146" t="s">
        <v>764</v>
      </c>
      <c r="M146">
        <v>5</v>
      </c>
      <c r="N146" t="s">
        <v>8</v>
      </c>
      <c r="O146" t="s">
        <v>8</v>
      </c>
      <c r="P146" t="s">
        <v>8</v>
      </c>
      <c r="Q146" t="s">
        <v>8</v>
      </c>
      <c r="R146" t="s">
        <v>8</v>
      </c>
      <c r="S146" t="s">
        <v>8</v>
      </c>
      <c r="T146" t="s">
        <v>8</v>
      </c>
      <c r="V146" t="s">
        <v>8</v>
      </c>
      <c r="W146" t="s">
        <v>8</v>
      </c>
      <c r="X146" t="s">
        <v>8</v>
      </c>
      <c r="Y146" t="s">
        <v>8</v>
      </c>
      <c r="AA146" t="s">
        <v>8</v>
      </c>
      <c r="AB146" t="s">
        <v>8</v>
      </c>
      <c r="AC146" s="16" t="s">
        <v>8</v>
      </c>
      <c r="AD146" t="s">
        <v>8</v>
      </c>
      <c r="AE146" t="s">
        <v>8</v>
      </c>
      <c r="AF146" t="s">
        <v>8</v>
      </c>
      <c r="AG146" t="s">
        <v>8</v>
      </c>
      <c r="AH146" t="s">
        <v>8</v>
      </c>
      <c r="AI146" t="s">
        <v>8</v>
      </c>
      <c r="AJ146" t="s">
        <v>8</v>
      </c>
      <c r="AK146" t="s">
        <v>8</v>
      </c>
      <c r="AL146" t="s">
        <v>8</v>
      </c>
      <c r="AM146" t="s">
        <v>8</v>
      </c>
      <c r="AN146" t="s">
        <v>8</v>
      </c>
      <c r="AO146" t="s">
        <v>8</v>
      </c>
      <c r="AP146" t="s">
        <v>8</v>
      </c>
      <c r="AQ146" t="s">
        <v>8</v>
      </c>
      <c r="AR146" t="s">
        <v>8</v>
      </c>
      <c r="AS146" t="s">
        <v>8</v>
      </c>
      <c r="AT146" t="s">
        <v>8</v>
      </c>
      <c r="AU146" t="s">
        <v>8</v>
      </c>
      <c r="AW146" s="37" t="s">
        <v>8</v>
      </c>
      <c r="AX146" t="s">
        <v>8</v>
      </c>
      <c r="AY146" t="s">
        <v>8</v>
      </c>
      <c r="AZ146" t="s">
        <v>8</v>
      </c>
      <c r="BA146" t="s">
        <v>8</v>
      </c>
      <c r="BB146" t="s">
        <v>93</v>
      </c>
      <c r="BC146" s="16" t="s">
        <v>251</v>
      </c>
      <c r="BE146" t="s">
        <v>250</v>
      </c>
      <c r="BF146">
        <v>15.44</v>
      </c>
      <c r="BH146" t="s">
        <v>32</v>
      </c>
      <c r="BI146" t="s">
        <v>8</v>
      </c>
      <c r="BJ146" t="s">
        <v>8</v>
      </c>
      <c r="CH146" t="s">
        <v>8</v>
      </c>
      <c r="CI146" t="s">
        <v>8</v>
      </c>
      <c r="DU146" t="s">
        <v>8</v>
      </c>
      <c r="DV146" t="s">
        <v>8</v>
      </c>
    </row>
    <row r="147" spans="1:126">
      <c r="A147" t="s">
        <v>246</v>
      </c>
      <c r="B147" t="s">
        <v>245</v>
      </c>
      <c r="C147" t="s">
        <v>110</v>
      </c>
      <c r="D147" t="s">
        <v>247</v>
      </c>
      <c r="E147" t="s">
        <v>8</v>
      </c>
      <c r="F147" t="s">
        <v>8</v>
      </c>
      <c r="G147">
        <v>12</v>
      </c>
      <c r="H147" s="24">
        <v>5</v>
      </c>
      <c r="I147" t="s">
        <v>11</v>
      </c>
      <c r="J147" s="24">
        <v>16.010000000000002</v>
      </c>
      <c r="K147" s="31" t="s">
        <v>554</v>
      </c>
      <c r="L147" t="s">
        <v>764</v>
      </c>
      <c r="M147">
        <v>5</v>
      </c>
      <c r="N147" t="s">
        <v>8</v>
      </c>
      <c r="O147" t="s">
        <v>8</v>
      </c>
      <c r="P147" t="s">
        <v>8</v>
      </c>
      <c r="Q147" t="s">
        <v>8</v>
      </c>
      <c r="R147" t="s">
        <v>8</v>
      </c>
      <c r="S147" t="s">
        <v>8</v>
      </c>
      <c r="T147" t="s">
        <v>8</v>
      </c>
      <c r="V147" t="s">
        <v>8</v>
      </c>
      <c r="W147" t="s">
        <v>8</v>
      </c>
      <c r="X147" t="s">
        <v>8</v>
      </c>
      <c r="Y147" t="s">
        <v>8</v>
      </c>
      <c r="AA147" t="s">
        <v>8</v>
      </c>
      <c r="AB147" t="s">
        <v>8</v>
      </c>
      <c r="AC147" s="16" t="s">
        <v>8</v>
      </c>
      <c r="AD147" t="s">
        <v>8</v>
      </c>
      <c r="AE147" t="s">
        <v>8</v>
      </c>
      <c r="AF147" t="s">
        <v>8</v>
      </c>
      <c r="AG147" t="s">
        <v>8</v>
      </c>
      <c r="AH147" t="s">
        <v>8</v>
      </c>
      <c r="AI147" t="s">
        <v>8</v>
      </c>
      <c r="AJ147" t="s">
        <v>8</v>
      </c>
      <c r="AK147" t="s">
        <v>8</v>
      </c>
      <c r="AL147" t="s">
        <v>8</v>
      </c>
      <c r="AM147" t="s">
        <v>8</v>
      </c>
      <c r="AN147" t="s">
        <v>8</v>
      </c>
      <c r="AO147" t="s">
        <v>8</v>
      </c>
      <c r="AP147" t="s">
        <v>8</v>
      </c>
      <c r="AQ147" t="s">
        <v>8</v>
      </c>
      <c r="AR147" t="s">
        <v>8</v>
      </c>
      <c r="AS147" t="s">
        <v>8</v>
      </c>
      <c r="AT147" t="s">
        <v>8</v>
      </c>
      <c r="AU147" t="s">
        <v>8</v>
      </c>
      <c r="AW147" s="37" t="s">
        <v>8</v>
      </c>
      <c r="AX147" t="s">
        <v>8</v>
      </c>
      <c r="AY147" t="s">
        <v>8</v>
      </c>
      <c r="AZ147" t="s">
        <v>8</v>
      </c>
      <c r="BA147" t="s">
        <v>8</v>
      </c>
      <c r="BB147" t="s">
        <v>93</v>
      </c>
      <c r="BC147" s="16" t="s">
        <v>252</v>
      </c>
      <c r="BE147" t="s">
        <v>253</v>
      </c>
      <c r="BF147">
        <v>14.04</v>
      </c>
      <c r="BH147" t="s">
        <v>32</v>
      </c>
      <c r="BI147" t="s">
        <v>8</v>
      </c>
      <c r="BJ147" t="s">
        <v>8</v>
      </c>
      <c r="CH147" t="s">
        <v>8</v>
      </c>
      <c r="CI147" t="s">
        <v>8</v>
      </c>
      <c r="DU147" t="s">
        <v>8</v>
      </c>
      <c r="DV147" t="s">
        <v>8</v>
      </c>
    </row>
    <row r="148" spans="1:126">
      <c r="A148" t="s">
        <v>246</v>
      </c>
      <c r="B148" t="s">
        <v>245</v>
      </c>
      <c r="C148" t="s">
        <v>110</v>
      </c>
      <c r="D148" t="s">
        <v>247</v>
      </c>
      <c r="E148" t="s">
        <v>8</v>
      </c>
      <c r="F148" t="s">
        <v>8</v>
      </c>
      <c r="G148">
        <v>12</v>
      </c>
      <c r="H148" s="24">
        <v>5</v>
      </c>
      <c r="I148" t="s">
        <v>248</v>
      </c>
      <c r="K148" s="31" t="s">
        <v>554</v>
      </c>
      <c r="L148" t="s">
        <v>764</v>
      </c>
      <c r="M148">
        <v>5</v>
      </c>
      <c r="N148" t="s">
        <v>8</v>
      </c>
      <c r="O148" t="s">
        <v>8</v>
      </c>
      <c r="P148" t="s">
        <v>8</v>
      </c>
      <c r="Q148" t="s">
        <v>8</v>
      </c>
      <c r="R148" t="s">
        <v>8</v>
      </c>
      <c r="S148" t="s">
        <v>8</v>
      </c>
      <c r="T148" t="s">
        <v>8</v>
      </c>
      <c r="V148" t="s">
        <v>8</v>
      </c>
      <c r="W148" t="s">
        <v>8</v>
      </c>
      <c r="X148" t="s">
        <v>8</v>
      </c>
      <c r="Y148" t="s">
        <v>8</v>
      </c>
      <c r="AA148" t="s">
        <v>8</v>
      </c>
      <c r="AB148" t="s">
        <v>8</v>
      </c>
      <c r="AC148" s="16" t="s">
        <v>8</v>
      </c>
      <c r="AD148" t="s">
        <v>8</v>
      </c>
      <c r="AE148" t="s">
        <v>8</v>
      </c>
      <c r="AF148" t="s">
        <v>8</v>
      </c>
      <c r="AG148" t="s">
        <v>8</v>
      </c>
      <c r="AH148" t="s">
        <v>8</v>
      </c>
      <c r="AI148" t="s">
        <v>8</v>
      </c>
      <c r="AJ148" t="s">
        <v>8</v>
      </c>
      <c r="AK148" t="s">
        <v>8</v>
      </c>
      <c r="AL148" t="s">
        <v>8</v>
      </c>
      <c r="AM148" t="s">
        <v>8</v>
      </c>
      <c r="AN148" t="s">
        <v>8</v>
      </c>
      <c r="AO148" t="s">
        <v>8</v>
      </c>
      <c r="AP148" t="s">
        <v>8</v>
      </c>
      <c r="AQ148" t="s">
        <v>8</v>
      </c>
      <c r="AR148" t="s">
        <v>8</v>
      </c>
      <c r="AS148" t="s">
        <v>8</v>
      </c>
      <c r="AT148" t="s">
        <v>8</v>
      </c>
      <c r="AU148" t="s">
        <v>8</v>
      </c>
      <c r="AW148" s="37" t="s">
        <v>8</v>
      </c>
      <c r="AX148" t="s">
        <v>8</v>
      </c>
      <c r="AY148" t="s">
        <v>8</v>
      </c>
      <c r="AZ148" t="s">
        <v>8</v>
      </c>
      <c r="BA148" t="s">
        <v>8</v>
      </c>
      <c r="BB148" t="s">
        <v>93</v>
      </c>
      <c r="BC148" s="16">
        <v>0</v>
      </c>
      <c r="BE148" t="s">
        <v>253</v>
      </c>
      <c r="BF148" t="s">
        <v>8</v>
      </c>
      <c r="BI148" t="s">
        <v>8</v>
      </c>
      <c r="BJ148" t="s">
        <v>8</v>
      </c>
      <c r="CH148" t="s">
        <v>8</v>
      </c>
      <c r="CI148" t="s">
        <v>8</v>
      </c>
      <c r="DU148" t="s">
        <v>8</v>
      </c>
      <c r="DV148" t="s">
        <v>8</v>
      </c>
    </row>
    <row r="149" spans="1:126">
      <c r="A149" t="s">
        <v>256</v>
      </c>
      <c r="B149" t="s">
        <v>254</v>
      </c>
      <c r="C149" t="s">
        <v>255</v>
      </c>
      <c r="D149" t="s">
        <v>257</v>
      </c>
      <c r="E149" t="s">
        <v>8</v>
      </c>
      <c r="F149" t="s">
        <v>8</v>
      </c>
      <c r="G149">
        <v>5</v>
      </c>
      <c r="I149" t="s">
        <v>11</v>
      </c>
      <c r="J149">
        <v>1.3599999999999999E-2</v>
      </c>
      <c r="K149" t="s">
        <v>234</v>
      </c>
      <c r="L149" t="s">
        <v>764</v>
      </c>
      <c r="M149">
        <v>1</v>
      </c>
      <c r="N149" t="s">
        <v>8</v>
      </c>
      <c r="O149" t="s">
        <v>8</v>
      </c>
      <c r="P149" t="s">
        <v>8</v>
      </c>
      <c r="Q149" t="s">
        <v>8</v>
      </c>
      <c r="R149" t="s">
        <v>8</v>
      </c>
      <c r="S149" t="s">
        <v>8</v>
      </c>
      <c r="T149" t="s">
        <v>8</v>
      </c>
      <c r="V149" t="s">
        <v>8</v>
      </c>
      <c r="W149" t="s">
        <v>8</v>
      </c>
      <c r="X149" t="s">
        <v>8</v>
      </c>
      <c r="Y149" t="s">
        <v>8</v>
      </c>
      <c r="AA149" t="s">
        <v>8</v>
      </c>
      <c r="AB149" t="s">
        <v>8</v>
      </c>
      <c r="AC149" s="16" t="s">
        <v>8</v>
      </c>
      <c r="AD149" t="s">
        <v>8</v>
      </c>
      <c r="AE149" t="s">
        <v>8</v>
      </c>
      <c r="AF149" t="s">
        <v>8</v>
      </c>
      <c r="AG149" t="s">
        <v>8</v>
      </c>
      <c r="AH149" t="s">
        <v>8</v>
      </c>
      <c r="AI149" t="s">
        <v>8</v>
      </c>
      <c r="AJ149" t="s">
        <v>8</v>
      </c>
      <c r="AK149" t="s">
        <v>8</v>
      </c>
      <c r="AL149" t="s">
        <v>8</v>
      </c>
      <c r="AM149" t="s">
        <v>8</v>
      </c>
      <c r="AN149" t="s">
        <v>8</v>
      </c>
      <c r="AO149" t="s">
        <v>8</v>
      </c>
      <c r="AP149" t="s">
        <v>8</v>
      </c>
      <c r="AQ149" t="s">
        <v>8</v>
      </c>
      <c r="AR149" t="s">
        <v>8</v>
      </c>
      <c r="AS149" t="s">
        <v>8</v>
      </c>
      <c r="AT149" t="s">
        <v>8</v>
      </c>
      <c r="AU149" t="s">
        <v>8</v>
      </c>
      <c r="AW149" s="37" t="s">
        <v>8</v>
      </c>
      <c r="AX149" t="s">
        <v>8</v>
      </c>
      <c r="AY149" t="s">
        <v>8</v>
      </c>
      <c r="AZ149" t="s">
        <v>8</v>
      </c>
      <c r="BA149" t="s">
        <v>8</v>
      </c>
      <c r="BB149" t="s">
        <v>70</v>
      </c>
      <c r="BC149" s="16">
        <v>1.6999999999999999E-3</v>
      </c>
      <c r="BD149" s="7"/>
    </row>
    <row r="150" spans="1:126">
      <c r="A150" t="s">
        <v>260</v>
      </c>
      <c r="B150" t="s">
        <v>258</v>
      </c>
      <c r="C150" t="s">
        <v>259</v>
      </c>
      <c r="D150" t="s">
        <v>241</v>
      </c>
      <c r="E150" t="s">
        <v>8</v>
      </c>
      <c r="F150" t="s">
        <v>8</v>
      </c>
      <c r="G150">
        <v>8</v>
      </c>
      <c r="I150" t="s">
        <v>756</v>
      </c>
      <c r="J150">
        <v>1.4999999999999999E-4</v>
      </c>
      <c r="K150" s="23" t="s">
        <v>554</v>
      </c>
      <c r="L150" t="s">
        <v>764</v>
      </c>
      <c r="M150">
        <v>3</v>
      </c>
      <c r="N150" t="s">
        <v>8</v>
      </c>
      <c r="O150" t="s">
        <v>8</v>
      </c>
      <c r="P150" t="s">
        <v>8</v>
      </c>
      <c r="Q150" t="s">
        <v>8</v>
      </c>
      <c r="R150" t="s">
        <v>8</v>
      </c>
      <c r="S150" t="s">
        <v>8</v>
      </c>
      <c r="T150" t="s">
        <v>8</v>
      </c>
      <c r="V150" t="s">
        <v>8</v>
      </c>
      <c r="W150" t="s">
        <v>8</v>
      </c>
      <c r="X150" t="s">
        <v>8</v>
      </c>
      <c r="Y150" t="s">
        <v>8</v>
      </c>
      <c r="AA150" t="s">
        <v>8</v>
      </c>
      <c r="AB150" t="s">
        <v>8</v>
      </c>
      <c r="AC150" s="16" t="s">
        <v>8</v>
      </c>
      <c r="AD150" t="s">
        <v>8</v>
      </c>
      <c r="AE150" t="s">
        <v>8</v>
      </c>
      <c r="AF150" t="s">
        <v>8</v>
      </c>
      <c r="AG150" t="s">
        <v>8</v>
      </c>
      <c r="AH150" t="s">
        <v>8</v>
      </c>
      <c r="AI150" t="s">
        <v>8</v>
      </c>
      <c r="AJ150" t="s">
        <v>8</v>
      </c>
      <c r="AK150" t="s">
        <v>8</v>
      </c>
      <c r="AL150" t="s">
        <v>8</v>
      </c>
      <c r="AM150" t="s">
        <v>8</v>
      </c>
      <c r="AN150" t="s">
        <v>8</v>
      </c>
      <c r="AO150" t="s">
        <v>8</v>
      </c>
      <c r="AP150" t="s">
        <v>8</v>
      </c>
      <c r="AQ150" t="s">
        <v>8</v>
      </c>
      <c r="AR150" t="s">
        <v>8</v>
      </c>
      <c r="AS150" t="s">
        <v>8</v>
      </c>
      <c r="AT150" t="s">
        <v>8</v>
      </c>
      <c r="AU150" t="s">
        <v>8</v>
      </c>
      <c r="AW150" s="37" t="s">
        <v>8</v>
      </c>
      <c r="AX150" t="s">
        <v>8</v>
      </c>
      <c r="AY150" t="s">
        <v>8</v>
      </c>
      <c r="AZ150" t="s">
        <v>8</v>
      </c>
      <c r="BA150" t="s">
        <v>8</v>
      </c>
      <c r="BB150" t="s">
        <v>93</v>
      </c>
      <c r="BC150" s="16">
        <v>5.0000000000000001E-3</v>
      </c>
      <c r="BD150" s="7"/>
    </row>
    <row r="151" spans="1:126">
      <c r="A151" t="s">
        <v>262</v>
      </c>
      <c r="B151" t="s">
        <v>261</v>
      </c>
      <c r="C151" t="s">
        <v>263</v>
      </c>
      <c r="D151" t="s">
        <v>241</v>
      </c>
      <c r="E151" t="s">
        <v>464</v>
      </c>
      <c r="F151" t="s">
        <v>8</v>
      </c>
      <c r="G151">
        <v>399</v>
      </c>
      <c r="I151" t="s">
        <v>583</v>
      </c>
      <c r="J151" s="27">
        <v>5.84</v>
      </c>
      <c r="K151" s="23" t="s">
        <v>226</v>
      </c>
      <c r="L151" t="s">
        <v>764</v>
      </c>
      <c r="M151">
        <v>365</v>
      </c>
      <c r="N151" t="s">
        <v>8</v>
      </c>
      <c r="O151" t="s">
        <v>8</v>
      </c>
      <c r="P151" t="s">
        <v>8</v>
      </c>
      <c r="Q151" t="s">
        <v>8</v>
      </c>
      <c r="R151" t="s">
        <v>8</v>
      </c>
      <c r="S151" t="s">
        <v>8</v>
      </c>
      <c r="T151" t="s">
        <v>8</v>
      </c>
      <c r="V151" t="s">
        <v>8</v>
      </c>
      <c r="W151" t="s">
        <v>8</v>
      </c>
      <c r="X151" t="s">
        <v>8</v>
      </c>
      <c r="Y151" t="s">
        <v>8</v>
      </c>
      <c r="AA151" t="s">
        <v>8</v>
      </c>
      <c r="AB151" t="s">
        <v>8</v>
      </c>
      <c r="AC151" s="16" t="s">
        <v>8</v>
      </c>
      <c r="AD151" t="s">
        <v>8</v>
      </c>
      <c r="AE151" t="s">
        <v>8</v>
      </c>
      <c r="AF151" t="s">
        <v>8</v>
      </c>
      <c r="AG151" t="s">
        <v>8</v>
      </c>
      <c r="AH151" t="s">
        <v>8</v>
      </c>
      <c r="AI151" t="s">
        <v>8</v>
      </c>
      <c r="AJ151" t="s">
        <v>8</v>
      </c>
      <c r="AK151" t="s">
        <v>8</v>
      </c>
      <c r="AL151" t="s">
        <v>8</v>
      </c>
      <c r="AM151" t="s">
        <v>8</v>
      </c>
      <c r="AN151" t="s">
        <v>8</v>
      </c>
      <c r="AO151" t="s">
        <v>8</v>
      </c>
      <c r="AP151" t="s">
        <v>8</v>
      </c>
      <c r="AQ151" t="s">
        <v>8</v>
      </c>
      <c r="AR151" t="s">
        <v>8</v>
      </c>
      <c r="AS151" t="s">
        <v>8</v>
      </c>
      <c r="AT151" t="s">
        <v>8</v>
      </c>
      <c r="AU151" t="s">
        <v>8</v>
      </c>
      <c r="AW151" s="37" t="s">
        <v>8</v>
      </c>
      <c r="AX151" t="s">
        <v>8</v>
      </c>
      <c r="AY151" t="s">
        <v>8</v>
      </c>
      <c r="AZ151" t="s">
        <v>8</v>
      </c>
      <c r="BA151" t="s">
        <v>8</v>
      </c>
      <c r="BB151" t="s">
        <v>93</v>
      </c>
      <c r="BC151" s="16" t="s">
        <v>265</v>
      </c>
    </row>
    <row r="152" spans="1:126">
      <c r="A152" t="s">
        <v>262</v>
      </c>
      <c r="B152" t="s">
        <v>261</v>
      </c>
      <c r="C152" t="s">
        <v>263</v>
      </c>
      <c r="D152" t="s">
        <v>241</v>
      </c>
      <c r="E152" t="s">
        <v>465</v>
      </c>
      <c r="F152" t="s">
        <v>8</v>
      </c>
      <c r="G152">
        <v>439</v>
      </c>
      <c r="I152" t="s">
        <v>264</v>
      </c>
      <c r="J152" s="27">
        <v>1.02</v>
      </c>
      <c r="K152" s="23" t="s">
        <v>226</v>
      </c>
      <c r="L152" t="s">
        <v>764</v>
      </c>
      <c r="M152">
        <v>365</v>
      </c>
      <c r="N152" t="s">
        <v>8</v>
      </c>
      <c r="O152" t="s">
        <v>8</v>
      </c>
      <c r="P152" t="s">
        <v>8</v>
      </c>
      <c r="Q152" t="s">
        <v>8</v>
      </c>
      <c r="R152" t="s">
        <v>8</v>
      </c>
      <c r="S152" t="s">
        <v>8</v>
      </c>
      <c r="T152" t="s">
        <v>8</v>
      </c>
      <c r="V152" t="s">
        <v>8</v>
      </c>
      <c r="W152" t="s">
        <v>8</v>
      </c>
      <c r="X152" t="s">
        <v>8</v>
      </c>
      <c r="Y152" t="s">
        <v>8</v>
      </c>
      <c r="AA152" t="s">
        <v>8</v>
      </c>
      <c r="AB152" t="s">
        <v>8</v>
      </c>
      <c r="AC152" s="16" t="s">
        <v>8</v>
      </c>
      <c r="AD152" t="s">
        <v>8</v>
      </c>
      <c r="AE152" t="s">
        <v>8</v>
      </c>
      <c r="AF152" t="s">
        <v>8</v>
      </c>
      <c r="AG152" t="s">
        <v>8</v>
      </c>
      <c r="AH152" t="s">
        <v>8</v>
      </c>
      <c r="AI152" t="s">
        <v>8</v>
      </c>
      <c r="AJ152" t="s">
        <v>8</v>
      </c>
      <c r="AK152" t="s">
        <v>8</v>
      </c>
      <c r="AL152" t="s">
        <v>8</v>
      </c>
      <c r="AM152" t="s">
        <v>8</v>
      </c>
      <c r="AN152" t="s">
        <v>8</v>
      </c>
      <c r="AO152" t="s">
        <v>8</v>
      </c>
      <c r="AP152" t="s">
        <v>8</v>
      </c>
      <c r="AQ152" t="s">
        <v>8</v>
      </c>
      <c r="AR152" t="s">
        <v>8</v>
      </c>
      <c r="AS152" t="s">
        <v>8</v>
      </c>
      <c r="AT152" t="s">
        <v>8</v>
      </c>
      <c r="AU152" t="s">
        <v>8</v>
      </c>
      <c r="AW152" s="37" t="s">
        <v>8</v>
      </c>
      <c r="AX152" t="s">
        <v>8</v>
      </c>
      <c r="AY152" t="s">
        <v>8</v>
      </c>
      <c r="AZ152" t="s">
        <v>8</v>
      </c>
      <c r="BA152" t="s">
        <v>8</v>
      </c>
      <c r="BB152" t="s">
        <v>93</v>
      </c>
      <c r="BC152" s="16" t="s">
        <v>266</v>
      </c>
    </row>
    <row r="153" spans="1:126">
      <c r="A153" t="s">
        <v>262</v>
      </c>
      <c r="B153" t="s">
        <v>261</v>
      </c>
      <c r="C153" t="s">
        <v>263</v>
      </c>
      <c r="D153" t="s">
        <v>241</v>
      </c>
      <c r="E153" t="s">
        <v>466</v>
      </c>
      <c r="F153" t="s">
        <v>8</v>
      </c>
      <c r="G153">
        <v>402</v>
      </c>
      <c r="I153" t="s">
        <v>264</v>
      </c>
      <c r="J153" s="27">
        <v>1.02</v>
      </c>
      <c r="K153" s="23" t="s">
        <v>226</v>
      </c>
      <c r="L153" t="s">
        <v>764</v>
      </c>
      <c r="M153">
        <v>365</v>
      </c>
      <c r="N153" t="s">
        <v>8</v>
      </c>
      <c r="O153" t="s">
        <v>8</v>
      </c>
      <c r="P153" t="s">
        <v>8</v>
      </c>
      <c r="Q153" t="s">
        <v>8</v>
      </c>
      <c r="R153" t="s">
        <v>8</v>
      </c>
      <c r="S153" t="s">
        <v>8</v>
      </c>
      <c r="T153" t="s">
        <v>8</v>
      </c>
      <c r="V153" t="s">
        <v>8</v>
      </c>
      <c r="W153" t="s">
        <v>8</v>
      </c>
      <c r="X153" t="s">
        <v>8</v>
      </c>
      <c r="Y153" t="s">
        <v>8</v>
      </c>
      <c r="AA153" t="s">
        <v>8</v>
      </c>
      <c r="AB153" t="s">
        <v>8</v>
      </c>
      <c r="AC153" s="16" t="s">
        <v>8</v>
      </c>
      <c r="AD153" t="s">
        <v>8</v>
      </c>
      <c r="AE153" t="s">
        <v>8</v>
      </c>
      <c r="AF153" t="s">
        <v>8</v>
      </c>
      <c r="AG153" t="s">
        <v>8</v>
      </c>
      <c r="AH153" t="s">
        <v>8</v>
      </c>
      <c r="AI153" t="s">
        <v>8</v>
      </c>
      <c r="AJ153" t="s">
        <v>8</v>
      </c>
      <c r="AK153" t="s">
        <v>8</v>
      </c>
      <c r="AL153" t="s">
        <v>8</v>
      </c>
      <c r="AM153" t="s">
        <v>8</v>
      </c>
      <c r="AN153" t="s">
        <v>8</v>
      </c>
      <c r="AO153" t="s">
        <v>8</v>
      </c>
      <c r="AP153" t="s">
        <v>8</v>
      </c>
      <c r="AQ153" t="s">
        <v>8</v>
      </c>
      <c r="AR153" t="s">
        <v>8</v>
      </c>
      <c r="AS153" t="s">
        <v>8</v>
      </c>
      <c r="AT153" t="s">
        <v>8</v>
      </c>
      <c r="AU153" t="s">
        <v>8</v>
      </c>
      <c r="AW153" s="37" t="s">
        <v>8</v>
      </c>
      <c r="AX153" t="s">
        <v>8</v>
      </c>
      <c r="AY153" t="s">
        <v>8</v>
      </c>
      <c r="AZ153" t="s">
        <v>8</v>
      </c>
      <c r="BA153" t="s">
        <v>8</v>
      </c>
      <c r="BB153" t="s">
        <v>93</v>
      </c>
      <c r="BC153" s="16" t="s">
        <v>267</v>
      </c>
    </row>
    <row r="154" spans="1:126">
      <c r="A154" t="s">
        <v>270</v>
      </c>
      <c r="B154" t="s">
        <v>268</v>
      </c>
      <c r="C154" t="s">
        <v>269</v>
      </c>
      <c r="D154" t="s">
        <v>241</v>
      </c>
      <c r="E154" t="s">
        <v>457</v>
      </c>
      <c r="F154" t="s">
        <v>8</v>
      </c>
      <c r="G154">
        <v>40</v>
      </c>
      <c r="I154" t="s">
        <v>18</v>
      </c>
      <c r="J154">
        <v>1.08E-4</v>
      </c>
      <c r="K154" t="s">
        <v>234</v>
      </c>
      <c r="L154" t="s">
        <v>764</v>
      </c>
      <c r="M154">
        <v>30</v>
      </c>
      <c r="N154" t="s">
        <v>8</v>
      </c>
      <c r="O154" t="s">
        <v>8</v>
      </c>
      <c r="P154" t="s">
        <v>8</v>
      </c>
      <c r="Q154" t="s">
        <v>8</v>
      </c>
      <c r="R154" t="s">
        <v>8</v>
      </c>
      <c r="S154" t="s">
        <v>8</v>
      </c>
      <c r="T154" t="s">
        <v>8</v>
      </c>
      <c r="V154" t="s">
        <v>8</v>
      </c>
      <c r="W154" t="s">
        <v>8</v>
      </c>
      <c r="X154" t="s">
        <v>8</v>
      </c>
      <c r="Y154" t="s">
        <v>8</v>
      </c>
      <c r="AA154" t="s">
        <v>8</v>
      </c>
      <c r="AB154" t="s">
        <v>8</v>
      </c>
      <c r="AC154" s="16" t="s">
        <v>8</v>
      </c>
      <c r="AD154" t="s">
        <v>8</v>
      </c>
      <c r="AE154" t="s">
        <v>8</v>
      </c>
      <c r="AF154" t="s">
        <v>8</v>
      </c>
      <c r="AG154" t="s">
        <v>8</v>
      </c>
      <c r="AH154" t="s">
        <v>8</v>
      </c>
      <c r="AI154" t="s">
        <v>8</v>
      </c>
      <c r="AJ154" t="s">
        <v>8</v>
      </c>
      <c r="AK154" t="s">
        <v>8</v>
      </c>
      <c r="AL154" t="s">
        <v>8</v>
      </c>
      <c r="AM154" t="s">
        <v>8</v>
      </c>
      <c r="AN154" t="s">
        <v>8</v>
      </c>
      <c r="AO154" t="s">
        <v>8</v>
      </c>
      <c r="AP154" t="s">
        <v>8</v>
      </c>
      <c r="AQ154" t="s">
        <v>8</v>
      </c>
      <c r="AR154" t="s">
        <v>8</v>
      </c>
      <c r="AS154" t="s">
        <v>8</v>
      </c>
      <c r="AT154" t="s">
        <v>8</v>
      </c>
      <c r="AU154" t="s">
        <v>8</v>
      </c>
      <c r="AW154" s="37" t="s">
        <v>8</v>
      </c>
      <c r="AX154" t="s">
        <v>8</v>
      </c>
      <c r="AY154" t="s">
        <v>8</v>
      </c>
      <c r="AZ154" t="s">
        <v>8</v>
      </c>
      <c r="BA154" t="s">
        <v>8</v>
      </c>
      <c r="BB154" t="s">
        <v>93</v>
      </c>
      <c r="BC154" s="16" t="s">
        <v>271</v>
      </c>
    </row>
    <row r="155" spans="1:126">
      <c r="A155" t="s">
        <v>274</v>
      </c>
      <c r="B155" t="s">
        <v>272</v>
      </c>
      <c r="C155" t="s">
        <v>273</v>
      </c>
      <c r="D155" t="s">
        <v>275</v>
      </c>
      <c r="E155" t="s">
        <v>8</v>
      </c>
      <c r="F155" t="s">
        <v>8</v>
      </c>
      <c r="G155">
        <v>4</v>
      </c>
      <c r="I155" t="s">
        <v>7</v>
      </c>
      <c r="J155">
        <v>5</v>
      </c>
      <c r="K155" t="s">
        <v>234</v>
      </c>
      <c r="L155" t="s">
        <v>764</v>
      </c>
      <c r="M155">
        <v>15</v>
      </c>
      <c r="N155" t="s">
        <v>8</v>
      </c>
      <c r="O155" t="s">
        <v>8</v>
      </c>
      <c r="P155" t="s">
        <v>8</v>
      </c>
      <c r="Q155" t="s">
        <v>8</v>
      </c>
      <c r="R155" t="s">
        <v>8</v>
      </c>
      <c r="S155" t="s">
        <v>8</v>
      </c>
      <c r="T155" t="s">
        <v>8</v>
      </c>
      <c r="V155" t="s">
        <v>8</v>
      </c>
      <c r="W155" t="s">
        <v>8</v>
      </c>
      <c r="X155" t="s">
        <v>8</v>
      </c>
      <c r="Y155" t="s">
        <v>8</v>
      </c>
      <c r="AA155" t="s">
        <v>8</v>
      </c>
      <c r="AB155" t="s">
        <v>8</v>
      </c>
      <c r="AC155" s="16" t="s">
        <v>8</v>
      </c>
      <c r="AD155" t="s">
        <v>8</v>
      </c>
      <c r="AE155" t="s">
        <v>8</v>
      </c>
      <c r="AF155" t="s">
        <v>8</v>
      </c>
      <c r="AG155" t="s">
        <v>8</v>
      </c>
      <c r="AH155" t="s">
        <v>8</v>
      </c>
      <c r="AI155" t="s">
        <v>8</v>
      </c>
      <c r="AJ155" t="s">
        <v>8</v>
      </c>
      <c r="AK155" t="s">
        <v>8</v>
      </c>
      <c r="AL155">
        <v>561</v>
      </c>
      <c r="AM155" t="s">
        <v>277</v>
      </c>
      <c r="AN155" t="s">
        <v>8</v>
      </c>
      <c r="AO155" s="13" t="s">
        <v>278</v>
      </c>
      <c r="AP155" t="s">
        <v>8</v>
      </c>
      <c r="AQ155" t="s">
        <v>12</v>
      </c>
      <c r="AR155" t="s">
        <v>8</v>
      </c>
      <c r="AS155" t="s">
        <v>8</v>
      </c>
      <c r="AT155" t="s">
        <v>8</v>
      </c>
      <c r="AU155" t="s">
        <v>8</v>
      </c>
      <c r="AW155" s="37" t="s">
        <v>8</v>
      </c>
      <c r="AX155" t="s">
        <v>8</v>
      </c>
      <c r="AY155" t="s">
        <v>8</v>
      </c>
      <c r="AZ155" t="s">
        <v>8</v>
      </c>
      <c r="BA155" t="s">
        <v>8</v>
      </c>
      <c r="BB155" t="s">
        <v>276</v>
      </c>
      <c r="BC155" s="16">
        <v>0.76500000000000001</v>
      </c>
      <c r="BD155" s="7"/>
      <c r="BE155" t="s">
        <v>279</v>
      </c>
    </row>
    <row r="156" spans="1:126">
      <c r="A156" t="s">
        <v>282</v>
      </c>
      <c r="B156" t="s">
        <v>280</v>
      </c>
      <c r="C156" t="s">
        <v>281</v>
      </c>
      <c r="D156" t="s">
        <v>6</v>
      </c>
      <c r="E156" t="s">
        <v>8</v>
      </c>
      <c r="F156" t="s">
        <v>8</v>
      </c>
      <c r="G156">
        <v>7</v>
      </c>
      <c r="I156" t="s">
        <v>248</v>
      </c>
      <c r="J156">
        <v>0</v>
      </c>
      <c r="K156" s="23" t="s">
        <v>226</v>
      </c>
      <c r="L156" t="s">
        <v>764</v>
      </c>
      <c r="M156" t="s">
        <v>8</v>
      </c>
      <c r="N156" t="s">
        <v>8</v>
      </c>
      <c r="O156" t="s">
        <v>8</v>
      </c>
      <c r="P156" t="s">
        <v>8</v>
      </c>
      <c r="Q156" t="s">
        <v>8</v>
      </c>
      <c r="R156" t="s">
        <v>8</v>
      </c>
      <c r="S156" t="s">
        <v>8</v>
      </c>
      <c r="T156" t="s">
        <v>8</v>
      </c>
      <c r="V156" t="s">
        <v>8</v>
      </c>
      <c r="W156" t="s">
        <v>8</v>
      </c>
      <c r="X156" t="s">
        <v>8</v>
      </c>
      <c r="Y156" t="s">
        <v>8</v>
      </c>
      <c r="AA156" t="s">
        <v>8</v>
      </c>
      <c r="AB156" t="s">
        <v>8</v>
      </c>
      <c r="AC156" s="16" t="s">
        <v>8</v>
      </c>
      <c r="AD156" t="s">
        <v>8</v>
      </c>
      <c r="AE156" t="s">
        <v>8</v>
      </c>
      <c r="AF156" t="s">
        <v>8</v>
      </c>
      <c r="AG156" t="s">
        <v>8</v>
      </c>
      <c r="AH156" t="s">
        <v>8</v>
      </c>
      <c r="AI156" t="s">
        <v>8</v>
      </c>
      <c r="AJ156" t="s">
        <v>8</v>
      </c>
      <c r="AK156" t="s">
        <v>8</v>
      </c>
      <c r="AL156" t="s">
        <v>8</v>
      </c>
      <c r="AM156" t="s">
        <v>8</v>
      </c>
      <c r="AN156" t="s">
        <v>8</v>
      </c>
      <c r="AO156" t="s">
        <v>8</v>
      </c>
      <c r="AP156" t="s">
        <v>8</v>
      </c>
      <c r="AQ156" t="s">
        <v>8</v>
      </c>
      <c r="AR156" t="s">
        <v>8</v>
      </c>
      <c r="AS156" t="s">
        <v>8</v>
      </c>
      <c r="AT156" t="s">
        <v>8</v>
      </c>
      <c r="AU156" t="s">
        <v>8</v>
      </c>
      <c r="AW156" s="37" t="s">
        <v>8</v>
      </c>
      <c r="AX156" t="s">
        <v>8</v>
      </c>
      <c r="AY156" t="s">
        <v>8</v>
      </c>
      <c r="AZ156" t="s">
        <v>8</v>
      </c>
      <c r="BA156" t="s">
        <v>8</v>
      </c>
      <c r="BB156" t="s">
        <v>276</v>
      </c>
      <c r="BC156" s="16" t="s">
        <v>283</v>
      </c>
      <c r="BI156" t="s">
        <v>286</v>
      </c>
      <c r="BK156">
        <v>10.4</v>
      </c>
      <c r="BM156" t="s">
        <v>721</v>
      </c>
      <c r="CH156" t="s">
        <v>638</v>
      </c>
      <c r="CJ156">
        <v>13.3</v>
      </c>
      <c r="CL156" t="s">
        <v>76</v>
      </c>
      <c r="DG156" t="s">
        <v>640</v>
      </c>
      <c r="DI156">
        <v>0</v>
      </c>
      <c r="DK156" s="32" t="s">
        <v>722</v>
      </c>
    </row>
    <row r="157" spans="1:126">
      <c r="A157" t="s">
        <v>282</v>
      </c>
      <c r="B157" t="s">
        <v>280</v>
      </c>
      <c r="C157" t="s">
        <v>281</v>
      </c>
      <c r="D157" t="s">
        <v>6</v>
      </c>
      <c r="E157" t="s">
        <v>8</v>
      </c>
      <c r="F157" t="s">
        <v>8</v>
      </c>
      <c r="G157">
        <v>7</v>
      </c>
      <c r="I157" t="s">
        <v>3</v>
      </c>
      <c r="J157">
        <v>1</v>
      </c>
      <c r="K157" s="23" t="s">
        <v>226</v>
      </c>
      <c r="L157" t="s">
        <v>764</v>
      </c>
      <c r="M157">
        <v>1</v>
      </c>
      <c r="N157" t="s">
        <v>8</v>
      </c>
      <c r="O157" t="s">
        <v>8</v>
      </c>
      <c r="P157" t="s">
        <v>8</v>
      </c>
      <c r="Q157" t="s">
        <v>8</v>
      </c>
      <c r="R157" t="s">
        <v>8</v>
      </c>
      <c r="S157" t="s">
        <v>8</v>
      </c>
      <c r="T157" t="s">
        <v>8</v>
      </c>
      <c r="V157" t="s">
        <v>8</v>
      </c>
      <c r="W157" t="s">
        <v>8</v>
      </c>
      <c r="X157" t="s">
        <v>8</v>
      </c>
      <c r="Y157" t="s">
        <v>8</v>
      </c>
      <c r="AA157" t="s">
        <v>8</v>
      </c>
      <c r="AB157" t="s">
        <v>8</v>
      </c>
      <c r="AC157" s="16" t="s">
        <v>8</v>
      </c>
      <c r="AD157" s="29">
        <v>90</v>
      </c>
      <c r="AE157" s="29" t="s">
        <v>32</v>
      </c>
      <c r="AF157" t="s">
        <v>8</v>
      </c>
      <c r="AG157" t="s">
        <v>8</v>
      </c>
      <c r="AH157" t="s">
        <v>8</v>
      </c>
      <c r="AI157" t="s">
        <v>8</v>
      </c>
      <c r="AJ157" t="s">
        <v>8</v>
      </c>
      <c r="AK157" t="s">
        <v>8</v>
      </c>
      <c r="AL157" t="s">
        <v>8</v>
      </c>
      <c r="AM157" t="s">
        <v>8</v>
      </c>
      <c r="AN157" t="s">
        <v>8</v>
      </c>
      <c r="AO157" t="s">
        <v>8</v>
      </c>
      <c r="AP157" t="s">
        <v>8</v>
      </c>
      <c r="AQ157" t="s">
        <v>8</v>
      </c>
      <c r="AR157" t="s">
        <v>8</v>
      </c>
      <c r="AS157" t="s">
        <v>8</v>
      </c>
      <c r="AT157" t="s">
        <v>8</v>
      </c>
      <c r="AU157" t="s">
        <v>8</v>
      </c>
      <c r="AW157" s="37" t="s">
        <v>8</v>
      </c>
      <c r="AX157" t="s">
        <v>8</v>
      </c>
      <c r="AY157" t="s">
        <v>8</v>
      </c>
      <c r="AZ157" t="s">
        <v>8</v>
      </c>
      <c r="BA157" t="s">
        <v>8</v>
      </c>
      <c r="BB157" t="s">
        <v>276</v>
      </c>
      <c r="BC157" s="16" t="s">
        <v>284</v>
      </c>
      <c r="BI157" t="s">
        <v>286</v>
      </c>
      <c r="BK157">
        <v>109.9</v>
      </c>
      <c r="BM157" t="s">
        <v>721</v>
      </c>
      <c r="CH157" t="s">
        <v>639</v>
      </c>
      <c r="CJ157">
        <v>173.7</v>
      </c>
      <c r="CL157" t="s">
        <v>76</v>
      </c>
      <c r="DG157" t="s">
        <v>640</v>
      </c>
      <c r="DI157">
        <v>34</v>
      </c>
      <c r="DK157" s="32" t="s">
        <v>722</v>
      </c>
    </row>
    <row r="158" spans="1:126">
      <c r="A158" t="s">
        <v>282</v>
      </c>
      <c r="B158" t="s">
        <v>280</v>
      </c>
      <c r="C158" t="s">
        <v>281</v>
      </c>
      <c r="D158" t="s">
        <v>6</v>
      </c>
      <c r="E158" t="s">
        <v>8</v>
      </c>
      <c r="F158" t="s">
        <v>8</v>
      </c>
      <c r="G158">
        <v>7</v>
      </c>
      <c r="I158" t="s">
        <v>3</v>
      </c>
      <c r="J158">
        <v>5</v>
      </c>
      <c r="K158" s="23" t="s">
        <v>226</v>
      </c>
      <c r="L158" t="s">
        <v>764</v>
      </c>
      <c r="M158">
        <v>1</v>
      </c>
      <c r="N158" t="s">
        <v>8</v>
      </c>
      <c r="O158" t="s">
        <v>8</v>
      </c>
      <c r="P158" t="s">
        <v>8</v>
      </c>
      <c r="Q158" t="s">
        <v>8</v>
      </c>
      <c r="R158" t="s">
        <v>8</v>
      </c>
      <c r="S158" t="s">
        <v>8</v>
      </c>
      <c r="T158" t="s">
        <v>8</v>
      </c>
      <c r="V158" t="s">
        <v>8</v>
      </c>
      <c r="W158" t="s">
        <v>8</v>
      </c>
      <c r="X158" t="s">
        <v>8</v>
      </c>
      <c r="Y158" t="s">
        <v>8</v>
      </c>
      <c r="AA158" t="s">
        <v>8</v>
      </c>
      <c r="AB158" t="s">
        <v>8</v>
      </c>
      <c r="AC158" s="16" t="s">
        <v>8</v>
      </c>
      <c r="AD158" s="29">
        <v>90</v>
      </c>
      <c r="AE158" s="29" t="s">
        <v>32</v>
      </c>
      <c r="AF158" t="s">
        <v>8</v>
      </c>
      <c r="AG158" t="s">
        <v>8</v>
      </c>
      <c r="AH158" t="s">
        <v>8</v>
      </c>
      <c r="AI158" t="s">
        <v>8</v>
      </c>
      <c r="AJ158" t="s">
        <v>8</v>
      </c>
      <c r="AK158" t="s">
        <v>8</v>
      </c>
      <c r="AL158" t="s">
        <v>8</v>
      </c>
      <c r="AM158" t="s">
        <v>8</v>
      </c>
      <c r="AN158" t="s">
        <v>8</v>
      </c>
      <c r="AO158" t="s">
        <v>8</v>
      </c>
      <c r="AP158" t="s">
        <v>8</v>
      </c>
      <c r="AQ158" t="s">
        <v>8</v>
      </c>
      <c r="AR158" t="s">
        <v>8</v>
      </c>
      <c r="AS158" t="s">
        <v>8</v>
      </c>
      <c r="AT158" t="s">
        <v>8</v>
      </c>
      <c r="AU158" t="s">
        <v>8</v>
      </c>
      <c r="AW158" s="37" t="s">
        <v>8</v>
      </c>
      <c r="AX158" t="s">
        <v>8</v>
      </c>
      <c r="AY158" t="s">
        <v>8</v>
      </c>
      <c r="AZ158" t="s">
        <v>8</v>
      </c>
      <c r="BA158" t="s">
        <v>8</v>
      </c>
      <c r="BB158" t="s">
        <v>276</v>
      </c>
      <c r="BC158" s="16" t="s">
        <v>285</v>
      </c>
      <c r="BI158" t="s">
        <v>286</v>
      </c>
      <c r="BK158">
        <v>557.70000000000005</v>
      </c>
      <c r="BM158" t="s">
        <v>721</v>
      </c>
      <c r="CH158" t="s">
        <v>638</v>
      </c>
      <c r="CJ158">
        <v>867</v>
      </c>
      <c r="CL158" t="s">
        <v>76</v>
      </c>
      <c r="DG158" t="s">
        <v>640</v>
      </c>
      <c r="DI158">
        <v>245.7</v>
      </c>
      <c r="DK158" s="32" t="s">
        <v>722</v>
      </c>
    </row>
    <row r="159" spans="1:126">
      <c r="A159" t="s">
        <v>287</v>
      </c>
      <c r="B159" t="s">
        <v>292</v>
      </c>
      <c r="C159" t="s">
        <v>288</v>
      </c>
      <c r="D159" t="s">
        <v>723</v>
      </c>
      <c r="E159" t="s">
        <v>8</v>
      </c>
      <c r="F159" t="s">
        <v>8</v>
      </c>
      <c r="G159">
        <v>5</v>
      </c>
      <c r="I159" t="s">
        <v>290</v>
      </c>
      <c r="J159">
        <v>1</v>
      </c>
      <c r="K159" s="23" t="s">
        <v>226</v>
      </c>
      <c r="L159" t="s">
        <v>766</v>
      </c>
      <c r="M159">
        <v>1</v>
      </c>
      <c r="N159" t="s">
        <v>8</v>
      </c>
      <c r="O159" t="s">
        <v>8</v>
      </c>
      <c r="P159" t="s">
        <v>8</v>
      </c>
      <c r="Q159" t="s">
        <v>8</v>
      </c>
      <c r="R159" t="s">
        <v>8</v>
      </c>
      <c r="S159" t="s">
        <v>8</v>
      </c>
      <c r="T159" t="s">
        <v>8</v>
      </c>
      <c r="V159" t="s">
        <v>8</v>
      </c>
      <c r="W159" t="s">
        <v>8</v>
      </c>
      <c r="X159" t="s">
        <v>8</v>
      </c>
      <c r="Y159" t="s">
        <v>8</v>
      </c>
      <c r="AA159" s="27">
        <v>107.303</v>
      </c>
      <c r="AB159" s="23" t="s">
        <v>738</v>
      </c>
      <c r="AC159" s="46">
        <v>4.4390000000000001</v>
      </c>
      <c r="AD159" t="s">
        <v>8</v>
      </c>
      <c r="AE159" t="s">
        <v>8</v>
      </c>
      <c r="AF159" t="s">
        <v>8</v>
      </c>
      <c r="AG159" t="s">
        <v>8</v>
      </c>
      <c r="AH159" t="s">
        <v>8</v>
      </c>
      <c r="AI159">
        <v>0.53</v>
      </c>
      <c r="AJ159" t="s">
        <v>8</v>
      </c>
      <c r="AK159">
        <v>0.18</v>
      </c>
      <c r="AL159" t="s">
        <v>8</v>
      </c>
      <c r="AM159" t="s">
        <v>8</v>
      </c>
      <c r="AN159" t="s">
        <v>8</v>
      </c>
      <c r="AO159" t="s">
        <v>8</v>
      </c>
      <c r="AP159" t="s">
        <v>8</v>
      </c>
      <c r="AQ159" t="s">
        <v>8</v>
      </c>
      <c r="AR159" s="27">
        <v>0.442</v>
      </c>
      <c r="AS159" s="27">
        <v>7.2999999999999995E-2</v>
      </c>
      <c r="AT159" t="s">
        <v>59</v>
      </c>
      <c r="AU159" s="43">
        <v>3.33333333333333E-4</v>
      </c>
      <c r="AW159" s="40" t="s">
        <v>12</v>
      </c>
      <c r="AX159" t="s">
        <v>8</v>
      </c>
      <c r="AY159" s="27">
        <v>9.2999999999999992E-3</v>
      </c>
      <c r="AZ159" t="s">
        <v>60</v>
      </c>
      <c r="BA159" s="27">
        <v>1.1999999999999999E-3</v>
      </c>
      <c r="BB159" t="s">
        <v>8</v>
      </c>
      <c r="BC159" s="16" t="s">
        <v>8</v>
      </c>
      <c r="BE159" t="s">
        <v>8</v>
      </c>
      <c r="BF159" t="s">
        <v>8</v>
      </c>
      <c r="BH159" t="s">
        <v>8</v>
      </c>
      <c r="BI159" t="s">
        <v>8</v>
      </c>
      <c r="BJ159" t="s">
        <v>8</v>
      </c>
      <c r="CH159" t="s">
        <v>8</v>
      </c>
      <c r="CI159" t="s">
        <v>8</v>
      </c>
      <c r="DU159" t="s">
        <v>291</v>
      </c>
      <c r="DV159" t="s">
        <v>8</v>
      </c>
    </row>
    <row r="160" spans="1:126">
      <c r="A160" t="s">
        <v>287</v>
      </c>
      <c r="B160" t="s">
        <v>292</v>
      </c>
      <c r="C160" t="s">
        <v>288</v>
      </c>
      <c r="D160" t="s">
        <v>289</v>
      </c>
      <c r="E160" t="s">
        <v>8</v>
      </c>
      <c r="F160" t="s">
        <v>8</v>
      </c>
      <c r="G160">
        <v>9</v>
      </c>
      <c r="I160" t="s">
        <v>290</v>
      </c>
      <c r="J160">
        <v>1</v>
      </c>
      <c r="K160" s="23" t="s">
        <v>226</v>
      </c>
      <c r="L160" t="s">
        <v>766</v>
      </c>
      <c r="M160">
        <v>1</v>
      </c>
      <c r="N160" t="s">
        <v>8</v>
      </c>
      <c r="O160" t="s">
        <v>8</v>
      </c>
      <c r="P160" t="s">
        <v>8</v>
      </c>
      <c r="Q160" t="s">
        <v>8</v>
      </c>
      <c r="R160" t="s">
        <v>8</v>
      </c>
      <c r="S160" t="s">
        <v>8</v>
      </c>
      <c r="T160" t="s">
        <v>8</v>
      </c>
      <c r="V160" t="s">
        <v>8</v>
      </c>
      <c r="W160" t="s">
        <v>8</v>
      </c>
      <c r="X160" t="s">
        <v>8</v>
      </c>
      <c r="Y160" t="s">
        <v>8</v>
      </c>
      <c r="AA160" s="27">
        <v>115.47</v>
      </c>
      <c r="AB160" s="23" t="s">
        <v>738</v>
      </c>
      <c r="AC160" s="46">
        <v>0.47699999999999998</v>
      </c>
      <c r="AD160" t="s">
        <v>8</v>
      </c>
      <c r="AE160" t="s">
        <v>8</v>
      </c>
      <c r="AF160" t="s">
        <v>8</v>
      </c>
      <c r="AG160" t="s">
        <v>8</v>
      </c>
      <c r="AH160" t="s">
        <v>8</v>
      </c>
      <c r="AI160">
        <v>0.21</v>
      </c>
      <c r="AJ160" t="s">
        <v>8</v>
      </c>
      <c r="AK160">
        <v>0.1</v>
      </c>
      <c r="AL160" t="s">
        <v>8</v>
      </c>
      <c r="AM160" t="s">
        <v>8</v>
      </c>
      <c r="AN160" t="s">
        <v>8</v>
      </c>
      <c r="AO160" t="s">
        <v>8</v>
      </c>
      <c r="AP160" t="s">
        <v>8</v>
      </c>
      <c r="AQ160" t="s">
        <v>8</v>
      </c>
      <c r="AR160" s="27">
        <v>0.154</v>
      </c>
      <c r="AS160" s="27">
        <v>8.7999999999999995E-2</v>
      </c>
      <c r="AT160" t="s">
        <v>59</v>
      </c>
      <c r="AU160" s="43">
        <v>9.33333333333333E-4</v>
      </c>
      <c r="AW160" s="40" t="s">
        <v>12</v>
      </c>
      <c r="AX160" t="s">
        <v>8</v>
      </c>
      <c r="AY160" s="27">
        <v>8.6999999999999994E-3</v>
      </c>
      <c r="AZ160" t="s">
        <v>60</v>
      </c>
      <c r="BA160" s="27">
        <v>6.9999999999999999E-4</v>
      </c>
      <c r="BB160" t="s">
        <v>8</v>
      </c>
      <c r="BC160" s="16" t="s">
        <v>8</v>
      </c>
      <c r="BE160" t="s">
        <v>8</v>
      </c>
      <c r="BF160" t="s">
        <v>8</v>
      </c>
      <c r="BH160" t="s">
        <v>8</v>
      </c>
      <c r="BI160" t="s">
        <v>8</v>
      </c>
      <c r="BJ160" t="s">
        <v>8</v>
      </c>
      <c r="CH160" t="s">
        <v>8</v>
      </c>
      <c r="CI160" t="s">
        <v>8</v>
      </c>
      <c r="DU160" t="s">
        <v>8</v>
      </c>
      <c r="DV160" t="s">
        <v>8</v>
      </c>
    </row>
    <row r="161" spans="1:126">
      <c r="A161" t="s">
        <v>293</v>
      </c>
      <c r="B161" t="s">
        <v>295</v>
      </c>
      <c r="C161" t="s">
        <v>294</v>
      </c>
      <c r="D161" t="s">
        <v>10</v>
      </c>
      <c r="E161" t="s">
        <v>8</v>
      </c>
      <c r="F161" t="s">
        <v>8</v>
      </c>
      <c r="G161">
        <v>6</v>
      </c>
      <c r="I161" t="s">
        <v>741</v>
      </c>
      <c r="J161">
        <v>2.5</v>
      </c>
      <c r="K161" t="s">
        <v>234</v>
      </c>
      <c r="L161" t="s">
        <v>764</v>
      </c>
      <c r="M161">
        <v>5</v>
      </c>
      <c r="N161" t="s">
        <v>8</v>
      </c>
      <c r="O161" t="s">
        <v>8</v>
      </c>
      <c r="P161" t="s">
        <v>8</v>
      </c>
      <c r="Q161" t="s">
        <v>8</v>
      </c>
      <c r="R161" t="s">
        <v>8</v>
      </c>
      <c r="S161" t="s">
        <v>8</v>
      </c>
      <c r="T161" t="s">
        <v>8</v>
      </c>
      <c r="V161" t="s">
        <v>8</v>
      </c>
      <c r="W161" t="s">
        <v>8</v>
      </c>
      <c r="X161" t="s">
        <v>8</v>
      </c>
      <c r="Y161" t="s">
        <v>8</v>
      </c>
      <c r="AA161" t="s">
        <v>8</v>
      </c>
      <c r="AB161" t="s">
        <v>8</v>
      </c>
      <c r="AC161" s="16" t="s">
        <v>8</v>
      </c>
      <c r="AD161" t="s">
        <v>8</v>
      </c>
      <c r="AE161" t="s">
        <v>8</v>
      </c>
      <c r="AF161" t="s">
        <v>8</v>
      </c>
      <c r="AG161" t="s">
        <v>8</v>
      </c>
      <c r="AH161" t="s">
        <v>8</v>
      </c>
      <c r="AI161">
        <v>13</v>
      </c>
      <c r="AJ161" t="s">
        <v>8</v>
      </c>
      <c r="AK161" t="s">
        <v>8</v>
      </c>
      <c r="AL161">
        <v>160.4</v>
      </c>
      <c r="AM161" s="23" t="s">
        <v>76</v>
      </c>
      <c r="AN161">
        <v>22.1</v>
      </c>
      <c r="AO161">
        <v>6</v>
      </c>
      <c r="AP161" t="s">
        <v>8</v>
      </c>
      <c r="AQ161" t="s">
        <v>12</v>
      </c>
      <c r="AR161" t="s">
        <v>8</v>
      </c>
      <c r="AS161" t="s">
        <v>8</v>
      </c>
      <c r="AT161" t="s">
        <v>8</v>
      </c>
      <c r="AU161">
        <v>5.33E-2</v>
      </c>
      <c r="AW161" s="36" t="s">
        <v>8</v>
      </c>
      <c r="AX161" t="s">
        <v>8</v>
      </c>
      <c r="AY161" t="s">
        <v>8</v>
      </c>
      <c r="AZ161" t="s">
        <v>8</v>
      </c>
      <c r="BA161" t="s">
        <v>8</v>
      </c>
      <c r="BB161" t="s">
        <v>8</v>
      </c>
      <c r="BC161" s="16" t="s">
        <v>8</v>
      </c>
      <c r="BE161" t="s">
        <v>8</v>
      </c>
      <c r="BF161" t="s">
        <v>8</v>
      </c>
      <c r="BH161" t="s">
        <v>8</v>
      </c>
      <c r="BI161" t="s">
        <v>211</v>
      </c>
      <c r="BJ161" t="s">
        <v>8</v>
      </c>
      <c r="CH161" t="s">
        <v>8</v>
      </c>
      <c r="CI161" t="s">
        <v>8</v>
      </c>
      <c r="DU161" t="s">
        <v>8</v>
      </c>
      <c r="DV161" t="s">
        <v>8</v>
      </c>
    </row>
    <row r="162" spans="1:126">
      <c r="A162" t="s">
        <v>293</v>
      </c>
      <c r="B162" t="s">
        <v>295</v>
      </c>
      <c r="C162" t="s">
        <v>294</v>
      </c>
      <c r="D162" t="s">
        <v>10</v>
      </c>
      <c r="E162" t="s">
        <v>8</v>
      </c>
      <c r="F162" t="s">
        <v>8</v>
      </c>
      <c r="G162">
        <v>6</v>
      </c>
      <c r="I162" t="s">
        <v>741</v>
      </c>
      <c r="J162">
        <v>2.5</v>
      </c>
      <c r="K162" t="s">
        <v>234</v>
      </c>
      <c r="L162" t="s">
        <v>764</v>
      </c>
      <c r="M162">
        <v>5</v>
      </c>
      <c r="N162" t="s">
        <v>8</v>
      </c>
      <c r="O162" t="s">
        <v>8</v>
      </c>
      <c r="P162" t="s">
        <v>8</v>
      </c>
      <c r="Q162" t="s">
        <v>8</v>
      </c>
      <c r="R162" t="s">
        <v>8</v>
      </c>
      <c r="S162" t="s">
        <v>8</v>
      </c>
      <c r="T162" t="s">
        <v>8</v>
      </c>
      <c r="V162" t="s">
        <v>8</v>
      </c>
      <c r="W162" t="s">
        <v>8</v>
      </c>
      <c r="X162" t="s">
        <v>8</v>
      </c>
      <c r="Y162" t="s">
        <v>8</v>
      </c>
      <c r="AA162" t="s">
        <v>8</v>
      </c>
      <c r="AB162" t="s">
        <v>8</v>
      </c>
      <c r="AC162" s="16" t="s">
        <v>8</v>
      </c>
      <c r="AD162" t="s">
        <v>8</v>
      </c>
      <c r="AE162" t="s">
        <v>8</v>
      </c>
      <c r="AF162" t="s">
        <v>8</v>
      </c>
      <c r="AG162" t="s">
        <v>8</v>
      </c>
      <c r="AH162" t="s">
        <v>8</v>
      </c>
      <c r="AI162">
        <v>21.8</v>
      </c>
      <c r="AJ162" t="s">
        <v>8</v>
      </c>
      <c r="AK162" t="s">
        <v>8</v>
      </c>
      <c r="AL162">
        <v>132</v>
      </c>
      <c r="AM162" s="23" t="s">
        <v>76</v>
      </c>
      <c r="AN162">
        <v>29.3</v>
      </c>
      <c r="AO162">
        <v>6</v>
      </c>
      <c r="AP162" t="s">
        <v>8</v>
      </c>
      <c r="AQ162" t="s">
        <v>12</v>
      </c>
      <c r="AR162" t="s">
        <v>8</v>
      </c>
      <c r="AS162" t="s">
        <v>8</v>
      </c>
      <c r="AT162" t="s">
        <v>8</v>
      </c>
      <c r="AU162">
        <v>3.1800000000000002E-2</v>
      </c>
      <c r="AW162" s="36" t="s">
        <v>8</v>
      </c>
      <c r="AX162" t="s">
        <v>8</v>
      </c>
      <c r="AY162" t="s">
        <v>8</v>
      </c>
      <c r="AZ162" t="s">
        <v>8</v>
      </c>
      <c r="BA162" t="s">
        <v>8</v>
      </c>
      <c r="BB162" t="s">
        <v>8</v>
      </c>
      <c r="BC162" s="16" t="s">
        <v>8</v>
      </c>
      <c r="BE162" t="s">
        <v>8</v>
      </c>
      <c r="BF162" t="s">
        <v>8</v>
      </c>
      <c r="BH162" t="s">
        <v>8</v>
      </c>
      <c r="BI162" t="s">
        <v>213</v>
      </c>
      <c r="BJ162" t="s">
        <v>8</v>
      </c>
      <c r="CH162" t="s">
        <v>8</v>
      </c>
      <c r="CI162" t="s">
        <v>8</v>
      </c>
      <c r="DU162" t="s">
        <v>8</v>
      </c>
      <c r="DV162" t="s">
        <v>8</v>
      </c>
    </row>
    <row r="163" spans="1:126">
      <c r="A163" t="s">
        <v>293</v>
      </c>
      <c r="B163" t="s">
        <v>295</v>
      </c>
      <c r="C163" t="s">
        <v>294</v>
      </c>
      <c r="D163" t="s">
        <v>10</v>
      </c>
      <c r="E163" t="s">
        <v>8</v>
      </c>
      <c r="F163" t="s">
        <v>8</v>
      </c>
      <c r="G163">
        <v>6</v>
      </c>
      <c r="I163" t="s">
        <v>741</v>
      </c>
      <c r="J163">
        <v>2.5</v>
      </c>
      <c r="K163" t="s">
        <v>234</v>
      </c>
      <c r="L163" t="s">
        <v>764</v>
      </c>
      <c r="M163">
        <v>5</v>
      </c>
      <c r="N163" t="s">
        <v>8</v>
      </c>
      <c r="O163" t="s">
        <v>8</v>
      </c>
      <c r="P163" t="s">
        <v>8</v>
      </c>
      <c r="Q163" t="s">
        <v>8</v>
      </c>
      <c r="R163" t="s">
        <v>8</v>
      </c>
      <c r="S163" t="s">
        <v>8</v>
      </c>
      <c r="T163" t="s">
        <v>8</v>
      </c>
      <c r="V163" t="s">
        <v>8</v>
      </c>
      <c r="W163" t="s">
        <v>8</v>
      </c>
      <c r="X163" t="s">
        <v>8</v>
      </c>
      <c r="Y163" t="s">
        <v>8</v>
      </c>
      <c r="AA163" t="s">
        <v>8</v>
      </c>
      <c r="AB163" t="s">
        <v>8</v>
      </c>
      <c r="AC163" s="16" t="s">
        <v>8</v>
      </c>
      <c r="AD163" t="s">
        <v>8</v>
      </c>
      <c r="AE163" t="s">
        <v>8</v>
      </c>
      <c r="AF163" t="s">
        <v>8</v>
      </c>
      <c r="AG163" t="s">
        <v>8</v>
      </c>
      <c r="AH163" t="s">
        <v>8</v>
      </c>
      <c r="AI163">
        <v>33.700000000000003</v>
      </c>
      <c r="AJ163" t="s">
        <v>8</v>
      </c>
      <c r="AK163" t="s">
        <v>8</v>
      </c>
      <c r="AL163">
        <v>50.1</v>
      </c>
      <c r="AM163" s="23" t="s">
        <v>76</v>
      </c>
      <c r="AN163">
        <v>7</v>
      </c>
      <c r="AO163">
        <v>6</v>
      </c>
      <c r="AP163" t="s">
        <v>8</v>
      </c>
      <c r="AQ163" t="s">
        <v>12</v>
      </c>
      <c r="AR163" t="s">
        <v>8</v>
      </c>
      <c r="AS163" t="s">
        <v>8</v>
      </c>
      <c r="AT163" t="s">
        <v>8</v>
      </c>
      <c r="AU163">
        <v>2.06E-2</v>
      </c>
      <c r="AW163" s="36" t="s">
        <v>8</v>
      </c>
      <c r="AX163" t="s">
        <v>8</v>
      </c>
      <c r="AY163" t="s">
        <v>8</v>
      </c>
      <c r="AZ163" t="s">
        <v>8</v>
      </c>
      <c r="BA163" t="s">
        <v>8</v>
      </c>
      <c r="BB163" t="s">
        <v>8</v>
      </c>
      <c r="BC163" s="16" t="s">
        <v>8</v>
      </c>
      <c r="BE163" t="s">
        <v>8</v>
      </c>
      <c r="BF163" t="s">
        <v>8</v>
      </c>
      <c r="BH163" t="s">
        <v>8</v>
      </c>
      <c r="BI163" t="s">
        <v>296</v>
      </c>
      <c r="BJ163" t="s">
        <v>8</v>
      </c>
      <c r="CH163" t="s">
        <v>8</v>
      </c>
      <c r="CI163" t="s">
        <v>8</v>
      </c>
      <c r="DU163" t="s">
        <v>8</v>
      </c>
      <c r="DV163" t="s">
        <v>8</v>
      </c>
    </row>
    <row r="164" spans="1:126">
      <c r="A164" t="s">
        <v>293</v>
      </c>
      <c r="B164" t="s">
        <v>295</v>
      </c>
      <c r="C164" t="s">
        <v>294</v>
      </c>
      <c r="D164" t="s">
        <v>10</v>
      </c>
      <c r="E164" t="s">
        <v>8</v>
      </c>
      <c r="F164" t="s">
        <v>8</v>
      </c>
      <c r="G164">
        <v>6</v>
      </c>
      <c r="I164" t="s">
        <v>741</v>
      </c>
      <c r="J164">
        <v>2.5</v>
      </c>
      <c r="K164" t="s">
        <v>234</v>
      </c>
      <c r="L164" t="s">
        <v>764</v>
      </c>
      <c r="M164">
        <v>5</v>
      </c>
      <c r="N164" t="s">
        <v>8</v>
      </c>
      <c r="O164" t="s">
        <v>8</v>
      </c>
      <c r="P164" t="s">
        <v>8</v>
      </c>
      <c r="Q164" t="s">
        <v>8</v>
      </c>
      <c r="R164" t="s">
        <v>8</v>
      </c>
      <c r="S164" t="s">
        <v>8</v>
      </c>
      <c r="T164" t="s">
        <v>8</v>
      </c>
      <c r="V164" t="s">
        <v>8</v>
      </c>
      <c r="W164" t="s">
        <v>8</v>
      </c>
      <c r="X164" t="s">
        <v>8</v>
      </c>
      <c r="Y164" t="s">
        <v>8</v>
      </c>
      <c r="AA164" t="s">
        <v>8</v>
      </c>
      <c r="AB164" t="s">
        <v>8</v>
      </c>
      <c r="AC164" s="16" t="s">
        <v>8</v>
      </c>
      <c r="AD164" t="s">
        <v>8</v>
      </c>
      <c r="AE164" t="s">
        <v>8</v>
      </c>
      <c r="AF164" t="s">
        <v>8</v>
      </c>
      <c r="AG164" t="s">
        <v>8</v>
      </c>
      <c r="AH164" t="s">
        <v>8</v>
      </c>
      <c r="AI164">
        <v>10.7</v>
      </c>
      <c r="AJ164" t="s">
        <v>8</v>
      </c>
      <c r="AK164" t="s">
        <v>8</v>
      </c>
      <c r="AL164">
        <v>1795.9</v>
      </c>
      <c r="AM164" s="23" t="s">
        <v>76</v>
      </c>
      <c r="AN164">
        <v>43.6</v>
      </c>
      <c r="AO164">
        <v>6</v>
      </c>
      <c r="AP164" t="s">
        <v>8</v>
      </c>
      <c r="AQ164" t="s">
        <v>12</v>
      </c>
      <c r="AR164" t="s">
        <v>8</v>
      </c>
      <c r="AS164" t="s">
        <v>8</v>
      </c>
      <c r="AT164" t="s">
        <v>8</v>
      </c>
      <c r="AU164">
        <v>6.4799999999999996E-2</v>
      </c>
      <c r="AW164" s="36" t="s">
        <v>8</v>
      </c>
      <c r="AX164" t="s">
        <v>8</v>
      </c>
      <c r="AY164" t="s">
        <v>8</v>
      </c>
      <c r="AZ164" t="s">
        <v>8</v>
      </c>
      <c r="BA164" t="s">
        <v>8</v>
      </c>
      <c r="BB164" t="s">
        <v>8</v>
      </c>
      <c r="BC164" s="16" t="s">
        <v>8</v>
      </c>
      <c r="BE164" t="s">
        <v>8</v>
      </c>
      <c r="BF164" t="s">
        <v>8</v>
      </c>
      <c r="BH164" t="s">
        <v>8</v>
      </c>
      <c r="BI164" t="s">
        <v>26</v>
      </c>
      <c r="BJ164" t="s">
        <v>8</v>
      </c>
      <c r="CH164" t="s">
        <v>8</v>
      </c>
      <c r="CI164" t="s">
        <v>8</v>
      </c>
      <c r="DU164" t="s">
        <v>8</v>
      </c>
      <c r="DV164" t="s">
        <v>8</v>
      </c>
    </row>
    <row r="165" spans="1:126">
      <c r="A165" t="s">
        <v>293</v>
      </c>
      <c r="B165" t="s">
        <v>295</v>
      </c>
      <c r="C165" t="s">
        <v>294</v>
      </c>
      <c r="D165" t="s">
        <v>10</v>
      </c>
      <c r="E165" t="s">
        <v>8</v>
      </c>
      <c r="F165" t="s">
        <v>8</v>
      </c>
      <c r="G165">
        <v>6</v>
      </c>
      <c r="I165" t="s">
        <v>741</v>
      </c>
      <c r="J165">
        <v>2.5</v>
      </c>
      <c r="K165" t="s">
        <v>234</v>
      </c>
      <c r="L165" t="s">
        <v>764</v>
      </c>
      <c r="M165">
        <v>5</v>
      </c>
      <c r="N165" t="s">
        <v>8</v>
      </c>
      <c r="O165" t="s">
        <v>8</v>
      </c>
      <c r="P165" t="s">
        <v>8</v>
      </c>
      <c r="Q165" t="s">
        <v>8</v>
      </c>
      <c r="R165" t="s">
        <v>8</v>
      </c>
      <c r="S165" t="s">
        <v>8</v>
      </c>
      <c r="T165" t="s">
        <v>8</v>
      </c>
      <c r="V165" t="s">
        <v>8</v>
      </c>
      <c r="W165" t="s">
        <v>8</v>
      </c>
      <c r="X165" t="s">
        <v>8</v>
      </c>
      <c r="Y165" t="s">
        <v>8</v>
      </c>
      <c r="AA165" t="s">
        <v>8</v>
      </c>
      <c r="AB165" t="s">
        <v>8</v>
      </c>
      <c r="AC165" s="16" t="s">
        <v>8</v>
      </c>
      <c r="AD165" t="s">
        <v>8</v>
      </c>
      <c r="AE165" t="s">
        <v>8</v>
      </c>
      <c r="AF165" t="s">
        <v>8</v>
      </c>
      <c r="AG165" t="s">
        <v>8</v>
      </c>
      <c r="AH165" t="s">
        <v>8</v>
      </c>
      <c r="AI165">
        <v>8.3000000000000007</v>
      </c>
      <c r="AJ165" t="s">
        <v>8</v>
      </c>
      <c r="AK165" t="s">
        <v>8</v>
      </c>
      <c r="AL165">
        <v>5226.2</v>
      </c>
      <c r="AM165" s="23" t="s">
        <v>76</v>
      </c>
      <c r="AN165">
        <v>38.799999999999997</v>
      </c>
      <c r="AO165">
        <v>6</v>
      </c>
      <c r="AP165" t="s">
        <v>8</v>
      </c>
      <c r="AQ165" t="s">
        <v>12</v>
      </c>
      <c r="AR165" t="s">
        <v>8</v>
      </c>
      <c r="AS165" t="s">
        <v>8</v>
      </c>
      <c r="AT165" t="s">
        <v>8</v>
      </c>
      <c r="AU165">
        <v>8.3500000000000005E-2</v>
      </c>
      <c r="AW165" s="36" t="s">
        <v>8</v>
      </c>
      <c r="AX165" t="s">
        <v>8</v>
      </c>
      <c r="AY165" t="s">
        <v>8</v>
      </c>
      <c r="AZ165" t="s">
        <v>8</v>
      </c>
      <c r="BA165" t="s">
        <v>8</v>
      </c>
      <c r="BB165" t="s">
        <v>8</v>
      </c>
      <c r="BC165" s="16" t="s">
        <v>8</v>
      </c>
      <c r="BE165" t="s">
        <v>8</v>
      </c>
      <c r="BF165" t="s">
        <v>8</v>
      </c>
      <c r="BH165" t="s">
        <v>8</v>
      </c>
      <c r="BI165" t="s">
        <v>297</v>
      </c>
      <c r="BJ165" t="s">
        <v>8</v>
      </c>
      <c r="CH165" t="s">
        <v>8</v>
      </c>
      <c r="CI165" t="s">
        <v>8</v>
      </c>
      <c r="DU165" t="s">
        <v>8</v>
      </c>
      <c r="DV165" t="s">
        <v>8</v>
      </c>
    </row>
    <row r="166" spans="1:126">
      <c r="A166" t="s">
        <v>293</v>
      </c>
      <c r="B166" t="s">
        <v>295</v>
      </c>
      <c r="C166" t="s">
        <v>294</v>
      </c>
      <c r="D166" t="s">
        <v>10</v>
      </c>
      <c r="E166" t="s">
        <v>8</v>
      </c>
      <c r="F166" t="s">
        <v>8</v>
      </c>
      <c r="G166">
        <v>6</v>
      </c>
      <c r="I166" t="s">
        <v>741</v>
      </c>
      <c r="J166">
        <v>2.5</v>
      </c>
      <c r="K166" t="s">
        <v>234</v>
      </c>
      <c r="L166" t="s">
        <v>764</v>
      </c>
      <c r="M166">
        <v>5</v>
      </c>
      <c r="N166" t="s">
        <v>8</v>
      </c>
      <c r="O166" t="s">
        <v>8</v>
      </c>
      <c r="P166" t="s">
        <v>8</v>
      </c>
      <c r="Q166" t="s">
        <v>8</v>
      </c>
      <c r="R166" t="s">
        <v>8</v>
      </c>
      <c r="S166" t="s">
        <v>8</v>
      </c>
      <c r="T166" t="s">
        <v>8</v>
      </c>
      <c r="V166" t="s">
        <v>8</v>
      </c>
      <c r="W166" t="s">
        <v>8</v>
      </c>
      <c r="X166" t="s">
        <v>8</v>
      </c>
      <c r="Y166" t="s">
        <v>8</v>
      </c>
      <c r="AA166" t="s">
        <v>8</v>
      </c>
      <c r="AB166" t="s">
        <v>8</v>
      </c>
      <c r="AC166" s="16" t="s">
        <v>8</v>
      </c>
      <c r="AD166" t="s">
        <v>8</v>
      </c>
      <c r="AE166" t="s">
        <v>8</v>
      </c>
      <c r="AF166" t="s">
        <v>8</v>
      </c>
      <c r="AG166" t="s">
        <v>8</v>
      </c>
      <c r="AH166" t="s">
        <v>8</v>
      </c>
      <c r="AI166">
        <v>13.5</v>
      </c>
      <c r="AJ166" t="s">
        <v>8</v>
      </c>
      <c r="AK166" t="s">
        <v>8</v>
      </c>
      <c r="AL166">
        <v>1473.7</v>
      </c>
      <c r="AM166" s="23" t="s">
        <v>76</v>
      </c>
      <c r="AN166">
        <v>38.299999999999997</v>
      </c>
      <c r="AO166">
        <v>6</v>
      </c>
      <c r="AP166" t="s">
        <v>8</v>
      </c>
      <c r="AQ166" t="s">
        <v>12</v>
      </c>
      <c r="AR166" t="s">
        <v>8</v>
      </c>
      <c r="AS166" t="s">
        <v>8</v>
      </c>
      <c r="AT166" t="s">
        <v>8</v>
      </c>
      <c r="AU166">
        <v>5.1299999999999998E-2</v>
      </c>
      <c r="AW166" s="36" t="s">
        <v>8</v>
      </c>
      <c r="AX166" t="s">
        <v>8</v>
      </c>
      <c r="AY166" t="s">
        <v>8</v>
      </c>
      <c r="AZ166" t="s">
        <v>8</v>
      </c>
      <c r="BA166" t="s">
        <v>8</v>
      </c>
      <c r="BB166" t="s">
        <v>8</v>
      </c>
      <c r="BC166" s="16" t="s">
        <v>8</v>
      </c>
      <c r="BE166" t="s">
        <v>8</v>
      </c>
      <c r="BF166" t="s">
        <v>8</v>
      </c>
      <c r="BH166" t="s">
        <v>8</v>
      </c>
      <c r="BI166" t="s">
        <v>298</v>
      </c>
      <c r="BJ166" t="s">
        <v>8</v>
      </c>
      <c r="CH166" t="s">
        <v>8</v>
      </c>
      <c r="CI166" t="s">
        <v>8</v>
      </c>
      <c r="DU166" t="s">
        <v>8</v>
      </c>
      <c r="DV166" t="s">
        <v>8</v>
      </c>
    </row>
    <row r="167" spans="1:126">
      <c r="A167" t="s">
        <v>293</v>
      </c>
      <c r="B167" t="s">
        <v>295</v>
      </c>
      <c r="C167" t="s">
        <v>294</v>
      </c>
      <c r="D167" t="s">
        <v>10</v>
      </c>
      <c r="E167" t="s">
        <v>8</v>
      </c>
      <c r="F167" t="s">
        <v>8</v>
      </c>
      <c r="G167">
        <v>6</v>
      </c>
      <c r="I167" t="s">
        <v>741</v>
      </c>
      <c r="J167">
        <v>2.5</v>
      </c>
      <c r="K167" t="s">
        <v>234</v>
      </c>
      <c r="L167" t="s">
        <v>764</v>
      </c>
      <c r="M167">
        <v>5</v>
      </c>
      <c r="N167" t="s">
        <v>8</v>
      </c>
      <c r="O167" t="s">
        <v>8</v>
      </c>
      <c r="P167" t="s">
        <v>8</v>
      </c>
      <c r="Q167" t="s">
        <v>8</v>
      </c>
      <c r="R167" t="s">
        <v>8</v>
      </c>
      <c r="S167" t="s">
        <v>8</v>
      </c>
      <c r="T167" t="s">
        <v>8</v>
      </c>
      <c r="V167" t="s">
        <v>8</v>
      </c>
      <c r="W167" t="s">
        <v>8</v>
      </c>
      <c r="X167" t="s">
        <v>8</v>
      </c>
      <c r="Y167" t="s">
        <v>8</v>
      </c>
      <c r="AA167" t="s">
        <v>8</v>
      </c>
      <c r="AB167" t="s">
        <v>8</v>
      </c>
      <c r="AC167" s="16" t="s">
        <v>8</v>
      </c>
      <c r="AD167" t="s">
        <v>8</v>
      </c>
      <c r="AE167" t="s">
        <v>8</v>
      </c>
      <c r="AF167" t="s">
        <v>8</v>
      </c>
      <c r="AG167" t="s">
        <v>8</v>
      </c>
      <c r="AH167" t="s">
        <v>8</v>
      </c>
      <c r="AI167">
        <v>12.4</v>
      </c>
      <c r="AJ167" t="s">
        <v>8</v>
      </c>
      <c r="AK167" t="s">
        <v>8</v>
      </c>
      <c r="AL167">
        <v>776.6</v>
      </c>
      <c r="AM167" s="23" t="s">
        <v>76</v>
      </c>
      <c r="AN167">
        <v>34</v>
      </c>
      <c r="AO167">
        <v>6</v>
      </c>
      <c r="AP167" t="s">
        <v>8</v>
      </c>
      <c r="AQ167" t="s">
        <v>12</v>
      </c>
      <c r="AR167" t="s">
        <v>8</v>
      </c>
      <c r="AS167" t="s">
        <v>8</v>
      </c>
      <c r="AT167" t="s">
        <v>8</v>
      </c>
      <c r="AU167">
        <v>5.5899999999999998E-2</v>
      </c>
      <c r="AW167" s="36" t="s">
        <v>8</v>
      </c>
      <c r="AX167" t="s">
        <v>8</v>
      </c>
      <c r="AY167" t="s">
        <v>8</v>
      </c>
      <c r="AZ167" t="s">
        <v>8</v>
      </c>
      <c r="BA167" t="s">
        <v>8</v>
      </c>
      <c r="BB167" t="s">
        <v>8</v>
      </c>
      <c r="BC167" s="16" t="s">
        <v>8</v>
      </c>
      <c r="BE167" t="s">
        <v>8</v>
      </c>
      <c r="BF167" t="s">
        <v>8</v>
      </c>
      <c r="BH167" t="s">
        <v>8</v>
      </c>
      <c r="BI167" t="s">
        <v>38</v>
      </c>
      <c r="BJ167" t="s">
        <v>8</v>
      </c>
      <c r="CH167" t="s">
        <v>8</v>
      </c>
      <c r="CI167" t="s">
        <v>8</v>
      </c>
      <c r="DU167" t="s">
        <v>8</v>
      </c>
      <c r="DV167" t="s">
        <v>8</v>
      </c>
    </row>
    <row r="168" spans="1:126">
      <c r="A168" t="s">
        <v>293</v>
      </c>
      <c r="B168" t="s">
        <v>295</v>
      </c>
      <c r="C168" t="s">
        <v>294</v>
      </c>
      <c r="D168" t="s">
        <v>10</v>
      </c>
      <c r="E168" t="s">
        <v>8</v>
      </c>
      <c r="F168" t="s">
        <v>8</v>
      </c>
      <c r="G168">
        <v>6</v>
      </c>
      <c r="I168" t="s">
        <v>741</v>
      </c>
      <c r="J168">
        <v>2.5</v>
      </c>
      <c r="K168" t="s">
        <v>234</v>
      </c>
      <c r="L168" t="s">
        <v>764</v>
      </c>
      <c r="M168">
        <v>5</v>
      </c>
      <c r="N168" t="s">
        <v>8</v>
      </c>
      <c r="O168" t="s">
        <v>8</v>
      </c>
      <c r="P168" t="s">
        <v>8</v>
      </c>
      <c r="Q168" t="s">
        <v>8</v>
      </c>
      <c r="R168" t="s">
        <v>8</v>
      </c>
      <c r="S168" t="s">
        <v>8</v>
      </c>
      <c r="T168" t="s">
        <v>8</v>
      </c>
      <c r="V168" t="s">
        <v>8</v>
      </c>
      <c r="W168" t="s">
        <v>8</v>
      </c>
      <c r="X168" t="s">
        <v>8</v>
      </c>
      <c r="Y168" t="s">
        <v>8</v>
      </c>
      <c r="AA168" t="s">
        <v>8</v>
      </c>
      <c r="AB168" t="s">
        <v>8</v>
      </c>
      <c r="AC168" s="16" t="s">
        <v>8</v>
      </c>
      <c r="AD168" t="s">
        <v>8</v>
      </c>
      <c r="AE168" t="s">
        <v>8</v>
      </c>
      <c r="AF168" t="s">
        <v>8</v>
      </c>
      <c r="AG168" t="s">
        <v>8</v>
      </c>
      <c r="AH168" t="s">
        <v>8</v>
      </c>
      <c r="AI168">
        <v>17.399999999999999</v>
      </c>
      <c r="AJ168" t="s">
        <v>8</v>
      </c>
      <c r="AK168" t="s">
        <v>8</v>
      </c>
      <c r="AL168">
        <v>418.7</v>
      </c>
      <c r="AM168" s="23" t="s">
        <v>76</v>
      </c>
      <c r="AN168">
        <v>40.299999999999997</v>
      </c>
      <c r="AO168">
        <v>6</v>
      </c>
      <c r="AP168" t="s">
        <v>8</v>
      </c>
      <c r="AQ168" t="s">
        <v>12</v>
      </c>
      <c r="AR168" t="s">
        <v>8</v>
      </c>
      <c r="AS168" t="s">
        <v>8</v>
      </c>
      <c r="AT168" t="s">
        <v>8</v>
      </c>
      <c r="AU168">
        <v>3.9800000000000002E-2</v>
      </c>
      <c r="AW168" s="36" t="s">
        <v>8</v>
      </c>
      <c r="AX168" t="s">
        <v>8</v>
      </c>
      <c r="AY168" t="s">
        <v>8</v>
      </c>
      <c r="AZ168" t="s">
        <v>8</v>
      </c>
      <c r="BA168" t="s">
        <v>8</v>
      </c>
      <c r="BB168" t="s">
        <v>8</v>
      </c>
      <c r="BC168" s="16" t="s">
        <v>8</v>
      </c>
      <c r="BE168" t="s">
        <v>8</v>
      </c>
      <c r="BF168" t="s">
        <v>8</v>
      </c>
      <c r="BH168" t="s">
        <v>8</v>
      </c>
      <c r="BI168" t="s">
        <v>212</v>
      </c>
      <c r="BJ168" t="s">
        <v>8</v>
      </c>
      <c r="CH168" t="s">
        <v>8</v>
      </c>
      <c r="CI168" t="s">
        <v>8</v>
      </c>
      <c r="DU168" t="s">
        <v>8</v>
      </c>
      <c r="DV168" t="s">
        <v>8</v>
      </c>
    </row>
    <row r="169" spans="1:126">
      <c r="A169" t="s">
        <v>293</v>
      </c>
      <c r="B169" t="s">
        <v>295</v>
      </c>
      <c r="C169" t="s">
        <v>294</v>
      </c>
      <c r="D169" t="s">
        <v>10</v>
      </c>
      <c r="E169" t="s">
        <v>8</v>
      </c>
      <c r="F169" t="s">
        <v>8</v>
      </c>
      <c r="G169">
        <v>6</v>
      </c>
      <c r="I169" t="s">
        <v>741</v>
      </c>
      <c r="J169">
        <v>2.5</v>
      </c>
      <c r="K169" t="s">
        <v>234</v>
      </c>
      <c r="L169" t="s">
        <v>764</v>
      </c>
      <c r="M169">
        <v>5</v>
      </c>
      <c r="N169" t="s">
        <v>8</v>
      </c>
      <c r="O169" t="s">
        <v>8</v>
      </c>
      <c r="P169" t="s">
        <v>8</v>
      </c>
      <c r="Q169" t="s">
        <v>8</v>
      </c>
      <c r="R169" t="s">
        <v>8</v>
      </c>
      <c r="S169" t="s">
        <v>8</v>
      </c>
      <c r="T169" t="s">
        <v>8</v>
      </c>
      <c r="V169" t="s">
        <v>8</v>
      </c>
      <c r="W169" t="s">
        <v>8</v>
      </c>
      <c r="X169" t="s">
        <v>8</v>
      </c>
      <c r="Y169" t="s">
        <v>8</v>
      </c>
      <c r="AA169" t="s">
        <v>8</v>
      </c>
      <c r="AB169" t="s">
        <v>8</v>
      </c>
      <c r="AC169" s="16" t="s">
        <v>8</v>
      </c>
      <c r="AD169" t="s">
        <v>8</v>
      </c>
      <c r="AE169" t="s">
        <v>8</v>
      </c>
      <c r="AF169" t="s">
        <v>8</v>
      </c>
      <c r="AG169" t="s">
        <v>8</v>
      </c>
      <c r="AH169" t="s">
        <v>8</v>
      </c>
      <c r="AI169">
        <v>18.8</v>
      </c>
      <c r="AJ169" t="s">
        <v>8</v>
      </c>
      <c r="AK169" t="s">
        <v>8</v>
      </c>
      <c r="AL169">
        <v>211.3</v>
      </c>
      <c r="AM169" s="23" t="s">
        <v>76</v>
      </c>
      <c r="AN169">
        <v>36.799999999999997</v>
      </c>
      <c r="AO169">
        <v>6</v>
      </c>
      <c r="AP169" t="s">
        <v>8</v>
      </c>
      <c r="AQ169" t="s">
        <v>12</v>
      </c>
      <c r="AR169" t="s">
        <v>8</v>
      </c>
      <c r="AS169" t="s">
        <v>8</v>
      </c>
      <c r="AT169" t="s">
        <v>8</v>
      </c>
      <c r="AU169">
        <v>3.6900000000000002E-2</v>
      </c>
      <c r="AW169" s="36" t="s">
        <v>8</v>
      </c>
      <c r="AX169" t="s">
        <v>8</v>
      </c>
      <c r="AY169" t="s">
        <v>8</v>
      </c>
      <c r="AZ169" t="s">
        <v>8</v>
      </c>
      <c r="BA169" t="s">
        <v>8</v>
      </c>
      <c r="BB169" t="s">
        <v>8</v>
      </c>
      <c r="BC169" s="16" t="s">
        <v>8</v>
      </c>
      <c r="BE169" t="s">
        <v>8</v>
      </c>
      <c r="BF169" t="s">
        <v>8</v>
      </c>
      <c r="BH169" t="s">
        <v>8</v>
      </c>
      <c r="BI169" t="s">
        <v>299</v>
      </c>
      <c r="BJ169" t="s">
        <v>8</v>
      </c>
      <c r="CH169" t="s">
        <v>8</v>
      </c>
      <c r="CI169" t="s">
        <v>8</v>
      </c>
      <c r="DU169" t="s">
        <v>8</v>
      </c>
      <c r="DV169" t="s">
        <v>8</v>
      </c>
    </row>
    <row r="170" spans="1:126">
      <c r="A170" t="s">
        <v>293</v>
      </c>
      <c r="B170" t="s">
        <v>295</v>
      </c>
      <c r="C170" t="s">
        <v>294</v>
      </c>
      <c r="D170" t="s">
        <v>10</v>
      </c>
      <c r="E170" t="s">
        <v>8</v>
      </c>
      <c r="F170" t="s">
        <v>8</v>
      </c>
      <c r="G170">
        <v>6</v>
      </c>
      <c r="I170" t="s">
        <v>741</v>
      </c>
      <c r="J170">
        <v>2.5</v>
      </c>
      <c r="K170" t="s">
        <v>234</v>
      </c>
      <c r="L170" t="s">
        <v>764</v>
      </c>
      <c r="M170">
        <v>5</v>
      </c>
      <c r="N170" t="s">
        <v>8</v>
      </c>
      <c r="O170" t="s">
        <v>8</v>
      </c>
      <c r="P170" t="s">
        <v>8</v>
      </c>
      <c r="Q170" t="s">
        <v>8</v>
      </c>
      <c r="R170" t="s">
        <v>8</v>
      </c>
      <c r="S170" t="s">
        <v>8</v>
      </c>
      <c r="T170" t="s">
        <v>8</v>
      </c>
      <c r="V170" t="s">
        <v>8</v>
      </c>
      <c r="W170" t="s">
        <v>8</v>
      </c>
      <c r="X170" t="s">
        <v>8</v>
      </c>
      <c r="Y170" t="s">
        <v>8</v>
      </c>
      <c r="AA170" t="s">
        <v>8</v>
      </c>
      <c r="AB170" t="s">
        <v>8</v>
      </c>
      <c r="AC170" s="16" t="s">
        <v>8</v>
      </c>
      <c r="AD170" t="s">
        <v>8</v>
      </c>
      <c r="AE170" t="s">
        <v>8</v>
      </c>
      <c r="AF170" t="s">
        <v>8</v>
      </c>
      <c r="AG170" t="s">
        <v>8</v>
      </c>
      <c r="AH170" t="s">
        <v>8</v>
      </c>
      <c r="AI170">
        <v>28.2</v>
      </c>
      <c r="AJ170" t="s">
        <v>8</v>
      </c>
      <c r="AK170" t="s">
        <v>8</v>
      </c>
      <c r="AL170">
        <v>254</v>
      </c>
      <c r="AM170" s="23" t="s">
        <v>76</v>
      </c>
      <c r="AN170">
        <v>46</v>
      </c>
      <c r="AO170">
        <v>6</v>
      </c>
      <c r="AP170" t="s">
        <v>8</v>
      </c>
      <c r="AQ170" t="s">
        <v>12</v>
      </c>
      <c r="AR170" t="s">
        <v>8</v>
      </c>
      <c r="AS170" t="s">
        <v>8</v>
      </c>
      <c r="AT170" t="s">
        <v>8</v>
      </c>
      <c r="AU170">
        <v>2.46E-2</v>
      </c>
      <c r="AW170" s="36" t="s">
        <v>8</v>
      </c>
      <c r="AX170" t="s">
        <v>8</v>
      </c>
      <c r="AY170" t="s">
        <v>8</v>
      </c>
      <c r="AZ170" t="s">
        <v>8</v>
      </c>
      <c r="BA170" t="s">
        <v>8</v>
      </c>
      <c r="BB170" t="s">
        <v>8</v>
      </c>
      <c r="BC170" s="16" t="s">
        <v>8</v>
      </c>
      <c r="BE170" t="s">
        <v>8</v>
      </c>
      <c r="BF170" t="s">
        <v>8</v>
      </c>
      <c r="BH170" t="s">
        <v>8</v>
      </c>
      <c r="BI170" t="s">
        <v>37</v>
      </c>
      <c r="BJ170" t="s">
        <v>8</v>
      </c>
      <c r="CH170" t="s">
        <v>8</v>
      </c>
      <c r="CI170" t="s">
        <v>8</v>
      </c>
      <c r="DU170" t="s">
        <v>8</v>
      </c>
      <c r="DV170" t="s">
        <v>8</v>
      </c>
    </row>
    <row r="171" spans="1:126">
      <c r="A171" t="s">
        <v>293</v>
      </c>
      <c r="B171" t="s">
        <v>295</v>
      </c>
      <c r="C171" t="s">
        <v>294</v>
      </c>
      <c r="D171" t="s">
        <v>10</v>
      </c>
      <c r="E171" t="s">
        <v>8</v>
      </c>
      <c r="F171" t="s">
        <v>8</v>
      </c>
      <c r="G171">
        <v>6</v>
      </c>
      <c r="I171" t="s">
        <v>741</v>
      </c>
      <c r="J171">
        <v>2.5</v>
      </c>
      <c r="K171" t="s">
        <v>234</v>
      </c>
      <c r="L171" t="s">
        <v>764</v>
      </c>
      <c r="M171">
        <v>5</v>
      </c>
      <c r="N171" t="s">
        <v>8</v>
      </c>
      <c r="O171" t="s">
        <v>8</v>
      </c>
      <c r="P171" t="s">
        <v>8</v>
      </c>
      <c r="Q171" t="s">
        <v>8</v>
      </c>
      <c r="R171" t="s">
        <v>8</v>
      </c>
      <c r="S171" t="s">
        <v>8</v>
      </c>
      <c r="T171" t="s">
        <v>8</v>
      </c>
      <c r="V171" t="s">
        <v>8</v>
      </c>
      <c r="W171" t="s">
        <v>8</v>
      </c>
      <c r="X171" t="s">
        <v>8</v>
      </c>
      <c r="Y171" t="s">
        <v>8</v>
      </c>
      <c r="AA171" t="s">
        <v>8</v>
      </c>
      <c r="AB171" t="s">
        <v>8</v>
      </c>
      <c r="AC171" s="16" t="s">
        <v>8</v>
      </c>
      <c r="AD171" t="s">
        <v>8</v>
      </c>
      <c r="AE171" t="s">
        <v>8</v>
      </c>
      <c r="AF171" t="s">
        <v>8</v>
      </c>
      <c r="AG171" t="s">
        <v>8</v>
      </c>
      <c r="AH171" t="s">
        <v>8</v>
      </c>
      <c r="AI171">
        <v>17.8</v>
      </c>
      <c r="AJ171" t="s">
        <v>8</v>
      </c>
      <c r="AK171" t="s">
        <v>8</v>
      </c>
      <c r="AL171">
        <v>194</v>
      </c>
      <c r="AM171" s="23" t="s">
        <v>76</v>
      </c>
      <c r="AN171">
        <v>23.4</v>
      </c>
      <c r="AO171">
        <v>6</v>
      </c>
      <c r="AP171" t="s">
        <v>8</v>
      </c>
      <c r="AQ171" t="s">
        <v>12</v>
      </c>
      <c r="AR171" t="s">
        <v>8</v>
      </c>
      <c r="AS171" t="s">
        <v>8</v>
      </c>
      <c r="AT171" t="s">
        <v>8</v>
      </c>
      <c r="AU171">
        <v>3.8899999999999997E-2</v>
      </c>
      <c r="AW171" s="36" t="s">
        <v>8</v>
      </c>
      <c r="AX171" t="s">
        <v>8</v>
      </c>
      <c r="AY171" t="s">
        <v>8</v>
      </c>
      <c r="AZ171" t="s">
        <v>8</v>
      </c>
      <c r="BA171" t="s">
        <v>8</v>
      </c>
      <c r="BB171" t="s">
        <v>8</v>
      </c>
      <c r="BC171" s="16" t="s">
        <v>8</v>
      </c>
      <c r="BE171" t="s">
        <v>8</v>
      </c>
      <c r="BF171" t="s">
        <v>8</v>
      </c>
      <c r="BH171" t="s">
        <v>8</v>
      </c>
      <c r="BI171" t="s">
        <v>300</v>
      </c>
      <c r="BJ171" t="s">
        <v>8</v>
      </c>
      <c r="CH171" t="s">
        <v>8</v>
      </c>
      <c r="CI171" t="s">
        <v>8</v>
      </c>
      <c r="DU171" t="s">
        <v>8</v>
      </c>
      <c r="DV171" t="s">
        <v>8</v>
      </c>
    </row>
    <row r="172" spans="1:126">
      <c r="A172" t="s">
        <v>293</v>
      </c>
      <c r="B172" t="s">
        <v>295</v>
      </c>
      <c r="C172" t="s">
        <v>294</v>
      </c>
      <c r="D172" t="s">
        <v>10</v>
      </c>
      <c r="E172" t="s">
        <v>8</v>
      </c>
      <c r="F172" t="s">
        <v>8</v>
      </c>
      <c r="G172">
        <v>6</v>
      </c>
      <c r="I172" t="s">
        <v>741</v>
      </c>
      <c r="J172">
        <v>2.5</v>
      </c>
      <c r="K172" t="s">
        <v>234</v>
      </c>
      <c r="L172" t="s">
        <v>764</v>
      </c>
      <c r="M172">
        <v>5</v>
      </c>
      <c r="N172" t="s">
        <v>8</v>
      </c>
      <c r="O172" t="s">
        <v>8</v>
      </c>
      <c r="P172" t="s">
        <v>8</v>
      </c>
      <c r="Q172" t="s">
        <v>8</v>
      </c>
      <c r="R172" t="s">
        <v>8</v>
      </c>
      <c r="S172" t="s">
        <v>8</v>
      </c>
      <c r="T172" t="s">
        <v>8</v>
      </c>
      <c r="V172" t="s">
        <v>8</v>
      </c>
      <c r="W172" t="s">
        <v>8</v>
      </c>
      <c r="X172" t="s">
        <v>8</v>
      </c>
      <c r="Y172" t="s">
        <v>8</v>
      </c>
      <c r="AA172" t="s">
        <v>8</v>
      </c>
      <c r="AB172" t="s">
        <v>8</v>
      </c>
      <c r="AC172" s="16" t="s">
        <v>8</v>
      </c>
      <c r="AD172" t="s">
        <v>8</v>
      </c>
      <c r="AE172" t="s">
        <v>8</v>
      </c>
      <c r="AF172" t="s">
        <v>8</v>
      </c>
      <c r="AG172" t="s">
        <v>8</v>
      </c>
      <c r="AH172" t="s">
        <v>8</v>
      </c>
      <c r="AI172">
        <v>23.1</v>
      </c>
      <c r="AJ172" t="s">
        <v>8</v>
      </c>
      <c r="AK172" t="s">
        <v>8</v>
      </c>
      <c r="AL172">
        <v>235.4</v>
      </c>
      <c r="AM172" s="23" t="s">
        <v>76</v>
      </c>
      <c r="AN172">
        <v>55.4</v>
      </c>
      <c r="AO172">
        <v>6</v>
      </c>
      <c r="AP172" t="s">
        <v>8</v>
      </c>
      <c r="AQ172" t="s">
        <v>12</v>
      </c>
      <c r="AR172" t="s">
        <v>8</v>
      </c>
      <c r="AS172" t="s">
        <v>8</v>
      </c>
      <c r="AT172" t="s">
        <v>8</v>
      </c>
      <c r="AU172">
        <v>0.03</v>
      </c>
      <c r="AW172" s="36" t="s">
        <v>8</v>
      </c>
      <c r="AX172" t="s">
        <v>8</v>
      </c>
      <c r="AY172" t="s">
        <v>8</v>
      </c>
      <c r="AZ172" t="s">
        <v>8</v>
      </c>
      <c r="BA172" t="s">
        <v>8</v>
      </c>
      <c r="BB172" t="s">
        <v>8</v>
      </c>
      <c r="BC172" s="16" t="s">
        <v>8</v>
      </c>
      <c r="BE172" t="s">
        <v>8</v>
      </c>
      <c r="BF172" t="s">
        <v>8</v>
      </c>
      <c r="BH172" t="s">
        <v>8</v>
      </c>
      <c r="BI172" t="s">
        <v>301</v>
      </c>
      <c r="BJ172" t="s">
        <v>8</v>
      </c>
      <c r="CH172" t="s">
        <v>8</v>
      </c>
      <c r="CI172" t="s">
        <v>8</v>
      </c>
      <c r="DU172" t="s">
        <v>8</v>
      </c>
      <c r="DV172" t="s">
        <v>8</v>
      </c>
    </row>
    <row r="173" spans="1:126">
      <c r="A173" t="s">
        <v>293</v>
      </c>
      <c r="B173" t="s">
        <v>295</v>
      </c>
      <c r="C173" t="s">
        <v>294</v>
      </c>
      <c r="D173" t="s">
        <v>10</v>
      </c>
      <c r="E173" t="s">
        <v>8</v>
      </c>
      <c r="F173" t="s">
        <v>8</v>
      </c>
      <c r="G173">
        <v>6</v>
      </c>
      <c r="I173" t="s">
        <v>741</v>
      </c>
      <c r="J173">
        <v>2.5</v>
      </c>
      <c r="K173" t="s">
        <v>234</v>
      </c>
      <c r="L173" t="s">
        <v>764</v>
      </c>
      <c r="M173">
        <v>5</v>
      </c>
      <c r="N173" t="s">
        <v>8</v>
      </c>
      <c r="O173" t="s">
        <v>8</v>
      </c>
      <c r="P173" t="s">
        <v>8</v>
      </c>
      <c r="Q173" t="s">
        <v>8</v>
      </c>
      <c r="R173" t="s">
        <v>8</v>
      </c>
      <c r="S173" t="s">
        <v>8</v>
      </c>
      <c r="T173" t="s">
        <v>8</v>
      </c>
      <c r="V173" t="s">
        <v>8</v>
      </c>
      <c r="W173" t="s">
        <v>8</v>
      </c>
      <c r="X173" t="s">
        <v>8</v>
      </c>
      <c r="Y173" t="s">
        <v>8</v>
      </c>
      <c r="AA173" t="s">
        <v>8</v>
      </c>
      <c r="AB173" t="s">
        <v>8</v>
      </c>
      <c r="AC173" s="16" t="s">
        <v>8</v>
      </c>
      <c r="AD173" t="s">
        <v>8</v>
      </c>
      <c r="AE173" t="s">
        <v>8</v>
      </c>
      <c r="AF173" t="s">
        <v>8</v>
      </c>
      <c r="AG173" t="s">
        <v>8</v>
      </c>
      <c r="AH173" t="s">
        <v>8</v>
      </c>
      <c r="AI173">
        <v>29.5</v>
      </c>
      <c r="AJ173" t="s">
        <v>8</v>
      </c>
      <c r="AK173" t="s">
        <v>8</v>
      </c>
      <c r="AL173">
        <v>100</v>
      </c>
      <c r="AM173" s="23" t="s">
        <v>76</v>
      </c>
      <c r="AN173">
        <v>43.9</v>
      </c>
      <c r="AO173">
        <v>6</v>
      </c>
      <c r="AP173" t="s">
        <v>8</v>
      </c>
      <c r="AQ173" t="s">
        <v>12</v>
      </c>
      <c r="AR173" t="s">
        <v>8</v>
      </c>
      <c r="AS173" t="s">
        <v>8</v>
      </c>
      <c r="AT173" t="s">
        <v>8</v>
      </c>
      <c r="AU173">
        <v>2.35E-2</v>
      </c>
      <c r="AW173" s="36" t="s">
        <v>8</v>
      </c>
      <c r="AX173" t="s">
        <v>8</v>
      </c>
      <c r="AY173" t="s">
        <v>8</v>
      </c>
      <c r="AZ173" t="s">
        <v>8</v>
      </c>
      <c r="BA173" t="s">
        <v>8</v>
      </c>
      <c r="BB173" t="s">
        <v>8</v>
      </c>
      <c r="BC173" s="16" t="s">
        <v>8</v>
      </c>
      <c r="BE173" t="s">
        <v>8</v>
      </c>
      <c r="BF173" t="s">
        <v>8</v>
      </c>
      <c r="BH173" t="s">
        <v>8</v>
      </c>
      <c r="BI173" t="s">
        <v>214</v>
      </c>
      <c r="BJ173" t="s">
        <v>8</v>
      </c>
      <c r="CH173" t="s">
        <v>8</v>
      </c>
      <c r="CI173" t="s">
        <v>8</v>
      </c>
      <c r="DU173" t="s">
        <v>8</v>
      </c>
      <c r="DV173" t="s">
        <v>8</v>
      </c>
    </row>
    <row r="174" spans="1:126">
      <c r="A174" t="s">
        <v>293</v>
      </c>
      <c r="B174" t="s">
        <v>295</v>
      </c>
      <c r="C174" t="s">
        <v>294</v>
      </c>
      <c r="D174" t="s">
        <v>10</v>
      </c>
      <c r="E174" t="s">
        <v>8</v>
      </c>
      <c r="F174" t="s">
        <v>8</v>
      </c>
      <c r="G174">
        <v>6</v>
      </c>
      <c r="I174" t="s">
        <v>741</v>
      </c>
      <c r="J174">
        <v>2.5</v>
      </c>
      <c r="K174" t="s">
        <v>234</v>
      </c>
      <c r="L174" t="s">
        <v>764</v>
      </c>
      <c r="M174">
        <v>5</v>
      </c>
      <c r="N174" t="s">
        <v>8</v>
      </c>
      <c r="O174" t="s">
        <v>8</v>
      </c>
      <c r="P174" t="s">
        <v>8</v>
      </c>
      <c r="Q174" t="s">
        <v>8</v>
      </c>
      <c r="R174" t="s">
        <v>8</v>
      </c>
      <c r="S174" t="s">
        <v>8</v>
      </c>
      <c r="T174" t="s">
        <v>8</v>
      </c>
      <c r="V174" t="s">
        <v>8</v>
      </c>
      <c r="W174" t="s">
        <v>8</v>
      </c>
      <c r="X174" t="s">
        <v>8</v>
      </c>
      <c r="Y174" t="s">
        <v>8</v>
      </c>
      <c r="AA174" t="s">
        <v>8</v>
      </c>
      <c r="AB174" t="s">
        <v>8</v>
      </c>
      <c r="AC174" s="16" t="s">
        <v>8</v>
      </c>
      <c r="AD174" t="s">
        <v>8</v>
      </c>
      <c r="AE174" t="s">
        <v>8</v>
      </c>
      <c r="AF174" t="s">
        <v>8</v>
      </c>
      <c r="AG174" t="s">
        <v>8</v>
      </c>
      <c r="AH174" t="s">
        <v>8</v>
      </c>
      <c r="AI174">
        <v>19.7</v>
      </c>
      <c r="AJ174" t="s">
        <v>8</v>
      </c>
      <c r="AK174" t="s">
        <v>8</v>
      </c>
      <c r="AL174">
        <v>218.4</v>
      </c>
      <c r="AM174" s="23" t="s">
        <v>76</v>
      </c>
      <c r="AN174">
        <v>56.9</v>
      </c>
      <c r="AO174">
        <v>6</v>
      </c>
      <c r="AP174" t="s">
        <v>8</v>
      </c>
      <c r="AQ174" t="s">
        <v>12</v>
      </c>
      <c r="AR174" t="s">
        <v>8</v>
      </c>
      <c r="AS174" t="s">
        <v>8</v>
      </c>
      <c r="AT174" t="s">
        <v>8</v>
      </c>
      <c r="AU174">
        <v>3.5200000000000002E-2</v>
      </c>
      <c r="AW174" s="36" t="s">
        <v>8</v>
      </c>
      <c r="AX174" t="s">
        <v>8</v>
      </c>
      <c r="AY174" t="s">
        <v>8</v>
      </c>
      <c r="AZ174" t="s">
        <v>8</v>
      </c>
      <c r="BA174" t="s">
        <v>8</v>
      </c>
      <c r="BB174" t="s">
        <v>8</v>
      </c>
      <c r="BC174" s="16" t="s">
        <v>8</v>
      </c>
      <c r="BE174" t="s">
        <v>8</v>
      </c>
      <c r="BF174" t="s">
        <v>8</v>
      </c>
      <c r="BH174" t="s">
        <v>8</v>
      </c>
      <c r="BI174" t="s">
        <v>302</v>
      </c>
      <c r="BJ174" t="s">
        <v>8</v>
      </c>
      <c r="CH174" t="s">
        <v>8</v>
      </c>
      <c r="CI174" t="s">
        <v>8</v>
      </c>
      <c r="DU174" t="s">
        <v>8</v>
      </c>
      <c r="DV174" t="s">
        <v>8</v>
      </c>
    </row>
    <row r="175" spans="1:126">
      <c r="A175" t="s">
        <v>293</v>
      </c>
      <c r="B175" t="s">
        <v>295</v>
      </c>
      <c r="C175" t="s">
        <v>294</v>
      </c>
      <c r="D175" t="s">
        <v>10</v>
      </c>
      <c r="E175" t="s">
        <v>8</v>
      </c>
      <c r="F175" t="s">
        <v>8</v>
      </c>
      <c r="G175">
        <v>6</v>
      </c>
      <c r="I175" t="s">
        <v>741</v>
      </c>
      <c r="J175">
        <v>2.5</v>
      </c>
      <c r="K175" t="s">
        <v>234</v>
      </c>
      <c r="L175" t="s">
        <v>764</v>
      </c>
      <c r="M175">
        <v>5</v>
      </c>
      <c r="N175" t="s">
        <v>8</v>
      </c>
      <c r="O175" t="s">
        <v>8</v>
      </c>
      <c r="P175" t="s">
        <v>8</v>
      </c>
      <c r="Q175" t="s">
        <v>8</v>
      </c>
      <c r="R175" t="s">
        <v>8</v>
      </c>
      <c r="S175" t="s">
        <v>8</v>
      </c>
      <c r="T175" t="s">
        <v>8</v>
      </c>
      <c r="V175" t="s">
        <v>8</v>
      </c>
      <c r="W175" t="s">
        <v>8</v>
      </c>
      <c r="X175" t="s">
        <v>8</v>
      </c>
      <c r="Y175" t="s">
        <v>8</v>
      </c>
      <c r="AA175" t="s">
        <v>8</v>
      </c>
      <c r="AB175" t="s">
        <v>8</v>
      </c>
      <c r="AC175" s="16" t="s">
        <v>8</v>
      </c>
      <c r="AD175" t="s">
        <v>8</v>
      </c>
      <c r="AE175" t="s">
        <v>8</v>
      </c>
      <c r="AF175" t="s">
        <v>8</v>
      </c>
      <c r="AG175" t="s">
        <v>8</v>
      </c>
      <c r="AH175" t="s">
        <v>8</v>
      </c>
      <c r="AI175">
        <v>26.3</v>
      </c>
      <c r="AJ175" t="s">
        <v>8</v>
      </c>
      <c r="AK175" t="s">
        <v>8</v>
      </c>
      <c r="AL175">
        <v>171.1</v>
      </c>
      <c r="AM175" s="23" t="s">
        <v>76</v>
      </c>
      <c r="AN175">
        <v>23.5</v>
      </c>
      <c r="AO175">
        <v>6</v>
      </c>
      <c r="AP175" t="s">
        <v>8</v>
      </c>
      <c r="AQ175" t="s">
        <v>12</v>
      </c>
      <c r="AR175" t="s">
        <v>8</v>
      </c>
      <c r="AS175" t="s">
        <v>8</v>
      </c>
      <c r="AT175" t="s">
        <v>8</v>
      </c>
      <c r="AU175">
        <v>2.63E-2</v>
      </c>
      <c r="AW175" s="36" t="s">
        <v>8</v>
      </c>
      <c r="AX175" t="s">
        <v>8</v>
      </c>
      <c r="AY175" t="s">
        <v>8</v>
      </c>
      <c r="AZ175" t="s">
        <v>8</v>
      </c>
      <c r="BA175" t="s">
        <v>8</v>
      </c>
      <c r="BB175" t="s">
        <v>8</v>
      </c>
      <c r="BC175" s="16" t="s">
        <v>8</v>
      </c>
      <c r="BE175" t="s">
        <v>8</v>
      </c>
      <c r="BF175" t="s">
        <v>8</v>
      </c>
      <c r="BH175" t="s">
        <v>8</v>
      </c>
      <c r="BI175" t="s">
        <v>303</v>
      </c>
      <c r="BJ175" t="s">
        <v>8</v>
      </c>
      <c r="CH175" t="s">
        <v>8</v>
      </c>
      <c r="CI175" t="s">
        <v>8</v>
      </c>
      <c r="DU175" t="s">
        <v>8</v>
      </c>
      <c r="DV175" t="s">
        <v>8</v>
      </c>
    </row>
    <row r="176" spans="1:126">
      <c r="A176" t="s">
        <v>293</v>
      </c>
      <c r="B176" t="s">
        <v>295</v>
      </c>
      <c r="C176" t="s">
        <v>294</v>
      </c>
      <c r="D176" t="s">
        <v>10</v>
      </c>
      <c r="E176" t="s">
        <v>8</v>
      </c>
      <c r="F176" t="s">
        <v>8</v>
      </c>
      <c r="G176">
        <v>6</v>
      </c>
      <c r="I176" t="s">
        <v>741</v>
      </c>
      <c r="J176">
        <v>2.5</v>
      </c>
      <c r="K176" t="s">
        <v>234</v>
      </c>
      <c r="L176" t="s">
        <v>764</v>
      </c>
      <c r="M176">
        <v>5</v>
      </c>
      <c r="N176" t="s">
        <v>8</v>
      </c>
      <c r="O176" t="s">
        <v>8</v>
      </c>
      <c r="P176" t="s">
        <v>8</v>
      </c>
      <c r="Q176" t="s">
        <v>8</v>
      </c>
      <c r="R176" t="s">
        <v>8</v>
      </c>
      <c r="S176" t="s">
        <v>8</v>
      </c>
      <c r="T176" t="s">
        <v>8</v>
      </c>
      <c r="V176" t="s">
        <v>8</v>
      </c>
      <c r="W176" t="s">
        <v>8</v>
      </c>
      <c r="X176" t="s">
        <v>8</v>
      </c>
      <c r="Y176" t="s">
        <v>8</v>
      </c>
      <c r="AA176" t="s">
        <v>8</v>
      </c>
      <c r="AB176" t="s">
        <v>8</v>
      </c>
      <c r="AC176" s="16" t="s">
        <v>8</v>
      </c>
      <c r="AD176" t="s">
        <v>8</v>
      </c>
      <c r="AE176" t="s">
        <v>8</v>
      </c>
      <c r="AF176" t="s">
        <v>8</v>
      </c>
      <c r="AG176" t="s">
        <v>8</v>
      </c>
      <c r="AH176" t="s">
        <v>8</v>
      </c>
      <c r="AI176">
        <v>18.5</v>
      </c>
      <c r="AJ176" t="s">
        <v>8</v>
      </c>
      <c r="AK176" t="s">
        <v>8</v>
      </c>
      <c r="AL176">
        <v>172.9</v>
      </c>
      <c r="AM176" s="23" t="s">
        <v>76</v>
      </c>
      <c r="AN176">
        <v>22.2</v>
      </c>
      <c r="AO176">
        <v>6</v>
      </c>
      <c r="AP176" t="s">
        <v>8</v>
      </c>
      <c r="AQ176" t="s">
        <v>12</v>
      </c>
      <c r="AR176" t="s">
        <v>8</v>
      </c>
      <c r="AS176" t="s">
        <v>8</v>
      </c>
      <c r="AT176" t="s">
        <v>8</v>
      </c>
      <c r="AU176">
        <v>3.6999999999999998E-2</v>
      </c>
      <c r="AW176" s="36" t="s">
        <v>8</v>
      </c>
      <c r="AX176" t="s">
        <v>8</v>
      </c>
      <c r="AY176" t="s">
        <v>8</v>
      </c>
      <c r="AZ176" t="s">
        <v>8</v>
      </c>
      <c r="BA176" t="s">
        <v>8</v>
      </c>
      <c r="BB176" t="s">
        <v>8</v>
      </c>
      <c r="BC176" s="16" t="s">
        <v>8</v>
      </c>
      <c r="BE176" t="s">
        <v>8</v>
      </c>
      <c r="BF176" t="s">
        <v>8</v>
      </c>
      <c r="BH176" t="s">
        <v>8</v>
      </c>
      <c r="BI176" t="s">
        <v>304</v>
      </c>
      <c r="BJ176" t="s">
        <v>8</v>
      </c>
      <c r="CH176" t="s">
        <v>8</v>
      </c>
      <c r="CI176" t="s">
        <v>8</v>
      </c>
      <c r="DU176" t="s">
        <v>8</v>
      </c>
      <c r="DV176" t="s">
        <v>8</v>
      </c>
    </row>
    <row r="177" spans="1:126">
      <c r="A177" t="s">
        <v>293</v>
      </c>
      <c r="B177" t="s">
        <v>295</v>
      </c>
      <c r="C177" t="s">
        <v>294</v>
      </c>
      <c r="D177" t="s">
        <v>10</v>
      </c>
      <c r="E177" t="s">
        <v>8</v>
      </c>
      <c r="F177" t="s">
        <v>8</v>
      </c>
      <c r="G177">
        <v>6</v>
      </c>
      <c r="I177" t="s">
        <v>741</v>
      </c>
      <c r="J177">
        <v>0.5</v>
      </c>
      <c r="K177" t="s">
        <v>234</v>
      </c>
      <c r="L177" t="s">
        <v>764</v>
      </c>
      <c r="M177">
        <v>5</v>
      </c>
      <c r="N177" t="s">
        <v>8</v>
      </c>
      <c r="O177" t="s">
        <v>8</v>
      </c>
      <c r="P177" t="s">
        <v>8</v>
      </c>
      <c r="Q177" t="s">
        <v>8</v>
      </c>
      <c r="R177" t="s">
        <v>8</v>
      </c>
      <c r="S177" t="s">
        <v>8</v>
      </c>
      <c r="T177" t="s">
        <v>8</v>
      </c>
      <c r="V177" t="s">
        <v>8</v>
      </c>
      <c r="W177" t="s">
        <v>8</v>
      </c>
      <c r="X177" t="s">
        <v>8</v>
      </c>
      <c r="Y177" t="s">
        <v>8</v>
      </c>
      <c r="AA177" t="s">
        <v>8</v>
      </c>
      <c r="AB177" t="s">
        <v>8</v>
      </c>
      <c r="AC177" s="16" t="s">
        <v>8</v>
      </c>
      <c r="AD177" t="s">
        <v>8</v>
      </c>
      <c r="AE177" t="s">
        <v>8</v>
      </c>
      <c r="AF177" t="s">
        <v>8</v>
      </c>
      <c r="AG177" t="s">
        <v>8</v>
      </c>
      <c r="AH177" t="s">
        <v>8</v>
      </c>
      <c r="AI177" t="s">
        <v>86</v>
      </c>
      <c r="AJ177" t="s">
        <v>8</v>
      </c>
      <c r="AK177" t="s">
        <v>8</v>
      </c>
      <c r="AL177">
        <v>41.8</v>
      </c>
      <c r="AM177" s="23" t="s">
        <v>76</v>
      </c>
      <c r="AN177">
        <v>2.4</v>
      </c>
      <c r="AO177">
        <v>6</v>
      </c>
      <c r="AP177" t="s">
        <v>8</v>
      </c>
      <c r="AQ177" t="s">
        <v>12</v>
      </c>
      <c r="AR177" t="s">
        <v>8</v>
      </c>
      <c r="AS177" t="s">
        <v>8</v>
      </c>
      <c r="AT177" t="s">
        <v>8</v>
      </c>
      <c r="AU177" t="s">
        <v>86</v>
      </c>
      <c r="AW177" s="36" t="s">
        <v>8</v>
      </c>
      <c r="AX177" t="s">
        <v>8</v>
      </c>
      <c r="AY177" t="s">
        <v>8</v>
      </c>
      <c r="AZ177" t="s">
        <v>8</v>
      </c>
      <c r="BA177" t="s">
        <v>8</v>
      </c>
      <c r="BB177" t="s">
        <v>8</v>
      </c>
      <c r="BC177" s="16" t="s">
        <v>8</v>
      </c>
      <c r="BE177" t="s">
        <v>8</v>
      </c>
      <c r="BF177" t="s">
        <v>8</v>
      </c>
      <c r="BH177" t="s">
        <v>8</v>
      </c>
      <c r="BI177" t="s">
        <v>211</v>
      </c>
      <c r="BJ177" t="s">
        <v>8</v>
      </c>
      <c r="CH177" t="s">
        <v>8</v>
      </c>
      <c r="CI177" t="s">
        <v>8</v>
      </c>
      <c r="DU177" t="s">
        <v>8</v>
      </c>
      <c r="DV177" t="s">
        <v>8</v>
      </c>
    </row>
    <row r="178" spans="1:126">
      <c r="A178" t="s">
        <v>293</v>
      </c>
      <c r="B178" t="s">
        <v>295</v>
      </c>
      <c r="C178" t="s">
        <v>294</v>
      </c>
      <c r="D178" t="s">
        <v>10</v>
      </c>
      <c r="E178" t="s">
        <v>8</v>
      </c>
      <c r="F178" t="s">
        <v>8</v>
      </c>
      <c r="G178">
        <v>6</v>
      </c>
      <c r="I178" t="s">
        <v>741</v>
      </c>
      <c r="J178">
        <v>0.5</v>
      </c>
      <c r="K178" t="s">
        <v>234</v>
      </c>
      <c r="L178" t="s">
        <v>764</v>
      </c>
      <c r="M178">
        <v>5</v>
      </c>
      <c r="N178" t="s">
        <v>8</v>
      </c>
      <c r="O178" t="s">
        <v>8</v>
      </c>
      <c r="P178" t="s">
        <v>8</v>
      </c>
      <c r="Q178" t="s">
        <v>8</v>
      </c>
      <c r="R178" t="s">
        <v>8</v>
      </c>
      <c r="S178" t="s">
        <v>8</v>
      </c>
      <c r="T178" t="s">
        <v>8</v>
      </c>
      <c r="V178" t="s">
        <v>8</v>
      </c>
      <c r="W178" t="s">
        <v>8</v>
      </c>
      <c r="X178" t="s">
        <v>8</v>
      </c>
      <c r="Y178" t="s">
        <v>8</v>
      </c>
      <c r="AA178" t="s">
        <v>8</v>
      </c>
      <c r="AB178" t="s">
        <v>8</v>
      </c>
      <c r="AC178" s="16" t="s">
        <v>8</v>
      </c>
      <c r="AD178" t="s">
        <v>8</v>
      </c>
      <c r="AE178" t="s">
        <v>8</v>
      </c>
      <c r="AF178" t="s">
        <v>8</v>
      </c>
      <c r="AG178" t="s">
        <v>8</v>
      </c>
      <c r="AH178" t="s">
        <v>8</v>
      </c>
      <c r="AI178" t="s">
        <v>86</v>
      </c>
      <c r="AJ178" t="s">
        <v>8</v>
      </c>
      <c r="AK178" t="s">
        <v>8</v>
      </c>
      <c r="AL178">
        <v>31</v>
      </c>
      <c r="AM178" s="23" t="s">
        <v>76</v>
      </c>
      <c r="AN178">
        <v>8.4</v>
      </c>
      <c r="AO178">
        <v>6</v>
      </c>
      <c r="AP178" t="s">
        <v>8</v>
      </c>
      <c r="AQ178" t="s">
        <v>12</v>
      </c>
      <c r="AR178" t="s">
        <v>8</v>
      </c>
      <c r="AS178" t="s">
        <v>8</v>
      </c>
      <c r="AT178" t="s">
        <v>8</v>
      </c>
      <c r="AU178" t="s">
        <v>86</v>
      </c>
      <c r="AW178" s="36" t="s">
        <v>8</v>
      </c>
      <c r="AX178" t="s">
        <v>8</v>
      </c>
      <c r="AY178" t="s">
        <v>8</v>
      </c>
      <c r="AZ178" t="s">
        <v>8</v>
      </c>
      <c r="BA178" t="s">
        <v>8</v>
      </c>
      <c r="BB178" t="s">
        <v>8</v>
      </c>
      <c r="BC178" s="16" t="s">
        <v>8</v>
      </c>
      <c r="BE178" t="s">
        <v>8</v>
      </c>
      <c r="BF178" t="s">
        <v>8</v>
      </c>
      <c r="BH178" t="s">
        <v>8</v>
      </c>
      <c r="BI178" t="s">
        <v>213</v>
      </c>
      <c r="BJ178" t="s">
        <v>8</v>
      </c>
      <c r="CH178" t="s">
        <v>8</v>
      </c>
      <c r="CI178" t="s">
        <v>8</v>
      </c>
      <c r="DU178" t="s">
        <v>8</v>
      </c>
      <c r="DV178" t="s">
        <v>8</v>
      </c>
    </row>
    <row r="179" spans="1:126">
      <c r="A179" t="s">
        <v>293</v>
      </c>
      <c r="B179" t="s">
        <v>295</v>
      </c>
      <c r="C179" t="s">
        <v>294</v>
      </c>
      <c r="D179" t="s">
        <v>10</v>
      </c>
      <c r="E179" t="s">
        <v>8</v>
      </c>
      <c r="F179" t="s">
        <v>8</v>
      </c>
      <c r="G179">
        <v>6</v>
      </c>
      <c r="I179" t="s">
        <v>741</v>
      </c>
      <c r="J179">
        <v>0.5</v>
      </c>
      <c r="K179" t="s">
        <v>234</v>
      </c>
      <c r="L179" t="s">
        <v>764</v>
      </c>
      <c r="M179">
        <v>5</v>
      </c>
      <c r="N179" t="s">
        <v>8</v>
      </c>
      <c r="O179" t="s">
        <v>8</v>
      </c>
      <c r="P179" t="s">
        <v>8</v>
      </c>
      <c r="Q179" t="s">
        <v>8</v>
      </c>
      <c r="R179" t="s">
        <v>8</v>
      </c>
      <c r="S179" t="s">
        <v>8</v>
      </c>
      <c r="T179" t="s">
        <v>8</v>
      </c>
      <c r="V179" t="s">
        <v>8</v>
      </c>
      <c r="W179" t="s">
        <v>8</v>
      </c>
      <c r="X179" t="s">
        <v>8</v>
      </c>
      <c r="Y179" t="s">
        <v>8</v>
      </c>
      <c r="AA179" t="s">
        <v>8</v>
      </c>
      <c r="AB179" t="s">
        <v>8</v>
      </c>
      <c r="AC179" s="16" t="s">
        <v>8</v>
      </c>
      <c r="AD179" t="s">
        <v>8</v>
      </c>
      <c r="AE179" t="s">
        <v>8</v>
      </c>
      <c r="AF179" t="s">
        <v>8</v>
      </c>
      <c r="AG179" t="s">
        <v>8</v>
      </c>
      <c r="AH179" t="s">
        <v>8</v>
      </c>
      <c r="AI179" t="s">
        <v>86</v>
      </c>
      <c r="AJ179" t="s">
        <v>8</v>
      </c>
      <c r="AK179" t="s">
        <v>8</v>
      </c>
      <c r="AL179">
        <v>11.5</v>
      </c>
      <c r="AM179" s="23" t="s">
        <v>76</v>
      </c>
      <c r="AN179">
        <v>4.5999999999999996</v>
      </c>
      <c r="AO179">
        <v>6</v>
      </c>
      <c r="AP179" t="s">
        <v>8</v>
      </c>
      <c r="AQ179" t="s">
        <v>12</v>
      </c>
      <c r="AR179" t="s">
        <v>8</v>
      </c>
      <c r="AS179" t="s">
        <v>8</v>
      </c>
      <c r="AT179" t="s">
        <v>8</v>
      </c>
      <c r="AU179" t="s">
        <v>86</v>
      </c>
      <c r="AW179" s="36" t="s">
        <v>8</v>
      </c>
      <c r="AX179" t="s">
        <v>8</v>
      </c>
      <c r="AY179" t="s">
        <v>8</v>
      </c>
      <c r="AZ179" t="s">
        <v>8</v>
      </c>
      <c r="BA179" t="s">
        <v>8</v>
      </c>
      <c r="BB179" t="s">
        <v>8</v>
      </c>
      <c r="BC179" s="16" t="s">
        <v>8</v>
      </c>
      <c r="BE179" t="s">
        <v>8</v>
      </c>
      <c r="BF179" t="s">
        <v>8</v>
      </c>
      <c r="BH179" t="s">
        <v>8</v>
      </c>
      <c r="BI179" t="s">
        <v>296</v>
      </c>
      <c r="BJ179" t="s">
        <v>8</v>
      </c>
      <c r="CH179" t="s">
        <v>8</v>
      </c>
      <c r="CI179" t="s">
        <v>8</v>
      </c>
      <c r="DU179" t="s">
        <v>8</v>
      </c>
      <c r="DV179" t="s">
        <v>8</v>
      </c>
    </row>
    <row r="180" spans="1:126">
      <c r="A180" t="s">
        <v>293</v>
      </c>
      <c r="B180" t="s">
        <v>295</v>
      </c>
      <c r="C180" t="s">
        <v>294</v>
      </c>
      <c r="D180" t="s">
        <v>10</v>
      </c>
      <c r="E180" t="s">
        <v>8</v>
      </c>
      <c r="F180" t="s">
        <v>8</v>
      </c>
      <c r="G180">
        <v>6</v>
      </c>
      <c r="I180" t="s">
        <v>741</v>
      </c>
      <c r="J180">
        <v>0.5</v>
      </c>
      <c r="K180" t="s">
        <v>234</v>
      </c>
      <c r="L180" t="s">
        <v>764</v>
      </c>
      <c r="M180">
        <v>5</v>
      </c>
      <c r="N180" t="s">
        <v>8</v>
      </c>
      <c r="O180" t="s">
        <v>8</v>
      </c>
      <c r="P180" t="s">
        <v>8</v>
      </c>
      <c r="Q180" t="s">
        <v>8</v>
      </c>
      <c r="R180" t="s">
        <v>8</v>
      </c>
      <c r="S180" t="s">
        <v>8</v>
      </c>
      <c r="T180" t="s">
        <v>8</v>
      </c>
      <c r="V180" t="s">
        <v>8</v>
      </c>
      <c r="W180" t="s">
        <v>8</v>
      </c>
      <c r="X180" t="s">
        <v>8</v>
      </c>
      <c r="Y180" t="s">
        <v>8</v>
      </c>
      <c r="AA180" t="s">
        <v>8</v>
      </c>
      <c r="AB180" t="s">
        <v>8</v>
      </c>
      <c r="AC180" s="16" t="s">
        <v>8</v>
      </c>
      <c r="AD180" t="s">
        <v>8</v>
      </c>
      <c r="AE180" t="s">
        <v>8</v>
      </c>
      <c r="AF180" t="s">
        <v>8</v>
      </c>
      <c r="AG180" t="s">
        <v>8</v>
      </c>
      <c r="AH180" t="s">
        <v>8</v>
      </c>
      <c r="AI180" t="s">
        <v>86</v>
      </c>
      <c r="AJ180" t="s">
        <v>8</v>
      </c>
      <c r="AK180" t="s">
        <v>8</v>
      </c>
      <c r="AL180">
        <v>775.1</v>
      </c>
      <c r="AM180" s="23" t="s">
        <v>76</v>
      </c>
      <c r="AN180">
        <v>7.8</v>
      </c>
      <c r="AO180">
        <v>6</v>
      </c>
      <c r="AP180" t="s">
        <v>8</v>
      </c>
      <c r="AQ180" t="s">
        <v>12</v>
      </c>
      <c r="AR180" t="s">
        <v>8</v>
      </c>
      <c r="AS180" t="s">
        <v>8</v>
      </c>
      <c r="AT180" t="s">
        <v>8</v>
      </c>
      <c r="AU180" t="s">
        <v>86</v>
      </c>
      <c r="AW180" s="36" t="s">
        <v>8</v>
      </c>
      <c r="AX180" t="s">
        <v>8</v>
      </c>
      <c r="AY180" t="s">
        <v>8</v>
      </c>
      <c r="AZ180" t="s">
        <v>8</v>
      </c>
      <c r="BA180" t="s">
        <v>8</v>
      </c>
      <c r="BB180" t="s">
        <v>8</v>
      </c>
      <c r="BC180" s="16" t="s">
        <v>8</v>
      </c>
      <c r="BE180" t="s">
        <v>8</v>
      </c>
      <c r="BF180" t="s">
        <v>8</v>
      </c>
      <c r="BH180" t="s">
        <v>8</v>
      </c>
      <c r="BI180" t="s">
        <v>26</v>
      </c>
      <c r="BJ180" t="s">
        <v>8</v>
      </c>
      <c r="CH180" t="s">
        <v>8</v>
      </c>
      <c r="CI180" t="s">
        <v>8</v>
      </c>
      <c r="DU180" t="s">
        <v>8</v>
      </c>
      <c r="DV180" t="s">
        <v>8</v>
      </c>
    </row>
    <row r="181" spans="1:126">
      <c r="A181" t="s">
        <v>293</v>
      </c>
      <c r="B181" t="s">
        <v>295</v>
      </c>
      <c r="C181" t="s">
        <v>294</v>
      </c>
      <c r="D181" t="s">
        <v>10</v>
      </c>
      <c r="E181" t="s">
        <v>8</v>
      </c>
      <c r="F181" t="s">
        <v>8</v>
      </c>
      <c r="G181">
        <v>6</v>
      </c>
      <c r="I181" t="s">
        <v>741</v>
      </c>
      <c r="J181">
        <v>0.5</v>
      </c>
      <c r="K181" t="s">
        <v>234</v>
      </c>
      <c r="L181" t="s">
        <v>764</v>
      </c>
      <c r="M181">
        <v>5</v>
      </c>
      <c r="N181" t="s">
        <v>8</v>
      </c>
      <c r="O181" t="s">
        <v>8</v>
      </c>
      <c r="P181" t="s">
        <v>8</v>
      </c>
      <c r="Q181" t="s">
        <v>8</v>
      </c>
      <c r="R181" t="s">
        <v>8</v>
      </c>
      <c r="S181" t="s">
        <v>8</v>
      </c>
      <c r="T181" t="s">
        <v>8</v>
      </c>
      <c r="V181" t="s">
        <v>8</v>
      </c>
      <c r="W181" t="s">
        <v>8</v>
      </c>
      <c r="X181" t="s">
        <v>8</v>
      </c>
      <c r="Y181" t="s">
        <v>8</v>
      </c>
      <c r="AA181" t="s">
        <v>8</v>
      </c>
      <c r="AB181" t="s">
        <v>8</v>
      </c>
      <c r="AC181" s="16" t="s">
        <v>8</v>
      </c>
      <c r="AD181" t="s">
        <v>8</v>
      </c>
      <c r="AE181" t="s">
        <v>8</v>
      </c>
      <c r="AF181" t="s">
        <v>8</v>
      </c>
      <c r="AG181" t="s">
        <v>8</v>
      </c>
      <c r="AH181" t="s">
        <v>8</v>
      </c>
      <c r="AI181">
        <v>16.8</v>
      </c>
      <c r="AJ181" t="s">
        <v>8</v>
      </c>
      <c r="AK181" t="s">
        <v>8</v>
      </c>
      <c r="AL181">
        <v>760.8</v>
      </c>
      <c r="AM181" s="23" t="s">
        <v>76</v>
      </c>
      <c r="AN181">
        <v>38.799999999999997</v>
      </c>
      <c r="AO181">
        <v>6</v>
      </c>
      <c r="AP181" t="s">
        <v>8</v>
      </c>
      <c r="AQ181" t="s">
        <v>12</v>
      </c>
      <c r="AR181" t="s">
        <v>8</v>
      </c>
      <c r="AS181" t="s">
        <v>8</v>
      </c>
      <c r="AT181" t="s">
        <v>8</v>
      </c>
      <c r="AU181">
        <v>4.13</v>
      </c>
      <c r="AW181" s="36" t="s">
        <v>8</v>
      </c>
      <c r="AX181" t="s">
        <v>8</v>
      </c>
      <c r="AY181" t="s">
        <v>8</v>
      </c>
      <c r="AZ181" t="s">
        <v>8</v>
      </c>
      <c r="BA181" t="s">
        <v>8</v>
      </c>
      <c r="BB181" t="s">
        <v>8</v>
      </c>
      <c r="BC181" s="16" t="s">
        <v>8</v>
      </c>
      <c r="BE181" t="s">
        <v>8</v>
      </c>
      <c r="BF181" t="s">
        <v>8</v>
      </c>
      <c r="BH181" t="s">
        <v>8</v>
      </c>
      <c r="BI181" t="s">
        <v>297</v>
      </c>
      <c r="BJ181" t="s">
        <v>8</v>
      </c>
      <c r="CH181" t="s">
        <v>8</v>
      </c>
      <c r="CI181" t="s">
        <v>8</v>
      </c>
      <c r="DU181" t="s">
        <v>8</v>
      </c>
      <c r="DV181" t="s">
        <v>8</v>
      </c>
    </row>
    <row r="182" spans="1:126">
      <c r="A182" t="s">
        <v>293</v>
      </c>
      <c r="B182" t="s">
        <v>295</v>
      </c>
      <c r="C182" t="s">
        <v>294</v>
      </c>
      <c r="D182" t="s">
        <v>10</v>
      </c>
      <c r="E182" t="s">
        <v>8</v>
      </c>
      <c r="F182" t="s">
        <v>8</v>
      </c>
      <c r="G182">
        <v>6</v>
      </c>
      <c r="I182" t="s">
        <v>741</v>
      </c>
      <c r="J182">
        <v>0.5</v>
      </c>
      <c r="K182" t="s">
        <v>234</v>
      </c>
      <c r="L182" t="s">
        <v>764</v>
      </c>
      <c r="M182">
        <v>5</v>
      </c>
      <c r="N182" t="s">
        <v>8</v>
      </c>
      <c r="O182" t="s">
        <v>8</v>
      </c>
      <c r="P182" t="s">
        <v>8</v>
      </c>
      <c r="Q182" t="s">
        <v>8</v>
      </c>
      <c r="R182" t="s">
        <v>8</v>
      </c>
      <c r="S182" t="s">
        <v>8</v>
      </c>
      <c r="T182" t="s">
        <v>8</v>
      </c>
      <c r="V182" t="s">
        <v>8</v>
      </c>
      <c r="W182" t="s">
        <v>8</v>
      </c>
      <c r="X182" t="s">
        <v>8</v>
      </c>
      <c r="Y182" t="s">
        <v>8</v>
      </c>
      <c r="AA182" t="s">
        <v>8</v>
      </c>
      <c r="AB182" t="s">
        <v>8</v>
      </c>
      <c r="AC182" s="16" t="s">
        <v>8</v>
      </c>
      <c r="AD182" t="s">
        <v>8</v>
      </c>
      <c r="AE182" t="s">
        <v>8</v>
      </c>
      <c r="AF182" t="s">
        <v>8</v>
      </c>
      <c r="AG182" t="s">
        <v>8</v>
      </c>
      <c r="AH182" t="s">
        <v>8</v>
      </c>
      <c r="AI182">
        <v>8.6999999999999993</v>
      </c>
      <c r="AJ182" t="s">
        <v>8</v>
      </c>
      <c r="AK182" t="s">
        <v>8</v>
      </c>
      <c r="AL182">
        <v>834.4</v>
      </c>
      <c r="AM182" s="23" t="s">
        <v>76</v>
      </c>
      <c r="AN182">
        <v>30.3</v>
      </c>
      <c r="AO182">
        <v>6</v>
      </c>
      <c r="AP182" t="s">
        <v>8</v>
      </c>
      <c r="AQ182" t="s">
        <v>12</v>
      </c>
      <c r="AR182" t="s">
        <v>8</v>
      </c>
      <c r="AS182" t="s">
        <v>8</v>
      </c>
      <c r="AT182" t="s">
        <v>8</v>
      </c>
      <c r="AU182">
        <v>7.97</v>
      </c>
      <c r="AW182" s="36" t="s">
        <v>8</v>
      </c>
      <c r="AX182" t="s">
        <v>8</v>
      </c>
      <c r="AY182" t="s">
        <v>8</v>
      </c>
      <c r="AZ182" t="s">
        <v>8</v>
      </c>
      <c r="BA182" t="s">
        <v>8</v>
      </c>
      <c r="BB182" t="s">
        <v>8</v>
      </c>
      <c r="BC182" s="16" t="s">
        <v>8</v>
      </c>
      <c r="BE182" t="s">
        <v>8</v>
      </c>
      <c r="BF182" t="s">
        <v>8</v>
      </c>
      <c r="BH182" t="s">
        <v>8</v>
      </c>
      <c r="BI182" t="s">
        <v>298</v>
      </c>
      <c r="BJ182" t="s">
        <v>8</v>
      </c>
      <c r="CH182" t="s">
        <v>8</v>
      </c>
      <c r="CI182" t="s">
        <v>8</v>
      </c>
      <c r="DU182" t="s">
        <v>8</v>
      </c>
      <c r="DV182" t="s">
        <v>8</v>
      </c>
    </row>
    <row r="183" spans="1:126">
      <c r="A183" t="s">
        <v>293</v>
      </c>
      <c r="B183" t="s">
        <v>295</v>
      </c>
      <c r="C183" t="s">
        <v>294</v>
      </c>
      <c r="D183" t="s">
        <v>10</v>
      </c>
      <c r="E183" t="s">
        <v>8</v>
      </c>
      <c r="F183" t="s">
        <v>8</v>
      </c>
      <c r="G183">
        <v>6</v>
      </c>
      <c r="I183" t="s">
        <v>741</v>
      </c>
      <c r="J183">
        <v>0.5</v>
      </c>
      <c r="K183" t="s">
        <v>234</v>
      </c>
      <c r="L183" t="s">
        <v>764</v>
      </c>
      <c r="M183">
        <v>5</v>
      </c>
      <c r="N183" t="s">
        <v>8</v>
      </c>
      <c r="O183" t="s">
        <v>8</v>
      </c>
      <c r="P183" t="s">
        <v>8</v>
      </c>
      <c r="Q183" t="s">
        <v>8</v>
      </c>
      <c r="R183" t="s">
        <v>8</v>
      </c>
      <c r="S183" t="s">
        <v>8</v>
      </c>
      <c r="T183" t="s">
        <v>8</v>
      </c>
      <c r="V183" t="s">
        <v>8</v>
      </c>
      <c r="W183" t="s">
        <v>8</v>
      </c>
      <c r="X183" t="s">
        <v>8</v>
      </c>
      <c r="Y183" t="s">
        <v>8</v>
      </c>
      <c r="AA183" t="s">
        <v>8</v>
      </c>
      <c r="AB183" t="s">
        <v>8</v>
      </c>
      <c r="AC183" s="16" t="s">
        <v>8</v>
      </c>
      <c r="AD183" t="s">
        <v>8</v>
      </c>
      <c r="AE183" t="s">
        <v>8</v>
      </c>
      <c r="AF183" t="s">
        <v>8</v>
      </c>
      <c r="AG183" t="s">
        <v>8</v>
      </c>
      <c r="AH183" t="s">
        <v>8</v>
      </c>
      <c r="AI183">
        <v>15.4</v>
      </c>
      <c r="AJ183" t="s">
        <v>8</v>
      </c>
      <c r="AK183" t="s">
        <v>8</v>
      </c>
      <c r="AL183">
        <v>249.5</v>
      </c>
      <c r="AM183" s="23" t="s">
        <v>76</v>
      </c>
      <c r="AN183">
        <v>30.2</v>
      </c>
      <c r="AO183">
        <v>6</v>
      </c>
      <c r="AP183" t="s">
        <v>8</v>
      </c>
      <c r="AQ183" t="s">
        <v>12</v>
      </c>
      <c r="AR183" t="s">
        <v>8</v>
      </c>
      <c r="AS183" t="s">
        <v>8</v>
      </c>
      <c r="AT183" t="s">
        <v>8</v>
      </c>
      <c r="AU183">
        <v>4.5</v>
      </c>
      <c r="AW183" s="36" t="s">
        <v>8</v>
      </c>
      <c r="AX183" t="s">
        <v>8</v>
      </c>
      <c r="AY183" t="s">
        <v>8</v>
      </c>
      <c r="AZ183" t="s">
        <v>8</v>
      </c>
      <c r="BA183" t="s">
        <v>8</v>
      </c>
      <c r="BB183" t="s">
        <v>8</v>
      </c>
      <c r="BC183" s="16" t="s">
        <v>8</v>
      </c>
      <c r="BE183" t="s">
        <v>8</v>
      </c>
      <c r="BF183" t="s">
        <v>8</v>
      </c>
      <c r="BH183" t="s">
        <v>8</v>
      </c>
      <c r="BI183" t="s">
        <v>38</v>
      </c>
      <c r="BJ183" t="s">
        <v>8</v>
      </c>
      <c r="CH183" t="s">
        <v>8</v>
      </c>
      <c r="CI183" t="s">
        <v>8</v>
      </c>
      <c r="DU183" t="s">
        <v>8</v>
      </c>
      <c r="DV183" t="s">
        <v>8</v>
      </c>
    </row>
    <row r="184" spans="1:126">
      <c r="A184" t="s">
        <v>293</v>
      </c>
      <c r="B184" t="s">
        <v>295</v>
      </c>
      <c r="C184" t="s">
        <v>294</v>
      </c>
      <c r="D184" t="s">
        <v>10</v>
      </c>
      <c r="E184" t="s">
        <v>8</v>
      </c>
      <c r="F184" t="s">
        <v>8</v>
      </c>
      <c r="G184">
        <v>6</v>
      </c>
      <c r="I184" t="s">
        <v>741</v>
      </c>
      <c r="J184">
        <v>0.5</v>
      </c>
      <c r="K184" t="s">
        <v>234</v>
      </c>
      <c r="L184" t="s">
        <v>764</v>
      </c>
      <c r="M184">
        <v>5</v>
      </c>
      <c r="N184" t="s">
        <v>8</v>
      </c>
      <c r="O184" t="s">
        <v>8</v>
      </c>
      <c r="P184" t="s">
        <v>8</v>
      </c>
      <c r="Q184" t="s">
        <v>8</v>
      </c>
      <c r="R184" t="s">
        <v>8</v>
      </c>
      <c r="S184" t="s">
        <v>8</v>
      </c>
      <c r="T184" t="s">
        <v>8</v>
      </c>
      <c r="V184" t="s">
        <v>8</v>
      </c>
      <c r="W184" t="s">
        <v>8</v>
      </c>
      <c r="X184" t="s">
        <v>8</v>
      </c>
      <c r="Y184" t="s">
        <v>8</v>
      </c>
      <c r="AA184" t="s">
        <v>8</v>
      </c>
      <c r="AB184" t="s">
        <v>8</v>
      </c>
      <c r="AC184" s="16" t="s">
        <v>8</v>
      </c>
      <c r="AD184" t="s">
        <v>8</v>
      </c>
      <c r="AE184" t="s">
        <v>8</v>
      </c>
      <c r="AF184" t="s">
        <v>8</v>
      </c>
      <c r="AG184" t="s">
        <v>8</v>
      </c>
      <c r="AH184" t="s">
        <v>8</v>
      </c>
      <c r="AI184">
        <v>27.5</v>
      </c>
      <c r="AJ184" t="s">
        <v>8</v>
      </c>
      <c r="AK184" t="s">
        <v>8</v>
      </c>
      <c r="AL184">
        <v>154.9</v>
      </c>
      <c r="AM184" s="23" t="s">
        <v>76</v>
      </c>
      <c r="AN184">
        <v>35.6</v>
      </c>
      <c r="AO184">
        <v>6</v>
      </c>
      <c r="AP184" t="s">
        <v>8</v>
      </c>
      <c r="AQ184" t="s">
        <v>12</v>
      </c>
      <c r="AR184" t="s">
        <v>8</v>
      </c>
      <c r="AS184" t="s">
        <v>8</v>
      </c>
      <c r="AT184" t="s">
        <v>8</v>
      </c>
      <c r="AU184">
        <v>2.52</v>
      </c>
      <c r="AW184" s="36" t="s">
        <v>8</v>
      </c>
      <c r="AX184" t="s">
        <v>8</v>
      </c>
      <c r="AY184" t="s">
        <v>8</v>
      </c>
      <c r="AZ184" t="s">
        <v>8</v>
      </c>
      <c r="BA184" t="s">
        <v>8</v>
      </c>
      <c r="BB184" t="s">
        <v>8</v>
      </c>
      <c r="BC184" s="16" t="s">
        <v>8</v>
      </c>
      <c r="BE184" t="s">
        <v>8</v>
      </c>
      <c r="BF184" t="s">
        <v>8</v>
      </c>
      <c r="BH184" t="s">
        <v>8</v>
      </c>
      <c r="BI184" t="s">
        <v>212</v>
      </c>
      <c r="BJ184" t="s">
        <v>8</v>
      </c>
      <c r="CH184" t="s">
        <v>8</v>
      </c>
      <c r="CI184" t="s">
        <v>8</v>
      </c>
      <c r="DU184" t="s">
        <v>8</v>
      </c>
      <c r="DV184" t="s">
        <v>8</v>
      </c>
    </row>
    <row r="185" spans="1:126">
      <c r="A185" t="s">
        <v>293</v>
      </c>
      <c r="B185" t="s">
        <v>295</v>
      </c>
      <c r="C185" t="s">
        <v>294</v>
      </c>
      <c r="D185" t="s">
        <v>10</v>
      </c>
      <c r="E185" t="s">
        <v>8</v>
      </c>
      <c r="F185" t="s">
        <v>8</v>
      </c>
      <c r="G185">
        <v>6</v>
      </c>
      <c r="I185" t="s">
        <v>741</v>
      </c>
      <c r="J185">
        <v>0.5</v>
      </c>
      <c r="K185" t="s">
        <v>234</v>
      </c>
      <c r="L185" t="s">
        <v>764</v>
      </c>
      <c r="M185">
        <v>5</v>
      </c>
      <c r="N185" t="s">
        <v>8</v>
      </c>
      <c r="O185" t="s">
        <v>8</v>
      </c>
      <c r="P185" t="s">
        <v>8</v>
      </c>
      <c r="Q185" t="s">
        <v>8</v>
      </c>
      <c r="R185" t="s">
        <v>8</v>
      </c>
      <c r="S185" t="s">
        <v>8</v>
      </c>
      <c r="T185" t="s">
        <v>8</v>
      </c>
      <c r="V185" t="s">
        <v>8</v>
      </c>
      <c r="W185" t="s">
        <v>8</v>
      </c>
      <c r="X185" t="s">
        <v>8</v>
      </c>
      <c r="Y185" t="s">
        <v>8</v>
      </c>
      <c r="AA185" t="s">
        <v>8</v>
      </c>
      <c r="AB185" t="s">
        <v>8</v>
      </c>
      <c r="AC185" s="16" t="s">
        <v>8</v>
      </c>
      <c r="AD185" t="s">
        <v>8</v>
      </c>
      <c r="AE185" t="s">
        <v>8</v>
      </c>
      <c r="AF185" t="s">
        <v>8</v>
      </c>
      <c r="AG185" t="s">
        <v>8</v>
      </c>
      <c r="AH185" t="s">
        <v>8</v>
      </c>
      <c r="AI185">
        <v>15.4</v>
      </c>
      <c r="AJ185" t="s">
        <v>8</v>
      </c>
      <c r="AK185" t="s">
        <v>8</v>
      </c>
      <c r="AL185">
        <v>211.4</v>
      </c>
      <c r="AM185" s="23" t="s">
        <v>76</v>
      </c>
      <c r="AN185">
        <v>13.8</v>
      </c>
      <c r="AO185">
        <v>6</v>
      </c>
      <c r="AP185" t="s">
        <v>8</v>
      </c>
      <c r="AQ185" t="s">
        <v>12</v>
      </c>
      <c r="AR185" t="s">
        <v>8</v>
      </c>
      <c r="AS185" t="s">
        <v>8</v>
      </c>
      <c r="AT185" t="s">
        <v>8</v>
      </c>
      <c r="AU185">
        <v>4.5</v>
      </c>
      <c r="AW185" s="36" t="s">
        <v>8</v>
      </c>
      <c r="AX185" t="s">
        <v>8</v>
      </c>
      <c r="AY185" t="s">
        <v>8</v>
      </c>
      <c r="AZ185" t="s">
        <v>8</v>
      </c>
      <c r="BA185" t="s">
        <v>8</v>
      </c>
      <c r="BB185" t="s">
        <v>8</v>
      </c>
      <c r="BC185" s="16" t="s">
        <v>8</v>
      </c>
      <c r="BE185" t="s">
        <v>8</v>
      </c>
      <c r="BF185" t="s">
        <v>8</v>
      </c>
      <c r="BH185" t="s">
        <v>8</v>
      </c>
      <c r="BI185" t="s">
        <v>299</v>
      </c>
      <c r="BJ185" t="s">
        <v>8</v>
      </c>
      <c r="CH185" t="s">
        <v>8</v>
      </c>
      <c r="CI185" t="s">
        <v>8</v>
      </c>
      <c r="DU185" t="s">
        <v>8</v>
      </c>
      <c r="DV185" t="s">
        <v>8</v>
      </c>
    </row>
    <row r="186" spans="1:126">
      <c r="A186" t="s">
        <v>293</v>
      </c>
      <c r="B186" t="s">
        <v>295</v>
      </c>
      <c r="C186" t="s">
        <v>294</v>
      </c>
      <c r="D186" t="s">
        <v>10</v>
      </c>
      <c r="E186" t="s">
        <v>8</v>
      </c>
      <c r="F186" t="s">
        <v>8</v>
      </c>
      <c r="G186">
        <v>6</v>
      </c>
      <c r="I186" t="s">
        <v>741</v>
      </c>
      <c r="J186">
        <v>0.5</v>
      </c>
      <c r="K186" t="s">
        <v>234</v>
      </c>
      <c r="L186" t="s">
        <v>764</v>
      </c>
      <c r="M186">
        <v>5</v>
      </c>
      <c r="N186" t="s">
        <v>8</v>
      </c>
      <c r="O186" t="s">
        <v>8</v>
      </c>
      <c r="P186" t="s">
        <v>8</v>
      </c>
      <c r="Q186" t="s">
        <v>8</v>
      </c>
      <c r="R186" t="s">
        <v>8</v>
      </c>
      <c r="S186" t="s">
        <v>8</v>
      </c>
      <c r="T186" t="s">
        <v>8</v>
      </c>
      <c r="V186" t="s">
        <v>8</v>
      </c>
      <c r="W186" t="s">
        <v>8</v>
      </c>
      <c r="X186" t="s">
        <v>8</v>
      </c>
      <c r="Y186" t="s">
        <v>8</v>
      </c>
      <c r="AA186" t="s">
        <v>8</v>
      </c>
      <c r="AB186" t="s">
        <v>8</v>
      </c>
      <c r="AC186" s="16" t="s">
        <v>8</v>
      </c>
      <c r="AD186" t="s">
        <v>8</v>
      </c>
      <c r="AE186" t="s">
        <v>8</v>
      </c>
      <c r="AF186" t="s">
        <v>8</v>
      </c>
      <c r="AG186" t="s">
        <v>8</v>
      </c>
      <c r="AH186" t="s">
        <v>8</v>
      </c>
      <c r="AI186">
        <v>15.3</v>
      </c>
      <c r="AJ186" t="s">
        <v>8</v>
      </c>
      <c r="AK186" t="s">
        <v>8</v>
      </c>
      <c r="AL186">
        <v>107.4</v>
      </c>
      <c r="AM186" s="23" t="s">
        <v>76</v>
      </c>
      <c r="AN186">
        <v>35.4</v>
      </c>
      <c r="AO186">
        <v>6</v>
      </c>
      <c r="AP186" t="s">
        <v>8</v>
      </c>
      <c r="AQ186" t="s">
        <v>12</v>
      </c>
      <c r="AR186" t="s">
        <v>8</v>
      </c>
      <c r="AS186" t="s">
        <v>8</v>
      </c>
      <c r="AT186" t="s">
        <v>8</v>
      </c>
      <c r="AU186">
        <v>4.53</v>
      </c>
      <c r="AW186" s="36" t="s">
        <v>8</v>
      </c>
      <c r="AX186" t="s">
        <v>8</v>
      </c>
      <c r="AY186" t="s">
        <v>8</v>
      </c>
      <c r="AZ186" t="s">
        <v>8</v>
      </c>
      <c r="BA186" t="s">
        <v>8</v>
      </c>
      <c r="BB186" t="s">
        <v>8</v>
      </c>
      <c r="BC186" s="16" t="s">
        <v>8</v>
      </c>
      <c r="BE186" t="s">
        <v>8</v>
      </c>
      <c r="BF186" t="s">
        <v>8</v>
      </c>
      <c r="BH186" t="s">
        <v>8</v>
      </c>
      <c r="BI186" t="s">
        <v>37</v>
      </c>
      <c r="BJ186" t="s">
        <v>8</v>
      </c>
      <c r="CH186" t="s">
        <v>8</v>
      </c>
      <c r="CI186" t="s">
        <v>8</v>
      </c>
      <c r="DU186" t="s">
        <v>8</v>
      </c>
      <c r="DV186" t="s">
        <v>8</v>
      </c>
    </row>
    <row r="187" spans="1:126">
      <c r="A187" t="s">
        <v>293</v>
      </c>
      <c r="B187" t="s">
        <v>295</v>
      </c>
      <c r="C187" t="s">
        <v>294</v>
      </c>
      <c r="D187" t="s">
        <v>10</v>
      </c>
      <c r="E187" t="s">
        <v>8</v>
      </c>
      <c r="F187" t="s">
        <v>8</v>
      </c>
      <c r="G187">
        <v>6</v>
      </c>
      <c r="I187" t="s">
        <v>741</v>
      </c>
      <c r="J187">
        <v>0.5</v>
      </c>
      <c r="K187" t="s">
        <v>234</v>
      </c>
      <c r="L187" t="s">
        <v>764</v>
      </c>
      <c r="M187">
        <v>5</v>
      </c>
      <c r="N187" t="s">
        <v>8</v>
      </c>
      <c r="O187" t="s">
        <v>8</v>
      </c>
      <c r="P187" t="s">
        <v>8</v>
      </c>
      <c r="Q187" t="s">
        <v>8</v>
      </c>
      <c r="R187" t="s">
        <v>8</v>
      </c>
      <c r="S187" t="s">
        <v>8</v>
      </c>
      <c r="T187" t="s">
        <v>8</v>
      </c>
      <c r="V187" t="s">
        <v>8</v>
      </c>
      <c r="W187" t="s">
        <v>8</v>
      </c>
      <c r="X187" t="s">
        <v>8</v>
      </c>
      <c r="Y187" t="s">
        <v>8</v>
      </c>
      <c r="AA187" t="s">
        <v>8</v>
      </c>
      <c r="AB187" t="s">
        <v>8</v>
      </c>
      <c r="AC187" s="16" t="s">
        <v>8</v>
      </c>
      <c r="AD187" t="s">
        <v>8</v>
      </c>
      <c r="AE187" t="s">
        <v>8</v>
      </c>
      <c r="AF187" t="s">
        <v>8</v>
      </c>
      <c r="AG187" t="s">
        <v>8</v>
      </c>
      <c r="AH187" t="s">
        <v>8</v>
      </c>
      <c r="AI187" t="s">
        <v>86</v>
      </c>
      <c r="AJ187" t="s">
        <v>8</v>
      </c>
      <c r="AK187" t="s">
        <v>8</v>
      </c>
      <c r="AL187">
        <v>47.3</v>
      </c>
      <c r="AM187" s="23" t="s">
        <v>76</v>
      </c>
      <c r="AN187">
        <v>8.9</v>
      </c>
      <c r="AO187">
        <v>6</v>
      </c>
      <c r="AP187" t="s">
        <v>8</v>
      </c>
      <c r="AQ187" t="s">
        <v>12</v>
      </c>
      <c r="AR187" t="s">
        <v>8</v>
      </c>
      <c r="AS187" t="s">
        <v>8</v>
      </c>
      <c r="AT187" t="s">
        <v>8</v>
      </c>
      <c r="AU187" t="s">
        <v>86</v>
      </c>
      <c r="AW187" s="36" t="s">
        <v>8</v>
      </c>
      <c r="AX187" t="s">
        <v>8</v>
      </c>
      <c r="AY187" t="s">
        <v>8</v>
      </c>
      <c r="AZ187" t="s">
        <v>8</v>
      </c>
      <c r="BA187" t="s">
        <v>8</v>
      </c>
      <c r="BB187" t="s">
        <v>8</v>
      </c>
      <c r="BC187" s="16" t="s">
        <v>8</v>
      </c>
      <c r="BE187" t="s">
        <v>8</v>
      </c>
      <c r="BF187" t="s">
        <v>8</v>
      </c>
      <c r="BH187" t="s">
        <v>8</v>
      </c>
      <c r="BI187" t="s">
        <v>300</v>
      </c>
      <c r="BJ187" t="s">
        <v>8</v>
      </c>
      <c r="CH187" t="s">
        <v>8</v>
      </c>
      <c r="CI187" t="s">
        <v>8</v>
      </c>
      <c r="DU187" t="s">
        <v>8</v>
      </c>
      <c r="DV187" t="s">
        <v>8</v>
      </c>
    </row>
    <row r="188" spans="1:126">
      <c r="A188" t="s">
        <v>293</v>
      </c>
      <c r="B188" t="s">
        <v>295</v>
      </c>
      <c r="C188" t="s">
        <v>294</v>
      </c>
      <c r="D188" t="s">
        <v>10</v>
      </c>
      <c r="E188" t="s">
        <v>8</v>
      </c>
      <c r="F188" t="s">
        <v>8</v>
      </c>
      <c r="G188">
        <v>6</v>
      </c>
      <c r="I188" t="s">
        <v>741</v>
      </c>
      <c r="J188">
        <v>0.5</v>
      </c>
      <c r="K188" t="s">
        <v>234</v>
      </c>
      <c r="L188" t="s">
        <v>764</v>
      </c>
      <c r="M188">
        <v>5</v>
      </c>
      <c r="N188" t="s">
        <v>8</v>
      </c>
      <c r="O188" t="s">
        <v>8</v>
      </c>
      <c r="P188" t="s">
        <v>8</v>
      </c>
      <c r="Q188" t="s">
        <v>8</v>
      </c>
      <c r="R188" t="s">
        <v>8</v>
      </c>
      <c r="S188" t="s">
        <v>8</v>
      </c>
      <c r="T188" t="s">
        <v>8</v>
      </c>
      <c r="V188" t="s">
        <v>8</v>
      </c>
      <c r="W188" t="s">
        <v>8</v>
      </c>
      <c r="X188" t="s">
        <v>8</v>
      </c>
      <c r="Y188" t="s">
        <v>8</v>
      </c>
      <c r="AA188" t="s">
        <v>8</v>
      </c>
      <c r="AB188" t="s">
        <v>8</v>
      </c>
      <c r="AC188" s="16" t="s">
        <v>8</v>
      </c>
      <c r="AD188" t="s">
        <v>8</v>
      </c>
      <c r="AE188" t="s">
        <v>8</v>
      </c>
      <c r="AF188" t="s">
        <v>8</v>
      </c>
      <c r="AG188" t="s">
        <v>8</v>
      </c>
      <c r="AH188" t="s">
        <v>8</v>
      </c>
      <c r="AI188">
        <v>25.9</v>
      </c>
      <c r="AJ188" t="s">
        <v>8</v>
      </c>
      <c r="AK188" t="s">
        <v>8</v>
      </c>
      <c r="AL188">
        <v>95.4</v>
      </c>
      <c r="AM188" s="23" t="s">
        <v>76</v>
      </c>
      <c r="AN188">
        <v>55.4</v>
      </c>
      <c r="AO188">
        <v>6</v>
      </c>
      <c r="AP188" t="s">
        <v>8</v>
      </c>
      <c r="AQ188" t="s">
        <v>12</v>
      </c>
      <c r="AR188" t="s">
        <v>8</v>
      </c>
      <c r="AS188" t="s">
        <v>8</v>
      </c>
      <c r="AT188" t="s">
        <v>8</v>
      </c>
      <c r="AU188">
        <v>2.68</v>
      </c>
      <c r="AW188" s="36" t="s">
        <v>8</v>
      </c>
      <c r="AX188" t="s">
        <v>8</v>
      </c>
      <c r="AY188" t="s">
        <v>8</v>
      </c>
      <c r="AZ188" t="s">
        <v>8</v>
      </c>
      <c r="BA188" t="s">
        <v>8</v>
      </c>
      <c r="BB188" t="s">
        <v>8</v>
      </c>
      <c r="BC188" s="16" t="s">
        <v>8</v>
      </c>
      <c r="BE188" t="s">
        <v>8</v>
      </c>
      <c r="BF188" t="s">
        <v>8</v>
      </c>
      <c r="BH188" t="s">
        <v>8</v>
      </c>
      <c r="BI188" t="s">
        <v>301</v>
      </c>
      <c r="BJ188" t="s">
        <v>8</v>
      </c>
      <c r="CH188" t="s">
        <v>8</v>
      </c>
      <c r="CI188" t="s">
        <v>8</v>
      </c>
      <c r="DU188" t="s">
        <v>8</v>
      </c>
      <c r="DV188" t="s">
        <v>8</v>
      </c>
    </row>
    <row r="189" spans="1:126">
      <c r="A189" t="s">
        <v>293</v>
      </c>
      <c r="B189" t="s">
        <v>295</v>
      </c>
      <c r="C189" t="s">
        <v>294</v>
      </c>
      <c r="D189" t="s">
        <v>10</v>
      </c>
      <c r="E189" t="s">
        <v>8</v>
      </c>
      <c r="F189" t="s">
        <v>8</v>
      </c>
      <c r="G189">
        <v>6</v>
      </c>
      <c r="I189" t="s">
        <v>741</v>
      </c>
      <c r="J189">
        <v>0.5</v>
      </c>
      <c r="K189" t="s">
        <v>234</v>
      </c>
      <c r="L189" t="s">
        <v>764</v>
      </c>
      <c r="M189">
        <v>5</v>
      </c>
      <c r="N189" t="s">
        <v>8</v>
      </c>
      <c r="O189" t="s">
        <v>8</v>
      </c>
      <c r="P189" t="s">
        <v>8</v>
      </c>
      <c r="Q189" t="s">
        <v>8</v>
      </c>
      <c r="R189" t="s">
        <v>8</v>
      </c>
      <c r="S189" t="s">
        <v>8</v>
      </c>
      <c r="T189" t="s">
        <v>8</v>
      </c>
      <c r="V189" t="s">
        <v>8</v>
      </c>
      <c r="W189" t="s">
        <v>8</v>
      </c>
      <c r="X189" t="s">
        <v>8</v>
      </c>
      <c r="Y189" t="s">
        <v>8</v>
      </c>
      <c r="AA189" t="s">
        <v>8</v>
      </c>
      <c r="AB189" t="s">
        <v>8</v>
      </c>
      <c r="AC189" s="16" t="s">
        <v>8</v>
      </c>
      <c r="AD189" t="s">
        <v>8</v>
      </c>
      <c r="AE189" t="s">
        <v>8</v>
      </c>
      <c r="AF189" t="s">
        <v>8</v>
      </c>
      <c r="AG189" t="s">
        <v>8</v>
      </c>
      <c r="AH189" t="s">
        <v>8</v>
      </c>
      <c r="AI189" t="s">
        <v>86</v>
      </c>
      <c r="AJ189" t="s">
        <v>8</v>
      </c>
      <c r="AK189" t="s">
        <v>8</v>
      </c>
      <c r="AL189">
        <v>26.8</v>
      </c>
      <c r="AM189" s="23" t="s">
        <v>76</v>
      </c>
      <c r="AN189">
        <v>6.1</v>
      </c>
      <c r="AO189">
        <v>6</v>
      </c>
      <c r="AP189" t="s">
        <v>8</v>
      </c>
      <c r="AQ189" t="s">
        <v>12</v>
      </c>
      <c r="AR189" t="s">
        <v>8</v>
      </c>
      <c r="AS189" t="s">
        <v>8</v>
      </c>
      <c r="AT189" t="s">
        <v>8</v>
      </c>
      <c r="AU189" t="s">
        <v>86</v>
      </c>
      <c r="AW189" s="36" t="s">
        <v>8</v>
      </c>
      <c r="AX189" t="s">
        <v>8</v>
      </c>
      <c r="AY189" t="s">
        <v>8</v>
      </c>
      <c r="AZ189" t="s">
        <v>8</v>
      </c>
      <c r="BA189" t="s">
        <v>8</v>
      </c>
      <c r="BB189" t="s">
        <v>8</v>
      </c>
      <c r="BC189" s="16" t="s">
        <v>8</v>
      </c>
      <c r="BE189" t="s">
        <v>8</v>
      </c>
      <c r="BF189" t="s">
        <v>8</v>
      </c>
      <c r="BH189" t="s">
        <v>8</v>
      </c>
      <c r="BI189" t="s">
        <v>214</v>
      </c>
      <c r="BJ189" t="s">
        <v>8</v>
      </c>
      <c r="CH189" t="s">
        <v>8</v>
      </c>
      <c r="CI189" t="s">
        <v>8</v>
      </c>
      <c r="DU189" t="s">
        <v>8</v>
      </c>
      <c r="DV189" t="s">
        <v>8</v>
      </c>
    </row>
    <row r="190" spans="1:126">
      <c r="A190" t="s">
        <v>293</v>
      </c>
      <c r="B190" t="s">
        <v>295</v>
      </c>
      <c r="C190" t="s">
        <v>294</v>
      </c>
      <c r="D190" t="s">
        <v>10</v>
      </c>
      <c r="E190" t="s">
        <v>8</v>
      </c>
      <c r="F190" t="s">
        <v>8</v>
      </c>
      <c r="G190">
        <v>6</v>
      </c>
      <c r="I190" t="s">
        <v>741</v>
      </c>
      <c r="J190">
        <v>0.5</v>
      </c>
      <c r="K190" t="s">
        <v>234</v>
      </c>
      <c r="L190" t="s">
        <v>764</v>
      </c>
      <c r="M190">
        <v>5</v>
      </c>
      <c r="N190" t="s">
        <v>8</v>
      </c>
      <c r="O190" t="s">
        <v>8</v>
      </c>
      <c r="P190" t="s">
        <v>8</v>
      </c>
      <c r="Q190" t="s">
        <v>8</v>
      </c>
      <c r="R190" t="s">
        <v>8</v>
      </c>
      <c r="S190" t="s">
        <v>8</v>
      </c>
      <c r="T190" t="s">
        <v>8</v>
      </c>
      <c r="V190" t="s">
        <v>8</v>
      </c>
      <c r="W190" t="s">
        <v>8</v>
      </c>
      <c r="X190" t="s">
        <v>8</v>
      </c>
      <c r="Y190" t="s">
        <v>8</v>
      </c>
      <c r="AA190" t="s">
        <v>8</v>
      </c>
      <c r="AB190" t="s">
        <v>8</v>
      </c>
      <c r="AC190" s="16" t="s">
        <v>8</v>
      </c>
      <c r="AD190" t="s">
        <v>8</v>
      </c>
      <c r="AE190" t="s">
        <v>8</v>
      </c>
      <c r="AF190" t="s">
        <v>8</v>
      </c>
      <c r="AG190" t="s">
        <v>8</v>
      </c>
      <c r="AH190" t="s">
        <v>8</v>
      </c>
      <c r="AI190">
        <v>25.5</v>
      </c>
      <c r="AJ190" t="s">
        <v>8</v>
      </c>
      <c r="AK190" t="s">
        <v>8</v>
      </c>
      <c r="AL190">
        <v>80.3</v>
      </c>
      <c r="AM190" s="23" t="s">
        <v>76</v>
      </c>
      <c r="AN190">
        <v>10.9</v>
      </c>
      <c r="AO190">
        <v>6</v>
      </c>
      <c r="AP190" t="s">
        <v>8</v>
      </c>
      <c r="AQ190" t="s">
        <v>12</v>
      </c>
      <c r="AR190" t="s">
        <v>8</v>
      </c>
      <c r="AS190" t="s">
        <v>8</v>
      </c>
      <c r="AT190" t="s">
        <v>8</v>
      </c>
      <c r="AU190">
        <v>2.72</v>
      </c>
      <c r="AW190" s="36" t="s">
        <v>8</v>
      </c>
      <c r="AX190" t="s">
        <v>8</v>
      </c>
      <c r="AY190" t="s">
        <v>8</v>
      </c>
      <c r="AZ190" t="s">
        <v>8</v>
      </c>
      <c r="BA190" t="s">
        <v>8</v>
      </c>
      <c r="BB190" t="s">
        <v>8</v>
      </c>
      <c r="BC190" s="16" t="s">
        <v>8</v>
      </c>
      <c r="BE190" t="s">
        <v>8</v>
      </c>
      <c r="BF190" t="s">
        <v>8</v>
      </c>
      <c r="BH190" t="s">
        <v>8</v>
      </c>
      <c r="BI190" t="s">
        <v>302</v>
      </c>
      <c r="BJ190" t="s">
        <v>8</v>
      </c>
      <c r="CH190" t="s">
        <v>8</v>
      </c>
      <c r="CI190" t="s">
        <v>8</v>
      </c>
      <c r="DU190" t="s">
        <v>8</v>
      </c>
      <c r="DV190" t="s">
        <v>8</v>
      </c>
    </row>
    <row r="191" spans="1:126">
      <c r="A191" t="s">
        <v>293</v>
      </c>
      <c r="B191" t="s">
        <v>295</v>
      </c>
      <c r="C191" t="s">
        <v>294</v>
      </c>
      <c r="D191" t="s">
        <v>10</v>
      </c>
      <c r="E191" t="s">
        <v>8</v>
      </c>
      <c r="F191" t="s">
        <v>8</v>
      </c>
      <c r="G191">
        <v>6</v>
      </c>
      <c r="I191" t="s">
        <v>741</v>
      </c>
      <c r="J191">
        <v>0.5</v>
      </c>
      <c r="K191" t="s">
        <v>234</v>
      </c>
      <c r="L191" t="s">
        <v>764</v>
      </c>
      <c r="M191">
        <v>5</v>
      </c>
      <c r="N191" t="s">
        <v>8</v>
      </c>
      <c r="O191" t="s">
        <v>8</v>
      </c>
      <c r="P191" t="s">
        <v>8</v>
      </c>
      <c r="Q191" t="s">
        <v>8</v>
      </c>
      <c r="R191" t="s">
        <v>8</v>
      </c>
      <c r="S191" t="s">
        <v>8</v>
      </c>
      <c r="T191" t="s">
        <v>8</v>
      </c>
      <c r="V191" t="s">
        <v>8</v>
      </c>
      <c r="W191" t="s">
        <v>8</v>
      </c>
      <c r="X191" t="s">
        <v>8</v>
      </c>
      <c r="Y191" t="s">
        <v>8</v>
      </c>
      <c r="AA191" t="s">
        <v>8</v>
      </c>
      <c r="AB191" t="s">
        <v>8</v>
      </c>
      <c r="AC191" s="16" t="s">
        <v>8</v>
      </c>
      <c r="AD191" t="s">
        <v>8</v>
      </c>
      <c r="AE191" t="s">
        <v>8</v>
      </c>
      <c r="AF191" t="s">
        <v>8</v>
      </c>
      <c r="AG191" t="s">
        <v>8</v>
      </c>
      <c r="AH191" t="s">
        <v>8</v>
      </c>
      <c r="AI191">
        <v>23.5</v>
      </c>
      <c r="AJ191" t="s">
        <v>8</v>
      </c>
      <c r="AK191" t="s">
        <v>8</v>
      </c>
      <c r="AL191">
        <v>52.7</v>
      </c>
      <c r="AM191" s="23" t="s">
        <v>76</v>
      </c>
      <c r="AN191">
        <v>13.6</v>
      </c>
      <c r="AO191">
        <v>6</v>
      </c>
      <c r="AP191" t="s">
        <v>8</v>
      </c>
      <c r="AQ191" t="s">
        <v>12</v>
      </c>
      <c r="AR191" t="s">
        <v>8</v>
      </c>
      <c r="AS191" t="s">
        <v>8</v>
      </c>
      <c r="AT191" t="s">
        <v>8</v>
      </c>
      <c r="AU191">
        <v>2.95</v>
      </c>
      <c r="AW191" s="36" t="s">
        <v>8</v>
      </c>
      <c r="AX191" t="s">
        <v>8</v>
      </c>
      <c r="AY191" t="s">
        <v>8</v>
      </c>
      <c r="AZ191" t="s">
        <v>8</v>
      </c>
      <c r="BA191" t="s">
        <v>8</v>
      </c>
      <c r="BB191" t="s">
        <v>8</v>
      </c>
      <c r="BC191" s="16" t="s">
        <v>8</v>
      </c>
      <c r="BE191" t="s">
        <v>8</v>
      </c>
      <c r="BF191" t="s">
        <v>8</v>
      </c>
      <c r="BH191" t="s">
        <v>8</v>
      </c>
      <c r="BI191" t="s">
        <v>303</v>
      </c>
      <c r="BJ191" t="s">
        <v>8</v>
      </c>
      <c r="CH191" t="s">
        <v>8</v>
      </c>
      <c r="CI191" t="s">
        <v>8</v>
      </c>
      <c r="DU191" t="s">
        <v>8</v>
      </c>
      <c r="DV191" t="s">
        <v>8</v>
      </c>
    </row>
    <row r="192" spans="1:126">
      <c r="A192" t="s">
        <v>293</v>
      </c>
      <c r="B192" t="s">
        <v>295</v>
      </c>
      <c r="C192" t="s">
        <v>294</v>
      </c>
      <c r="D192" t="s">
        <v>10</v>
      </c>
      <c r="E192" t="s">
        <v>8</v>
      </c>
      <c r="F192" t="s">
        <v>8</v>
      </c>
      <c r="G192">
        <v>6</v>
      </c>
      <c r="I192" t="s">
        <v>741</v>
      </c>
      <c r="J192">
        <v>0.5</v>
      </c>
      <c r="K192" t="s">
        <v>234</v>
      </c>
      <c r="L192" t="s">
        <v>764</v>
      </c>
      <c r="M192">
        <v>5</v>
      </c>
      <c r="N192" t="s">
        <v>8</v>
      </c>
      <c r="O192" t="s">
        <v>8</v>
      </c>
      <c r="P192" t="s">
        <v>8</v>
      </c>
      <c r="Q192" t="s">
        <v>8</v>
      </c>
      <c r="R192" t="s">
        <v>8</v>
      </c>
      <c r="S192" t="s">
        <v>8</v>
      </c>
      <c r="T192" t="s">
        <v>8</v>
      </c>
      <c r="V192" t="s">
        <v>8</v>
      </c>
      <c r="W192" t="s">
        <v>8</v>
      </c>
      <c r="X192" t="s">
        <v>8</v>
      </c>
      <c r="Y192" t="s">
        <v>8</v>
      </c>
      <c r="AA192" t="s">
        <v>8</v>
      </c>
      <c r="AB192" t="s">
        <v>8</v>
      </c>
      <c r="AC192" s="16" t="s">
        <v>8</v>
      </c>
      <c r="AD192" t="s">
        <v>8</v>
      </c>
      <c r="AE192" t="s">
        <v>8</v>
      </c>
      <c r="AF192" t="s">
        <v>8</v>
      </c>
      <c r="AG192" t="s">
        <v>8</v>
      </c>
      <c r="AH192" t="s">
        <v>8</v>
      </c>
      <c r="AI192" t="s">
        <v>86</v>
      </c>
      <c r="AJ192" t="s">
        <v>8</v>
      </c>
      <c r="AK192" t="s">
        <v>8</v>
      </c>
      <c r="AL192">
        <v>39.340000000000003</v>
      </c>
      <c r="AM192" s="23" t="s">
        <v>76</v>
      </c>
      <c r="AN192">
        <v>6.56</v>
      </c>
      <c r="AO192">
        <v>6</v>
      </c>
      <c r="AP192" t="s">
        <v>8</v>
      </c>
      <c r="AQ192" t="s">
        <v>12</v>
      </c>
      <c r="AR192" t="s">
        <v>8</v>
      </c>
      <c r="AS192" t="s">
        <v>8</v>
      </c>
      <c r="AT192" t="s">
        <v>8</v>
      </c>
      <c r="AU192" t="s">
        <v>86</v>
      </c>
      <c r="AW192" s="36" t="s">
        <v>8</v>
      </c>
      <c r="AX192" t="s">
        <v>8</v>
      </c>
      <c r="AY192" t="s">
        <v>8</v>
      </c>
      <c r="AZ192" t="s">
        <v>8</v>
      </c>
      <c r="BA192" t="s">
        <v>8</v>
      </c>
      <c r="BB192" t="s">
        <v>8</v>
      </c>
      <c r="BC192" s="16" t="s">
        <v>8</v>
      </c>
      <c r="BE192" t="s">
        <v>8</v>
      </c>
      <c r="BF192" t="s">
        <v>8</v>
      </c>
      <c r="BH192" t="s">
        <v>8</v>
      </c>
      <c r="BI192" t="s">
        <v>304</v>
      </c>
      <c r="BJ192" t="s">
        <v>8</v>
      </c>
      <c r="CH192" t="s">
        <v>8</v>
      </c>
      <c r="CI192" t="s">
        <v>8</v>
      </c>
      <c r="DU192" t="s">
        <v>8</v>
      </c>
      <c r="DV192" t="s">
        <v>8</v>
      </c>
    </row>
    <row r="193" spans="1:126">
      <c r="A193" t="s">
        <v>293</v>
      </c>
      <c r="B193" t="s">
        <v>295</v>
      </c>
      <c r="C193" t="s">
        <v>294</v>
      </c>
      <c r="D193" t="s">
        <v>453</v>
      </c>
      <c r="E193" t="s">
        <v>8</v>
      </c>
      <c r="F193" t="s">
        <v>8</v>
      </c>
      <c r="G193">
        <v>6</v>
      </c>
      <c r="I193" t="s">
        <v>741</v>
      </c>
      <c r="J193">
        <v>2.5</v>
      </c>
      <c r="K193" t="s">
        <v>234</v>
      </c>
      <c r="L193" t="s">
        <v>764</v>
      </c>
      <c r="M193">
        <v>5</v>
      </c>
      <c r="N193" t="s">
        <v>8</v>
      </c>
      <c r="O193" t="s">
        <v>8</v>
      </c>
      <c r="P193" t="s">
        <v>8</v>
      </c>
      <c r="Q193" t="s">
        <v>8</v>
      </c>
      <c r="R193" t="s">
        <v>8</v>
      </c>
      <c r="S193" t="s">
        <v>8</v>
      </c>
      <c r="T193" t="s">
        <v>8</v>
      </c>
      <c r="V193" t="s">
        <v>8</v>
      </c>
      <c r="W193" t="s">
        <v>8</v>
      </c>
      <c r="X193" t="s">
        <v>8</v>
      </c>
      <c r="Y193" t="s">
        <v>8</v>
      </c>
      <c r="AA193" t="s">
        <v>8</v>
      </c>
      <c r="AB193" t="s">
        <v>8</v>
      </c>
      <c r="AC193" s="16" t="s">
        <v>8</v>
      </c>
      <c r="AD193" t="s">
        <v>8</v>
      </c>
      <c r="AE193" t="s">
        <v>8</v>
      </c>
      <c r="AF193" t="s">
        <v>8</v>
      </c>
      <c r="AG193" t="s">
        <v>8</v>
      </c>
      <c r="AH193" t="s">
        <v>8</v>
      </c>
      <c r="AI193">
        <v>6.1</v>
      </c>
      <c r="AJ193" t="s">
        <v>8</v>
      </c>
      <c r="AK193" t="s">
        <v>8</v>
      </c>
      <c r="AL193">
        <v>822.5</v>
      </c>
      <c r="AM193" s="23" t="s">
        <v>76</v>
      </c>
      <c r="AN193">
        <v>261.10000000000002</v>
      </c>
      <c r="AO193">
        <v>6</v>
      </c>
      <c r="AP193" t="s">
        <v>8</v>
      </c>
      <c r="AQ193" t="s">
        <v>12</v>
      </c>
      <c r="AR193" t="s">
        <v>8</v>
      </c>
      <c r="AS193" t="s">
        <v>8</v>
      </c>
      <c r="AT193" t="s">
        <v>8</v>
      </c>
      <c r="AU193">
        <v>11.36</v>
      </c>
      <c r="AW193" s="36" t="s">
        <v>8</v>
      </c>
      <c r="AX193" t="s">
        <v>8</v>
      </c>
      <c r="AY193" t="s">
        <v>8</v>
      </c>
      <c r="AZ193" t="s">
        <v>8</v>
      </c>
      <c r="BA193" t="s">
        <v>8</v>
      </c>
      <c r="BB193" t="s">
        <v>8</v>
      </c>
      <c r="BC193" s="16" t="s">
        <v>8</v>
      </c>
      <c r="BE193" t="s">
        <v>8</v>
      </c>
      <c r="BF193" t="s">
        <v>8</v>
      </c>
      <c r="BH193" t="s">
        <v>8</v>
      </c>
      <c r="BI193" t="s">
        <v>163</v>
      </c>
      <c r="BJ193" t="s">
        <v>8</v>
      </c>
      <c r="CH193" t="s">
        <v>8</v>
      </c>
      <c r="CI193" t="s">
        <v>8</v>
      </c>
      <c r="DU193" t="s">
        <v>8</v>
      </c>
      <c r="DV193" t="s">
        <v>8</v>
      </c>
    </row>
    <row r="194" spans="1:126">
      <c r="A194" t="s">
        <v>293</v>
      </c>
      <c r="B194" t="s">
        <v>295</v>
      </c>
      <c r="C194" t="s">
        <v>294</v>
      </c>
      <c r="D194" t="s">
        <v>453</v>
      </c>
      <c r="E194" t="s">
        <v>8</v>
      </c>
      <c r="F194" t="s">
        <v>8</v>
      </c>
      <c r="G194">
        <v>6</v>
      </c>
      <c r="I194" t="s">
        <v>741</v>
      </c>
      <c r="J194">
        <v>2.5</v>
      </c>
      <c r="K194" t="s">
        <v>234</v>
      </c>
      <c r="L194" t="s">
        <v>764</v>
      </c>
      <c r="M194">
        <v>5</v>
      </c>
      <c r="N194" t="s">
        <v>8</v>
      </c>
      <c r="O194" t="s">
        <v>8</v>
      </c>
      <c r="P194" t="s">
        <v>8</v>
      </c>
      <c r="Q194" t="s">
        <v>8</v>
      </c>
      <c r="R194" t="s">
        <v>8</v>
      </c>
      <c r="S194" t="s">
        <v>8</v>
      </c>
      <c r="T194" t="s">
        <v>8</v>
      </c>
      <c r="V194" t="s">
        <v>8</v>
      </c>
      <c r="W194" t="s">
        <v>8</v>
      </c>
      <c r="X194" t="s">
        <v>8</v>
      </c>
      <c r="Y194" t="s">
        <v>8</v>
      </c>
      <c r="AA194" t="s">
        <v>8</v>
      </c>
      <c r="AB194" t="s">
        <v>8</v>
      </c>
      <c r="AC194" s="16" t="s">
        <v>8</v>
      </c>
      <c r="AD194" t="s">
        <v>8</v>
      </c>
      <c r="AE194" t="s">
        <v>8</v>
      </c>
      <c r="AF194" t="s">
        <v>8</v>
      </c>
      <c r="AG194" t="s">
        <v>8</v>
      </c>
      <c r="AH194" t="s">
        <v>8</v>
      </c>
      <c r="AI194">
        <v>8.8000000000000007</v>
      </c>
      <c r="AJ194" t="s">
        <v>8</v>
      </c>
      <c r="AK194" t="s">
        <v>8</v>
      </c>
      <c r="AL194">
        <v>209.6</v>
      </c>
      <c r="AM194" s="23" t="s">
        <v>76</v>
      </c>
      <c r="AN194">
        <v>63.3</v>
      </c>
      <c r="AO194">
        <v>6</v>
      </c>
      <c r="AP194" t="s">
        <v>8</v>
      </c>
      <c r="AQ194" t="s">
        <v>12</v>
      </c>
      <c r="AR194" t="s">
        <v>8</v>
      </c>
      <c r="AS194" t="s">
        <v>8</v>
      </c>
      <c r="AT194" t="s">
        <v>8</v>
      </c>
      <c r="AU194">
        <v>7.88</v>
      </c>
      <c r="AW194" s="36" t="s">
        <v>8</v>
      </c>
      <c r="AX194" t="s">
        <v>8</v>
      </c>
      <c r="AY194" t="s">
        <v>8</v>
      </c>
      <c r="AZ194" t="s">
        <v>8</v>
      </c>
      <c r="BA194" t="s">
        <v>8</v>
      </c>
      <c r="BB194" t="s">
        <v>8</v>
      </c>
      <c r="BC194" s="16" t="s">
        <v>8</v>
      </c>
      <c r="BE194" t="s">
        <v>8</v>
      </c>
      <c r="BF194" t="s">
        <v>8</v>
      </c>
      <c r="BH194" t="s">
        <v>8</v>
      </c>
      <c r="BI194" t="s">
        <v>211</v>
      </c>
      <c r="BJ194" t="s">
        <v>8</v>
      </c>
      <c r="CH194" t="s">
        <v>8</v>
      </c>
      <c r="CI194" t="s">
        <v>8</v>
      </c>
      <c r="DU194" t="s">
        <v>8</v>
      </c>
      <c r="DV194" t="s">
        <v>8</v>
      </c>
    </row>
    <row r="195" spans="1:126">
      <c r="A195" t="s">
        <v>293</v>
      </c>
      <c r="B195" t="s">
        <v>295</v>
      </c>
      <c r="C195" t="s">
        <v>294</v>
      </c>
      <c r="D195" t="s">
        <v>453</v>
      </c>
      <c r="E195" t="s">
        <v>8</v>
      </c>
      <c r="F195" t="s">
        <v>8</v>
      </c>
      <c r="G195">
        <v>6</v>
      </c>
      <c r="I195" t="s">
        <v>741</v>
      </c>
      <c r="J195">
        <v>2.5</v>
      </c>
      <c r="K195" t="s">
        <v>234</v>
      </c>
      <c r="L195" t="s">
        <v>764</v>
      </c>
      <c r="M195">
        <v>5</v>
      </c>
      <c r="N195" t="s">
        <v>8</v>
      </c>
      <c r="O195" t="s">
        <v>8</v>
      </c>
      <c r="P195" t="s">
        <v>8</v>
      </c>
      <c r="Q195" t="s">
        <v>8</v>
      </c>
      <c r="R195" t="s">
        <v>8</v>
      </c>
      <c r="S195" t="s">
        <v>8</v>
      </c>
      <c r="T195" t="s">
        <v>8</v>
      </c>
      <c r="V195" t="s">
        <v>8</v>
      </c>
      <c r="W195" t="s">
        <v>8</v>
      </c>
      <c r="X195" t="s">
        <v>8</v>
      </c>
      <c r="Y195" t="s">
        <v>8</v>
      </c>
      <c r="AA195" t="s">
        <v>8</v>
      </c>
      <c r="AB195" t="s">
        <v>8</v>
      </c>
      <c r="AC195" s="16" t="s">
        <v>8</v>
      </c>
      <c r="AD195" t="s">
        <v>8</v>
      </c>
      <c r="AE195" t="s">
        <v>8</v>
      </c>
      <c r="AF195" t="s">
        <v>8</v>
      </c>
      <c r="AG195" t="s">
        <v>8</v>
      </c>
      <c r="AH195" t="s">
        <v>8</v>
      </c>
      <c r="AI195">
        <v>29.6</v>
      </c>
      <c r="AJ195" t="s">
        <v>8</v>
      </c>
      <c r="AK195" t="s">
        <v>8</v>
      </c>
      <c r="AL195">
        <v>295.89999999999998</v>
      </c>
      <c r="AM195" s="23" t="s">
        <v>76</v>
      </c>
      <c r="AN195">
        <v>14.9</v>
      </c>
      <c r="AO195">
        <v>6</v>
      </c>
      <c r="AP195" t="s">
        <v>8</v>
      </c>
      <c r="AQ195" t="s">
        <v>12</v>
      </c>
      <c r="AR195" t="s">
        <v>8</v>
      </c>
      <c r="AS195" t="s">
        <v>8</v>
      </c>
      <c r="AT195" t="s">
        <v>8</v>
      </c>
      <c r="AU195">
        <v>2.34</v>
      </c>
      <c r="AW195" s="36" t="s">
        <v>8</v>
      </c>
      <c r="AX195" t="s">
        <v>8</v>
      </c>
      <c r="AY195" t="s">
        <v>8</v>
      </c>
      <c r="AZ195" t="s">
        <v>8</v>
      </c>
      <c r="BA195" t="s">
        <v>8</v>
      </c>
      <c r="BB195" t="s">
        <v>8</v>
      </c>
      <c r="BC195" s="16" t="s">
        <v>8</v>
      </c>
      <c r="BE195" t="s">
        <v>8</v>
      </c>
      <c r="BF195" t="s">
        <v>8</v>
      </c>
      <c r="BH195" t="s">
        <v>8</v>
      </c>
      <c r="BI195" t="s">
        <v>213</v>
      </c>
      <c r="BJ195" t="s">
        <v>8</v>
      </c>
      <c r="CH195" t="s">
        <v>8</v>
      </c>
      <c r="CI195" t="s">
        <v>8</v>
      </c>
      <c r="DU195" t="s">
        <v>8</v>
      </c>
      <c r="DV195" t="s">
        <v>8</v>
      </c>
    </row>
    <row r="196" spans="1:126">
      <c r="A196" t="s">
        <v>293</v>
      </c>
      <c r="B196" t="s">
        <v>295</v>
      </c>
      <c r="C196" t="s">
        <v>294</v>
      </c>
      <c r="D196" t="s">
        <v>453</v>
      </c>
      <c r="E196" t="s">
        <v>8</v>
      </c>
      <c r="F196" t="s">
        <v>8</v>
      </c>
      <c r="G196">
        <v>6</v>
      </c>
      <c r="I196" t="s">
        <v>741</v>
      </c>
      <c r="J196">
        <v>2.5</v>
      </c>
      <c r="K196" t="s">
        <v>234</v>
      </c>
      <c r="L196" t="s">
        <v>764</v>
      </c>
      <c r="M196">
        <v>5</v>
      </c>
      <c r="N196" t="s">
        <v>8</v>
      </c>
      <c r="O196" t="s">
        <v>8</v>
      </c>
      <c r="P196" t="s">
        <v>8</v>
      </c>
      <c r="Q196" t="s">
        <v>8</v>
      </c>
      <c r="R196" t="s">
        <v>8</v>
      </c>
      <c r="S196" t="s">
        <v>8</v>
      </c>
      <c r="T196" t="s">
        <v>8</v>
      </c>
      <c r="V196" t="s">
        <v>8</v>
      </c>
      <c r="W196" t="s">
        <v>8</v>
      </c>
      <c r="X196" t="s">
        <v>8</v>
      </c>
      <c r="Y196" t="s">
        <v>8</v>
      </c>
      <c r="AA196" t="s">
        <v>8</v>
      </c>
      <c r="AB196" t="s">
        <v>8</v>
      </c>
      <c r="AC196" s="16" t="s">
        <v>8</v>
      </c>
      <c r="AD196" t="s">
        <v>8</v>
      </c>
      <c r="AE196" t="s">
        <v>8</v>
      </c>
      <c r="AF196" t="s">
        <v>8</v>
      </c>
      <c r="AG196" t="s">
        <v>8</v>
      </c>
      <c r="AH196" t="s">
        <v>8</v>
      </c>
      <c r="AI196">
        <v>27.7</v>
      </c>
      <c r="AJ196" t="s">
        <v>8</v>
      </c>
      <c r="AK196" t="s">
        <v>8</v>
      </c>
      <c r="AL196">
        <v>492.2</v>
      </c>
      <c r="AM196" s="23" t="s">
        <v>76</v>
      </c>
      <c r="AN196">
        <v>14.4</v>
      </c>
      <c r="AO196">
        <v>6</v>
      </c>
      <c r="AP196" t="s">
        <v>8</v>
      </c>
      <c r="AQ196" t="s">
        <v>12</v>
      </c>
      <c r="AR196" t="s">
        <v>8</v>
      </c>
      <c r="AS196" t="s">
        <v>8</v>
      </c>
      <c r="AT196" t="s">
        <v>8</v>
      </c>
      <c r="AU196">
        <v>2.5</v>
      </c>
      <c r="AW196" s="36" t="s">
        <v>8</v>
      </c>
      <c r="AX196" t="s">
        <v>8</v>
      </c>
      <c r="AY196" t="s">
        <v>8</v>
      </c>
      <c r="AZ196" t="s">
        <v>8</v>
      </c>
      <c r="BA196" t="s">
        <v>8</v>
      </c>
      <c r="BB196" t="s">
        <v>8</v>
      </c>
      <c r="BC196" s="16" t="s">
        <v>8</v>
      </c>
      <c r="BE196" t="s">
        <v>8</v>
      </c>
      <c r="BF196" t="s">
        <v>8</v>
      </c>
      <c r="BH196" t="s">
        <v>8</v>
      </c>
      <c r="BI196" t="s">
        <v>296</v>
      </c>
      <c r="BJ196" t="s">
        <v>8</v>
      </c>
      <c r="CH196" t="s">
        <v>8</v>
      </c>
      <c r="CI196" t="s">
        <v>8</v>
      </c>
      <c r="DU196" t="s">
        <v>8</v>
      </c>
      <c r="DV196" t="s">
        <v>8</v>
      </c>
    </row>
    <row r="197" spans="1:126">
      <c r="A197" t="s">
        <v>293</v>
      </c>
      <c r="B197" t="s">
        <v>295</v>
      </c>
      <c r="C197" t="s">
        <v>294</v>
      </c>
      <c r="D197" t="s">
        <v>453</v>
      </c>
      <c r="E197" t="s">
        <v>8</v>
      </c>
      <c r="F197" t="s">
        <v>8</v>
      </c>
      <c r="G197">
        <v>6</v>
      </c>
      <c r="I197" t="s">
        <v>741</v>
      </c>
      <c r="J197">
        <v>2.5</v>
      </c>
      <c r="K197" t="s">
        <v>234</v>
      </c>
      <c r="L197" t="s">
        <v>764</v>
      </c>
      <c r="M197">
        <v>5</v>
      </c>
      <c r="N197" t="s">
        <v>8</v>
      </c>
      <c r="O197" t="s">
        <v>8</v>
      </c>
      <c r="P197" t="s">
        <v>8</v>
      </c>
      <c r="Q197" t="s">
        <v>8</v>
      </c>
      <c r="R197" t="s">
        <v>8</v>
      </c>
      <c r="S197" t="s">
        <v>8</v>
      </c>
      <c r="T197" t="s">
        <v>8</v>
      </c>
      <c r="V197" t="s">
        <v>8</v>
      </c>
      <c r="W197" t="s">
        <v>8</v>
      </c>
      <c r="X197" t="s">
        <v>8</v>
      </c>
      <c r="Y197" t="s">
        <v>8</v>
      </c>
      <c r="AA197" t="s">
        <v>8</v>
      </c>
      <c r="AB197" t="s">
        <v>8</v>
      </c>
      <c r="AC197" s="16" t="s">
        <v>8</v>
      </c>
      <c r="AD197" t="s">
        <v>8</v>
      </c>
      <c r="AE197" t="s">
        <v>8</v>
      </c>
      <c r="AF197" t="s">
        <v>8</v>
      </c>
      <c r="AG197" t="s">
        <v>8</v>
      </c>
      <c r="AH197" t="s">
        <v>8</v>
      </c>
      <c r="AI197">
        <v>16</v>
      </c>
      <c r="AJ197" t="s">
        <v>8</v>
      </c>
      <c r="AK197" t="s">
        <v>8</v>
      </c>
      <c r="AL197">
        <v>1009.6</v>
      </c>
      <c r="AM197" s="23" t="s">
        <v>76</v>
      </c>
      <c r="AN197">
        <v>39.6</v>
      </c>
      <c r="AO197">
        <v>6</v>
      </c>
      <c r="AP197" t="s">
        <v>8</v>
      </c>
      <c r="AQ197" t="s">
        <v>12</v>
      </c>
      <c r="AR197" t="s">
        <v>8</v>
      </c>
      <c r="AS197" t="s">
        <v>8</v>
      </c>
      <c r="AT197" t="s">
        <v>8</v>
      </c>
      <c r="AU197">
        <v>4.33</v>
      </c>
      <c r="AW197" s="36" t="s">
        <v>8</v>
      </c>
      <c r="AX197" t="s">
        <v>8</v>
      </c>
      <c r="AY197" t="s">
        <v>8</v>
      </c>
      <c r="AZ197" t="s">
        <v>8</v>
      </c>
      <c r="BA197" t="s">
        <v>8</v>
      </c>
      <c r="BB197" t="s">
        <v>8</v>
      </c>
      <c r="BC197" s="16" t="s">
        <v>8</v>
      </c>
      <c r="BE197" t="s">
        <v>8</v>
      </c>
      <c r="BF197" t="s">
        <v>8</v>
      </c>
      <c r="BH197" t="s">
        <v>8</v>
      </c>
      <c r="BI197" t="s">
        <v>286</v>
      </c>
      <c r="BJ197" t="s">
        <v>8</v>
      </c>
      <c r="CH197" t="s">
        <v>8</v>
      </c>
      <c r="CI197" t="s">
        <v>8</v>
      </c>
      <c r="DU197" t="s">
        <v>8</v>
      </c>
      <c r="DV197" t="s">
        <v>8</v>
      </c>
    </row>
    <row r="198" spans="1:126">
      <c r="A198" t="s">
        <v>293</v>
      </c>
      <c r="B198" t="s">
        <v>295</v>
      </c>
      <c r="C198" t="s">
        <v>294</v>
      </c>
      <c r="D198" t="s">
        <v>453</v>
      </c>
      <c r="E198" t="s">
        <v>8</v>
      </c>
      <c r="F198" t="s">
        <v>8</v>
      </c>
      <c r="G198">
        <v>6</v>
      </c>
      <c r="I198" t="s">
        <v>741</v>
      </c>
      <c r="J198">
        <v>2.5</v>
      </c>
      <c r="K198" t="s">
        <v>234</v>
      </c>
      <c r="L198" t="s">
        <v>764</v>
      </c>
      <c r="M198">
        <v>5</v>
      </c>
      <c r="N198" t="s">
        <v>8</v>
      </c>
      <c r="O198" t="s">
        <v>8</v>
      </c>
      <c r="P198" t="s">
        <v>8</v>
      </c>
      <c r="Q198" t="s">
        <v>8</v>
      </c>
      <c r="R198" t="s">
        <v>8</v>
      </c>
      <c r="S198" t="s">
        <v>8</v>
      </c>
      <c r="T198" t="s">
        <v>8</v>
      </c>
      <c r="V198" t="s">
        <v>8</v>
      </c>
      <c r="W198" t="s">
        <v>8</v>
      </c>
      <c r="X198" t="s">
        <v>8</v>
      </c>
      <c r="Y198" t="s">
        <v>8</v>
      </c>
      <c r="AA198" t="s">
        <v>8</v>
      </c>
      <c r="AB198" t="s">
        <v>8</v>
      </c>
      <c r="AC198" s="16" t="s">
        <v>8</v>
      </c>
      <c r="AD198" t="s">
        <v>8</v>
      </c>
      <c r="AE198" t="s">
        <v>8</v>
      </c>
      <c r="AF198" t="s">
        <v>8</v>
      </c>
      <c r="AG198" t="s">
        <v>8</v>
      </c>
      <c r="AH198" t="s">
        <v>8</v>
      </c>
      <c r="AI198">
        <v>18.8</v>
      </c>
      <c r="AJ198" t="s">
        <v>8</v>
      </c>
      <c r="AK198" t="s">
        <v>8</v>
      </c>
      <c r="AL198">
        <v>1776.2</v>
      </c>
      <c r="AM198" s="23" t="s">
        <v>76</v>
      </c>
      <c r="AN198">
        <v>53.8</v>
      </c>
      <c r="AO198">
        <v>6</v>
      </c>
      <c r="AP198" t="s">
        <v>8</v>
      </c>
      <c r="AQ198" t="s">
        <v>12</v>
      </c>
      <c r="AR198" t="s">
        <v>8</v>
      </c>
      <c r="AS198" t="s">
        <v>8</v>
      </c>
      <c r="AT198" t="s">
        <v>8</v>
      </c>
      <c r="AU198">
        <v>3.69</v>
      </c>
      <c r="AW198" s="36" t="s">
        <v>8</v>
      </c>
      <c r="AX198" t="s">
        <v>8</v>
      </c>
      <c r="AY198" t="s">
        <v>8</v>
      </c>
      <c r="AZ198" t="s">
        <v>8</v>
      </c>
      <c r="BA198" t="s">
        <v>8</v>
      </c>
      <c r="BB198" t="s">
        <v>8</v>
      </c>
      <c r="BC198" s="16" t="s">
        <v>8</v>
      </c>
      <c r="BE198" t="s">
        <v>8</v>
      </c>
      <c r="BF198" t="s">
        <v>8</v>
      </c>
      <c r="BH198" t="s">
        <v>8</v>
      </c>
      <c r="BI198" t="s">
        <v>297</v>
      </c>
      <c r="BJ198" t="s">
        <v>8</v>
      </c>
      <c r="CH198" t="s">
        <v>8</v>
      </c>
      <c r="CI198" t="s">
        <v>8</v>
      </c>
      <c r="DU198" t="s">
        <v>8</v>
      </c>
      <c r="DV198" t="s">
        <v>8</v>
      </c>
    </row>
    <row r="199" spans="1:126">
      <c r="A199" t="s">
        <v>293</v>
      </c>
      <c r="B199" t="s">
        <v>295</v>
      </c>
      <c r="C199" t="s">
        <v>294</v>
      </c>
      <c r="D199" t="s">
        <v>453</v>
      </c>
      <c r="E199" t="s">
        <v>8</v>
      </c>
      <c r="F199" t="s">
        <v>8</v>
      </c>
      <c r="G199">
        <v>6</v>
      </c>
      <c r="I199" t="s">
        <v>741</v>
      </c>
      <c r="J199">
        <v>2.5</v>
      </c>
      <c r="K199" t="s">
        <v>234</v>
      </c>
      <c r="L199" t="s">
        <v>764</v>
      </c>
      <c r="M199">
        <v>5</v>
      </c>
      <c r="N199" t="s">
        <v>8</v>
      </c>
      <c r="O199" t="s">
        <v>8</v>
      </c>
      <c r="P199" t="s">
        <v>8</v>
      </c>
      <c r="Q199" t="s">
        <v>8</v>
      </c>
      <c r="R199" t="s">
        <v>8</v>
      </c>
      <c r="S199" t="s">
        <v>8</v>
      </c>
      <c r="T199" t="s">
        <v>8</v>
      </c>
      <c r="V199" t="s">
        <v>8</v>
      </c>
      <c r="W199" t="s">
        <v>8</v>
      </c>
      <c r="X199" t="s">
        <v>8</v>
      </c>
      <c r="Y199" t="s">
        <v>8</v>
      </c>
      <c r="AA199" t="s">
        <v>8</v>
      </c>
      <c r="AB199" t="s">
        <v>8</v>
      </c>
      <c r="AC199" s="16" t="s">
        <v>8</v>
      </c>
      <c r="AD199" t="s">
        <v>8</v>
      </c>
      <c r="AE199" t="s">
        <v>8</v>
      </c>
      <c r="AF199" t="s">
        <v>8</v>
      </c>
      <c r="AG199" t="s">
        <v>8</v>
      </c>
      <c r="AH199" t="s">
        <v>8</v>
      </c>
      <c r="AI199">
        <v>20.7</v>
      </c>
      <c r="AJ199" t="s">
        <v>8</v>
      </c>
      <c r="AK199" t="s">
        <v>8</v>
      </c>
      <c r="AL199">
        <v>1666.3</v>
      </c>
      <c r="AM199" s="23" t="s">
        <v>76</v>
      </c>
      <c r="AN199">
        <v>208.1</v>
      </c>
      <c r="AO199">
        <v>6</v>
      </c>
      <c r="AP199" t="s">
        <v>8</v>
      </c>
      <c r="AQ199" t="s">
        <v>12</v>
      </c>
      <c r="AR199" t="s">
        <v>8</v>
      </c>
      <c r="AS199" t="s">
        <v>8</v>
      </c>
      <c r="AT199" t="s">
        <v>8</v>
      </c>
      <c r="AU199">
        <v>3.35</v>
      </c>
      <c r="AW199" s="36" t="s">
        <v>8</v>
      </c>
      <c r="AX199" t="s">
        <v>8</v>
      </c>
      <c r="AY199" t="s">
        <v>8</v>
      </c>
      <c r="AZ199" t="s">
        <v>8</v>
      </c>
      <c r="BA199" t="s">
        <v>8</v>
      </c>
      <c r="BB199" t="s">
        <v>8</v>
      </c>
      <c r="BC199" s="16" t="s">
        <v>8</v>
      </c>
      <c r="BE199" t="s">
        <v>8</v>
      </c>
      <c r="BF199" t="s">
        <v>8</v>
      </c>
      <c r="BH199" t="s">
        <v>8</v>
      </c>
      <c r="BI199" t="s">
        <v>298</v>
      </c>
      <c r="BJ199" t="s">
        <v>8</v>
      </c>
      <c r="CH199" t="s">
        <v>8</v>
      </c>
      <c r="CI199" t="s">
        <v>8</v>
      </c>
      <c r="DU199" t="s">
        <v>8</v>
      </c>
      <c r="DV199" t="s">
        <v>8</v>
      </c>
    </row>
    <row r="200" spans="1:126">
      <c r="A200" t="s">
        <v>293</v>
      </c>
      <c r="B200" t="s">
        <v>295</v>
      </c>
      <c r="C200" t="s">
        <v>294</v>
      </c>
      <c r="D200" t="s">
        <v>453</v>
      </c>
      <c r="E200" t="s">
        <v>8</v>
      </c>
      <c r="F200" t="s">
        <v>8</v>
      </c>
      <c r="G200">
        <v>6</v>
      </c>
      <c r="I200" t="s">
        <v>741</v>
      </c>
      <c r="J200">
        <v>2.5</v>
      </c>
      <c r="K200" t="s">
        <v>234</v>
      </c>
      <c r="L200" t="s">
        <v>764</v>
      </c>
      <c r="M200">
        <v>5</v>
      </c>
      <c r="N200" t="s">
        <v>8</v>
      </c>
      <c r="O200" t="s">
        <v>8</v>
      </c>
      <c r="P200" t="s">
        <v>8</v>
      </c>
      <c r="Q200" t="s">
        <v>8</v>
      </c>
      <c r="R200" t="s">
        <v>8</v>
      </c>
      <c r="S200" t="s">
        <v>8</v>
      </c>
      <c r="T200" t="s">
        <v>8</v>
      </c>
      <c r="V200" t="s">
        <v>8</v>
      </c>
      <c r="W200" t="s">
        <v>8</v>
      </c>
      <c r="X200" t="s">
        <v>8</v>
      </c>
      <c r="Y200" t="s">
        <v>8</v>
      </c>
      <c r="AA200" t="s">
        <v>8</v>
      </c>
      <c r="AB200" t="s">
        <v>8</v>
      </c>
      <c r="AC200" s="16" t="s">
        <v>8</v>
      </c>
      <c r="AD200" t="s">
        <v>8</v>
      </c>
      <c r="AE200" t="s">
        <v>8</v>
      </c>
      <c r="AF200" t="s">
        <v>8</v>
      </c>
      <c r="AG200" t="s">
        <v>8</v>
      </c>
      <c r="AH200" t="s">
        <v>8</v>
      </c>
      <c r="AI200">
        <v>16.2</v>
      </c>
      <c r="AJ200" t="s">
        <v>8</v>
      </c>
      <c r="AK200" t="s">
        <v>8</v>
      </c>
      <c r="AL200">
        <v>1928.7</v>
      </c>
      <c r="AM200" s="23" t="s">
        <v>76</v>
      </c>
      <c r="AN200">
        <v>24.4</v>
      </c>
      <c r="AO200">
        <v>6</v>
      </c>
      <c r="AP200" t="s">
        <v>8</v>
      </c>
      <c r="AQ200" t="s">
        <v>12</v>
      </c>
      <c r="AR200" t="s">
        <v>8</v>
      </c>
      <c r="AS200" t="s">
        <v>8</v>
      </c>
      <c r="AT200" t="s">
        <v>8</v>
      </c>
      <c r="AU200">
        <v>4.28</v>
      </c>
      <c r="AW200" s="36" t="s">
        <v>8</v>
      </c>
      <c r="AX200" t="s">
        <v>8</v>
      </c>
      <c r="AY200" t="s">
        <v>8</v>
      </c>
      <c r="AZ200" t="s">
        <v>8</v>
      </c>
      <c r="BA200" t="s">
        <v>8</v>
      </c>
      <c r="BB200" t="s">
        <v>8</v>
      </c>
      <c r="BC200" s="16" t="s">
        <v>8</v>
      </c>
      <c r="BE200" t="s">
        <v>8</v>
      </c>
      <c r="BF200" t="s">
        <v>8</v>
      </c>
      <c r="BH200" t="s">
        <v>8</v>
      </c>
      <c r="BI200" t="s">
        <v>305</v>
      </c>
      <c r="BJ200" t="s">
        <v>8</v>
      </c>
      <c r="CH200" t="s">
        <v>8</v>
      </c>
      <c r="CI200" t="s">
        <v>8</v>
      </c>
      <c r="DU200" t="s">
        <v>8</v>
      </c>
      <c r="DV200" t="s">
        <v>8</v>
      </c>
    </row>
    <row r="201" spans="1:126">
      <c r="A201" t="s">
        <v>293</v>
      </c>
      <c r="B201" t="s">
        <v>295</v>
      </c>
      <c r="C201" t="s">
        <v>294</v>
      </c>
      <c r="D201" t="s">
        <v>453</v>
      </c>
      <c r="E201" t="s">
        <v>8</v>
      </c>
      <c r="F201" t="s">
        <v>8</v>
      </c>
      <c r="G201">
        <v>6</v>
      </c>
      <c r="I201" t="s">
        <v>741</v>
      </c>
      <c r="J201">
        <v>2.5</v>
      </c>
      <c r="K201" t="s">
        <v>234</v>
      </c>
      <c r="L201" t="s">
        <v>764</v>
      </c>
      <c r="M201">
        <v>5</v>
      </c>
      <c r="N201" t="s">
        <v>8</v>
      </c>
      <c r="O201" t="s">
        <v>8</v>
      </c>
      <c r="P201" t="s">
        <v>8</v>
      </c>
      <c r="Q201" t="s">
        <v>8</v>
      </c>
      <c r="R201" t="s">
        <v>8</v>
      </c>
      <c r="S201" t="s">
        <v>8</v>
      </c>
      <c r="T201" t="s">
        <v>8</v>
      </c>
      <c r="V201" t="s">
        <v>8</v>
      </c>
      <c r="W201" t="s">
        <v>8</v>
      </c>
      <c r="X201" t="s">
        <v>8</v>
      </c>
      <c r="Y201" t="s">
        <v>8</v>
      </c>
      <c r="AA201" t="s">
        <v>8</v>
      </c>
      <c r="AB201" t="s">
        <v>8</v>
      </c>
      <c r="AC201" s="16" t="s">
        <v>8</v>
      </c>
      <c r="AD201" t="s">
        <v>8</v>
      </c>
      <c r="AE201" t="s">
        <v>8</v>
      </c>
      <c r="AF201" t="s">
        <v>8</v>
      </c>
      <c r="AG201" t="s">
        <v>8</v>
      </c>
      <c r="AH201" t="s">
        <v>8</v>
      </c>
      <c r="AI201">
        <v>14.1</v>
      </c>
      <c r="AJ201" t="s">
        <v>8</v>
      </c>
      <c r="AK201" t="s">
        <v>8</v>
      </c>
      <c r="AL201">
        <v>1726.7</v>
      </c>
      <c r="AM201" s="23" t="s">
        <v>76</v>
      </c>
      <c r="AN201">
        <v>88.1</v>
      </c>
      <c r="AO201">
        <v>6</v>
      </c>
      <c r="AP201" t="s">
        <v>8</v>
      </c>
      <c r="AQ201" t="s">
        <v>12</v>
      </c>
      <c r="AR201" t="s">
        <v>8</v>
      </c>
      <c r="AS201" t="s">
        <v>8</v>
      </c>
      <c r="AT201" t="s">
        <v>8</v>
      </c>
      <c r="AU201">
        <v>4.91</v>
      </c>
      <c r="AW201" s="36" t="s">
        <v>8</v>
      </c>
      <c r="AX201" t="s">
        <v>8</v>
      </c>
      <c r="AY201" t="s">
        <v>8</v>
      </c>
      <c r="AZ201" t="s">
        <v>8</v>
      </c>
      <c r="BA201" t="s">
        <v>8</v>
      </c>
      <c r="BB201" t="s">
        <v>8</v>
      </c>
      <c r="BC201" s="16" t="s">
        <v>8</v>
      </c>
      <c r="BE201" t="s">
        <v>8</v>
      </c>
      <c r="BF201" t="s">
        <v>8</v>
      </c>
      <c r="BH201" t="s">
        <v>8</v>
      </c>
      <c r="BI201" t="s">
        <v>306</v>
      </c>
      <c r="BJ201" t="s">
        <v>8</v>
      </c>
      <c r="CH201" t="s">
        <v>8</v>
      </c>
      <c r="CI201" t="s">
        <v>8</v>
      </c>
      <c r="DU201" t="s">
        <v>8</v>
      </c>
      <c r="DV201" t="s">
        <v>8</v>
      </c>
    </row>
    <row r="202" spans="1:126">
      <c r="A202" t="s">
        <v>293</v>
      </c>
      <c r="B202" t="s">
        <v>295</v>
      </c>
      <c r="C202" t="s">
        <v>294</v>
      </c>
      <c r="D202" t="s">
        <v>453</v>
      </c>
      <c r="E202" t="s">
        <v>8</v>
      </c>
      <c r="F202" t="s">
        <v>8</v>
      </c>
      <c r="G202">
        <v>6</v>
      </c>
      <c r="I202" t="s">
        <v>741</v>
      </c>
      <c r="J202">
        <v>2.5</v>
      </c>
      <c r="K202" t="s">
        <v>234</v>
      </c>
      <c r="L202" t="s">
        <v>764</v>
      </c>
      <c r="M202">
        <v>5</v>
      </c>
      <c r="N202" t="s">
        <v>8</v>
      </c>
      <c r="O202" t="s">
        <v>8</v>
      </c>
      <c r="P202" t="s">
        <v>8</v>
      </c>
      <c r="Q202" t="s">
        <v>8</v>
      </c>
      <c r="R202" t="s">
        <v>8</v>
      </c>
      <c r="S202" t="s">
        <v>8</v>
      </c>
      <c r="T202" t="s">
        <v>8</v>
      </c>
      <c r="V202" t="s">
        <v>8</v>
      </c>
      <c r="W202" t="s">
        <v>8</v>
      </c>
      <c r="X202" t="s">
        <v>8</v>
      </c>
      <c r="Y202" t="s">
        <v>8</v>
      </c>
      <c r="AA202" t="s">
        <v>8</v>
      </c>
      <c r="AB202" t="s">
        <v>8</v>
      </c>
      <c r="AC202" s="16" t="s">
        <v>8</v>
      </c>
      <c r="AD202" t="s">
        <v>8</v>
      </c>
      <c r="AE202" t="s">
        <v>8</v>
      </c>
      <c r="AF202" t="s">
        <v>8</v>
      </c>
      <c r="AG202" t="s">
        <v>8</v>
      </c>
      <c r="AH202" t="s">
        <v>8</v>
      </c>
      <c r="AI202">
        <v>23.4</v>
      </c>
      <c r="AJ202" t="s">
        <v>8</v>
      </c>
      <c r="AK202" t="s">
        <v>8</v>
      </c>
      <c r="AL202">
        <v>531.9</v>
      </c>
      <c r="AM202" s="23" t="s">
        <v>76</v>
      </c>
      <c r="AN202">
        <v>14</v>
      </c>
      <c r="AO202">
        <v>6</v>
      </c>
      <c r="AP202" t="s">
        <v>8</v>
      </c>
      <c r="AQ202" t="s">
        <v>12</v>
      </c>
      <c r="AR202" t="s">
        <v>8</v>
      </c>
      <c r="AS202" t="s">
        <v>8</v>
      </c>
      <c r="AT202" t="s">
        <v>8</v>
      </c>
      <c r="AU202">
        <v>2.96</v>
      </c>
      <c r="AW202" s="36" t="s">
        <v>8</v>
      </c>
      <c r="AX202" t="s">
        <v>8</v>
      </c>
      <c r="AY202" t="s">
        <v>8</v>
      </c>
      <c r="AZ202" t="s">
        <v>8</v>
      </c>
      <c r="BA202" t="s">
        <v>8</v>
      </c>
      <c r="BB202" t="s">
        <v>8</v>
      </c>
      <c r="BC202" s="16" t="s">
        <v>8</v>
      </c>
      <c r="BE202" t="s">
        <v>8</v>
      </c>
      <c r="BF202" t="s">
        <v>8</v>
      </c>
      <c r="BH202" t="s">
        <v>8</v>
      </c>
      <c r="BI202" t="s">
        <v>38</v>
      </c>
      <c r="BJ202" t="s">
        <v>8</v>
      </c>
      <c r="CH202" t="s">
        <v>8</v>
      </c>
      <c r="CI202" t="s">
        <v>8</v>
      </c>
      <c r="DU202" t="s">
        <v>8</v>
      </c>
      <c r="DV202" t="s">
        <v>8</v>
      </c>
    </row>
    <row r="203" spans="1:126">
      <c r="A203" t="s">
        <v>293</v>
      </c>
      <c r="B203" t="s">
        <v>295</v>
      </c>
      <c r="C203" t="s">
        <v>294</v>
      </c>
      <c r="D203" t="s">
        <v>453</v>
      </c>
      <c r="E203" t="s">
        <v>8</v>
      </c>
      <c r="F203" t="s">
        <v>8</v>
      </c>
      <c r="G203">
        <v>6</v>
      </c>
      <c r="I203" t="s">
        <v>741</v>
      </c>
      <c r="J203">
        <v>2.5</v>
      </c>
      <c r="K203" t="s">
        <v>234</v>
      </c>
      <c r="L203" t="s">
        <v>764</v>
      </c>
      <c r="M203">
        <v>5</v>
      </c>
      <c r="N203" t="s">
        <v>8</v>
      </c>
      <c r="O203" t="s">
        <v>8</v>
      </c>
      <c r="P203" t="s">
        <v>8</v>
      </c>
      <c r="Q203" t="s">
        <v>8</v>
      </c>
      <c r="R203" t="s">
        <v>8</v>
      </c>
      <c r="S203" t="s">
        <v>8</v>
      </c>
      <c r="T203" t="s">
        <v>8</v>
      </c>
      <c r="V203" t="s">
        <v>8</v>
      </c>
      <c r="W203" t="s">
        <v>8</v>
      </c>
      <c r="X203" t="s">
        <v>8</v>
      </c>
      <c r="Y203" t="s">
        <v>8</v>
      </c>
      <c r="AA203" t="s">
        <v>8</v>
      </c>
      <c r="AB203" t="s">
        <v>8</v>
      </c>
      <c r="AC203" s="16" t="s">
        <v>8</v>
      </c>
      <c r="AD203" t="s">
        <v>8</v>
      </c>
      <c r="AE203" t="s">
        <v>8</v>
      </c>
      <c r="AF203" t="s">
        <v>8</v>
      </c>
      <c r="AG203" t="s">
        <v>8</v>
      </c>
      <c r="AH203" t="s">
        <v>8</v>
      </c>
      <c r="AI203">
        <v>17</v>
      </c>
      <c r="AJ203" t="s">
        <v>8</v>
      </c>
      <c r="AK203" t="s">
        <v>8</v>
      </c>
      <c r="AL203">
        <v>1025.5</v>
      </c>
      <c r="AM203" s="23" t="s">
        <v>76</v>
      </c>
      <c r="AN203">
        <v>24.4</v>
      </c>
      <c r="AO203">
        <v>6</v>
      </c>
      <c r="AP203" t="s">
        <v>8</v>
      </c>
      <c r="AQ203" t="s">
        <v>12</v>
      </c>
      <c r="AR203" t="s">
        <v>8</v>
      </c>
      <c r="AS203" t="s">
        <v>8</v>
      </c>
      <c r="AT203" t="s">
        <v>8</v>
      </c>
      <c r="AU203">
        <v>4.08</v>
      </c>
      <c r="AW203" s="36" t="s">
        <v>8</v>
      </c>
      <c r="AX203" t="s">
        <v>8</v>
      </c>
      <c r="AY203" t="s">
        <v>8</v>
      </c>
      <c r="AZ203" t="s">
        <v>8</v>
      </c>
      <c r="BA203" t="s">
        <v>8</v>
      </c>
      <c r="BB203" t="s">
        <v>8</v>
      </c>
      <c r="BC203" s="16" t="s">
        <v>8</v>
      </c>
      <c r="BE203" t="s">
        <v>8</v>
      </c>
      <c r="BF203" t="s">
        <v>8</v>
      </c>
      <c r="BH203" t="s">
        <v>8</v>
      </c>
      <c r="BI203" t="s">
        <v>212</v>
      </c>
      <c r="BJ203" t="s">
        <v>8</v>
      </c>
      <c r="CH203" t="s">
        <v>8</v>
      </c>
      <c r="CI203" t="s">
        <v>8</v>
      </c>
      <c r="DU203" t="s">
        <v>8</v>
      </c>
      <c r="DV203" t="s">
        <v>8</v>
      </c>
    </row>
    <row r="204" spans="1:126">
      <c r="A204" t="s">
        <v>293</v>
      </c>
      <c r="B204" t="s">
        <v>295</v>
      </c>
      <c r="C204" t="s">
        <v>294</v>
      </c>
      <c r="D204" t="s">
        <v>453</v>
      </c>
      <c r="E204" t="s">
        <v>8</v>
      </c>
      <c r="F204" t="s">
        <v>8</v>
      </c>
      <c r="G204">
        <v>6</v>
      </c>
      <c r="I204" t="s">
        <v>741</v>
      </c>
      <c r="J204">
        <v>2.5</v>
      </c>
      <c r="K204" t="s">
        <v>234</v>
      </c>
      <c r="L204" t="s">
        <v>764</v>
      </c>
      <c r="M204">
        <v>5</v>
      </c>
      <c r="N204" t="s">
        <v>8</v>
      </c>
      <c r="O204" t="s">
        <v>8</v>
      </c>
      <c r="P204" t="s">
        <v>8</v>
      </c>
      <c r="Q204" t="s">
        <v>8</v>
      </c>
      <c r="R204" t="s">
        <v>8</v>
      </c>
      <c r="S204" t="s">
        <v>8</v>
      </c>
      <c r="T204" t="s">
        <v>8</v>
      </c>
      <c r="V204" t="s">
        <v>8</v>
      </c>
      <c r="W204" t="s">
        <v>8</v>
      </c>
      <c r="X204" t="s">
        <v>8</v>
      </c>
      <c r="Y204" t="s">
        <v>8</v>
      </c>
      <c r="AA204" t="s">
        <v>8</v>
      </c>
      <c r="AB204" t="s">
        <v>8</v>
      </c>
      <c r="AC204" s="16" t="s">
        <v>8</v>
      </c>
      <c r="AD204" t="s">
        <v>8</v>
      </c>
      <c r="AE204" t="s">
        <v>8</v>
      </c>
      <c r="AF204" t="s">
        <v>8</v>
      </c>
      <c r="AG204" t="s">
        <v>8</v>
      </c>
      <c r="AH204" t="s">
        <v>8</v>
      </c>
      <c r="AI204">
        <v>27.1</v>
      </c>
      <c r="AJ204" t="s">
        <v>8</v>
      </c>
      <c r="AK204" t="s">
        <v>8</v>
      </c>
      <c r="AL204">
        <v>565.1</v>
      </c>
      <c r="AM204" s="23" t="s">
        <v>76</v>
      </c>
      <c r="AN204">
        <v>33.200000000000003</v>
      </c>
      <c r="AO204">
        <v>6</v>
      </c>
      <c r="AP204" t="s">
        <v>8</v>
      </c>
      <c r="AQ204" t="s">
        <v>12</v>
      </c>
      <c r="AR204" t="s">
        <v>8</v>
      </c>
      <c r="AS204" t="s">
        <v>8</v>
      </c>
      <c r="AT204" t="s">
        <v>8</v>
      </c>
      <c r="AU204">
        <v>2.56</v>
      </c>
      <c r="AW204" s="36" t="s">
        <v>8</v>
      </c>
      <c r="AX204" t="s">
        <v>8</v>
      </c>
      <c r="AY204" t="s">
        <v>8</v>
      </c>
      <c r="AZ204" t="s">
        <v>8</v>
      </c>
      <c r="BA204" t="s">
        <v>8</v>
      </c>
      <c r="BB204" t="s">
        <v>8</v>
      </c>
      <c r="BC204" s="16" t="s">
        <v>8</v>
      </c>
      <c r="BE204" t="s">
        <v>8</v>
      </c>
      <c r="BF204" t="s">
        <v>8</v>
      </c>
      <c r="BH204" t="s">
        <v>8</v>
      </c>
      <c r="BI204" t="s">
        <v>299</v>
      </c>
      <c r="BJ204" t="s">
        <v>8</v>
      </c>
      <c r="CH204" t="s">
        <v>8</v>
      </c>
      <c r="CI204" t="s">
        <v>8</v>
      </c>
      <c r="DU204" t="s">
        <v>8</v>
      </c>
      <c r="DV204" t="s">
        <v>8</v>
      </c>
    </row>
    <row r="205" spans="1:126">
      <c r="A205" t="s">
        <v>293</v>
      </c>
      <c r="B205" t="s">
        <v>295</v>
      </c>
      <c r="C205" t="s">
        <v>294</v>
      </c>
      <c r="D205" t="s">
        <v>453</v>
      </c>
      <c r="E205" t="s">
        <v>8</v>
      </c>
      <c r="F205" t="s">
        <v>8</v>
      </c>
      <c r="G205">
        <v>6</v>
      </c>
      <c r="I205" t="s">
        <v>741</v>
      </c>
      <c r="J205">
        <v>2.5</v>
      </c>
      <c r="K205" t="s">
        <v>234</v>
      </c>
      <c r="L205" t="s">
        <v>764</v>
      </c>
      <c r="M205">
        <v>5</v>
      </c>
      <c r="N205" t="s">
        <v>8</v>
      </c>
      <c r="O205" t="s">
        <v>8</v>
      </c>
      <c r="P205" t="s">
        <v>8</v>
      </c>
      <c r="Q205" t="s">
        <v>8</v>
      </c>
      <c r="R205" t="s">
        <v>8</v>
      </c>
      <c r="S205" t="s">
        <v>8</v>
      </c>
      <c r="T205" t="s">
        <v>8</v>
      </c>
      <c r="V205" t="s">
        <v>8</v>
      </c>
      <c r="W205" t="s">
        <v>8</v>
      </c>
      <c r="X205" t="s">
        <v>8</v>
      </c>
      <c r="Y205" t="s">
        <v>8</v>
      </c>
      <c r="AA205" t="s">
        <v>8</v>
      </c>
      <c r="AB205" t="s">
        <v>8</v>
      </c>
      <c r="AC205" s="16" t="s">
        <v>8</v>
      </c>
      <c r="AD205" t="s">
        <v>8</v>
      </c>
      <c r="AE205" t="s">
        <v>8</v>
      </c>
      <c r="AF205" t="s">
        <v>8</v>
      </c>
      <c r="AG205" t="s">
        <v>8</v>
      </c>
      <c r="AH205" t="s">
        <v>8</v>
      </c>
      <c r="AI205">
        <v>25.5</v>
      </c>
      <c r="AJ205" t="s">
        <v>8</v>
      </c>
      <c r="AK205" t="s">
        <v>8</v>
      </c>
      <c r="AL205">
        <v>649.20000000000005</v>
      </c>
      <c r="AM205" s="23" t="s">
        <v>76</v>
      </c>
      <c r="AN205">
        <v>32.299999999999997</v>
      </c>
      <c r="AO205">
        <v>6</v>
      </c>
      <c r="AP205" t="s">
        <v>8</v>
      </c>
      <c r="AQ205" t="s">
        <v>12</v>
      </c>
      <c r="AR205" t="s">
        <v>8</v>
      </c>
      <c r="AS205" t="s">
        <v>8</v>
      </c>
      <c r="AT205" t="s">
        <v>8</v>
      </c>
      <c r="AU205">
        <v>2.72</v>
      </c>
      <c r="AW205" s="36" t="s">
        <v>8</v>
      </c>
      <c r="AX205" t="s">
        <v>8</v>
      </c>
      <c r="AY205" t="s">
        <v>8</v>
      </c>
      <c r="AZ205" t="s">
        <v>8</v>
      </c>
      <c r="BA205" t="s">
        <v>8</v>
      </c>
      <c r="BB205" t="s">
        <v>8</v>
      </c>
      <c r="BC205" s="16" t="s">
        <v>8</v>
      </c>
      <c r="BE205" t="s">
        <v>8</v>
      </c>
      <c r="BF205" t="s">
        <v>8</v>
      </c>
      <c r="BH205" t="s">
        <v>8</v>
      </c>
      <c r="BI205" t="s">
        <v>37</v>
      </c>
      <c r="BJ205" t="s">
        <v>8</v>
      </c>
      <c r="CH205" t="s">
        <v>8</v>
      </c>
      <c r="CI205" t="s">
        <v>8</v>
      </c>
      <c r="DU205" t="s">
        <v>8</v>
      </c>
      <c r="DV205" t="s">
        <v>8</v>
      </c>
    </row>
    <row r="206" spans="1:126">
      <c r="A206" t="s">
        <v>293</v>
      </c>
      <c r="B206" t="s">
        <v>295</v>
      </c>
      <c r="C206" t="s">
        <v>294</v>
      </c>
      <c r="D206" t="s">
        <v>453</v>
      </c>
      <c r="E206" t="s">
        <v>8</v>
      </c>
      <c r="F206" t="s">
        <v>8</v>
      </c>
      <c r="G206">
        <v>6</v>
      </c>
      <c r="I206" t="s">
        <v>741</v>
      </c>
      <c r="J206">
        <v>2.5</v>
      </c>
      <c r="K206" t="s">
        <v>234</v>
      </c>
      <c r="L206" t="s">
        <v>764</v>
      </c>
      <c r="M206">
        <v>5</v>
      </c>
      <c r="N206" t="s">
        <v>8</v>
      </c>
      <c r="O206" t="s">
        <v>8</v>
      </c>
      <c r="P206" t="s">
        <v>8</v>
      </c>
      <c r="Q206" t="s">
        <v>8</v>
      </c>
      <c r="R206" t="s">
        <v>8</v>
      </c>
      <c r="S206" t="s">
        <v>8</v>
      </c>
      <c r="T206" t="s">
        <v>8</v>
      </c>
      <c r="V206" t="s">
        <v>8</v>
      </c>
      <c r="W206" t="s">
        <v>8</v>
      </c>
      <c r="X206" t="s">
        <v>8</v>
      </c>
      <c r="Y206" t="s">
        <v>8</v>
      </c>
      <c r="AA206" t="s">
        <v>8</v>
      </c>
      <c r="AB206" t="s">
        <v>8</v>
      </c>
      <c r="AC206" s="16" t="s">
        <v>8</v>
      </c>
      <c r="AD206" t="s">
        <v>8</v>
      </c>
      <c r="AE206" t="s">
        <v>8</v>
      </c>
      <c r="AF206" t="s">
        <v>8</v>
      </c>
      <c r="AG206" t="s">
        <v>8</v>
      </c>
      <c r="AH206" t="s">
        <v>8</v>
      </c>
      <c r="AI206">
        <v>10.5</v>
      </c>
      <c r="AJ206" t="s">
        <v>8</v>
      </c>
      <c r="AK206" t="s">
        <v>8</v>
      </c>
      <c r="AL206">
        <v>148.9</v>
      </c>
      <c r="AM206" s="23" t="s">
        <v>76</v>
      </c>
      <c r="AN206">
        <v>79.900000000000006</v>
      </c>
      <c r="AO206">
        <v>6</v>
      </c>
      <c r="AP206" t="s">
        <v>8</v>
      </c>
      <c r="AQ206" t="s">
        <v>12</v>
      </c>
      <c r="AR206" t="s">
        <v>8</v>
      </c>
      <c r="AS206" t="s">
        <v>8</v>
      </c>
      <c r="AT206" t="s">
        <v>8</v>
      </c>
      <c r="AU206">
        <v>6.6</v>
      </c>
      <c r="AW206" s="36" t="s">
        <v>8</v>
      </c>
      <c r="AX206" t="s">
        <v>8</v>
      </c>
      <c r="AY206" t="s">
        <v>8</v>
      </c>
      <c r="AZ206" t="s">
        <v>8</v>
      </c>
      <c r="BA206" t="s">
        <v>8</v>
      </c>
      <c r="BB206" t="s">
        <v>8</v>
      </c>
      <c r="BC206" s="16" t="s">
        <v>8</v>
      </c>
      <c r="BE206" t="s">
        <v>8</v>
      </c>
      <c r="BF206" t="s">
        <v>8</v>
      </c>
      <c r="BH206" t="s">
        <v>8</v>
      </c>
      <c r="BI206" t="s">
        <v>300</v>
      </c>
      <c r="BJ206" t="s">
        <v>8</v>
      </c>
      <c r="CH206" t="s">
        <v>8</v>
      </c>
      <c r="CI206" t="s">
        <v>8</v>
      </c>
      <c r="DU206" t="s">
        <v>8</v>
      </c>
      <c r="DV206" t="s">
        <v>8</v>
      </c>
    </row>
    <row r="207" spans="1:126">
      <c r="A207" t="s">
        <v>293</v>
      </c>
      <c r="B207" t="s">
        <v>295</v>
      </c>
      <c r="C207" t="s">
        <v>294</v>
      </c>
      <c r="D207" t="s">
        <v>453</v>
      </c>
      <c r="E207" t="s">
        <v>8</v>
      </c>
      <c r="F207" t="s">
        <v>8</v>
      </c>
      <c r="G207">
        <v>6</v>
      </c>
      <c r="I207" t="s">
        <v>741</v>
      </c>
      <c r="J207">
        <v>2.5</v>
      </c>
      <c r="K207" t="s">
        <v>234</v>
      </c>
      <c r="L207" t="s">
        <v>764</v>
      </c>
      <c r="M207">
        <v>5</v>
      </c>
      <c r="N207" t="s">
        <v>8</v>
      </c>
      <c r="O207" t="s">
        <v>8</v>
      </c>
      <c r="P207" t="s">
        <v>8</v>
      </c>
      <c r="Q207" t="s">
        <v>8</v>
      </c>
      <c r="R207" t="s">
        <v>8</v>
      </c>
      <c r="S207" t="s">
        <v>8</v>
      </c>
      <c r="T207" t="s">
        <v>8</v>
      </c>
      <c r="V207" t="s">
        <v>8</v>
      </c>
      <c r="W207" t="s">
        <v>8</v>
      </c>
      <c r="X207" t="s">
        <v>8</v>
      </c>
      <c r="Y207" t="s">
        <v>8</v>
      </c>
      <c r="AA207" t="s">
        <v>8</v>
      </c>
      <c r="AB207" t="s">
        <v>8</v>
      </c>
      <c r="AC207" s="16" t="s">
        <v>8</v>
      </c>
      <c r="AD207" t="s">
        <v>8</v>
      </c>
      <c r="AE207" t="s">
        <v>8</v>
      </c>
      <c r="AF207" t="s">
        <v>8</v>
      </c>
      <c r="AG207" t="s">
        <v>8</v>
      </c>
      <c r="AH207" t="s">
        <v>8</v>
      </c>
      <c r="AI207">
        <v>26.6</v>
      </c>
      <c r="AJ207" t="s">
        <v>8</v>
      </c>
      <c r="AK207" t="s">
        <v>8</v>
      </c>
      <c r="AL207">
        <v>408.9</v>
      </c>
      <c r="AM207" s="23" t="s">
        <v>76</v>
      </c>
      <c r="AN207">
        <v>107</v>
      </c>
      <c r="AO207">
        <v>6</v>
      </c>
      <c r="AP207" t="s">
        <v>8</v>
      </c>
      <c r="AQ207" t="s">
        <v>12</v>
      </c>
      <c r="AR207" t="s">
        <v>8</v>
      </c>
      <c r="AS207" t="s">
        <v>8</v>
      </c>
      <c r="AT207" t="s">
        <v>8</v>
      </c>
      <c r="AU207">
        <v>2.61</v>
      </c>
      <c r="AW207" s="36" t="s">
        <v>8</v>
      </c>
      <c r="AX207" t="s">
        <v>8</v>
      </c>
      <c r="AY207" t="s">
        <v>8</v>
      </c>
      <c r="AZ207" t="s">
        <v>8</v>
      </c>
      <c r="BA207" t="s">
        <v>8</v>
      </c>
      <c r="BB207" t="s">
        <v>8</v>
      </c>
      <c r="BC207" s="16" t="s">
        <v>8</v>
      </c>
      <c r="BE207" t="s">
        <v>8</v>
      </c>
      <c r="BF207" t="s">
        <v>8</v>
      </c>
      <c r="BH207" t="s">
        <v>8</v>
      </c>
      <c r="BI207" t="s">
        <v>301</v>
      </c>
      <c r="BJ207" t="s">
        <v>8</v>
      </c>
      <c r="CH207" t="s">
        <v>8</v>
      </c>
      <c r="CI207" t="s">
        <v>8</v>
      </c>
      <c r="DU207" t="s">
        <v>8</v>
      </c>
      <c r="DV207" t="s">
        <v>8</v>
      </c>
    </row>
    <row r="208" spans="1:126">
      <c r="A208" t="s">
        <v>293</v>
      </c>
      <c r="B208" t="s">
        <v>295</v>
      </c>
      <c r="C208" t="s">
        <v>294</v>
      </c>
      <c r="D208" t="s">
        <v>453</v>
      </c>
      <c r="E208" t="s">
        <v>8</v>
      </c>
      <c r="F208" t="s">
        <v>8</v>
      </c>
      <c r="G208">
        <v>6</v>
      </c>
      <c r="I208" t="s">
        <v>741</v>
      </c>
      <c r="J208">
        <v>2.5</v>
      </c>
      <c r="K208" t="s">
        <v>234</v>
      </c>
      <c r="L208" t="s">
        <v>764</v>
      </c>
      <c r="M208">
        <v>5</v>
      </c>
      <c r="N208" t="s">
        <v>8</v>
      </c>
      <c r="O208" t="s">
        <v>8</v>
      </c>
      <c r="P208" t="s">
        <v>8</v>
      </c>
      <c r="Q208" t="s">
        <v>8</v>
      </c>
      <c r="R208" t="s">
        <v>8</v>
      </c>
      <c r="S208" t="s">
        <v>8</v>
      </c>
      <c r="T208" t="s">
        <v>8</v>
      </c>
      <c r="V208" t="s">
        <v>8</v>
      </c>
      <c r="W208" t="s">
        <v>8</v>
      </c>
      <c r="X208" t="s">
        <v>8</v>
      </c>
      <c r="Y208" t="s">
        <v>8</v>
      </c>
      <c r="AA208" t="s">
        <v>8</v>
      </c>
      <c r="AB208" t="s">
        <v>8</v>
      </c>
      <c r="AC208" s="16" t="s">
        <v>8</v>
      </c>
      <c r="AD208" t="s">
        <v>8</v>
      </c>
      <c r="AE208" t="s">
        <v>8</v>
      </c>
      <c r="AF208" t="s">
        <v>8</v>
      </c>
      <c r="AG208" t="s">
        <v>8</v>
      </c>
      <c r="AH208" t="s">
        <v>8</v>
      </c>
      <c r="AI208">
        <v>12.7</v>
      </c>
      <c r="AJ208" t="s">
        <v>8</v>
      </c>
      <c r="AK208" t="s">
        <v>8</v>
      </c>
      <c r="AL208">
        <v>230.8</v>
      </c>
      <c r="AM208" s="23" t="s">
        <v>76</v>
      </c>
      <c r="AN208">
        <v>22.3</v>
      </c>
      <c r="AO208">
        <v>6</v>
      </c>
      <c r="AP208" t="s">
        <v>8</v>
      </c>
      <c r="AQ208" t="s">
        <v>12</v>
      </c>
      <c r="AR208" t="s">
        <v>8</v>
      </c>
      <c r="AS208" t="s">
        <v>8</v>
      </c>
      <c r="AT208" t="s">
        <v>8</v>
      </c>
      <c r="AU208">
        <v>5.46</v>
      </c>
      <c r="AW208" s="36" t="s">
        <v>8</v>
      </c>
      <c r="AX208" t="s">
        <v>8</v>
      </c>
      <c r="AY208" t="s">
        <v>8</v>
      </c>
      <c r="AZ208" t="s">
        <v>8</v>
      </c>
      <c r="BA208" t="s">
        <v>8</v>
      </c>
      <c r="BB208" t="s">
        <v>8</v>
      </c>
      <c r="BC208" s="16" t="s">
        <v>8</v>
      </c>
      <c r="BE208" t="s">
        <v>8</v>
      </c>
      <c r="BF208" t="s">
        <v>8</v>
      </c>
      <c r="BH208" t="s">
        <v>8</v>
      </c>
      <c r="BI208" t="s">
        <v>307</v>
      </c>
      <c r="BJ208" t="s">
        <v>8</v>
      </c>
      <c r="CH208" t="s">
        <v>8</v>
      </c>
      <c r="CI208" t="s">
        <v>8</v>
      </c>
      <c r="DU208" t="s">
        <v>8</v>
      </c>
      <c r="DV208" t="s">
        <v>8</v>
      </c>
    </row>
    <row r="209" spans="1:126">
      <c r="A209" t="s">
        <v>293</v>
      </c>
      <c r="B209" t="s">
        <v>295</v>
      </c>
      <c r="C209" t="s">
        <v>294</v>
      </c>
      <c r="D209" t="s">
        <v>453</v>
      </c>
      <c r="E209" t="s">
        <v>8</v>
      </c>
      <c r="F209" t="s">
        <v>8</v>
      </c>
      <c r="G209">
        <v>6</v>
      </c>
      <c r="I209" t="s">
        <v>741</v>
      </c>
      <c r="J209">
        <v>2.5</v>
      </c>
      <c r="K209" t="s">
        <v>234</v>
      </c>
      <c r="L209" t="s">
        <v>764</v>
      </c>
      <c r="M209">
        <v>5</v>
      </c>
      <c r="N209" t="s">
        <v>8</v>
      </c>
      <c r="O209" t="s">
        <v>8</v>
      </c>
      <c r="P209" t="s">
        <v>8</v>
      </c>
      <c r="Q209" t="s">
        <v>8</v>
      </c>
      <c r="R209" t="s">
        <v>8</v>
      </c>
      <c r="S209" t="s">
        <v>8</v>
      </c>
      <c r="T209" t="s">
        <v>8</v>
      </c>
      <c r="V209" t="s">
        <v>8</v>
      </c>
      <c r="W209" t="s">
        <v>8</v>
      </c>
      <c r="X209" t="s">
        <v>8</v>
      </c>
      <c r="Y209" t="s">
        <v>8</v>
      </c>
      <c r="AA209" t="s">
        <v>8</v>
      </c>
      <c r="AB209" t="s">
        <v>8</v>
      </c>
      <c r="AC209" s="16" t="s">
        <v>8</v>
      </c>
      <c r="AD209" t="s">
        <v>8</v>
      </c>
      <c r="AE209" t="s">
        <v>8</v>
      </c>
      <c r="AF209" t="s">
        <v>8</v>
      </c>
      <c r="AG209" t="s">
        <v>8</v>
      </c>
      <c r="AH209" t="s">
        <v>8</v>
      </c>
      <c r="AI209">
        <v>21.4</v>
      </c>
      <c r="AJ209" t="s">
        <v>8</v>
      </c>
      <c r="AK209" t="s">
        <v>8</v>
      </c>
      <c r="AL209">
        <v>133.6</v>
      </c>
      <c r="AM209" s="23" t="s">
        <v>76</v>
      </c>
      <c r="AN209">
        <v>32.1</v>
      </c>
      <c r="AO209">
        <v>6</v>
      </c>
      <c r="AP209" t="s">
        <v>8</v>
      </c>
      <c r="AQ209" t="s">
        <v>12</v>
      </c>
      <c r="AR209" t="s">
        <v>8</v>
      </c>
      <c r="AS209" t="s">
        <v>8</v>
      </c>
      <c r="AT209" t="s">
        <v>8</v>
      </c>
      <c r="AU209">
        <v>3.24</v>
      </c>
      <c r="AW209" s="36" t="s">
        <v>8</v>
      </c>
      <c r="AX209" t="s">
        <v>8</v>
      </c>
      <c r="AY209" t="s">
        <v>8</v>
      </c>
      <c r="AZ209" t="s">
        <v>8</v>
      </c>
      <c r="BA209" t="s">
        <v>8</v>
      </c>
      <c r="BB209" t="s">
        <v>8</v>
      </c>
      <c r="BC209" s="16" t="s">
        <v>8</v>
      </c>
      <c r="BE209" t="s">
        <v>8</v>
      </c>
      <c r="BF209" t="s">
        <v>8</v>
      </c>
      <c r="BH209" t="s">
        <v>8</v>
      </c>
      <c r="BI209" t="s">
        <v>214</v>
      </c>
      <c r="BJ209" t="s">
        <v>8</v>
      </c>
      <c r="CH209" t="s">
        <v>8</v>
      </c>
      <c r="CI209" t="s">
        <v>8</v>
      </c>
      <c r="DU209" t="s">
        <v>8</v>
      </c>
      <c r="DV209" t="s">
        <v>8</v>
      </c>
    </row>
    <row r="210" spans="1:126">
      <c r="A210" t="s">
        <v>293</v>
      </c>
      <c r="B210" t="s">
        <v>295</v>
      </c>
      <c r="C210" t="s">
        <v>294</v>
      </c>
      <c r="D210" t="s">
        <v>453</v>
      </c>
      <c r="E210" t="s">
        <v>8</v>
      </c>
      <c r="F210" t="s">
        <v>8</v>
      </c>
      <c r="G210">
        <v>6</v>
      </c>
      <c r="I210" t="s">
        <v>741</v>
      </c>
      <c r="J210">
        <v>2.5</v>
      </c>
      <c r="K210" t="s">
        <v>234</v>
      </c>
      <c r="L210" t="s">
        <v>764</v>
      </c>
      <c r="M210">
        <v>5</v>
      </c>
      <c r="N210" t="s">
        <v>8</v>
      </c>
      <c r="O210" t="s">
        <v>8</v>
      </c>
      <c r="P210" t="s">
        <v>8</v>
      </c>
      <c r="Q210" t="s">
        <v>8</v>
      </c>
      <c r="R210" t="s">
        <v>8</v>
      </c>
      <c r="S210" t="s">
        <v>8</v>
      </c>
      <c r="T210" t="s">
        <v>8</v>
      </c>
      <c r="V210" t="s">
        <v>8</v>
      </c>
      <c r="W210" t="s">
        <v>8</v>
      </c>
      <c r="X210" t="s">
        <v>8</v>
      </c>
      <c r="Y210" t="s">
        <v>8</v>
      </c>
      <c r="AA210" t="s">
        <v>8</v>
      </c>
      <c r="AB210" t="s">
        <v>8</v>
      </c>
      <c r="AC210" s="16" t="s">
        <v>8</v>
      </c>
      <c r="AD210" t="s">
        <v>8</v>
      </c>
      <c r="AE210" t="s">
        <v>8</v>
      </c>
      <c r="AF210" t="s">
        <v>8</v>
      </c>
      <c r="AG210" t="s">
        <v>8</v>
      </c>
      <c r="AH210" t="s">
        <v>8</v>
      </c>
      <c r="AI210">
        <v>18.7</v>
      </c>
      <c r="AJ210" t="s">
        <v>8</v>
      </c>
      <c r="AK210" t="s">
        <v>8</v>
      </c>
      <c r="AL210">
        <v>2353.3000000000002</v>
      </c>
      <c r="AM210" s="23" t="s">
        <v>76</v>
      </c>
      <c r="AN210">
        <v>113.9</v>
      </c>
      <c r="AO210">
        <v>6</v>
      </c>
      <c r="AP210" t="s">
        <v>8</v>
      </c>
      <c r="AQ210" t="s">
        <v>12</v>
      </c>
      <c r="AR210" t="s">
        <v>8</v>
      </c>
      <c r="AS210" t="s">
        <v>8</v>
      </c>
      <c r="AT210" t="s">
        <v>8</v>
      </c>
      <c r="AU210">
        <v>3.71</v>
      </c>
      <c r="AW210" s="36" t="s">
        <v>8</v>
      </c>
      <c r="AX210" t="s">
        <v>8</v>
      </c>
      <c r="AY210" t="s">
        <v>8</v>
      </c>
      <c r="AZ210" t="s">
        <v>8</v>
      </c>
      <c r="BA210" t="s">
        <v>8</v>
      </c>
      <c r="BB210" t="s">
        <v>8</v>
      </c>
      <c r="BC210" s="16" t="s">
        <v>8</v>
      </c>
      <c r="BE210" t="s">
        <v>8</v>
      </c>
      <c r="BF210" t="s">
        <v>8</v>
      </c>
      <c r="BH210" t="s">
        <v>8</v>
      </c>
      <c r="BI210" t="s">
        <v>302</v>
      </c>
      <c r="BJ210" t="s">
        <v>8</v>
      </c>
      <c r="CH210" t="s">
        <v>8</v>
      </c>
      <c r="CI210" t="s">
        <v>8</v>
      </c>
      <c r="DU210" t="s">
        <v>8</v>
      </c>
      <c r="DV210" t="s">
        <v>8</v>
      </c>
    </row>
    <row r="211" spans="1:126">
      <c r="A211" t="s">
        <v>293</v>
      </c>
      <c r="B211" t="s">
        <v>295</v>
      </c>
      <c r="C211" t="s">
        <v>294</v>
      </c>
      <c r="D211" t="s">
        <v>453</v>
      </c>
      <c r="E211" t="s">
        <v>8</v>
      </c>
      <c r="F211" t="s">
        <v>8</v>
      </c>
      <c r="G211">
        <v>6</v>
      </c>
      <c r="I211" t="s">
        <v>741</v>
      </c>
      <c r="J211">
        <v>2.5</v>
      </c>
      <c r="K211" t="s">
        <v>234</v>
      </c>
      <c r="L211" t="s">
        <v>764</v>
      </c>
      <c r="M211">
        <v>5</v>
      </c>
      <c r="N211" t="s">
        <v>8</v>
      </c>
      <c r="O211" t="s">
        <v>8</v>
      </c>
      <c r="P211" t="s">
        <v>8</v>
      </c>
      <c r="Q211" t="s">
        <v>8</v>
      </c>
      <c r="R211" t="s">
        <v>8</v>
      </c>
      <c r="S211" t="s">
        <v>8</v>
      </c>
      <c r="T211" t="s">
        <v>8</v>
      </c>
      <c r="V211" t="s">
        <v>8</v>
      </c>
      <c r="W211" t="s">
        <v>8</v>
      </c>
      <c r="X211" t="s">
        <v>8</v>
      </c>
      <c r="Y211" t="s">
        <v>8</v>
      </c>
      <c r="AA211" t="s">
        <v>8</v>
      </c>
      <c r="AB211" t="s">
        <v>8</v>
      </c>
      <c r="AC211" s="16" t="s">
        <v>8</v>
      </c>
      <c r="AD211" t="s">
        <v>8</v>
      </c>
      <c r="AE211" t="s">
        <v>8</v>
      </c>
      <c r="AF211" t="s">
        <v>8</v>
      </c>
      <c r="AG211" t="s">
        <v>8</v>
      </c>
      <c r="AH211" t="s">
        <v>8</v>
      </c>
      <c r="AI211">
        <v>15.4</v>
      </c>
      <c r="AJ211" t="s">
        <v>8</v>
      </c>
      <c r="AK211" t="s">
        <v>8</v>
      </c>
      <c r="AL211">
        <v>1015</v>
      </c>
      <c r="AM211" s="23" t="s">
        <v>76</v>
      </c>
      <c r="AN211">
        <v>452.5</v>
      </c>
      <c r="AO211">
        <v>6</v>
      </c>
      <c r="AP211" t="s">
        <v>8</v>
      </c>
      <c r="AQ211" t="s">
        <v>12</v>
      </c>
      <c r="AR211" t="s">
        <v>8</v>
      </c>
      <c r="AS211" t="s">
        <v>8</v>
      </c>
      <c r="AT211" t="s">
        <v>8</v>
      </c>
      <c r="AU211">
        <v>4.5</v>
      </c>
      <c r="AW211" s="36" t="s">
        <v>8</v>
      </c>
      <c r="AX211" t="s">
        <v>8</v>
      </c>
      <c r="AY211" t="s">
        <v>8</v>
      </c>
      <c r="AZ211" t="s">
        <v>8</v>
      </c>
      <c r="BA211" t="s">
        <v>8</v>
      </c>
      <c r="BB211" t="s">
        <v>8</v>
      </c>
      <c r="BC211" s="16" t="s">
        <v>8</v>
      </c>
      <c r="BE211" t="s">
        <v>8</v>
      </c>
      <c r="BF211" t="s">
        <v>8</v>
      </c>
      <c r="BH211" t="s">
        <v>8</v>
      </c>
      <c r="BI211" t="s">
        <v>303</v>
      </c>
      <c r="BJ211" t="s">
        <v>8</v>
      </c>
      <c r="CH211" t="s">
        <v>8</v>
      </c>
      <c r="CI211" t="s">
        <v>8</v>
      </c>
      <c r="DU211" t="s">
        <v>8</v>
      </c>
      <c r="DV211" t="s">
        <v>8</v>
      </c>
    </row>
    <row r="212" spans="1:126">
      <c r="A212" t="s">
        <v>309</v>
      </c>
      <c r="B212" t="s">
        <v>308</v>
      </c>
      <c r="C212" t="s">
        <v>310</v>
      </c>
      <c r="D212" t="s">
        <v>10</v>
      </c>
      <c r="E212" t="s">
        <v>456</v>
      </c>
      <c r="F212" t="s">
        <v>8</v>
      </c>
      <c r="G212">
        <v>6</v>
      </c>
      <c r="I212" t="s">
        <v>3</v>
      </c>
      <c r="J212">
        <v>2</v>
      </c>
      <c r="K212" t="s">
        <v>234</v>
      </c>
      <c r="L212" t="s">
        <v>764</v>
      </c>
      <c r="M212">
        <v>15</v>
      </c>
      <c r="N212" t="s">
        <v>8</v>
      </c>
      <c r="O212" t="s">
        <v>8</v>
      </c>
      <c r="P212" t="s">
        <v>8</v>
      </c>
      <c r="Q212" t="s">
        <v>8</v>
      </c>
      <c r="R212" t="s">
        <v>8</v>
      </c>
      <c r="S212" t="s">
        <v>8</v>
      </c>
      <c r="T212" t="s">
        <v>8</v>
      </c>
      <c r="V212" t="s">
        <v>8</v>
      </c>
      <c r="W212" t="s">
        <v>8</v>
      </c>
      <c r="X212" t="s">
        <v>8</v>
      </c>
      <c r="Y212" t="s">
        <v>8</v>
      </c>
      <c r="AA212" t="s">
        <v>8</v>
      </c>
      <c r="AB212" t="s">
        <v>8</v>
      </c>
      <c r="AC212" s="16" t="s">
        <v>8</v>
      </c>
      <c r="AD212" t="s">
        <v>8</v>
      </c>
      <c r="AE212" t="s">
        <v>8</v>
      </c>
      <c r="AF212" t="s">
        <v>8</v>
      </c>
      <c r="AG212" t="s">
        <v>8</v>
      </c>
      <c r="AH212" t="s">
        <v>8</v>
      </c>
      <c r="AI212" t="s">
        <v>8</v>
      </c>
      <c r="AJ212" t="s">
        <v>8</v>
      </c>
      <c r="AK212" t="s">
        <v>8</v>
      </c>
      <c r="AL212" t="s">
        <v>8</v>
      </c>
      <c r="AM212" t="s">
        <v>8</v>
      </c>
      <c r="AN212" t="s">
        <v>8</v>
      </c>
      <c r="AO212" t="s">
        <v>8</v>
      </c>
      <c r="AP212" t="s">
        <v>8</v>
      </c>
      <c r="AQ212" t="s">
        <v>8</v>
      </c>
      <c r="AR212" t="s">
        <v>8</v>
      </c>
      <c r="AS212" t="s">
        <v>8</v>
      </c>
      <c r="AT212" t="s">
        <v>8</v>
      </c>
      <c r="AU212" t="s">
        <v>8</v>
      </c>
      <c r="AW212" s="36" t="s">
        <v>8</v>
      </c>
      <c r="AX212" t="s">
        <v>8</v>
      </c>
      <c r="AY212" t="s">
        <v>8</v>
      </c>
      <c r="AZ212" t="s">
        <v>8</v>
      </c>
      <c r="BA212" t="s">
        <v>8</v>
      </c>
      <c r="BB212" t="s">
        <v>276</v>
      </c>
      <c r="BC212" s="16" t="s">
        <v>311</v>
      </c>
      <c r="BE212" t="s">
        <v>312</v>
      </c>
    </row>
    <row r="213" spans="1:126">
      <c r="A213" t="s">
        <v>309</v>
      </c>
      <c r="B213" t="s">
        <v>308</v>
      </c>
      <c r="C213" t="s">
        <v>310</v>
      </c>
      <c r="D213" t="s">
        <v>10</v>
      </c>
      <c r="E213" t="s">
        <v>456</v>
      </c>
      <c r="F213" t="s">
        <v>8</v>
      </c>
      <c r="G213">
        <v>6</v>
      </c>
      <c r="I213" t="s">
        <v>3</v>
      </c>
      <c r="J213">
        <v>2</v>
      </c>
      <c r="K213" t="s">
        <v>234</v>
      </c>
      <c r="L213" t="s">
        <v>764</v>
      </c>
      <c r="M213">
        <v>15</v>
      </c>
      <c r="N213" t="s">
        <v>8</v>
      </c>
      <c r="O213" t="s">
        <v>8</v>
      </c>
      <c r="P213" t="s">
        <v>8</v>
      </c>
      <c r="Q213" t="s">
        <v>8</v>
      </c>
      <c r="R213" t="s">
        <v>8</v>
      </c>
      <c r="S213" t="s">
        <v>8</v>
      </c>
      <c r="T213" t="s">
        <v>8</v>
      </c>
      <c r="V213" t="s">
        <v>8</v>
      </c>
      <c r="W213" t="s">
        <v>8</v>
      </c>
      <c r="X213" t="s">
        <v>8</v>
      </c>
      <c r="Y213" t="s">
        <v>8</v>
      </c>
      <c r="AA213" t="s">
        <v>8</v>
      </c>
      <c r="AB213" t="s">
        <v>8</v>
      </c>
      <c r="AC213" s="16" t="s">
        <v>8</v>
      </c>
      <c r="AD213" t="s">
        <v>8</v>
      </c>
      <c r="AE213" t="s">
        <v>8</v>
      </c>
      <c r="AF213" t="s">
        <v>8</v>
      </c>
      <c r="AG213" t="s">
        <v>8</v>
      </c>
      <c r="AH213" t="s">
        <v>8</v>
      </c>
      <c r="AI213" t="s">
        <v>8</v>
      </c>
      <c r="AJ213" t="s">
        <v>8</v>
      </c>
      <c r="AK213" t="s">
        <v>8</v>
      </c>
      <c r="AL213" t="s">
        <v>8</v>
      </c>
      <c r="AM213" t="s">
        <v>8</v>
      </c>
      <c r="AN213" t="s">
        <v>8</v>
      </c>
      <c r="AO213" t="s">
        <v>8</v>
      </c>
      <c r="AP213" t="s">
        <v>8</v>
      </c>
      <c r="AQ213" t="s">
        <v>8</v>
      </c>
      <c r="AR213" t="s">
        <v>8</v>
      </c>
      <c r="AS213" t="s">
        <v>8</v>
      </c>
      <c r="AT213" t="s">
        <v>8</v>
      </c>
      <c r="AU213" t="s">
        <v>8</v>
      </c>
      <c r="AW213" s="36" t="s">
        <v>8</v>
      </c>
      <c r="AX213" t="s">
        <v>8</v>
      </c>
      <c r="AY213" t="s">
        <v>8</v>
      </c>
      <c r="AZ213" t="s">
        <v>8</v>
      </c>
      <c r="BA213" t="s">
        <v>8</v>
      </c>
      <c r="BB213" t="s">
        <v>93</v>
      </c>
      <c r="BC213" s="16" t="s">
        <v>313</v>
      </c>
      <c r="BE213" t="s">
        <v>312</v>
      </c>
    </row>
    <row r="214" spans="1:126">
      <c r="A214" t="s">
        <v>317</v>
      </c>
      <c r="B214" t="s">
        <v>314</v>
      </c>
      <c r="C214" t="s">
        <v>315</v>
      </c>
      <c r="D214" t="s">
        <v>316</v>
      </c>
      <c r="E214" t="s">
        <v>8</v>
      </c>
      <c r="F214" t="s">
        <v>8</v>
      </c>
      <c r="G214">
        <v>6</v>
      </c>
      <c r="I214" t="s">
        <v>11</v>
      </c>
      <c r="J214">
        <v>0.20200000000000001</v>
      </c>
      <c r="K214" t="s">
        <v>226</v>
      </c>
      <c r="L214" t="s">
        <v>764</v>
      </c>
      <c r="M214">
        <v>25</v>
      </c>
      <c r="N214" t="s">
        <v>8</v>
      </c>
      <c r="O214" t="s">
        <v>318</v>
      </c>
      <c r="P214">
        <v>1.0999999999999999E-2</v>
      </c>
      <c r="Q214" t="s">
        <v>226</v>
      </c>
      <c r="R214" t="s">
        <v>764</v>
      </c>
      <c r="S214" t="s">
        <v>8</v>
      </c>
      <c r="T214" t="s">
        <v>8</v>
      </c>
      <c r="V214" t="s">
        <v>8</v>
      </c>
      <c r="W214" t="s">
        <v>8</v>
      </c>
      <c r="X214" t="s">
        <v>8</v>
      </c>
      <c r="Y214" t="s">
        <v>8</v>
      </c>
      <c r="AA214" t="s">
        <v>8</v>
      </c>
      <c r="AB214" t="s">
        <v>8</v>
      </c>
      <c r="AC214" s="16" t="s">
        <v>8</v>
      </c>
      <c r="AD214" t="s">
        <v>8</v>
      </c>
      <c r="AE214" t="s">
        <v>8</v>
      </c>
      <c r="AF214" t="s">
        <v>8</v>
      </c>
      <c r="AG214" t="s">
        <v>8</v>
      </c>
      <c r="AH214" t="s">
        <v>8</v>
      </c>
      <c r="AI214" t="s">
        <v>8</v>
      </c>
      <c r="AJ214" t="s">
        <v>8</v>
      </c>
      <c r="AK214" t="s">
        <v>8</v>
      </c>
      <c r="AL214" t="s">
        <v>8</v>
      </c>
      <c r="AM214" t="s">
        <v>8</v>
      </c>
      <c r="AN214" t="s">
        <v>8</v>
      </c>
      <c r="AO214" t="s">
        <v>8</v>
      </c>
      <c r="AP214" t="s">
        <v>8</v>
      </c>
      <c r="AQ214" t="s">
        <v>8</v>
      </c>
      <c r="AR214" t="s">
        <v>8</v>
      </c>
      <c r="AS214" t="s">
        <v>8</v>
      </c>
      <c r="AT214" t="s">
        <v>8</v>
      </c>
      <c r="AU214" t="s">
        <v>8</v>
      </c>
      <c r="AW214" s="36" t="s">
        <v>8</v>
      </c>
      <c r="AX214" t="s">
        <v>8</v>
      </c>
      <c r="AY214" t="s">
        <v>8</v>
      </c>
      <c r="AZ214" t="s">
        <v>8</v>
      </c>
      <c r="BA214" t="s">
        <v>8</v>
      </c>
      <c r="BB214" t="s">
        <v>70</v>
      </c>
      <c r="BC214" s="16" t="s">
        <v>319</v>
      </c>
      <c r="BE214" t="s">
        <v>320</v>
      </c>
      <c r="BF214" s="7" t="s">
        <v>321</v>
      </c>
      <c r="BG214" s="7"/>
      <c r="BH214" t="s">
        <v>32</v>
      </c>
    </row>
    <row r="215" spans="1:126">
      <c r="A215" t="s">
        <v>324</v>
      </c>
      <c r="B215" t="s">
        <v>322</v>
      </c>
      <c r="C215" t="s">
        <v>323</v>
      </c>
      <c r="D215" t="s">
        <v>53</v>
      </c>
      <c r="E215" t="s">
        <v>8</v>
      </c>
      <c r="F215" t="s">
        <v>8</v>
      </c>
      <c r="G215">
        <v>3</v>
      </c>
      <c r="I215" t="s">
        <v>3</v>
      </c>
      <c r="J215">
        <v>7.4999999999999997E-2</v>
      </c>
      <c r="K215" t="s">
        <v>234</v>
      </c>
      <c r="L215" t="s">
        <v>764</v>
      </c>
      <c r="M215" t="s">
        <v>325</v>
      </c>
      <c r="N215" t="s">
        <v>8</v>
      </c>
      <c r="O215" t="s">
        <v>8</v>
      </c>
      <c r="P215" t="s">
        <v>8</v>
      </c>
      <c r="Q215" t="s">
        <v>8</v>
      </c>
      <c r="R215" t="s">
        <v>8</v>
      </c>
      <c r="S215" t="s">
        <v>8</v>
      </c>
      <c r="T215" t="s">
        <v>8</v>
      </c>
      <c r="V215" t="s">
        <v>8</v>
      </c>
      <c r="W215" t="s">
        <v>8</v>
      </c>
      <c r="X215" t="s">
        <v>8</v>
      </c>
      <c r="Y215" t="s">
        <v>8</v>
      </c>
      <c r="AA215" t="s">
        <v>8</v>
      </c>
      <c r="AB215" t="s">
        <v>8</v>
      </c>
      <c r="AC215" s="16" t="s">
        <v>8</v>
      </c>
      <c r="AD215" t="s">
        <v>8</v>
      </c>
      <c r="AE215" t="s">
        <v>8</v>
      </c>
      <c r="AF215" t="s">
        <v>8</v>
      </c>
      <c r="AG215" t="s">
        <v>8</v>
      </c>
      <c r="AH215" t="s">
        <v>8</v>
      </c>
      <c r="AI215" t="s">
        <v>8</v>
      </c>
      <c r="AJ215" t="s">
        <v>8</v>
      </c>
      <c r="AK215" t="s">
        <v>8</v>
      </c>
      <c r="AL215" t="s">
        <v>8</v>
      </c>
      <c r="AM215" t="s">
        <v>8</v>
      </c>
      <c r="AN215" t="s">
        <v>8</v>
      </c>
      <c r="AO215" t="s">
        <v>8</v>
      </c>
      <c r="AP215" t="s">
        <v>8</v>
      </c>
      <c r="AQ215" t="s">
        <v>8</v>
      </c>
      <c r="AR215" t="s">
        <v>8</v>
      </c>
      <c r="AS215" t="s">
        <v>8</v>
      </c>
      <c r="AT215" t="s">
        <v>8</v>
      </c>
      <c r="AU215" t="s">
        <v>8</v>
      </c>
      <c r="AW215" s="36" t="s">
        <v>8</v>
      </c>
      <c r="AX215" t="s">
        <v>8</v>
      </c>
      <c r="AY215" t="s">
        <v>8</v>
      </c>
      <c r="AZ215" t="s">
        <v>8</v>
      </c>
      <c r="BA215" t="s">
        <v>8</v>
      </c>
      <c r="BB215" t="s">
        <v>93</v>
      </c>
      <c r="BC215" s="16" t="s">
        <v>328</v>
      </c>
      <c r="BE215" t="s">
        <v>326</v>
      </c>
      <c r="BF215" t="s">
        <v>8</v>
      </c>
      <c r="BH215" t="s">
        <v>8</v>
      </c>
      <c r="BI215" t="s">
        <v>8</v>
      </c>
      <c r="BJ215" t="s">
        <v>8</v>
      </c>
      <c r="CH215" t="s">
        <v>8</v>
      </c>
      <c r="CI215" t="s">
        <v>8</v>
      </c>
      <c r="DU215" t="s">
        <v>8</v>
      </c>
      <c r="DV215" t="s">
        <v>8</v>
      </c>
    </row>
    <row r="216" spans="1:126">
      <c r="A216" t="s">
        <v>324</v>
      </c>
      <c r="B216" t="s">
        <v>322</v>
      </c>
      <c r="C216" t="s">
        <v>323</v>
      </c>
      <c r="D216" t="s">
        <v>53</v>
      </c>
      <c r="E216" t="s">
        <v>8</v>
      </c>
      <c r="F216" t="s">
        <v>8</v>
      </c>
      <c r="G216">
        <v>3</v>
      </c>
      <c r="I216" t="s">
        <v>3</v>
      </c>
      <c r="J216">
        <v>7.4999999999999997E-2</v>
      </c>
      <c r="K216" t="s">
        <v>234</v>
      </c>
      <c r="L216" t="s">
        <v>764</v>
      </c>
      <c r="M216" t="s">
        <v>325</v>
      </c>
      <c r="N216" t="s">
        <v>8</v>
      </c>
      <c r="O216" t="s">
        <v>8</v>
      </c>
      <c r="P216" t="s">
        <v>8</v>
      </c>
      <c r="Q216" t="s">
        <v>8</v>
      </c>
      <c r="R216" t="s">
        <v>8</v>
      </c>
      <c r="S216" t="s">
        <v>8</v>
      </c>
      <c r="T216" t="s">
        <v>8</v>
      </c>
      <c r="V216" t="s">
        <v>8</v>
      </c>
      <c r="W216" t="s">
        <v>8</v>
      </c>
      <c r="X216" t="s">
        <v>8</v>
      </c>
      <c r="Y216" t="s">
        <v>8</v>
      </c>
      <c r="AA216" t="s">
        <v>8</v>
      </c>
      <c r="AB216" t="s">
        <v>8</v>
      </c>
      <c r="AC216" s="16" t="s">
        <v>8</v>
      </c>
      <c r="AD216" t="s">
        <v>8</v>
      </c>
      <c r="AE216" t="s">
        <v>8</v>
      </c>
      <c r="AF216" t="s">
        <v>8</v>
      </c>
      <c r="AG216" t="s">
        <v>8</v>
      </c>
      <c r="AH216" t="s">
        <v>8</v>
      </c>
      <c r="AI216" t="s">
        <v>8</v>
      </c>
      <c r="AJ216" t="s">
        <v>8</v>
      </c>
      <c r="AK216" t="s">
        <v>8</v>
      </c>
      <c r="AL216" t="s">
        <v>8</v>
      </c>
      <c r="AM216" t="s">
        <v>8</v>
      </c>
      <c r="AN216" t="s">
        <v>8</v>
      </c>
      <c r="AO216" t="s">
        <v>8</v>
      </c>
      <c r="AP216" t="s">
        <v>8</v>
      </c>
      <c r="AQ216" t="s">
        <v>8</v>
      </c>
      <c r="AR216" t="s">
        <v>8</v>
      </c>
      <c r="AS216" t="s">
        <v>8</v>
      </c>
      <c r="AT216" t="s">
        <v>8</v>
      </c>
      <c r="AU216" t="s">
        <v>8</v>
      </c>
      <c r="AW216" s="36" t="s">
        <v>8</v>
      </c>
      <c r="AX216" t="s">
        <v>8</v>
      </c>
      <c r="AY216" t="s">
        <v>8</v>
      </c>
      <c r="AZ216" t="s">
        <v>8</v>
      </c>
      <c r="BA216" t="s">
        <v>8</v>
      </c>
      <c r="BB216" t="s">
        <v>93</v>
      </c>
      <c r="BC216" s="16" t="s">
        <v>329</v>
      </c>
      <c r="BE216" t="s">
        <v>327</v>
      </c>
      <c r="BF216" t="s">
        <v>8</v>
      </c>
      <c r="BH216" t="s">
        <v>8</v>
      </c>
      <c r="BI216" t="s">
        <v>8</v>
      </c>
      <c r="BJ216" t="s">
        <v>8</v>
      </c>
      <c r="CH216" t="s">
        <v>8</v>
      </c>
      <c r="CI216" t="s">
        <v>8</v>
      </c>
      <c r="DU216" t="s">
        <v>8</v>
      </c>
      <c r="DV216" t="s">
        <v>8</v>
      </c>
    </row>
    <row r="217" spans="1:126">
      <c r="A217" t="s">
        <v>324</v>
      </c>
      <c r="B217" t="s">
        <v>322</v>
      </c>
      <c r="C217" t="s">
        <v>323</v>
      </c>
      <c r="D217" t="s">
        <v>53</v>
      </c>
      <c r="E217" t="s">
        <v>8</v>
      </c>
      <c r="F217" t="s">
        <v>8</v>
      </c>
      <c r="G217">
        <v>3</v>
      </c>
      <c r="I217" t="s">
        <v>749</v>
      </c>
      <c r="J217">
        <v>0.11600000000000001</v>
      </c>
      <c r="K217" t="s">
        <v>234</v>
      </c>
      <c r="L217" t="s">
        <v>764</v>
      </c>
      <c r="M217" t="s">
        <v>325</v>
      </c>
      <c r="N217" t="s">
        <v>8</v>
      </c>
      <c r="O217" t="s">
        <v>8</v>
      </c>
      <c r="P217" t="s">
        <v>8</v>
      </c>
      <c r="Q217" t="s">
        <v>8</v>
      </c>
      <c r="R217" t="s">
        <v>8</v>
      </c>
      <c r="S217" t="s">
        <v>8</v>
      </c>
      <c r="T217" t="s">
        <v>8</v>
      </c>
      <c r="V217" t="s">
        <v>8</v>
      </c>
      <c r="W217" t="s">
        <v>8</v>
      </c>
      <c r="X217" t="s">
        <v>8</v>
      </c>
      <c r="Y217" t="s">
        <v>8</v>
      </c>
      <c r="AA217" t="s">
        <v>8</v>
      </c>
      <c r="AB217" t="s">
        <v>8</v>
      </c>
      <c r="AC217" s="16" t="s">
        <v>8</v>
      </c>
      <c r="AD217" t="s">
        <v>8</v>
      </c>
      <c r="AE217" t="s">
        <v>8</v>
      </c>
      <c r="AF217" t="s">
        <v>8</v>
      </c>
      <c r="AG217" t="s">
        <v>8</v>
      </c>
      <c r="AH217" t="s">
        <v>8</v>
      </c>
      <c r="AI217" t="s">
        <v>8</v>
      </c>
      <c r="AJ217" t="s">
        <v>8</v>
      </c>
      <c r="AK217" t="s">
        <v>8</v>
      </c>
      <c r="AL217" t="s">
        <v>8</v>
      </c>
      <c r="AM217" t="s">
        <v>8</v>
      </c>
      <c r="AN217" t="s">
        <v>8</v>
      </c>
      <c r="AO217" t="s">
        <v>8</v>
      </c>
      <c r="AP217" t="s">
        <v>8</v>
      </c>
      <c r="AQ217" t="s">
        <v>8</v>
      </c>
      <c r="AR217" t="s">
        <v>8</v>
      </c>
      <c r="AS217" t="s">
        <v>8</v>
      </c>
      <c r="AT217" t="s">
        <v>8</v>
      </c>
      <c r="AU217" t="s">
        <v>8</v>
      </c>
      <c r="AW217" s="36" t="s">
        <v>8</v>
      </c>
      <c r="AX217" t="s">
        <v>8</v>
      </c>
      <c r="AY217" t="s">
        <v>8</v>
      </c>
      <c r="AZ217" t="s">
        <v>8</v>
      </c>
      <c r="BA217" t="s">
        <v>8</v>
      </c>
      <c r="BB217" t="s">
        <v>93</v>
      </c>
      <c r="BC217" s="16" t="s">
        <v>330</v>
      </c>
      <c r="BE217" t="s">
        <v>326</v>
      </c>
      <c r="BF217" t="s">
        <v>8</v>
      </c>
      <c r="BH217" t="s">
        <v>8</v>
      </c>
      <c r="BI217" t="s">
        <v>8</v>
      </c>
      <c r="BJ217" t="s">
        <v>8</v>
      </c>
      <c r="CH217" t="s">
        <v>8</v>
      </c>
      <c r="CI217" t="s">
        <v>8</v>
      </c>
      <c r="DU217" t="s">
        <v>8</v>
      </c>
      <c r="DV217" t="s">
        <v>8</v>
      </c>
    </row>
    <row r="218" spans="1:126">
      <c r="A218" t="s">
        <v>324</v>
      </c>
      <c r="B218" t="s">
        <v>322</v>
      </c>
      <c r="C218" t="s">
        <v>323</v>
      </c>
      <c r="D218" t="s">
        <v>53</v>
      </c>
      <c r="E218" t="s">
        <v>8</v>
      </c>
      <c r="F218" t="s">
        <v>8</v>
      </c>
      <c r="G218">
        <v>3</v>
      </c>
      <c r="I218" t="s">
        <v>749</v>
      </c>
      <c r="J218">
        <v>0.11600000000000001</v>
      </c>
      <c r="K218" t="s">
        <v>234</v>
      </c>
      <c r="L218" t="s">
        <v>764</v>
      </c>
      <c r="M218" t="s">
        <v>325</v>
      </c>
      <c r="N218" t="s">
        <v>8</v>
      </c>
      <c r="O218" t="s">
        <v>8</v>
      </c>
      <c r="P218" t="s">
        <v>8</v>
      </c>
      <c r="Q218" t="s">
        <v>8</v>
      </c>
      <c r="R218" t="s">
        <v>8</v>
      </c>
      <c r="S218" t="s">
        <v>8</v>
      </c>
      <c r="T218" t="s">
        <v>8</v>
      </c>
      <c r="V218" t="s">
        <v>8</v>
      </c>
      <c r="W218" t="s">
        <v>8</v>
      </c>
      <c r="X218" t="s">
        <v>8</v>
      </c>
      <c r="Y218" t="s">
        <v>8</v>
      </c>
      <c r="AA218" t="s">
        <v>8</v>
      </c>
      <c r="AB218" t="s">
        <v>8</v>
      </c>
      <c r="AC218" s="16" t="s">
        <v>8</v>
      </c>
      <c r="AD218" t="s">
        <v>8</v>
      </c>
      <c r="AE218" t="s">
        <v>8</v>
      </c>
      <c r="AF218" t="s">
        <v>8</v>
      </c>
      <c r="AG218" t="s">
        <v>8</v>
      </c>
      <c r="AH218" t="s">
        <v>8</v>
      </c>
      <c r="AI218" t="s">
        <v>8</v>
      </c>
      <c r="AJ218" t="s">
        <v>8</v>
      </c>
      <c r="AK218" t="s">
        <v>8</v>
      </c>
      <c r="AL218" t="s">
        <v>8</v>
      </c>
      <c r="AM218" t="s">
        <v>8</v>
      </c>
      <c r="AN218" t="s">
        <v>8</v>
      </c>
      <c r="AO218" t="s">
        <v>8</v>
      </c>
      <c r="AP218" t="s">
        <v>8</v>
      </c>
      <c r="AQ218" t="s">
        <v>8</v>
      </c>
      <c r="AR218" t="s">
        <v>8</v>
      </c>
      <c r="AS218" t="s">
        <v>8</v>
      </c>
      <c r="AT218" t="s">
        <v>8</v>
      </c>
      <c r="AU218" t="s">
        <v>8</v>
      </c>
      <c r="AW218" s="36" t="s">
        <v>8</v>
      </c>
      <c r="AX218" t="s">
        <v>8</v>
      </c>
      <c r="AY218" t="s">
        <v>8</v>
      </c>
      <c r="AZ218" t="s">
        <v>8</v>
      </c>
      <c r="BA218" t="s">
        <v>8</v>
      </c>
      <c r="BB218" t="s">
        <v>93</v>
      </c>
      <c r="BC218" s="16" t="s">
        <v>331</v>
      </c>
      <c r="BE218" t="s">
        <v>327</v>
      </c>
      <c r="BF218" t="s">
        <v>8</v>
      </c>
      <c r="BH218" t="s">
        <v>8</v>
      </c>
      <c r="BI218" t="s">
        <v>8</v>
      </c>
      <c r="BJ218" t="s">
        <v>8</v>
      </c>
      <c r="CH218" t="s">
        <v>8</v>
      </c>
      <c r="CI218" t="s">
        <v>8</v>
      </c>
      <c r="DU218" t="s">
        <v>8</v>
      </c>
      <c r="DV218" t="s">
        <v>8</v>
      </c>
    </row>
    <row r="219" spans="1:126">
      <c r="A219" t="s">
        <v>324</v>
      </c>
      <c r="B219" t="s">
        <v>322</v>
      </c>
      <c r="C219" t="s">
        <v>323</v>
      </c>
      <c r="D219" t="s">
        <v>53</v>
      </c>
      <c r="E219" t="s">
        <v>8</v>
      </c>
      <c r="F219" t="s">
        <v>8</v>
      </c>
      <c r="G219">
        <v>4</v>
      </c>
      <c r="I219" t="s">
        <v>248</v>
      </c>
      <c r="J219" t="s">
        <v>8</v>
      </c>
      <c r="L219" t="s">
        <v>764</v>
      </c>
      <c r="M219" t="s">
        <v>325</v>
      </c>
      <c r="N219" t="s">
        <v>8</v>
      </c>
      <c r="O219" t="s">
        <v>8</v>
      </c>
      <c r="P219" t="s">
        <v>8</v>
      </c>
      <c r="Q219" t="s">
        <v>8</v>
      </c>
      <c r="R219" t="s">
        <v>8</v>
      </c>
      <c r="S219" t="s">
        <v>8</v>
      </c>
      <c r="T219" t="s">
        <v>8</v>
      </c>
      <c r="V219" t="s">
        <v>8</v>
      </c>
      <c r="W219" t="s">
        <v>8</v>
      </c>
      <c r="X219" t="s">
        <v>8</v>
      </c>
      <c r="Y219" t="s">
        <v>8</v>
      </c>
      <c r="AA219" t="s">
        <v>8</v>
      </c>
      <c r="AB219" t="s">
        <v>8</v>
      </c>
      <c r="AC219" s="16" t="s">
        <v>8</v>
      </c>
      <c r="AD219" t="s">
        <v>8</v>
      </c>
      <c r="AE219" t="s">
        <v>8</v>
      </c>
      <c r="AF219" t="s">
        <v>8</v>
      </c>
      <c r="AG219" t="s">
        <v>8</v>
      </c>
      <c r="AH219" t="s">
        <v>8</v>
      </c>
      <c r="AI219" t="s">
        <v>8</v>
      </c>
      <c r="AJ219" t="s">
        <v>8</v>
      </c>
      <c r="AK219" t="s">
        <v>8</v>
      </c>
      <c r="AL219" t="s">
        <v>8</v>
      </c>
      <c r="AM219" t="s">
        <v>8</v>
      </c>
      <c r="AN219" t="s">
        <v>8</v>
      </c>
      <c r="AO219" t="s">
        <v>8</v>
      </c>
      <c r="AP219" t="s">
        <v>8</v>
      </c>
      <c r="AQ219" t="s">
        <v>8</v>
      </c>
      <c r="AR219" t="s">
        <v>8</v>
      </c>
      <c r="AS219" t="s">
        <v>8</v>
      </c>
      <c r="AT219" t="s">
        <v>8</v>
      </c>
      <c r="AU219" t="s">
        <v>8</v>
      </c>
      <c r="AW219" s="36" t="s">
        <v>8</v>
      </c>
      <c r="AX219" t="s">
        <v>8</v>
      </c>
      <c r="AY219" t="s">
        <v>8</v>
      </c>
      <c r="AZ219" t="s">
        <v>8</v>
      </c>
      <c r="BA219" t="s">
        <v>8</v>
      </c>
      <c r="BB219" t="s">
        <v>93</v>
      </c>
      <c r="BC219" s="16" t="s">
        <v>332</v>
      </c>
      <c r="BE219" t="s">
        <v>326</v>
      </c>
      <c r="BF219" t="s">
        <v>8</v>
      </c>
      <c r="BH219" t="s">
        <v>8</v>
      </c>
      <c r="BI219" t="s">
        <v>8</v>
      </c>
      <c r="BJ219" t="s">
        <v>8</v>
      </c>
      <c r="CH219" t="s">
        <v>8</v>
      </c>
      <c r="CI219" t="s">
        <v>8</v>
      </c>
      <c r="DU219" t="s">
        <v>8</v>
      </c>
      <c r="DV219" t="s">
        <v>8</v>
      </c>
    </row>
    <row r="220" spans="1:126">
      <c r="A220" t="s">
        <v>324</v>
      </c>
      <c r="B220" t="s">
        <v>322</v>
      </c>
      <c r="C220" t="s">
        <v>323</v>
      </c>
      <c r="D220" t="s">
        <v>53</v>
      </c>
      <c r="E220" t="s">
        <v>8</v>
      </c>
      <c r="F220" t="s">
        <v>8</v>
      </c>
      <c r="G220">
        <v>4</v>
      </c>
      <c r="I220" t="s">
        <v>248</v>
      </c>
      <c r="J220" t="s">
        <v>8</v>
      </c>
      <c r="L220" t="s">
        <v>764</v>
      </c>
      <c r="M220" t="s">
        <v>325</v>
      </c>
      <c r="N220" t="s">
        <v>8</v>
      </c>
      <c r="O220" t="s">
        <v>8</v>
      </c>
      <c r="P220" t="s">
        <v>8</v>
      </c>
      <c r="Q220" t="s">
        <v>8</v>
      </c>
      <c r="R220" t="s">
        <v>8</v>
      </c>
      <c r="S220" t="s">
        <v>8</v>
      </c>
      <c r="T220" t="s">
        <v>8</v>
      </c>
      <c r="V220" t="s">
        <v>8</v>
      </c>
      <c r="W220" t="s">
        <v>8</v>
      </c>
      <c r="X220" t="s">
        <v>8</v>
      </c>
      <c r="Y220" t="s">
        <v>8</v>
      </c>
      <c r="AA220" t="s">
        <v>8</v>
      </c>
      <c r="AB220" t="s">
        <v>8</v>
      </c>
      <c r="AC220" s="16" t="s">
        <v>8</v>
      </c>
      <c r="AD220" t="s">
        <v>8</v>
      </c>
      <c r="AE220" t="s">
        <v>8</v>
      </c>
      <c r="AF220" t="s">
        <v>8</v>
      </c>
      <c r="AG220" t="s">
        <v>8</v>
      </c>
      <c r="AH220" t="s">
        <v>8</v>
      </c>
      <c r="AI220" t="s">
        <v>8</v>
      </c>
      <c r="AJ220" t="s">
        <v>8</v>
      </c>
      <c r="AK220" t="s">
        <v>8</v>
      </c>
      <c r="AL220" t="s">
        <v>8</v>
      </c>
      <c r="AM220" t="s">
        <v>8</v>
      </c>
      <c r="AN220" t="s">
        <v>8</v>
      </c>
      <c r="AO220" t="s">
        <v>8</v>
      </c>
      <c r="AP220" t="s">
        <v>8</v>
      </c>
      <c r="AQ220" t="s">
        <v>8</v>
      </c>
      <c r="AR220" t="s">
        <v>8</v>
      </c>
      <c r="AS220" t="s">
        <v>8</v>
      </c>
      <c r="AT220" t="s">
        <v>8</v>
      </c>
      <c r="AU220" t="s">
        <v>8</v>
      </c>
      <c r="AW220" s="36" t="s">
        <v>8</v>
      </c>
      <c r="AX220" t="s">
        <v>8</v>
      </c>
      <c r="AY220" t="s">
        <v>8</v>
      </c>
      <c r="AZ220" t="s">
        <v>8</v>
      </c>
      <c r="BA220" t="s">
        <v>8</v>
      </c>
      <c r="BB220" t="s">
        <v>93</v>
      </c>
      <c r="BC220" s="16" t="s">
        <v>86</v>
      </c>
      <c r="BE220" t="s">
        <v>327</v>
      </c>
      <c r="BF220" t="s">
        <v>8</v>
      </c>
      <c r="BH220" t="s">
        <v>8</v>
      </c>
      <c r="BI220" t="s">
        <v>8</v>
      </c>
      <c r="BJ220" t="s">
        <v>8</v>
      </c>
      <c r="CH220" t="s">
        <v>8</v>
      </c>
      <c r="CI220" t="s">
        <v>8</v>
      </c>
      <c r="DU220" t="s">
        <v>8</v>
      </c>
      <c r="DV220" t="s">
        <v>8</v>
      </c>
    </row>
    <row r="221" spans="1:126">
      <c r="A221" t="s">
        <v>324</v>
      </c>
      <c r="B221" t="s">
        <v>322</v>
      </c>
      <c r="C221" t="s">
        <v>323</v>
      </c>
      <c r="D221" t="s">
        <v>53</v>
      </c>
      <c r="E221" t="s">
        <v>8</v>
      </c>
      <c r="F221" t="s">
        <v>8</v>
      </c>
      <c r="G221">
        <v>4</v>
      </c>
      <c r="I221" t="s">
        <v>749</v>
      </c>
      <c r="J221">
        <v>1.55E-2</v>
      </c>
      <c r="K221" t="s">
        <v>234</v>
      </c>
      <c r="L221" t="s">
        <v>766</v>
      </c>
      <c r="M221">
        <v>1</v>
      </c>
      <c r="N221" t="s">
        <v>8</v>
      </c>
      <c r="O221" t="s">
        <v>8</v>
      </c>
      <c r="P221" t="s">
        <v>8</v>
      </c>
      <c r="Q221" t="s">
        <v>8</v>
      </c>
      <c r="R221" t="s">
        <v>8</v>
      </c>
      <c r="S221" t="s">
        <v>8</v>
      </c>
      <c r="T221" t="s">
        <v>8</v>
      </c>
      <c r="V221" t="s">
        <v>8</v>
      </c>
      <c r="W221" t="s">
        <v>8</v>
      </c>
      <c r="X221" t="s">
        <v>8</v>
      </c>
      <c r="Y221" t="s">
        <v>8</v>
      </c>
      <c r="AA221" t="s">
        <v>8</v>
      </c>
      <c r="AB221" t="s">
        <v>8</v>
      </c>
      <c r="AC221" s="16" t="s">
        <v>8</v>
      </c>
      <c r="AD221" t="s">
        <v>8</v>
      </c>
      <c r="AE221" t="s">
        <v>8</v>
      </c>
      <c r="AF221" t="s">
        <v>8</v>
      </c>
      <c r="AG221" t="s">
        <v>8</v>
      </c>
      <c r="AH221" t="s">
        <v>8</v>
      </c>
      <c r="AI221" t="s">
        <v>8</v>
      </c>
      <c r="AJ221" t="s">
        <v>8</v>
      </c>
      <c r="AK221" t="s">
        <v>8</v>
      </c>
      <c r="AL221" t="s">
        <v>8</v>
      </c>
      <c r="AM221" t="s">
        <v>8</v>
      </c>
      <c r="AN221" t="s">
        <v>8</v>
      </c>
      <c r="AO221" t="s">
        <v>8</v>
      </c>
      <c r="AP221" t="s">
        <v>8</v>
      </c>
      <c r="AQ221" t="s">
        <v>8</v>
      </c>
      <c r="AR221" t="s">
        <v>8</v>
      </c>
      <c r="AS221" t="s">
        <v>8</v>
      </c>
      <c r="AT221" t="s">
        <v>8</v>
      </c>
      <c r="AU221" t="s">
        <v>8</v>
      </c>
      <c r="AW221" s="36" t="s">
        <v>8</v>
      </c>
      <c r="AX221" t="s">
        <v>8</v>
      </c>
      <c r="AY221" t="s">
        <v>8</v>
      </c>
      <c r="AZ221" t="s">
        <v>8</v>
      </c>
      <c r="BA221" t="s">
        <v>8</v>
      </c>
      <c r="BB221" t="s">
        <v>93</v>
      </c>
      <c r="BC221" s="16" t="s">
        <v>333</v>
      </c>
      <c r="BE221" t="s">
        <v>326</v>
      </c>
      <c r="BF221" t="s">
        <v>8</v>
      </c>
      <c r="BH221" t="s">
        <v>8</v>
      </c>
      <c r="BI221" t="s">
        <v>8</v>
      </c>
      <c r="BJ221" t="s">
        <v>8</v>
      </c>
      <c r="CH221" t="s">
        <v>8</v>
      </c>
      <c r="CI221" t="s">
        <v>8</v>
      </c>
      <c r="DU221" t="s">
        <v>8</v>
      </c>
      <c r="DV221" t="s">
        <v>8</v>
      </c>
    </row>
    <row r="222" spans="1:126">
      <c r="A222" t="s">
        <v>324</v>
      </c>
      <c r="B222" t="s">
        <v>322</v>
      </c>
      <c r="C222" t="s">
        <v>323</v>
      </c>
      <c r="D222" t="s">
        <v>53</v>
      </c>
      <c r="E222" t="s">
        <v>8</v>
      </c>
      <c r="F222" t="s">
        <v>8</v>
      </c>
      <c r="G222">
        <v>4</v>
      </c>
      <c r="I222" t="s">
        <v>749</v>
      </c>
      <c r="J222">
        <v>1.55E-2</v>
      </c>
      <c r="K222" t="s">
        <v>234</v>
      </c>
      <c r="L222" t="s">
        <v>766</v>
      </c>
      <c r="M222">
        <v>1</v>
      </c>
      <c r="N222" t="s">
        <v>8</v>
      </c>
      <c r="O222" t="s">
        <v>8</v>
      </c>
      <c r="P222" t="s">
        <v>8</v>
      </c>
      <c r="Q222" t="s">
        <v>8</v>
      </c>
      <c r="R222" t="s">
        <v>8</v>
      </c>
      <c r="S222" t="s">
        <v>8</v>
      </c>
      <c r="T222" t="s">
        <v>8</v>
      </c>
      <c r="V222" t="s">
        <v>8</v>
      </c>
      <c r="W222" t="s">
        <v>8</v>
      </c>
      <c r="X222" t="s">
        <v>8</v>
      </c>
      <c r="Y222" t="s">
        <v>8</v>
      </c>
      <c r="AA222" t="s">
        <v>8</v>
      </c>
      <c r="AB222" t="s">
        <v>8</v>
      </c>
      <c r="AC222" s="16" t="s">
        <v>8</v>
      </c>
      <c r="AD222" t="s">
        <v>8</v>
      </c>
      <c r="AE222" t="s">
        <v>8</v>
      </c>
      <c r="AF222" t="s">
        <v>8</v>
      </c>
      <c r="AG222" t="s">
        <v>8</v>
      </c>
      <c r="AH222" t="s">
        <v>8</v>
      </c>
      <c r="AI222" t="s">
        <v>8</v>
      </c>
      <c r="AJ222" t="s">
        <v>8</v>
      </c>
      <c r="AK222" t="s">
        <v>8</v>
      </c>
      <c r="AL222" t="s">
        <v>8</v>
      </c>
      <c r="AM222" t="s">
        <v>8</v>
      </c>
      <c r="AN222" t="s">
        <v>8</v>
      </c>
      <c r="AO222" t="s">
        <v>8</v>
      </c>
      <c r="AP222" t="s">
        <v>8</v>
      </c>
      <c r="AQ222" t="s">
        <v>8</v>
      </c>
      <c r="AR222" t="s">
        <v>8</v>
      </c>
      <c r="AS222" t="s">
        <v>8</v>
      </c>
      <c r="AT222" t="s">
        <v>8</v>
      </c>
      <c r="AU222" t="s">
        <v>8</v>
      </c>
      <c r="AW222" s="36" t="s">
        <v>8</v>
      </c>
      <c r="AX222" t="s">
        <v>8</v>
      </c>
      <c r="AY222" t="s">
        <v>8</v>
      </c>
      <c r="AZ222" t="s">
        <v>8</v>
      </c>
      <c r="BA222" t="s">
        <v>8</v>
      </c>
      <c r="BB222" t="s">
        <v>93</v>
      </c>
      <c r="BC222" s="16" t="s">
        <v>334</v>
      </c>
      <c r="BE222" t="s">
        <v>327</v>
      </c>
      <c r="BF222" t="s">
        <v>8</v>
      </c>
      <c r="BH222" t="s">
        <v>8</v>
      </c>
      <c r="BI222" t="s">
        <v>8</v>
      </c>
      <c r="BJ222" t="s">
        <v>8</v>
      </c>
      <c r="CH222" t="s">
        <v>8</v>
      </c>
      <c r="CI222" t="s">
        <v>8</v>
      </c>
      <c r="DU222" t="s">
        <v>8</v>
      </c>
      <c r="DV222" t="s">
        <v>8</v>
      </c>
    </row>
    <row r="223" spans="1:126">
      <c r="A223" t="s">
        <v>324</v>
      </c>
      <c r="B223" t="s">
        <v>322</v>
      </c>
      <c r="C223" t="s">
        <v>323</v>
      </c>
      <c r="D223" t="s">
        <v>53</v>
      </c>
      <c r="E223" t="s">
        <v>8</v>
      </c>
      <c r="F223" t="s">
        <v>8</v>
      </c>
      <c r="G223">
        <v>3</v>
      </c>
      <c r="I223" t="s">
        <v>3</v>
      </c>
      <c r="J223">
        <v>7.4999999999999997E-2</v>
      </c>
      <c r="K223" t="s">
        <v>234</v>
      </c>
      <c r="L223" t="s">
        <v>764</v>
      </c>
      <c r="M223" t="s">
        <v>325</v>
      </c>
      <c r="N223" t="s">
        <v>8</v>
      </c>
      <c r="O223" t="s">
        <v>8</v>
      </c>
      <c r="P223" t="s">
        <v>8</v>
      </c>
      <c r="Q223" t="s">
        <v>8</v>
      </c>
      <c r="R223" t="s">
        <v>8</v>
      </c>
      <c r="S223" t="s">
        <v>8</v>
      </c>
      <c r="T223" t="s">
        <v>8</v>
      </c>
      <c r="V223" t="s">
        <v>8</v>
      </c>
      <c r="W223" t="s">
        <v>8</v>
      </c>
      <c r="X223" t="s">
        <v>8</v>
      </c>
      <c r="Y223" t="s">
        <v>8</v>
      </c>
      <c r="AA223" t="s">
        <v>8</v>
      </c>
      <c r="AB223" t="s">
        <v>8</v>
      </c>
      <c r="AC223" s="16" t="s">
        <v>8</v>
      </c>
      <c r="AD223" t="s">
        <v>8</v>
      </c>
      <c r="AE223" t="s">
        <v>8</v>
      </c>
      <c r="AF223" t="s">
        <v>8</v>
      </c>
      <c r="AG223" t="s">
        <v>8</v>
      </c>
      <c r="AH223" t="s">
        <v>8</v>
      </c>
      <c r="AI223" t="s">
        <v>8</v>
      </c>
      <c r="AJ223" t="s">
        <v>8</v>
      </c>
      <c r="AK223" t="s">
        <v>8</v>
      </c>
      <c r="AL223" t="s">
        <v>8</v>
      </c>
      <c r="AM223" t="s">
        <v>8</v>
      </c>
      <c r="AN223" t="s">
        <v>8</v>
      </c>
      <c r="AO223" t="s">
        <v>8</v>
      </c>
      <c r="AP223" t="s">
        <v>8</v>
      </c>
      <c r="AQ223" t="s">
        <v>8</v>
      </c>
      <c r="AR223" t="s">
        <v>8</v>
      </c>
      <c r="AS223" t="s">
        <v>8</v>
      </c>
      <c r="AT223" t="s">
        <v>8</v>
      </c>
      <c r="AU223" t="s">
        <v>8</v>
      </c>
      <c r="AW223" s="36" t="s">
        <v>8</v>
      </c>
      <c r="AX223" t="s">
        <v>8</v>
      </c>
      <c r="AY223" t="s">
        <v>8</v>
      </c>
      <c r="AZ223" t="s">
        <v>8</v>
      </c>
      <c r="BA223" t="s">
        <v>8</v>
      </c>
      <c r="BB223" t="s">
        <v>276</v>
      </c>
      <c r="BC223" s="16" t="s">
        <v>86</v>
      </c>
      <c r="BE223" t="s">
        <v>326</v>
      </c>
      <c r="BF223" t="s">
        <v>8</v>
      </c>
      <c r="BH223" t="s">
        <v>8</v>
      </c>
      <c r="BI223" t="s">
        <v>8</v>
      </c>
      <c r="BJ223" t="s">
        <v>8</v>
      </c>
      <c r="CH223" t="s">
        <v>8</v>
      </c>
      <c r="CI223" t="s">
        <v>8</v>
      </c>
      <c r="DU223" t="s">
        <v>8</v>
      </c>
      <c r="DV223" t="s">
        <v>8</v>
      </c>
    </row>
    <row r="224" spans="1:126">
      <c r="A224" t="s">
        <v>324</v>
      </c>
      <c r="B224" t="s">
        <v>322</v>
      </c>
      <c r="C224" t="s">
        <v>323</v>
      </c>
      <c r="D224" t="s">
        <v>53</v>
      </c>
      <c r="E224" t="s">
        <v>8</v>
      </c>
      <c r="F224" t="s">
        <v>8</v>
      </c>
      <c r="G224">
        <v>3</v>
      </c>
      <c r="I224" t="s">
        <v>3</v>
      </c>
      <c r="J224">
        <v>7.4999999999999997E-2</v>
      </c>
      <c r="K224" t="s">
        <v>234</v>
      </c>
      <c r="L224" t="s">
        <v>764</v>
      </c>
      <c r="M224" t="s">
        <v>325</v>
      </c>
      <c r="N224" t="s">
        <v>8</v>
      </c>
      <c r="O224" t="s">
        <v>8</v>
      </c>
      <c r="P224" t="s">
        <v>8</v>
      </c>
      <c r="Q224" t="s">
        <v>8</v>
      </c>
      <c r="R224" t="s">
        <v>8</v>
      </c>
      <c r="S224" t="s">
        <v>8</v>
      </c>
      <c r="T224" t="s">
        <v>8</v>
      </c>
      <c r="V224" t="s">
        <v>8</v>
      </c>
      <c r="W224" t="s">
        <v>8</v>
      </c>
      <c r="X224" t="s">
        <v>8</v>
      </c>
      <c r="Y224" t="s">
        <v>8</v>
      </c>
      <c r="AA224" t="s">
        <v>8</v>
      </c>
      <c r="AB224" t="s">
        <v>8</v>
      </c>
      <c r="AC224" s="16" t="s">
        <v>8</v>
      </c>
      <c r="AD224" t="s">
        <v>8</v>
      </c>
      <c r="AE224" t="s">
        <v>8</v>
      </c>
      <c r="AF224" t="s">
        <v>8</v>
      </c>
      <c r="AG224" t="s">
        <v>8</v>
      </c>
      <c r="AH224" t="s">
        <v>8</v>
      </c>
      <c r="AI224" t="s">
        <v>8</v>
      </c>
      <c r="AJ224" t="s">
        <v>8</v>
      </c>
      <c r="AK224" t="s">
        <v>8</v>
      </c>
      <c r="AL224" t="s">
        <v>8</v>
      </c>
      <c r="AM224" t="s">
        <v>8</v>
      </c>
      <c r="AN224" t="s">
        <v>8</v>
      </c>
      <c r="AO224" t="s">
        <v>8</v>
      </c>
      <c r="AP224" t="s">
        <v>8</v>
      </c>
      <c r="AQ224" t="s">
        <v>8</v>
      </c>
      <c r="AR224" t="s">
        <v>8</v>
      </c>
      <c r="AS224" t="s">
        <v>8</v>
      </c>
      <c r="AT224" t="s">
        <v>8</v>
      </c>
      <c r="AU224" t="s">
        <v>8</v>
      </c>
      <c r="AW224" s="36" t="s">
        <v>8</v>
      </c>
      <c r="AX224" t="s">
        <v>8</v>
      </c>
      <c r="AY224" t="s">
        <v>8</v>
      </c>
      <c r="AZ224" t="s">
        <v>8</v>
      </c>
      <c r="BA224" t="s">
        <v>8</v>
      </c>
      <c r="BB224" t="s">
        <v>276</v>
      </c>
      <c r="BC224" s="16" t="s">
        <v>86</v>
      </c>
      <c r="BE224" t="s">
        <v>327</v>
      </c>
      <c r="BF224" t="s">
        <v>8</v>
      </c>
      <c r="BH224" t="s">
        <v>8</v>
      </c>
      <c r="BI224" t="s">
        <v>8</v>
      </c>
      <c r="BJ224" t="s">
        <v>8</v>
      </c>
      <c r="CH224" t="s">
        <v>8</v>
      </c>
      <c r="CI224" t="s">
        <v>8</v>
      </c>
      <c r="DU224" t="s">
        <v>8</v>
      </c>
      <c r="DV224" t="s">
        <v>8</v>
      </c>
    </row>
    <row r="225" spans="1:126">
      <c r="A225" t="s">
        <v>324</v>
      </c>
      <c r="B225" t="s">
        <v>322</v>
      </c>
      <c r="C225" t="s">
        <v>323</v>
      </c>
      <c r="D225" t="s">
        <v>53</v>
      </c>
      <c r="E225" t="s">
        <v>8</v>
      </c>
      <c r="F225" t="s">
        <v>8</v>
      </c>
      <c r="G225">
        <v>3</v>
      </c>
      <c r="I225" t="s">
        <v>749</v>
      </c>
      <c r="J225">
        <v>0.11600000000000001</v>
      </c>
      <c r="K225" t="s">
        <v>234</v>
      </c>
      <c r="L225" t="s">
        <v>764</v>
      </c>
      <c r="M225" t="s">
        <v>325</v>
      </c>
      <c r="N225" t="s">
        <v>8</v>
      </c>
      <c r="O225" t="s">
        <v>8</v>
      </c>
      <c r="P225" t="s">
        <v>8</v>
      </c>
      <c r="Q225" t="s">
        <v>8</v>
      </c>
      <c r="R225" t="s">
        <v>8</v>
      </c>
      <c r="S225" t="s">
        <v>8</v>
      </c>
      <c r="T225" t="s">
        <v>8</v>
      </c>
      <c r="V225" t="s">
        <v>8</v>
      </c>
      <c r="W225" t="s">
        <v>8</v>
      </c>
      <c r="X225" t="s">
        <v>8</v>
      </c>
      <c r="Y225" t="s">
        <v>8</v>
      </c>
      <c r="AA225" t="s">
        <v>8</v>
      </c>
      <c r="AB225" t="s">
        <v>8</v>
      </c>
      <c r="AC225" s="16" t="s">
        <v>8</v>
      </c>
      <c r="AD225" t="s">
        <v>8</v>
      </c>
      <c r="AE225" t="s">
        <v>8</v>
      </c>
      <c r="AF225" t="s">
        <v>8</v>
      </c>
      <c r="AG225" t="s">
        <v>8</v>
      </c>
      <c r="AH225" t="s">
        <v>8</v>
      </c>
      <c r="AI225" t="s">
        <v>8</v>
      </c>
      <c r="AJ225" t="s">
        <v>8</v>
      </c>
      <c r="AK225" t="s">
        <v>8</v>
      </c>
      <c r="AL225" t="s">
        <v>8</v>
      </c>
      <c r="AM225" t="s">
        <v>8</v>
      </c>
      <c r="AN225" t="s">
        <v>8</v>
      </c>
      <c r="AO225" t="s">
        <v>8</v>
      </c>
      <c r="AP225" t="s">
        <v>8</v>
      </c>
      <c r="AQ225" t="s">
        <v>8</v>
      </c>
      <c r="AR225" t="s">
        <v>8</v>
      </c>
      <c r="AS225" t="s">
        <v>8</v>
      </c>
      <c r="AT225" t="s">
        <v>8</v>
      </c>
      <c r="AU225" t="s">
        <v>8</v>
      </c>
      <c r="AW225" s="36" t="s">
        <v>8</v>
      </c>
      <c r="AX225" t="s">
        <v>8</v>
      </c>
      <c r="AY225" t="s">
        <v>8</v>
      </c>
      <c r="AZ225" t="s">
        <v>8</v>
      </c>
      <c r="BA225" t="s">
        <v>8</v>
      </c>
      <c r="BB225" t="s">
        <v>276</v>
      </c>
      <c r="BC225" s="16" t="s">
        <v>335</v>
      </c>
      <c r="BE225" t="s">
        <v>326</v>
      </c>
      <c r="BF225" t="s">
        <v>8</v>
      </c>
      <c r="BH225" t="s">
        <v>8</v>
      </c>
      <c r="BI225" t="s">
        <v>8</v>
      </c>
      <c r="BJ225" t="s">
        <v>8</v>
      </c>
      <c r="CH225" t="s">
        <v>8</v>
      </c>
      <c r="CI225" t="s">
        <v>8</v>
      </c>
      <c r="DU225" t="s">
        <v>8</v>
      </c>
      <c r="DV225" t="s">
        <v>8</v>
      </c>
    </row>
    <row r="226" spans="1:126">
      <c r="A226" t="s">
        <v>324</v>
      </c>
      <c r="B226" t="s">
        <v>322</v>
      </c>
      <c r="C226" t="s">
        <v>323</v>
      </c>
      <c r="D226" t="s">
        <v>53</v>
      </c>
      <c r="E226" t="s">
        <v>8</v>
      </c>
      <c r="F226" t="s">
        <v>8</v>
      </c>
      <c r="G226">
        <v>3</v>
      </c>
      <c r="I226" t="s">
        <v>749</v>
      </c>
      <c r="J226">
        <v>0.11600000000000001</v>
      </c>
      <c r="K226" t="s">
        <v>234</v>
      </c>
      <c r="L226" t="s">
        <v>764</v>
      </c>
      <c r="M226" t="s">
        <v>325</v>
      </c>
      <c r="N226" t="s">
        <v>8</v>
      </c>
      <c r="O226" t="s">
        <v>8</v>
      </c>
      <c r="P226" t="s">
        <v>8</v>
      </c>
      <c r="Q226" t="s">
        <v>8</v>
      </c>
      <c r="R226" t="s">
        <v>8</v>
      </c>
      <c r="S226" t="s">
        <v>8</v>
      </c>
      <c r="T226" t="s">
        <v>8</v>
      </c>
      <c r="V226" t="s">
        <v>8</v>
      </c>
      <c r="W226" t="s">
        <v>8</v>
      </c>
      <c r="X226" t="s">
        <v>8</v>
      </c>
      <c r="Y226" t="s">
        <v>8</v>
      </c>
      <c r="AA226" t="s">
        <v>8</v>
      </c>
      <c r="AB226" t="s">
        <v>8</v>
      </c>
      <c r="AC226" s="16" t="s">
        <v>8</v>
      </c>
      <c r="AD226" t="s">
        <v>8</v>
      </c>
      <c r="AE226" t="s">
        <v>8</v>
      </c>
      <c r="AF226" t="s">
        <v>8</v>
      </c>
      <c r="AG226" t="s">
        <v>8</v>
      </c>
      <c r="AH226" t="s">
        <v>8</v>
      </c>
      <c r="AI226" t="s">
        <v>8</v>
      </c>
      <c r="AJ226" t="s">
        <v>8</v>
      </c>
      <c r="AK226" t="s">
        <v>8</v>
      </c>
      <c r="AL226" t="s">
        <v>8</v>
      </c>
      <c r="AM226" t="s">
        <v>8</v>
      </c>
      <c r="AN226" t="s">
        <v>8</v>
      </c>
      <c r="AO226" t="s">
        <v>8</v>
      </c>
      <c r="AP226" t="s">
        <v>8</v>
      </c>
      <c r="AQ226" t="s">
        <v>8</v>
      </c>
      <c r="AR226" t="s">
        <v>8</v>
      </c>
      <c r="AS226" t="s">
        <v>8</v>
      </c>
      <c r="AT226" t="s">
        <v>8</v>
      </c>
      <c r="AU226" t="s">
        <v>8</v>
      </c>
      <c r="AW226" s="36" t="s">
        <v>8</v>
      </c>
      <c r="AX226" t="s">
        <v>8</v>
      </c>
      <c r="AY226" t="s">
        <v>8</v>
      </c>
      <c r="AZ226" t="s">
        <v>8</v>
      </c>
      <c r="BA226" t="s">
        <v>8</v>
      </c>
      <c r="BB226" t="s">
        <v>276</v>
      </c>
      <c r="BC226" s="16" t="s">
        <v>86</v>
      </c>
      <c r="BE226" t="s">
        <v>327</v>
      </c>
      <c r="BF226" t="s">
        <v>8</v>
      </c>
      <c r="BH226" t="s">
        <v>8</v>
      </c>
      <c r="BI226" t="s">
        <v>8</v>
      </c>
      <c r="BJ226" t="s">
        <v>8</v>
      </c>
      <c r="CH226" t="s">
        <v>8</v>
      </c>
      <c r="CI226" t="s">
        <v>8</v>
      </c>
      <c r="DU226" t="s">
        <v>8</v>
      </c>
      <c r="DV226" t="s">
        <v>8</v>
      </c>
    </row>
    <row r="227" spans="1:126">
      <c r="A227" t="s">
        <v>324</v>
      </c>
      <c r="B227" t="s">
        <v>322</v>
      </c>
      <c r="C227" t="s">
        <v>323</v>
      </c>
      <c r="D227" t="s">
        <v>53</v>
      </c>
      <c r="E227" t="s">
        <v>8</v>
      </c>
      <c r="F227" t="s">
        <v>8</v>
      </c>
      <c r="G227">
        <v>4</v>
      </c>
      <c r="I227" t="s">
        <v>248</v>
      </c>
      <c r="J227" t="s">
        <v>8</v>
      </c>
      <c r="L227" t="s">
        <v>764</v>
      </c>
      <c r="M227" t="s">
        <v>325</v>
      </c>
      <c r="N227" t="s">
        <v>8</v>
      </c>
      <c r="O227" t="s">
        <v>8</v>
      </c>
      <c r="P227" t="s">
        <v>8</v>
      </c>
      <c r="Q227" t="s">
        <v>8</v>
      </c>
      <c r="R227" t="s">
        <v>8</v>
      </c>
      <c r="S227" t="s">
        <v>8</v>
      </c>
      <c r="T227" t="s">
        <v>8</v>
      </c>
      <c r="V227" t="s">
        <v>8</v>
      </c>
      <c r="W227" t="s">
        <v>8</v>
      </c>
      <c r="X227" t="s">
        <v>8</v>
      </c>
      <c r="Y227" t="s">
        <v>8</v>
      </c>
      <c r="AA227" t="s">
        <v>8</v>
      </c>
      <c r="AB227" t="s">
        <v>8</v>
      </c>
      <c r="AC227" s="16" t="s">
        <v>8</v>
      </c>
      <c r="AD227" t="s">
        <v>8</v>
      </c>
      <c r="AE227" t="s">
        <v>8</v>
      </c>
      <c r="AF227" t="s">
        <v>8</v>
      </c>
      <c r="AG227" t="s">
        <v>8</v>
      </c>
      <c r="AH227" t="s">
        <v>8</v>
      </c>
      <c r="AI227" t="s">
        <v>8</v>
      </c>
      <c r="AJ227" t="s">
        <v>8</v>
      </c>
      <c r="AK227" t="s">
        <v>8</v>
      </c>
      <c r="AL227" t="s">
        <v>8</v>
      </c>
      <c r="AM227" t="s">
        <v>8</v>
      </c>
      <c r="AN227" t="s">
        <v>8</v>
      </c>
      <c r="AO227" t="s">
        <v>8</v>
      </c>
      <c r="AP227" t="s">
        <v>8</v>
      </c>
      <c r="AQ227" t="s">
        <v>8</v>
      </c>
      <c r="AR227" t="s">
        <v>8</v>
      </c>
      <c r="AS227" t="s">
        <v>8</v>
      </c>
      <c r="AT227" t="s">
        <v>8</v>
      </c>
      <c r="AU227" t="s">
        <v>8</v>
      </c>
      <c r="AW227" s="36" t="s">
        <v>8</v>
      </c>
      <c r="AX227" t="s">
        <v>8</v>
      </c>
      <c r="AY227" t="s">
        <v>8</v>
      </c>
      <c r="AZ227" t="s">
        <v>8</v>
      </c>
      <c r="BA227" t="s">
        <v>8</v>
      </c>
      <c r="BB227" t="s">
        <v>276</v>
      </c>
      <c r="BC227" s="16" t="s">
        <v>86</v>
      </c>
      <c r="BE227" t="s">
        <v>326</v>
      </c>
      <c r="BF227" t="s">
        <v>8</v>
      </c>
      <c r="BH227" t="s">
        <v>8</v>
      </c>
      <c r="BI227" t="s">
        <v>8</v>
      </c>
      <c r="BJ227" t="s">
        <v>8</v>
      </c>
      <c r="CH227" t="s">
        <v>8</v>
      </c>
      <c r="CI227" t="s">
        <v>8</v>
      </c>
      <c r="DU227" t="s">
        <v>8</v>
      </c>
      <c r="DV227" t="s">
        <v>8</v>
      </c>
    </row>
    <row r="228" spans="1:126">
      <c r="A228" t="s">
        <v>324</v>
      </c>
      <c r="B228" t="s">
        <v>322</v>
      </c>
      <c r="C228" t="s">
        <v>323</v>
      </c>
      <c r="D228" t="s">
        <v>53</v>
      </c>
      <c r="E228" t="s">
        <v>8</v>
      </c>
      <c r="F228" t="s">
        <v>8</v>
      </c>
      <c r="G228">
        <v>4</v>
      </c>
      <c r="I228" t="s">
        <v>248</v>
      </c>
      <c r="J228" t="s">
        <v>8</v>
      </c>
      <c r="L228" t="s">
        <v>764</v>
      </c>
      <c r="M228" t="s">
        <v>325</v>
      </c>
      <c r="N228" t="s">
        <v>8</v>
      </c>
      <c r="O228" t="s">
        <v>8</v>
      </c>
      <c r="P228" t="s">
        <v>8</v>
      </c>
      <c r="Q228" t="s">
        <v>8</v>
      </c>
      <c r="R228" t="s">
        <v>8</v>
      </c>
      <c r="S228" t="s">
        <v>8</v>
      </c>
      <c r="T228" t="s">
        <v>8</v>
      </c>
      <c r="V228" t="s">
        <v>8</v>
      </c>
      <c r="W228" t="s">
        <v>8</v>
      </c>
      <c r="X228" t="s">
        <v>8</v>
      </c>
      <c r="Y228" t="s">
        <v>8</v>
      </c>
      <c r="AA228" t="s">
        <v>8</v>
      </c>
      <c r="AB228" t="s">
        <v>8</v>
      </c>
      <c r="AC228" s="16" t="s">
        <v>8</v>
      </c>
      <c r="AD228" t="s">
        <v>8</v>
      </c>
      <c r="AE228" t="s">
        <v>8</v>
      </c>
      <c r="AF228" t="s">
        <v>8</v>
      </c>
      <c r="AG228" t="s">
        <v>8</v>
      </c>
      <c r="AH228" t="s">
        <v>8</v>
      </c>
      <c r="AI228" t="s">
        <v>8</v>
      </c>
      <c r="AJ228" t="s">
        <v>8</v>
      </c>
      <c r="AK228" t="s">
        <v>8</v>
      </c>
      <c r="AL228" t="s">
        <v>8</v>
      </c>
      <c r="AM228" t="s">
        <v>8</v>
      </c>
      <c r="AN228" t="s">
        <v>8</v>
      </c>
      <c r="AO228" t="s">
        <v>8</v>
      </c>
      <c r="AP228" t="s">
        <v>8</v>
      </c>
      <c r="AQ228" t="s">
        <v>8</v>
      </c>
      <c r="AR228" t="s">
        <v>8</v>
      </c>
      <c r="AS228" t="s">
        <v>8</v>
      </c>
      <c r="AT228" t="s">
        <v>8</v>
      </c>
      <c r="AU228" t="s">
        <v>8</v>
      </c>
      <c r="AW228" s="36" t="s">
        <v>8</v>
      </c>
      <c r="AX228" t="s">
        <v>8</v>
      </c>
      <c r="AY228" t="s">
        <v>8</v>
      </c>
      <c r="AZ228" t="s">
        <v>8</v>
      </c>
      <c r="BA228" t="s">
        <v>8</v>
      </c>
      <c r="BB228" t="s">
        <v>276</v>
      </c>
      <c r="BC228" s="16" t="s">
        <v>86</v>
      </c>
      <c r="BE228" t="s">
        <v>327</v>
      </c>
      <c r="BF228" t="s">
        <v>8</v>
      </c>
      <c r="BH228" t="s">
        <v>8</v>
      </c>
      <c r="BI228" t="s">
        <v>8</v>
      </c>
      <c r="BJ228" t="s">
        <v>8</v>
      </c>
      <c r="CH228" t="s">
        <v>8</v>
      </c>
      <c r="CI228" t="s">
        <v>8</v>
      </c>
      <c r="DU228" t="s">
        <v>8</v>
      </c>
      <c r="DV228" t="s">
        <v>8</v>
      </c>
    </row>
    <row r="229" spans="1:126">
      <c r="A229" t="s">
        <v>324</v>
      </c>
      <c r="B229" t="s">
        <v>322</v>
      </c>
      <c r="C229" t="s">
        <v>323</v>
      </c>
      <c r="D229" t="s">
        <v>53</v>
      </c>
      <c r="E229" t="s">
        <v>8</v>
      </c>
      <c r="F229" t="s">
        <v>8</v>
      </c>
      <c r="G229">
        <v>4</v>
      </c>
      <c r="I229" t="s">
        <v>749</v>
      </c>
      <c r="J229">
        <v>1.55E-2</v>
      </c>
      <c r="K229" t="s">
        <v>234</v>
      </c>
      <c r="L229" t="s">
        <v>766</v>
      </c>
      <c r="M229">
        <v>1</v>
      </c>
      <c r="N229" t="s">
        <v>8</v>
      </c>
      <c r="O229" t="s">
        <v>8</v>
      </c>
      <c r="P229" t="s">
        <v>8</v>
      </c>
      <c r="Q229" t="s">
        <v>8</v>
      </c>
      <c r="R229" t="s">
        <v>8</v>
      </c>
      <c r="S229" t="s">
        <v>8</v>
      </c>
      <c r="T229" t="s">
        <v>8</v>
      </c>
      <c r="V229" t="s">
        <v>8</v>
      </c>
      <c r="W229" t="s">
        <v>8</v>
      </c>
      <c r="X229" t="s">
        <v>8</v>
      </c>
      <c r="Y229" t="s">
        <v>8</v>
      </c>
      <c r="AA229" t="s">
        <v>8</v>
      </c>
      <c r="AB229" t="s">
        <v>8</v>
      </c>
      <c r="AC229" s="16" t="s">
        <v>8</v>
      </c>
      <c r="AD229" t="s">
        <v>8</v>
      </c>
      <c r="AE229" t="s">
        <v>8</v>
      </c>
      <c r="AF229" t="s">
        <v>8</v>
      </c>
      <c r="AG229" t="s">
        <v>8</v>
      </c>
      <c r="AH229" t="s">
        <v>8</v>
      </c>
      <c r="AI229" t="s">
        <v>8</v>
      </c>
      <c r="AJ229" t="s">
        <v>8</v>
      </c>
      <c r="AK229" t="s">
        <v>8</v>
      </c>
      <c r="AL229" t="s">
        <v>8</v>
      </c>
      <c r="AM229" t="s">
        <v>8</v>
      </c>
      <c r="AN229" t="s">
        <v>8</v>
      </c>
      <c r="AO229" t="s">
        <v>8</v>
      </c>
      <c r="AP229" t="s">
        <v>8</v>
      </c>
      <c r="AQ229" t="s">
        <v>8</v>
      </c>
      <c r="AR229" t="s">
        <v>8</v>
      </c>
      <c r="AS229" t="s">
        <v>8</v>
      </c>
      <c r="AT229" t="s">
        <v>8</v>
      </c>
      <c r="AU229" t="s">
        <v>8</v>
      </c>
      <c r="AW229" s="36" t="s">
        <v>8</v>
      </c>
      <c r="AX229" t="s">
        <v>8</v>
      </c>
      <c r="AY229" t="s">
        <v>8</v>
      </c>
      <c r="AZ229" t="s">
        <v>8</v>
      </c>
      <c r="BA229" t="s">
        <v>8</v>
      </c>
      <c r="BB229" t="s">
        <v>276</v>
      </c>
      <c r="BC229" s="16" t="s">
        <v>86</v>
      </c>
      <c r="BE229" t="s">
        <v>326</v>
      </c>
      <c r="BF229" t="s">
        <v>8</v>
      </c>
      <c r="BH229" t="s">
        <v>8</v>
      </c>
      <c r="BI229" t="s">
        <v>8</v>
      </c>
      <c r="BJ229" t="s">
        <v>8</v>
      </c>
      <c r="CH229" t="s">
        <v>8</v>
      </c>
      <c r="CI229" t="s">
        <v>8</v>
      </c>
      <c r="DU229" t="s">
        <v>8</v>
      </c>
      <c r="DV229" t="s">
        <v>8</v>
      </c>
    </row>
    <row r="230" spans="1:126">
      <c r="A230" t="s">
        <v>324</v>
      </c>
      <c r="B230" t="s">
        <v>322</v>
      </c>
      <c r="C230" t="s">
        <v>323</v>
      </c>
      <c r="D230" t="s">
        <v>53</v>
      </c>
      <c r="E230" t="s">
        <v>8</v>
      </c>
      <c r="F230" t="s">
        <v>8</v>
      </c>
      <c r="G230">
        <v>4</v>
      </c>
      <c r="I230" t="s">
        <v>749</v>
      </c>
      <c r="J230">
        <v>1.55E-2</v>
      </c>
      <c r="K230" t="s">
        <v>234</v>
      </c>
      <c r="L230" t="s">
        <v>766</v>
      </c>
      <c r="M230">
        <v>1</v>
      </c>
      <c r="N230" t="s">
        <v>8</v>
      </c>
      <c r="O230" t="s">
        <v>8</v>
      </c>
      <c r="P230" t="s">
        <v>8</v>
      </c>
      <c r="Q230" t="s">
        <v>8</v>
      </c>
      <c r="R230" t="s">
        <v>8</v>
      </c>
      <c r="S230" t="s">
        <v>8</v>
      </c>
      <c r="T230" t="s">
        <v>8</v>
      </c>
      <c r="V230" t="s">
        <v>8</v>
      </c>
      <c r="W230" t="s">
        <v>8</v>
      </c>
      <c r="X230" t="s">
        <v>8</v>
      </c>
      <c r="Y230" t="s">
        <v>8</v>
      </c>
      <c r="AA230" t="s">
        <v>8</v>
      </c>
      <c r="AB230" t="s">
        <v>8</v>
      </c>
      <c r="AC230" s="16" t="s">
        <v>8</v>
      </c>
      <c r="AD230" t="s">
        <v>8</v>
      </c>
      <c r="AE230" t="s">
        <v>8</v>
      </c>
      <c r="AF230" t="s">
        <v>8</v>
      </c>
      <c r="AG230" t="s">
        <v>8</v>
      </c>
      <c r="AH230" t="s">
        <v>8</v>
      </c>
      <c r="AI230" t="s">
        <v>8</v>
      </c>
      <c r="AJ230" t="s">
        <v>8</v>
      </c>
      <c r="AK230" t="s">
        <v>8</v>
      </c>
      <c r="AL230" t="s">
        <v>8</v>
      </c>
      <c r="AM230" t="s">
        <v>8</v>
      </c>
      <c r="AN230" t="s">
        <v>8</v>
      </c>
      <c r="AO230" t="s">
        <v>8</v>
      </c>
      <c r="AP230" t="s">
        <v>8</v>
      </c>
      <c r="AQ230" t="s">
        <v>8</v>
      </c>
      <c r="AR230" t="s">
        <v>8</v>
      </c>
      <c r="AS230" t="s">
        <v>8</v>
      </c>
      <c r="AT230" t="s">
        <v>8</v>
      </c>
      <c r="AU230" t="s">
        <v>8</v>
      </c>
      <c r="AW230" s="36" t="s">
        <v>8</v>
      </c>
      <c r="AX230" t="s">
        <v>8</v>
      </c>
      <c r="AY230" t="s">
        <v>8</v>
      </c>
      <c r="AZ230" t="s">
        <v>8</v>
      </c>
      <c r="BA230" t="s">
        <v>8</v>
      </c>
      <c r="BB230" t="s">
        <v>276</v>
      </c>
      <c r="BC230" s="16" t="s">
        <v>86</v>
      </c>
      <c r="BE230" t="s">
        <v>327</v>
      </c>
      <c r="BF230" t="s">
        <v>8</v>
      </c>
      <c r="BH230" t="s">
        <v>8</v>
      </c>
      <c r="BI230" t="s">
        <v>8</v>
      </c>
      <c r="BJ230" t="s">
        <v>8</v>
      </c>
      <c r="CH230" t="s">
        <v>8</v>
      </c>
      <c r="CI230" t="s">
        <v>8</v>
      </c>
      <c r="DU230" t="s">
        <v>8</v>
      </c>
      <c r="DV230" t="s">
        <v>8</v>
      </c>
    </row>
    <row r="231" spans="1:126">
      <c r="A231" t="s">
        <v>338</v>
      </c>
      <c r="B231" t="s">
        <v>336</v>
      </c>
      <c r="C231" t="s">
        <v>337</v>
      </c>
      <c r="D231" t="s">
        <v>10</v>
      </c>
      <c r="E231" t="s">
        <v>456</v>
      </c>
      <c r="F231" t="s">
        <v>8</v>
      </c>
      <c r="G231">
        <v>6</v>
      </c>
      <c r="I231" t="s">
        <v>248</v>
      </c>
      <c r="J231">
        <v>0</v>
      </c>
      <c r="K231" t="s">
        <v>8</v>
      </c>
      <c r="L231" t="s">
        <v>764</v>
      </c>
      <c r="M231" t="s">
        <v>248</v>
      </c>
      <c r="N231" t="s">
        <v>8</v>
      </c>
      <c r="O231" t="s">
        <v>8</v>
      </c>
      <c r="P231" t="s">
        <v>8</v>
      </c>
      <c r="Q231" t="s">
        <v>8</v>
      </c>
      <c r="R231" t="s">
        <v>8</v>
      </c>
      <c r="S231" t="s">
        <v>8</v>
      </c>
      <c r="T231" t="s">
        <v>8</v>
      </c>
      <c r="V231" t="s">
        <v>8</v>
      </c>
      <c r="W231" t="s">
        <v>8</v>
      </c>
      <c r="X231" t="s">
        <v>8</v>
      </c>
      <c r="Y231" t="s">
        <v>8</v>
      </c>
      <c r="AA231" t="s">
        <v>8</v>
      </c>
      <c r="AB231" t="s">
        <v>8</v>
      </c>
      <c r="AC231" s="16" t="s">
        <v>8</v>
      </c>
      <c r="AD231" t="s">
        <v>8</v>
      </c>
      <c r="AE231" t="s">
        <v>8</v>
      </c>
      <c r="AF231" t="s">
        <v>8</v>
      </c>
      <c r="AG231" t="s">
        <v>8</v>
      </c>
      <c r="AH231" t="s">
        <v>8</v>
      </c>
      <c r="AI231" t="s">
        <v>8</v>
      </c>
      <c r="AJ231" t="s">
        <v>8</v>
      </c>
      <c r="AK231" t="s">
        <v>8</v>
      </c>
      <c r="AL231" t="s">
        <v>8</v>
      </c>
      <c r="AM231" t="s">
        <v>8</v>
      </c>
      <c r="AN231" t="s">
        <v>8</v>
      </c>
      <c r="AO231" t="s">
        <v>8</v>
      </c>
      <c r="AP231" t="s">
        <v>8</v>
      </c>
      <c r="AQ231" t="s">
        <v>8</v>
      </c>
      <c r="AR231" t="s">
        <v>8</v>
      </c>
      <c r="AS231" t="s">
        <v>8</v>
      </c>
      <c r="AT231" t="s">
        <v>8</v>
      </c>
      <c r="AU231" t="s">
        <v>8</v>
      </c>
      <c r="AW231" s="36" t="s">
        <v>8</v>
      </c>
      <c r="AX231" t="s">
        <v>8</v>
      </c>
      <c r="AY231" t="s">
        <v>8</v>
      </c>
      <c r="AZ231" t="s">
        <v>8</v>
      </c>
      <c r="BA231" t="s">
        <v>8</v>
      </c>
      <c r="BB231" t="s">
        <v>93</v>
      </c>
      <c r="BC231" s="16" t="s">
        <v>342</v>
      </c>
      <c r="BE231" t="s">
        <v>340</v>
      </c>
      <c r="BF231" t="s">
        <v>8</v>
      </c>
      <c r="BH231" t="s">
        <v>8</v>
      </c>
      <c r="BI231" t="s">
        <v>8</v>
      </c>
      <c r="BJ231" t="s">
        <v>8</v>
      </c>
      <c r="CH231" t="s">
        <v>8</v>
      </c>
      <c r="CI231" t="s">
        <v>8</v>
      </c>
      <c r="DU231" t="s">
        <v>8</v>
      </c>
      <c r="DV231" t="s">
        <v>8</v>
      </c>
    </row>
    <row r="232" spans="1:126">
      <c r="A232" t="s">
        <v>338</v>
      </c>
      <c r="B232" t="s">
        <v>336</v>
      </c>
      <c r="C232" t="s">
        <v>337</v>
      </c>
      <c r="D232" t="s">
        <v>10</v>
      </c>
      <c r="E232" t="s">
        <v>456</v>
      </c>
      <c r="F232" t="s">
        <v>8</v>
      </c>
      <c r="G232">
        <v>6</v>
      </c>
      <c r="I232" t="s">
        <v>248</v>
      </c>
      <c r="J232">
        <v>0</v>
      </c>
      <c r="K232" t="s">
        <v>8</v>
      </c>
      <c r="L232" t="s">
        <v>764</v>
      </c>
      <c r="M232" t="s">
        <v>248</v>
      </c>
      <c r="N232" t="s">
        <v>8</v>
      </c>
      <c r="O232" t="s">
        <v>8</v>
      </c>
      <c r="P232" t="s">
        <v>8</v>
      </c>
      <c r="Q232" t="s">
        <v>8</v>
      </c>
      <c r="R232" t="s">
        <v>8</v>
      </c>
      <c r="S232" t="s">
        <v>8</v>
      </c>
      <c r="T232" t="s">
        <v>8</v>
      </c>
      <c r="V232" t="s">
        <v>8</v>
      </c>
      <c r="W232" t="s">
        <v>8</v>
      </c>
      <c r="X232" t="s">
        <v>8</v>
      </c>
      <c r="Y232" t="s">
        <v>8</v>
      </c>
      <c r="AA232" t="s">
        <v>8</v>
      </c>
      <c r="AB232" t="s">
        <v>8</v>
      </c>
      <c r="AC232" s="16" t="s">
        <v>8</v>
      </c>
      <c r="AD232" t="s">
        <v>8</v>
      </c>
      <c r="AE232" t="s">
        <v>8</v>
      </c>
      <c r="AF232" t="s">
        <v>8</v>
      </c>
      <c r="AG232" t="s">
        <v>8</v>
      </c>
      <c r="AH232" t="s">
        <v>8</v>
      </c>
      <c r="AI232" t="s">
        <v>8</v>
      </c>
      <c r="AJ232" t="s">
        <v>8</v>
      </c>
      <c r="AK232" t="s">
        <v>8</v>
      </c>
      <c r="AL232" t="s">
        <v>8</v>
      </c>
      <c r="AM232" t="s">
        <v>8</v>
      </c>
      <c r="AN232" t="s">
        <v>8</v>
      </c>
      <c r="AO232" t="s">
        <v>8</v>
      </c>
      <c r="AP232" t="s">
        <v>8</v>
      </c>
      <c r="AQ232" t="s">
        <v>8</v>
      </c>
      <c r="AR232" t="s">
        <v>8</v>
      </c>
      <c r="AS232" t="s">
        <v>8</v>
      </c>
      <c r="AT232" t="s">
        <v>8</v>
      </c>
      <c r="AU232" t="s">
        <v>8</v>
      </c>
      <c r="AW232" s="36" t="s">
        <v>8</v>
      </c>
      <c r="AX232" t="s">
        <v>8</v>
      </c>
      <c r="AY232" t="s">
        <v>8</v>
      </c>
      <c r="AZ232" t="s">
        <v>8</v>
      </c>
      <c r="BA232" t="s">
        <v>8</v>
      </c>
      <c r="BB232" t="s">
        <v>93</v>
      </c>
      <c r="BC232" s="16" t="s">
        <v>343</v>
      </c>
      <c r="BE232" t="s">
        <v>341</v>
      </c>
      <c r="BF232" t="s">
        <v>8</v>
      </c>
      <c r="BH232" t="s">
        <v>8</v>
      </c>
      <c r="BI232" t="s">
        <v>8</v>
      </c>
      <c r="BJ232" t="s">
        <v>8</v>
      </c>
      <c r="CH232" t="s">
        <v>8</v>
      </c>
      <c r="CI232" t="s">
        <v>8</v>
      </c>
      <c r="DU232" t="s">
        <v>8</v>
      </c>
      <c r="DV232" t="s">
        <v>8</v>
      </c>
    </row>
    <row r="233" spans="1:126">
      <c r="A233" t="s">
        <v>338</v>
      </c>
      <c r="B233" t="s">
        <v>336</v>
      </c>
      <c r="C233" t="s">
        <v>337</v>
      </c>
      <c r="D233" t="s">
        <v>10</v>
      </c>
      <c r="E233" t="s">
        <v>456</v>
      </c>
      <c r="F233" t="s">
        <v>8</v>
      </c>
      <c r="G233">
        <v>6</v>
      </c>
      <c r="I233" t="s">
        <v>3</v>
      </c>
      <c r="J233">
        <v>2</v>
      </c>
      <c r="K233" t="s">
        <v>234</v>
      </c>
      <c r="L233" t="s">
        <v>764</v>
      </c>
      <c r="M233" t="s">
        <v>339</v>
      </c>
      <c r="N233" t="s">
        <v>8</v>
      </c>
      <c r="O233" t="s">
        <v>8</v>
      </c>
      <c r="P233" t="s">
        <v>8</v>
      </c>
      <c r="Q233" t="s">
        <v>8</v>
      </c>
      <c r="R233" t="s">
        <v>8</v>
      </c>
      <c r="S233" t="s">
        <v>8</v>
      </c>
      <c r="T233" t="s">
        <v>8</v>
      </c>
      <c r="V233" t="s">
        <v>8</v>
      </c>
      <c r="W233" t="s">
        <v>8</v>
      </c>
      <c r="X233" t="s">
        <v>8</v>
      </c>
      <c r="Y233" t="s">
        <v>8</v>
      </c>
      <c r="AA233" t="s">
        <v>8</v>
      </c>
      <c r="AB233" t="s">
        <v>8</v>
      </c>
      <c r="AC233" s="16" t="s">
        <v>8</v>
      </c>
      <c r="AD233" t="s">
        <v>8</v>
      </c>
      <c r="AE233" t="s">
        <v>8</v>
      </c>
      <c r="AF233" t="s">
        <v>8</v>
      </c>
      <c r="AG233" t="s">
        <v>8</v>
      </c>
      <c r="AH233" t="s">
        <v>8</v>
      </c>
      <c r="AI233" t="s">
        <v>8</v>
      </c>
      <c r="AJ233" t="s">
        <v>8</v>
      </c>
      <c r="AK233" t="s">
        <v>8</v>
      </c>
      <c r="AL233" t="s">
        <v>8</v>
      </c>
      <c r="AM233" t="s">
        <v>8</v>
      </c>
      <c r="AN233" t="s">
        <v>8</v>
      </c>
      <c r="AO233" t="s">
        <v>8</v>
      </c>
      <c r="AP233" t="s">
        <v>8</v>
      </c>
      <c r="AQ233" t="s">
        <v>8</v>
      </c>
      <c r="AR233" t="s">
        <v>8</v>
      </c>
      <c r="AS233" t="s">
        <v>8</v>
      </c>
      <c r="AT233" t="s">
        <v>8</v>
      </c>
      <c r="AU233" t="s">
        <v>8</v>
      </c>
      <c r="AW233" s="36" t="s">
        <v>8</v>
      </c>
      <c r="AX233" t="s">
        <v>8</v>
      </c>
      <c r="AY233" t="s">
        <v>8</v>
      </c>
      <c r="AZ233" t="s">
        <v>8</v>
      </c>
      <c r="BA233" t="s">
        <v>8</v>
      </c>
      <c r="BB233" t="s">
        <v>93</v>
      </c>
      <c r="BC233" s="16" t="s">
        <v>344</v>
      </c>
      <c r="BE233" t="s">
        <v>340</v>
      </c>
      <c r="BF233" t="s">
        <v>8</v>
      </c>
      <c r="BH233" t="s">
        <v>8</v>
      </c>
      <c r="BI233" t="s">
        <v>8</v>
      </c>
      <c r="BJ233" t="s">
        <v>8</v>
      </c>
      <c r="CH233" t="s">
        <v>8</v>
      </c>
      <c r="CI233" t="s">
        <v>8</v>
      </c>
      <c r="DU233" t="s">
        <v>8</v>
      </c>
      <c r="DV233" t="s">
        <v>8</v>
      </c>
    </row>
    <row r="234" spans="1:126">
      <c r="A234" t="s">
        <v>338</v>
      </c>
      <c r="B234" t="s">
        <v>336</v>
      </c>
      <c r="C234" t="s">
        <v>337</v>
      </c>
      <c r="D234" t="s">
        <v>10</v>
      </c>
      <c r="E234" t="s">
        <v>456</v>
      </c>
      <c r="F234" t="s">
        <v>8</v>
      </c>
      <c r="G234">
        <v>6</v>
      </c>
      <c r="I234" t="s">
        <v>3</v>
      </c>
      <c r="J234">
        <v>2</v>
      </c>
      <c r="K234" t="s">
        <v>234</v>
      </c>
      <c r="L234" t="s">
        <v>764</v>
      </c>
      <c r="M234" t="s">
        <v>339</v>
      </c>
      <c r="N234" t="s">
        <v>8</v>
      </c>
      <c r="O234" t="s">
        <v>8</v>
      </c>
      <c r="P234" t="s">
        <v>8</v>
      </c>
      <c r="Q234" t="s">
        <v>8</v>
      </c>
      <c r="R234" t="s">
        <v>8</v>
      </c>
      <c r="S234" t="s">
        <v>8</v>
      </c>
      <c r="T234" t="s">
        <v>8</v>
      </c>
      <c r="V234" t="s">
        <v>8</v>
      </c>
      <c r="W234" t="s">
        <v>8</v>
      </c>
      <c r="X234" t="s">
        <v>8</v>
      </c>
      <c r="Y234" t="s">
        <v>8</v>
      </c>
      <c r="AA234" t="s">
        <v>8</v>
      </c>
      <c r="AB234" t="s">
        <v>8</v>
      </c>
      <c r="AC234" s="16" t="s">
        <v>8</v>
      </c>
      <c r="AD234" t="s">
        <v>8</v>
      </c>
      <c r="AE234" t="s">
        <v>8</v>
      </c>
      <c r="AF234" t="s">
        <v>8</v>
      </c>
      <c r="AG234" t="s">
        <v>8</v>
      </c>
      <c r="AH234" t="s">
        <v>8</v>
      </c>
      <c r="AI234" t="s">
        <v>8</v>
      </c>
      <c r="AJ234" t="s">
        <v>8</v>
      </c>
      <c r="AK234" t="s">
        <v>8</v>
      </c>
      <c r="AL234" t="s">
        <v>8</v>
      </c>
      <c r="AM234" t="s">
        <v>8</v>
      </c>
      <c r="AN234" t="s">
        <v>8</v>
      </c>
      <c r="AO234" t="s">
        <v>8</v>
      </c>
      <c r="AP234" t="s">
        <v>8</v>
      </c>
      <c r="AQ234" t="s">
        <v>8</v>
      </c>
      <c r="AR234" t="s">
        <v>8</v>
      </c>
      <c r="AS234" t="s">
        <v>8</v>
      </c>
      <c r="AT234" t="s">
        <v>8</v>
      </c>
      <c r="AU234" t="s">
        <v>8</v>
      </c>
      <c r="AW234" s="36" t="s">
        <v>8</v>
      </c>
      <c r="AX234" t="s">
        <v>8</v>
      </c>
      <c r="AY234" t="s">
        <v>8</v>
      </c>
      <c r="AZ234" t="s">
        <v>8</v>
      </c>
      <c r="BA234" t="s">
        <v>8</v>
      </c>
      <c r="BB234" t="s">
        <v>93</v>
      </c>
      <c r="BC234" s="16" t="s">
        <v>345</v>
      </c>
      <c r="BE234" t="s">
        <v>341</v>
      </c>
      <c r="BF234" t="s">
        <v>8</v>
      </c>
      <c r="BH234" t="s">
        <v>8</v>
      </c>
      <c r="BI234" t="s">
        <v>8</v>
      </c>
      <c r="BJ234" t="s">
        <v>8</v>
      </c>
      <c r="CH234" t="s">
        <v>8</v>
      </c>
      <c r="CI234" t="s">
        <v>8</v>
      </c>
      <c r="DU234" t="s">
        <v>8</v>
      </c>
      <c r="DV234" t="s">
        <v>8</v>
      </c>
    </row>
    <row r="235" spans="1:126">
      <c r="A235" t="s">
        <v>338</v>
      </c>
      <c r="B235" t="s">
        <v>336</v>
      </c>
      <c r="C235" t="s">
        <v>337</v>
      </c>
      <c r="D235" t="s">
        <v>10</v>
      </c>
      <c r="E235" t="s">
        <v>456</v>
      </c>
      <c r="F235" t="s">
        <v>8</v>
      </c>
      <c r="G235">
        <v>6</v>
      </c>
      <c r="I235" t="s">
        <v>749</v>
      </c>
      <c r="J235">
        <v>3.1</v>
      </c>
      <c r="K235" t="s">
        <v>234</v>
      </c>
      <c r="L235" t="s">
        <v>764</v>
      </c>
      <c r="M235" t="s">
        <v>339</v>
      </c>
      <c r="N235" t="s">
        <v>8</v>
      </c>
      <c r="O235" t="s">
        <v>8</v>
      </c>
      <c r="P235" t="s">
        <v>8</v>
      </c>
      <c r="Q235" t="s">
        <v>8</v>
      </c>
      <c r="R235" t="s">
        <v>8</v>
      </c>
      <c r="S235" t="s">
        <v>8</v>
      </c>
      <c r="T235" t="s">
        <v>8</v>
      </c>
      <c r="V235" t="s">
        <v>8</v>
      </c>
      <c r="W235" t="s">
        <v>8</v>
      </c>
      <c r="X235" t="s">
        <v>8</v>
      </c>
      <c r="Y235" t="s">
        <v>8</v>
      </c>
      <c r="AA235" t="s">
        <v>8</v>
      </c>
      <c r="AB235" t="s">
        <v>8</v>
      </c>
      <c r="AC235" s="16" t="s">
        <v>8</v>
      </c>
      <c r="AD235" t="s">
        <v>8</v>
      </c>
      <c r="AE235" t="s">
        <v>8</v>
      </c>
      <c r="AF235" t="s">
        <v>8</v>
      </c>
      <c r="AG235" t="s">
        <v>8</v>
      </c>
      <c r="AH235" t="s">
        <v>8</v>
      </c>
      <c r="AI235" t="s">
        <v>8</v>
      </c>
      <c r="AJ235" t="s">
        <v>8</v>
      </c>
      <c r="AK235" t="s">
        <v>8</v>
      </c>
      <c r="AL235" t="s">
        <v>8</v>
      </c>
      <c r="AM235" t="s">
        <v>8</v>
      </c>
      <c r="AN235" t="s">
        <v>8</v>
      </c>
      <c r="AO235" t="s">
        <v>8</v>
      </c>
      <c r="AP235" t="s">
        <v>8</v>
      </c>
      <c r="AQ235" t="s">
        <v>8</v>
      </c>
      <c r="AR235" t="s">
        <v>8</v>
      </c>
      <c r="AS235" t="s">
        <v>8</v>
      </c>
      <c r="AT235" t="s">
        <v>8</v>
      </c>
      <c r="AU235" t="s">
        <v>8</v>
      </c>
      <c r="AW235" s="36" t="s">
        <v>8</v>
      </c>
      <c r="AX235" t="s">
        <v>8</v>
      </c>
      <c r="AY235" t="s">
        <v>8</v>
      </c>
      <c r="AZ235" t="s">
        <v>8</v>
      </c>
      <c r="BA235" t="s">
        <v>8</v>
      </c>
      <c r="BB235" t="s">
        <v>93</v>
      </c>
      <c r="BC235" s="16" t="s">
        <v>346</v>
      </c>
      <c r="BE235" t="s">
        <v>340</v>
      </c>
      <c r="BF235" t="s">
        <v>8</v>
      </c>
      <c r="BH235" t="s">
        <v>8</v>
      </c>
      <c r="BI235" t="s">
        <v>8</v>
      </c>
      <c r="BJ235" t="s">
        <v>8</v>
      </c>
      <c r="CH235" t="s">
        <v>8</v>
      </c>
      <c r="CI235" t="s">
        <v>8</v>
      </c>
      <c r="DU235" t="s">
        <v>8</v>
      </c>
      <c r="DV235" t="s">
        <v>8</v>
      </c>
    </row>
    <row r="236" spans="1:126">
      <c r="A236" t="s">
        <v>338</v>
      </c>
      <c r="B236" t="s">
        <v>336</v>
      </c>
      <c r="C236" t="s">
        <v>337</v>
      </c>
      <c r="D236" t="s">
        <v>10</v>
      </c>
      <c r="E236" t="s">
        <v>456</v>
      </c>
      <c r="F236" t="s">
        <v>8</v>
      </c>
      <c r="G236">
        <v>6</v>
      </c>
      <c r="I236" t="s">
        <v>749</v>
      </c>
      <c r="J236">
        <v>3.1</v>
      </c>
      <c r="K236" t="s">
        <v>234</v>
      </c>
      <c r="L236" t="s">
        <v>764</v>
      </c>
      <c r="M236" t="s">
        <v>339</v>
      </c>
      <c r="N236" t="s">
        <v>8</v>
      </c>
      <c r="O236" t="s">
        <v>8</v>
      </c>
      <c r="P236" t="s">
        <v>8</v>
      </c>
      <c r="Q236" t="s">
        <v>8</v>
      </c>
      <c r="R236" t="s">
        <v>8</v>
      </c>
      <c r="S236" t="s">
        <v>8</v>
      </c>
      <c r="T236" t="s">
        <v>8</v>
      </c>
      <c r="V236" t="s">
        <v>8</v>
      </c>
      <c r="W236" t="s">
        <v>8</v>
      </c>
      <c r="X236" t="s">
        <v>8</v>
      </c>
      <c r="Y236" t="s">
        <v>8</v>
      </c>
      <c r="AA236" t="s">
        <v>8</v>
      </c>
      <c r="AB236" t="s">
        <v>8</v>
      </c>
      <c r="AC236" s="16" t="s">
        <v>8</v>
      </c>
      <c r="AD236" t="s">
        <v>8</v>
      </c>
      <c r="AE236" t="s">
        <v>8</v>
      </c>
      <c r="AF236" t="s">
        <v>8</v>
      </c>
      <c r="AG236" t="s">
        <v>8</v>
      </c>
      <c r="AH236" t="s">
        <v>8</v>
      </c>
      <c r="AI236" t="s">
        <v>8</v>
      </c>
      <c r="AJ236" t="s">
        <v>8</v>
      </c>
      <c r="AK236" t="s">
        <v>8</v>
      </c>
      <c r="AL236" t="s">
        <v>8</v>
      </c>
      <c r="AM236" t="s">
        <v>8</v>
      </c>
      <c r="AN236" t="s">
        <v>8</v>
      </c>
      <c r="AO236" t="s">
        <v>8</v>
      </c>
      <c r="AP236" t="s">
        <v>8</v>
      </c>
      <c r="AQ236" t="s">
        <v>8</v>
      </c>
      <c r="AR236" t="s">
        <v>8</v>
      </c>
      <c r="AS236" t="s">
        <v>8</v>
      </c>
      <c r="AT236" t="s">
        <v>8</v>
      </c>
      <c r="AU236" t="s">
        <v>8</v>
      </c>
      <c r="AW236" s="37" t="s">
        <v>8</v>
      </c>
      <c r="AX236" t="s">
        <v>8</v>
      </c>
      <c r="AY236" t="s">
        <v>8</v>
      </c>
      <c r="AZ236" t="s">
        <v>8</v>
      </c>
      <c r="BA236" t="s">
        <v>8</v>
      </c>
      <c r="BB236" t="s">
        <v>93</v>
      </c>
      <c r="BC236" s="16" t="s">
        <v>347</v>
      </c>
      <c r="BE236" t="s">
        <v>341</v>
      </c>
      <c r="BF236" t="s">
        <v>8</v>
      </c>
      <c r="BH236" t="s">
        <v>8</v>
      </c>
      <c r="BI236" t="s">
        <v>8</v>
      </c>
      <c r="BJ236" t="s">
        <v>8</v>
      </c>
      <c r="CH236" t="s">
        <v>8</v>
      </c>
      <c r="CI236" t="s">
        <v>8</v>
      </c>
      <c r="DU236" t="s">
        <v>8</v>
      </c>
      <c r="DV236" t="s">
        <v>8</v>
      </c>
    </row>
    <row r="237" spans="1:126">
      <c r="A237" t="s">
        <v>338</v>
      </c>
      <c r="B237" t="s">
        <v>336</v>
      </c>
      <c r="C237" t="s">
        <v>337</v>
      </c>
      <c r="D237" t="s">
        <v>10</v>
      </c>
      <c r="E237" t="s">
        <v>456</v>
      </c>
      <c r="F237" t="s">
        <v>8</v>
      </c>
      <c r="G237">
        <v>6</v>
      </c>
      <c r="I237" t="s">
        <v>248</v>
      </c>
      <c r="J237">
        <v>0</v>
      </c>
      <c r="K237" t="s">
        <v>8</v>
      </c>
      <c r="L237" t="s">
        <v>764</v>
      </c>
      <c r="M237" t="s">
        <v>248</v>
      </c>
      <c r="N237" t="s">
        <v>8</v>
      </c>
      <c r="O237" t="s">
        <v>8</v>
      </c>
      <c r="P237" t="s">
        <v>8</v>
      </c>
      <c r="Q237" t="s">
        <v>8</v>
      </c>
      <c r="R237" t="s">
        <v>8</v>
      </c>
      <c r="S237" t="s">
        <v>8</v>
      </c>
      <c r="T237" t="s">
        <v>8</v>
      </c>
      <c r="V237" t="s">
        <v>8</v>
      </c>
      <c r="W237" t="s">
        <v>8</v>
      </c>
      <c r="X237" t="s">
        <v>8</v>
      </c>
      <c r="Y237" t="s">
        <v>8</v>
      </c>
      <c r="AA237" t="s">
        <v>8</v>
      </c>
      <c r="AB237" t="s">
        <v>8</v>
      </c>
      <c r="AC237" s="16" t="s">
        <v>8</v>
      </c>
      <c r="AD237" t="s">
        <v>8</v>
      </c>
      <c r="AE237" t="s">
        <v>8</v>
      </c>
      <c r="AF237" t="s">
        <v>8</v>
      </c>
      <c r="AG237" t="s">
        <v>8</v>
      </c>
      <c r="AH237" t="s">
        <v>8</v>
      </c>
      <c r="AI237" t="s">
        <v>8</v>
      </c>
      <c r="AJ237" t="s">
        <v>8</v>
      </c>
      <c r="AK237" t="s">
        <v>8</v>
      </c>
      <c r="AL237" t="s">
        <v>8</v>
      </c>
      <c r="AM237" t="s">
        <v>8</v>
      </c>
      <c r="AN237" t="s">
        <v>8</v>
      </c>
      <c r="AO237" t="s">
        <v>8</v>
      </c>
      <c r="AP237" t="s">
        <v>8</v>
      </c>
      <c r="AQ237" t="s">
        <v>8</v>
      </c>
      <c r="AR237" t="s">
        <v>8</v>
      </c>
      <c r="AS237" t="s">
        <v>8</v>
      </c>
      <c r="AT237" t="s">
        <v>8</v>
      </c>
      <c r="AU237" t="s">
        <v>8</v>
      </c>
      <c r="AW237" s="37" t="s">
        <v>8</v>
      </c>
      <c r="AX237" t="s">
        <v>8</v>
      </c>
      <c r="AY237" t="s">
        <v>8</v>
      </c>
      <c r="AZ237" t="s">
        <v>8</v>
      </c>
      <c r="BA237" t="s">
        <v>8</v>
      </c>
      <c r="BB237" t="s">
        <v>276</v>
      </c>
      <c r="BC237" s="16" t="s">
        <v>332</v>
      </c>
      <c r="BE237" t="s">
        <v>340</v>
      </c>
      <c r="BF237" t="s">
        <v>8</v>
      </c>
      <c r="BH237" t="s">
        <v>8</v>
      </c>
      <c r="BI237" t="s">
        <v>8</v>
      </c>
      <c r="BJ237" t="s">
        <v>8</v>
      </c>
      <c r="CH237" t="s">
        <v>8</v>
      </c>
      <c r="CI237" t="s">
        <v>8</v>
      </c>
      <c r="DU237" t="s">
        <v>8</v>
      </c>
      <c r="DV237" t="s">
        <v>8</v>
      </c>
    </row>
    <row r="238" spans="1:126">
      <c r="A238" t="s">
        <v>338</v>
      </c>
      <c r="B238" t="s">
        <v>336</v>
      </c>
      <c r="C238" t="s">
        <v>337</v>
      </c>
      <c r="D238" t="s">
        <v>10</v>
      </c>
      <c r="E238" t="s">
        <v>456</v>
      </c>
      <c r="F238" t="s">
        <v>8</v>
      </c>
      <c r="G238">
        <v>6</v>
      </c>
      <c r="I238" t="s">
        <v>248</v>
      </c>
      <c r="J238">
        <v>0</v>
      </c>
      <c r="K238" t="s">
        <v>8</v>
      </c>
      <c r="L238" t="s">
        <v>764</v>
      </c>
      <c r="M238" t="s">
        <v>248</v>
      </c>
      <c r="N238" t="s">
        <v>8</v>
      </c>
      <c r="O238" t="s">
        <v>8</v>
      </c>
      <c r="P238" t="s">
        <v>8</v>
      </c>
      <c r="Q238" t="s">
        <v>8</v>
      </c>
      <c r="R238" t="s">
        <v>8</v>
      </c>
      <c r="S238" t="s">
        <v>8</v>
      </c>
      <c r="T238" t="s">
        <v>8</v>
      </c>
      <c r="V238" t="s">
        <v>8</v>
      </c>
      <c r="W238" t="s">
        <v>8</v>
      </c>
      <c r="X238" t="s">
        <v>8</v>
      </c>
      <c r="Y238" t="s">
        <v>8</v>
      </c>
      <c r="AA238" t="s">
        <v>8</v>
      </c>
      <c r="AB238" t="s">
        <v>8</v>
      </c>
      <c r="AC238" s="16" t="s">
        <v>8</v>
      </c>
      <c r="AD238" t="s">
        <v>8</v>
      </c>
      <c r="AE238" t="s">
        <v>8</v>
      </c>
      <c r="AF238" t="s">
        <v>8</v>
      </c>
      <c r="AG238" t="s">
        <v>8</v>
      </c>
      <c r="AH238" t="s">
        <v>8</v>
      </c>
      <c r="AI238" t="s">
        <v>8</v>
      </c>
      <c r="AJ238" t="s">
        <v>8</v>
      </c>
      <c r="AK238" t="s">
        <v>8</v>
      </c>
      <c r="AL238" t="s">
        <v>8</v>
      </c>
      <c r="AM238" t="s">
        <v>8</v>
      </c>
      <c r="AN238" t="s">
        <v>8</v>
      </c>
      <c r="AO238" t="s">
        <v>8</v>
      </c>
      <c r="AP238" t="s">
        <v>8</v>
      </c>
      <c r="AQ238" t="s">
        <v>8</v>
      </c>
      <c r="AR238" t="s">
        <v>8</v>
      </c>
      <c r="AS238" t="s">
        <v>8</v>
      </c>
      <c r="AT238" t="s">
        <v>8</v>
      </c>
      <c r="AU238" t="s">
        <v>8</v>
      </c>
      <c r="AW238" s="37" t="s">
        <v>8</v>
      </c>
      <c r="AX238" t="s">
        <v>8</v>
      </c>
      <c r="AY238" t="s">
        <v>8</v>
      </c>
      <c r="AZ238" t="s">
        <v>8</v>
      </c>
      <c r="BA238" t="s">
        <v>8</v>
      </c>
      <c r="BB238" t="s">
        <v>276</v>
      </c>
      <c r="BC238" s="16" t="s">
        <v>348</v>
      </c>
      <c r="BE238" t="s">
        <v>341</v>
      </c>
      <c r="BF238" t="s">
        <v>8</v>
      </c>
      <c r="BH238" t="s">
        <v>8</v>
      </c>
      <c r="BI238" t="s">
        <v>8</v>
      </c>
      <c r="BJ238" t="s">
        <v>8</v>
      </c>
      <c r="CH238" t="s">
        <v>8</v>
      </c>
      <c r="CI238" t="s">
        <v>8</v>
      </c>
      <c r="DU238" t="s">
        <v>8</v>
      </c>
      <c r="DV238" t="s">
        <v>8</v>
      </c>
    </row>
    <row r="239" spans="1:126">
      <c r="A239" t="s">
        <v>338</v>
      </c>
      <c r="B239" t="s">
        <v>336</v>
      </c>
      <c r="C239" t="s">
        <v>337</v>
      </c>
      <c r="D239" t="s">
        <v>10</v>
      </c>
      <c r="E239" t="s">
        <v>456</v>
      </c>
      <c r="F239" t="s">
        <v>8</v>
      </c>
      <c r="G239">
        <v>6</v>
      </c>
      <c r="I239" t="s">
        <v>3</v>
      </c>
      <c r="J239">
        <v>2</v>
      </c>
      <c r="K239" t="s">
        <v>234</v>
      </c>
      <c r="L239" t="s">
        <v>764</v>
      </c>
      <c r="M239" t="s">
        <v>339</v>
      </c>
      <c r="N239" t="s">
        <v>8</v>
      </c>
      <c r="O239" t="s">
        <v>8</v>
      </c>
      <c r="P239" t="s">
        <v>8</v>
      </c>
      <c r="Q239" t="s">
        <v>8</v>
      </c>
      <c r="R239" t="s">
        <v>8</v>
      </c>
      <c r="S239" t="s">
        <v>8</v>
      </c>
      <c r="T239" t="s">
        <v>8</v>
      </c>
      <c r="V239" t="s">
        <v>8</v>
      </c>
      <c r="W239" t="s">
        <v>8</v>
      </c>
      <c r="X239" t="s">
        <v>8</v>
      </c>
      <c r="Y239" t="s">
        <v>8</v>
      </c>
      <c r="AA239" t="s">
        <v>8</v>
      </c>
      <c r="AB239" t="s">
        <v>8</v>
      </c>
      <c r="AC239" s="16" t="s">
        <v>8</v>
      </c>
      <c r="AD239" t="s">
        <v>8</v>
      </c>
      <c r="AE239" t="s">
        <v>8</v>
      </c>
      <c r="AF239" t="s">
        <v>8</v>
      </c>
      <c r="AG239" t="s">
        <v>8</v>
      </c>
      <c r="AH239" t="s">
        <v>8</v>
      </c>
      <c r="AI239" t="s">
        <v>8</v>
      </c>
      <c r="AJ239" t="s">
        <v>8</v>
      </c>
      <c r="AK239" t="s">
        <v>8</v>
      </c>
      <c r="AL239" t="s">
        <v>8</v>
      </c>
      <c r="AM239" t="s">
        <v>8</v>
      </c>
      <c r="AN239" t="s">
        <v>8</v>
      </c>
      <c r="AO239" t="s">
        <v>8</v>
      </c>
      <c r="AP239" t="s">
        <v>8</v>
      </c>
      <c r="AQ239" t="s">
        <v>8</v>
      </c>
      <c r="AR239" t="s">
        <v>8</v>
      </c>
      <c r="AS239" t="s">
        <v>8</v>
      </c>
      <c r="AT239" t="s">
        <v>8</v>
      </c>
      <c r="AU239" t="s">
        <v>8</v>
      </c>
      <c r="AW239" s="37" t="s">
        <v>8</v>
      </c>
      <c r="AX239" t="s">
        <v>8</v>
      </c>
      <c r="AY239" t="s">
        <v>8</v>
      </c>
      <c r="AZ239" t="s">
        <v>8</v>
      </c>
      <c r="BA239" t="s">
        <v>8</v>
      </c>
      <c r="BB239" t="s">
        <v>276</v>
      </c>
      <c r="BC239" s="16" t="s">
        <v>349</v>
      </c>
      <c r="BE239" t="s">
        <v>340</v>
      </c>
      <c r="BF239" t="s">
        <v>8</v>
      </c>
      <c r="BH239" t="s">
        <v>8</v>
      </c>
      <c r="BI239" t="s">
        <v>8</v>
      </c>
      <c r="BJ239" t="s">
        <v>8</v>
      </c>
      <c r="CH239" t="s">
        <v>8</v>
      </c>
      <c r="CI239" t="s">
        <v>8</v>
      </c>
      <c r="DU239" t="s">
        <v>8</v>
      </c>
      <c r="DV239" t="s">
        <v>8</v>
      </c>
    </row>
    <row r="240" spans="1:126">
      <c r="A240" t="s">
        <v>338</v>
      </c>
      <c r="B240" t="s">
        <v>336</v>
      </c>
      <c r="C240" t="s">
        <v>337</v>
      </c>
      <c r="D240" t="s">
        <v>10</v>
      </c>
      <c r="E240" t="s">
        <v>456</v>
      </c>
      <c r="F240" t="s">
        <v>8</v>
      </c>
      <c r="G240">
        <v>6</v>
      </c>
      <c r="I240" t="s">
        <v>3</v>
      </c>
      <c r="J240">
        <v>2</v>
      </c>
      <c r="K240" t="s">
        <v>234</v>
      </c>
      <c r="L240" t="s">
        <v>764</v>
      </c>
      <c r="M240" t="s">
        <v>339</v>
      </c>
      <c r="N240" t="s">
        <v>8</v>
      </c>
      <c r="O240" t="s">
        <v>8</v>
      </c>
      <c r="P240" t="s">
        <v>8</v>
      </c>
      <c r="Q240" t="s">
        <v>8</v>
      </c>
      <c r="R240" t="s">
        <v>8</v>
      </c>
      <c r="S240" t="s">
        <v>8</v>
      </c>
      <c r="T240" t="s">
        <v>8</v>
      </c>
      <c r="V240" t="s">
        <v>8</v>
      </c>
      <c r="W240" t="s">
        <v>8</v>
      </c>
      <c r="X240" t="s">
        <v>8</v>
      </c>
      <c r="Y240" t="s">
        <v>8</v>
      </c>
      <c r="AA240" t="s">
        <v>8</v>
      </c>
      <c r="AB240" t="s">
        <v>8</v>
      </c>
      <c r="AC240" s="16" t="s">
        <v>8</v>
      </c>
      <c r="AD240" t="s">
        <v>8</v>
      </c>
      <c r="AE240" t="s">
        <v>8</v>
      </c>
      <c r="AF240" t="s">
        <v>8</v>
      </c>
      <c r="AG240" t="s">
        <v>8</v>
      </c>
      <c r="AH240" t="s">
        <v>8</v>
      </c>
      <c r="AI240" t="s">
        <v>8</v>
      </c>
      <c r="AJ240" t="s">
        <v>8</v>
      </c>
      <c r="AK240" t="s">
        <v>8</v>
      </c>
      <c r="AL240" t="s">
        <v>8</v>
      </c>
      <c r="AM240" t="s">
        <v>8</v>
      </c>
      <c r="AN240" t="s">
        <v>8</v>
      </c>
      <c r="AO240" t="s">
        <v>8</v>
      </c>
      <c r="AP240" t="s">
        <v>8</v>
      </c>
      <c r="AQ240" t="s">
        <v>8</v>
      </c>
      <c r="AR240" t="s">
        <v>8</v>
      </c>
      <c r="AS240" t="s">
        <v>8</v>
      </c>
      <c r="AT240" t="s">
        <v>8</v>
      </c>
      <c r="AU240" t="s">
        <v>8</v>
      </c>
      <c r="AW240" s="37" t="s">
        <v>8</v>
      </c>
      <c r="AX240" t="s">
        <v>8</v>
      </c>
      <c r="AY240" t="s">
        <v>8</v>
      </c>
      <c r="AZ240" t="s">
        <v>8</v>
      </c>
      <c r="BA240" t="s">
        <v>8</v>
      </c>
      <c r="BB240" t="s">
        <v>276</v>
      </c>
      <c r="BC240" s="16" t="s">
        <v>350</v>
      </c>
      <c r="BE240" t="s">
        <v>341</v>
      </c>
      <c r="BF240" t="s">
        <v>8</v>
      </c>
      <c r="BH240" t="s">
        <v>8</v>
      </c>
      <c r="BI240" t="s">
        <v>8</v>
      </c>
      <c r="BJ240" t="s">
        <v>8</v>
      </c>
      <c r="CH240" t="s">
        <v>8</v>
      </c>
      <c r="CI240" t="s">
        <v>8</v>
      </c>
      <c r="DU240" t="s">
        <v>8</v>
      </c>
      <c r="DV240" t="s">
        <v>8</v>
      </c>
    </row>
    <row r="241" spans="1:126">
      <c r="A241" t="s">
        <v>338</v>
      </c>
      <c r="B241" t="s">
        <v>336</v>
      </c>
      <c r="C241" t="s">
        <v>337</v>
      </c>
      <c r="D241" t="s">
        <v>10</v>
      </c>
      <c r="E241" t="s">
        <v>456</v>
      </c>
      <c r="F241" t="s">
        <v>8</v>
      </c>
      <c r="G241">
        <v>6</v>
      </c>
      <c r="I241" t="s">
        <v>749</v>
      </c>
      <c r="J241">
        <v>3.1</v>
      </c>
      <c r="K241" t="s">
        <v>234</v>
      </c>
      <c r="L241" t="s">
        <v>764</v>
      </c>
      <c r="M241" t="s">
        <v>339</v>
      </c>
      <c r="N241" t="s">
        <v>8</v>
      </c>
      <c r="O241" t="s">
        <v>8</v>
      </c>
      <c r="P241" t="s">
        <v>8</v>
      </c>
      <c r="Q241" t="s">
        <v>8</v>
      </c>
      <c r="R241" t="s">
        <v>8</v>
      </c>
      <c r="S241" t="s">
        <v>8</v>
      </c>
      <c r="T241" t="s">
        <v>8</v>
      </c>
      <c r="V241" t="s">
        <v>8</v>
      </c>
      <c r="W241" t="s">
        <v>8</v>
      </c>
      <c r="X241" t="s">
        <v>8</v>
      </c>
      <c r="Y241" t="s">
        <v>8</v>
      </c>
      <c r="AA241" t="s">
        <v>8</v>
      </c>
      <c r="AB241" t="s">
        <v>8</v>
      </c>
      <c r="AC241" s="16" t="s">
        <v>8</v>
      </c>
      <c r="AD241" t="s">
        <v>8</v>
      </c>
      <c r="AE241" t="s">
        <v>8</v>
      </c>
      <c r="AF241" t="s">
        <v>8</v>
      </c>
      <c r="AG241" t="s">
        <v>8</v>
      </c>
      <c r="AH241" t="s">
        <v>8</v>
      </c>
      <c r="AI241" t="s">
        <v>8</v>
      </c>
      <c r="AJ241" t="s">
        <v>8</v>
      </c>
      <c r="AK241" t="s">
        <v>8</v>
      </c>
      <c r="AL241" t="s">
        <v>8</v>
      </c>
      <c r="AM241" t="s">
        <v>8</v>
      </c>
      <c r="AN241" t="s">
        <v>8</v>
      </c>
      <c r="AO241" t="s">
        <v>8</v>
      </c>
      <c r="AP241" t="s">
        <v>8</v>
      </c>
      <c r="AQ241" t="s">
        <v>8</v>
      </c>
      <c r="AR241" t="s">
        <v>8</v>
      </c>
      <c r="AS241" t="s">
        <v>8</v>
      </c>
      <c r="AT241" t="s">
        <v>8</v>
      </c>
      <c r="AU241" t="s">
        <v>8</v>
      </c>
      <c r="AW241" s="37" t="s">
        <v>8</v>
      </c>
      <c r="AX241" t="s">
        <v>8</v>
      </c>
      <c r="AY241" t="s">
        <v>8</v>
      </c>
      <c r="AZ241" t="s">
        <v>8</v>
      </c>
      <c r="BA241" t="s">
        <v>8</v>
      </c>
      <c r="BB241" t="s">
        <v>276</v>
      </c>
      <c r="BC241" s="16" t="s">
        <v>351</v>
      </c>
      <c r="BE241" t="s">
        <v>340</v>
      </c>
      <c r="BF241" t="s">
        <v>8</v>
      </c>
      <c r="BH241" t="s">
        <v>8</v>
      </c>
      <c r="BI241" t="s">
        <v>8</v>
      </c>
      <c r="BJ241" t="s">
        <v>8</v>
      </c>
      <c r="CH241" t="s">
        <v>8</v>
      </c>
      <c r="CI241" t="s">
        <v>8</v>
      </c>
      <c r="DU241" t="s">
        <v>8</v>
      </c>
      <c r="DV241" t="s">
        <v>8</v>
      </c>
    </row>
    <row r="242" spans="1:126">
      <c r="A242" t="s">
        <v>338</v>
      </c>
      <c r="B242" t="s">
        <v>336</v>
      </c>
      <c r="C242" t="s">
        <v>337</v>
      </c>
      <c r="D242" t="s">
        <v>10</v>
      </c>
      <c r="E242" t="s">
        <v>456</v>
      </c>
      <c r="F242" t="s">
        <v>8</v>
      </c>
      <c r="G242">
        <v>6</v>
      </c>
      <c r="I242" t="s">
        <v>749</v>
      </c>
      <c r="J242">
        <v>3.1</v>
      </c>
      <c r="K242" t="s">
        <v>234</v>
      </c>
      <c r="L242" t="s">
        <v>764</v>
      </c>
      <c r="M242" t="s">
        <v>339</v>
      </c>
      <c r="N242" t="s">
        <v>8</v>
      </c>
      <c r="O242" t="s">
        <v>8</v>
      </c>
      <c r="P242" t="s">
        <v>8</v>
      </c>
      <c r="Q242" t="s">
        <v>8</v>
      </c>
      <c r="R242" t="s">
        <v>8</v>
      </c>
      <c r="S242" t="s">
        <v>8</v>
      </c>
      <c r="T242" t="s">
        <v>8</v>
      </c>
      <c r="V242" t="s">
        <v>8</v>
      </c>
      <c r="W242" t="s">
        <v>8</v>
      </c>
      <c r="X242" t="s">
        <v>8</v>
      </c>
      <c r="Y242" t="s">
        <v>8</v>
      </c>
      <c r="AA242" t="s">
        <v>8</v>
      </c>
      <c r="AB242" t="s">
        <v>8</v>
      </c>
      <c r="AC242" s="16" t="s">
        <v>8</v>
      </c>
      <c r="AD242" t="s">
        <v>8</v>
      </c>
      <c r="AE242" t="s">
        <v>8</v>
      </c>
      <c r="AF242" t="s">
        <v>8</v>
      </c>
      <c r="AG242" t="s">
        <v>8</v>
      </c>
      <c r="AH242" t="s">
        <v>8</v>
      </c>
      <c r="AI242" t="s">
        <v>8</v>
      </c>
      <c r="AJ242" t="s">
        <v>8</v>
      </c>
      <c r="AK242" t="s">
        <v>8</v>
      </c>
      <c r="AL242" t="s">
        <v>8</v>
      </c>
      <c r="AM242" t="s">
        <v>8</v>
      </c>
      <c r="AN242" t="s">
        <v>8</v>
      </c>
      <c r="AO242" t="s">
        <v>8</v>
      </c>
      <c r="AP242" t="s">
        <v>8</v>
      </c>
      <c r="AQ242" t="s">
        <v>8</v>
      </c>
      <c r="AR242" t="s">
        <v>8</v>
      </c>
      <c r="AS242" t="s">
        <v>8</v>
      </c>
      <c r="AT242" t="s">
        <v>8</v>
      </c>
      <c r="AU242" t="s">
        <v>8</v>
      </c>
      <c r="AW242" s="37" t="s">
        <v>8</v>
      </c>
      <c r="AX242" t="s">
        <v>8</v>
      </c>
      <c r="AY242" t="s">
        <v>8</v>
      </c>
      <c r="AZ242" t="s">
        <v>8</v>
      </c>
      <c r="BA242" t="s">
        <v>8</v>
      </c>
      <c r="BB242" t="s">
        <v>276</v>
      </c>
      <c r="BC242" s="16" t="s">
        <v>352</v>
      </c>
      <c r="BE242" t="s">
        <v>341</v>
      </c>
      <c r="BF242" t="s">
        <v>8</v>
      </c>
      <c r="BH242" t="s">
        <v>8</v>
      </c>
      <c r="BI242" t="s">
        <v>8</v>
      </c>
      <c r="BJ242" t="s">
        <v>8</v>
      </c>
      <c r="CH242" t="s">
        <v>8</v>
      </c>
      <c r="CI242" t="s">
        <v>8</v>
      </c>
      <c r="DU242" t="s">
        <v>8</v>
      </c>
      <c r="DV242" t="s">
        <v>8</v>
      </c>
    </row>
    <row r="243" spans="1:126">
      <c r="A243" t="s">
        <v>355</v>
      </c>
      <c r="B243" t="s">
        <v>353</v>
      </c>
      <c r="C243" t="s">
        <v>354</v>
      </c>
      <c r="D243" t="s">
        <v>10</v>
      </c>
      <c r="E243" t="s">
        <v>456</v>
      </c>
      <c r="F243" t="s">
        <v>8</v>
      </c>
      <c r="G243">
        <v>2</v>
      </c>
      <c r="I243" t="s">
        <v>248</v>
      </c>
      <c r="J243">
        <v>0</v>
      </c>
      <c r="K243" t="s">
        <v>234</v>
      </c>
      <c r="L243" t="s">
        <v>765</v>
      </c>
      <c r="M243">
        <v>5</v>
      </c>
      <c r="N243" t="s">
        <v>8</v>
      </c>
      <c r="O243" t="s">
        <v>8</v>
      </c>
      <c r="P243" t="s">
        <v>8</v>
      </c>
      <c r="Q243" t="s">
        <v>8</v>
      </c>
      <c r="R243" t="s">
        <v>8</v>
      </c>
      <c r="S243" t="s">
        <v>8</v>
      </c>
      <c r="T243" t="s">
        <v>8</v>
      </c>
      <c r="V243" t="s">
        <v>8</v>
      </c>
      <c r="W243" t="s">
        <v>8</v>
      </c>
      <c r="X243" t="s">
        <v>8</v>
      </c>
      <c r="Y243" t="s">
        <v>8</v>
      </c>
      <c r="AA243" t="s">
        <v>8</v>
      </c>
      <c r="AB243" t="s">
        <v>8</v>
      </c>
      <c r="AC243" s="16" t="s">
        <v>8</v>
      </c>
      <c r="AD243" t="s">
        <v>8</v>
      </c>
      <c r="AE243" t="s">
        <v>8</v>
      </c>
      <c r="AF243" t="s">
        <v>8</v>
      </c>
      <c r="AG243" t="s">
        <v>8</v>
      </c>
      <c r="AH243" t="s">
        <v>8</v>
      </c>
      <c r="AI243" t="s">
        <v>8</v>
      </c>
      <c r="AJ243" t="s">
        <v>8</v>
      </c>
      <c r="AK243" t="s">
        <v>8</v>
      </c>
      <c r="AL243" t="s">
        <v>8</v>
      </c>
      <c r="AM243" t="s">
        <v>8</v>
      </c>
      <c r="AN243" t="s">
        <v>8</v>
      </c>
      <c r="AO243" t="s">
        <v>8</v>
      </c>
      <c r="AP243" t="s">
        <v>8</v>
      </c>
      <c r="AQ243" t="s">
        <v>8</v>
      </c>
      <c r="AR243" t="s">
        <v>8</v>
      </c>
      <c r="AS243" t="s">
        <v>8</v>
      </c>
      <c r="AT243" t="s">
        <v>8</v>
      </c>
      <c r="AU243" t="s">
        <v>8</v>
      </c>
      <c r="AW243" s="37" t="s">
        <v>8</v>
      </c>
      <c r="AX243" t="s">
        <v>8</v>
      </c>
      <c r="AY243" t="s">
        <v>8</v>
      </c>
      <c r="AZ243" t="s">
        <v>8</v>
      </c>
      <c r="BA243" t="s">
        <v>8</v>
      </c>
      <c r="BB243" t="s">
        <v>8</v>
      </c>
      <c r="BC243" s="16" t="s">
        <v>8</v>
      </c>
      <c r="BE243" t="s">
        <v>8</v>
      </c>
      <c r="BF243" t="s">
        <v>8</v>
      </c>
      <c r="BH243" t="s">
        <v>8</v>
      </c>
      <c r="BI243" t="s">
        <v>212</v>
      </c>
      <c r="BJ243" t="s">
        <v>86</v>
      </c>
      <c r="CH243" t="s">
        <v>102</v>
      </c>
      <c r="CI243" t="s">
        <v>86</v>
      </c>
    </row>
    <row r="244" spans="1:126">
      <c r="A244" t="s">
        <v>355</v>
      </c>
      <c r="B244" t="s">
        <v>353</v>
      </c>
      <c r="C244" t="s">
        <v>354</v>
      </c>
      <c r="D244" t="s">
        <v>10</v>
      </c>
      <c r="E244" t="s">
        <v>456</v>
      </c>
      <c r="F244" t="s">
        <v>8</v>
      </c>
      <c r="G244">
        <v>2</v>
      </c>
      <c r="I244" t="s">
        <v>7</v>
      </c>
      <c r="J244">
        <v>0.5</v>
      </c>
      <c r="K244" t="s">
        <v>234</v>
      </c>
      <c r="L244" t="s">
        <v>765</v>
      </c>
      <c r="M244">
        <v>5</v>
      </c>
      <c r="N244" t="s">
        <v>8</v>
      </c>
      <c r="O244" t="s">
        <v>8</v>
      </c>
      <c r="P244" t="s">
        <v>8</v>
      </c>
      <c r="Q244" t="s">
        <v>8</v>
      </c>
      <c r="R244" t="s">
        <v>8</v>
      </c>
      <c r="S244" t="s">
        <v>8</v>
      </c>
      <c r="T244" t="s">
        <v>8</v>
      </c>
      <c r="V244" t="s">
        <v>8</v>
      </c>
      <c r="W244" t="s">
        <v>8</v>
      </c>
      <c r="X244" t="s">
        <v>8</v>
      </c>
      <c r="Y244" t="s">
        <v>8</v>
      </c>
      <c r="AA244" t="s">
        <v>8</v>
      </c>
      <c r="AB244" t="s">
        <v>8</v>
      </c>
      <c r="AC244" s="16" t="s">
        <v>8</v>
      </c>
      <c r="AD244" t="s">
        <v>8</v>
      </c>
      <c r="AE244" t="s">
        <v>8</v>
      </c>
      <c r="AF244" t="s">
        <v>8</v>
      </c>
      <c r="AG244" t="s">
        <v>8</v>
      </c>
      <c r="AH244" t="s">
        <v>8</v>
      </c>
      <c r="AI244" t="s">
        <v>8</v>
      </c>
      <c r="AJ244" t="s">
        <v>8</v>
      </c>
      <c r="AK244" t="s">
        <v>8</v>
      </c>
      <c r="AL244" t="s">
        <v>8</v>
      </c>
      <c r="AM244" t="s">
        <v>8</v>
      </c>
      <c r="AN244" t="s">
        <v>8</v>
      </c>
      <c r="AO244" t="s">
        <v>8</v>
      </c>
      <c r="AP244" t="s">
        <v>8</v>
      </c>
      <c r="AQ244" t="s">
        <v>8</v>
      </c>
      <c r="AR244" t="s">
        <v>8</v>
      </c>
      <c r="AS244" t="s">
        <v>8</v>
      </c>
      <c r="AT244" t="s">
        <v>8</v>
      </c>
      <c r="AU244" t="s">
        <v>8</v>
      </c>
      <c r="AW244" s="37" t="s">
        <v>8</v>
      </c>
      <c r="AX244" t="s">
        <v>8</v>
      </c>
      <c r="AY244" t="s">
        <v>8</v>
      </c>
      <c r="AZ244" t="s">
        <v>8</v>
      </c>
      <c r="BA244" t="s">
        <v>8</v>
      </c>
      <c r="BB244" t="s">
        <v>8</v>
      </c>
      <c r="BC244" s="16" t="s">
        <v>8</v>
      </c>
      <c r="BE244" t="s">
        <v>8</v>
      </c>
      <c r="BF244" t="s">
        <v>8</v>
      </c>
      <c r="BH244" t="s">
        <v>8</v>
      </c>
      <c r="BI244" t="s">
        <v>212</v>
      </c>
      <c r="BK244">
        <v>4.08</v>
      </c>
      <c r="CH244" t="s">
        <v>38</v>
      </c>
      <c r="CJ244">
        <v>0.28999999999999998</v>
      </c>
    </row>
    <row r="245" spans="1:126">
      <c r="A245" t="s">
        <v>355</v>
      </c>
      <c r="B245" t="s">
        <v>353</v>
      </c>
      <c r="C245" t="s">
        <v>354</v>
      </c>
      <c r="D245" t="s">
        <v>10</v>
      </c>
      <c r="E245" t="s">
        <v>456</v>
      </c>
      <c r="F245" t="s">
        <v>8</v>
      </c>
      <c r="G245">
        <v>2</v>
      </c>
      <c r="I245" t="s">
        <v>7</v>
      </c>
      <c r="J245">
        <v>1</v>
      </c>
      <c r="K245" t="s">
        <v>234</v>
      </c>
      <c r="L245" t="s">
        <v>765</v>
      </c>
      <c r="M245">
        <v>5</v>
      </c>
      <c r="N245" t="s">
        <v>8</v>
      </c>
      <c r="O245" t="s">
        <v>8</v>
      </c>
      <c r="P245" t="s">
        <v>8</v>
      </c>
      <c r="Q245" t="s">
        <v>8</v>
      </c>
      <c r="R245" t="s">
        <v>8</v>
      </c>
      <c r="S245" t="s">
        <v>8</v>
      </c>
      <c r="T245" t="s">
        <v>8</v>
      </c>
      <c r="V245" t="s">
        <v>8</v>
      </c>
      <c r="W245" t="s">
        <v>8</v>
      </c>
      <c r="X245" t="s">
        <v>8</v>
      </c>
      <c r="Y245" t="s">
        <v>8</v>
      </c>
      <c r="AA245" t="s">
        <v>8</v>
      </c>
      <c r="AB245" t="s">
        <v>8</v>
      </c>
      <c r="AC245" s="16" t="s">
        <v>8</v>
      </c>
      <c r="AD245" t="s">
        <v>8</v>
      </c>
      <c r="AE245" t="s">
        <v>8</v>
      </c>
      <c r="AF245" t="s">
        <v>8</v>
      </c>
      <c r="AG245" t="s">
        <v>8</v>
      </c>
      <c r="AH245" t="s">
        <v>8</v>
      </c>
      <c r="AI245" t="s">
        <v>8</v>
      </c>
      <c r="AJ245" t="s">
        <v>8</v>
      </c>
      <c r="AK245" t="s">
        <v>8</v>
      </c>
      <c r="AL245" t="s">
        <v>8</v>
      </c>
      <c r="AM245" t="s">
        <v>8</v>
      </c>
      <c r="AN245" t="s">
        <v>8</v>
      </c>
      <c r="AO245" t="s">
        <v>8</v>
      </c>
      <c r="AP245" t="s">
        <v>8</v>
      </c>
      <c r="AQ245" t="s">
        <v>8</v>
      </c>
      <c r="AR245" t="s">
        <v>8</v>
      </c>
      <c r="AS245" t="s">
        <v>8</v>
      </c>
      <c r="AT245" t="s">
        <v>8</v>
      </c>
      <c r="AU245" t="s">
        <v>8</v>
      </c>
      <c r="AW245" s="37" t="s">
        <v>8</v>
      </c>
      <c r="AX245" t="s">
        <v>8</v>
      </c>
      <c r="AY245" t="s">
        <v>8</v>
      </c>
      <c r="AZ245" t="s">
        <v>8</v>
      </c>
      <c r="BA245" t="s">
        <v>8</v>
      </c>
      <c r="BB245" t="s">
        <v>8</v>
      </c>
      <c r="BC245" s="16" t="s">
        <v>8</v>
      </c>
      <c r="BE245" t="s">
        <v>8</v>
      </c>
      <c r="BF245" t="s">
        <v>8</v>
      </c>
      <c r="BH245" t="s">
        <v>8</v>
      </c>
      <c r="BI245" t="s">
        <v>212</v>
      </c>
      <c r="BK245">
        <v>5.69</v>
      </c>
      <c r="CH245" t="s">
        <v>38</v>
      </c>
      <c r="CJ245">
        <v>0.35</v>
      </c>
    </row>
    <row r="246" spans="1:126">
      <c r="A246" t="s">
        <v>355</v>
      </c>
      <c r="B246" t="s">
        <v>353</v>
      </c>
      <c r="C246" t="s">
        <v>354</v>
      </c>
      <c r="D246" t="s">
        <v>10</v>
      </c>
      <c r="E246" t="s">
        <v>456</v>
      </c>
      <c r="F246" t="s">
        <v>8</v>
      </c>
      <c r="G246">
        <v>2</v>
      </c>
      <c r="I246" t="s">
        <v>7</v>
      </c>
      <c r="J246">
        <v>2</v>
      </c>
      <c r="K246" t="s">
        <v>234</v>
      </c>
      <c r="L246" t="s">
        <v>765</v>
      </c>
      <c r="M246">
        <v>5</v>
      </c>
      <c r="N246" t="s">
        <v>8</v>
      </c>
      <c r="O246" t="s">
        <v>8</v>
      </c>
      <c r="P246" t="s">
        <v>8</v>
      </c>
      <c r="Q246" t="s">
        <v>8</v>
      </c>
      <c r="R246" t="s">
        <v>8</v>
      </c>
      <c r="S246" t="s">
        <v>8</v>
      </c>
      <c r="T246" t="s">
        <v>8</v>
      </c>
      <c r="V246" t="s">
        <v>8</v>
      </c>
      <c r="W246" t="s">
        <v>8</v>
      </c>
      <c r="X246" t="s">
        <v>8</v>
      </c>
      <c r="Y246" t="s">
        <v>8</v>
      </c>
      <c r="AA246" t="s">
        <v>8</v>
      </c>
      <c r="AB246" t="s">
        <v>8</v>
      </c>
      <c r="AC246" s="16" t="s">
        <v>8</v>
      </c>
      <c r="AD246" t="s">
        <v>8</v>
      </c>
      <c r="AE246" t="s">
        <v>8</v>
      </c>
      <c r="AF246" t="s">
        <v>8</v>
      </c>
      <c r="AG246" t="s">
        <v>8</v>
      </c>
      <c r="AH246" t="s">
        <v>8</v>
      </c>
      <c r="AI246" t="s">
        <v>8</v>
      </c>
      <c r="AJ246" t="s">
        <v>8</v>
      </c>
      <c r="AK246" t="s">
        <v>8</v>
      </c>
      <c r="AL246" t="s">
        <v>8</v>
      </c>
      <c r="AM246" t="s">
        <v>8</v>
      </c>
      <c r="AN246" t="s">
        <v>8</v>
      </c>
      <c r="AO246" t="s">
        <v>8</v>
      </c>
      <c r="AP246" t="s">
        <v>8</v>
      </c>
      <c r="AQ246" t="s">
        <v>8</v>
      </c>
      <c r="AR246" t="s">
        <v>8</v>
      </c>
      <c r="AS246" t="s">
        <v>8</v>
      </c>
      <c r="AT246" t="s">
        <v>8</v>
      </c>
      <c r="AU246" t="s">
        <v>8</v>
      </c>
      <c r="AW246" s="37" t="s">
        <v>8</v>
      </c>
      <c r="AX246" t="s">
        <v>8</v>
      </c>
      <c r="AY246" t="s">
        <v>8</v>
      </c>
      <c r="AZ246" t="s">
        <v>8</v>
      </c>
      <c r="BA246" t="s">
        <v>8</v>
      </c>
      <c r="BB246" t="s">
        <v>8</v>
      </c>
      <c r="BC246" s="16" t="s">
        <v>8</v>
      </c>
      <c r="BE246" t="s">
        <v>8</v>
      </c>
      <c r="BF246" t="s">
        <v>8</v>
      </c>
      <c r="BH246" t="s">
        <v>8</v>
      </c>
      <c r="BI246" t="s">
        <v>212</v>
      </c>
      <c r="BK246">
        <v>10.34</v>
      </c>
      <c r="CH246" t="s">
        <v>38</v>
      </c>
      <c r="CJ246">
        <v>0.5</v>
      </c>
    </row>
    <row r="247" spans="1:126">
      <c r="A247" t="s">
        <v>355</v>
      </c>
      <c r="B247" t="s">
        <v>353</v>
      </c>
      <c r="C247" t="s">
        <v>354</v>
      </c>
      <c r="D247" t="s">
        <v>10</v>
      </c>
      <c r="E247" t="s">
        <v>456</v>
      </c>
      <c r="F247" t="s">
        <v>8</v>
      </c>
      <c r="G247">
        <v>2</v>
      </c>
      <c r="I247" t="s">
        <v>356</v>
      </c>
      <c r="J247">
        <v>1</v>
      </c>
      <c r="K247" t="s">
        <v>234</v>
      </c>
      <c r="L247" t="s">
        <v>765</v>
      </c>
      <c r="M247">
        <v>5</v>
      </c>
      <c r="N247" t="s">
        <v>8</v>
      </c>
      <c r="O247" t="s">
        <v>8</v>
      </c>
      <c r="P247" t="s">
        <v>8</v>
      </c>
      <c r="Q247" t="s">
        <v>8</v>
      </c>
      <c r="R247" t="s">
        <v>8</v>
      </c>
      <c r="S247" t="s">
        <v>8</v>
      </c>
      <c r="T247" t="s">
        <v>8</v>
      </c>
      <c r="V247" t="s">
        <v>8</v>
      </c>
      <c r="W247" t="s">
        <v>8</v>
      </c>
      <c r="X247" t="s">
        <v>8</v>
      </c>
      <c r="Y247" t="s">
        <v>8</v>
      </c>
      <c r="AA247" t="s">
        <v>8</v>
      </c>
      <c r="AB247" t="s">
        <v>8</v>
      </c>
      <c r="AC247" s="16" t="s">
        <v>8</v>
      </c>
      <c r="AD247" t="s">
        <v>8</v>
      </c>
      <c r="AE247" t="s">
        <v>8</v>
      </c>
      <c r="AF247" t="s">
        <v>8</v>
      </c>
      <c r="AG247" t="s">
        <v>8</v>
      </c>
      <c r="AH247" t="s">
        <v>8</v>
      </c>
      <c r="AI247" t="s">
        <v>8</v>
      </c>
      <c r="AJ247" t="s">
        <v>8</v>
      </c>
      <c r="AK247" t="s">
        <v>8</v>
      </c>
      <c r="AL247" t="s">
        <v>8</v>
      </c>
      <c r="AM247" t="s">
        <v>8</v>
      </c>
      <c r="AN247" t="s">
        <v>8</v>
      </c>
      <c r="AO247" t="s">
        <v>8</v>
      </c>
      <c r="AP247" t="s">
        <v>8</v>
      </c>
      <c r="AQ247" t="s">
        <v>8</v>
      </c>
      <c r="AR247" t="s">
        <v>8</v>
      </c>
      <c r="AS247" t="s">
        <v>8</v>
      </c>
      <c r="AT247" t="s">
        <v>8</v>
      </c>
      <c r="AU247" t="s">
        <v>8</v>
      </c>
      <c r="AW247" s="37" t="s">
        <v>8</v>
      </c>
      <c r="AX247" t="s">
        <v>8</v>
      </c>
      <c r="AY247" t="s">
        <v>8</v>
      </c>
      <c r="AZ247" t="s">
        <v>8</v>
      </c>
      <c r="BA247" t="s">
        <v>8</v>
      </c>
      <c r="BB247" t="s">
        <v>8</v>
      </c>
      <c r="BC247" s="16" t="s">
        <v>8</v>
      </c>
      <c r="BE247" t="s">
        <v>8</v>
      </c>
      <c r="BF247" t="s">
        <v>8</v>
      </c>
      <c r="BH247" t="s">
        <v>8</v>
      </c>
      <c r="BI247" t="s">
        <v>212</v>
      </c>
      <c r="BK247">
        <v>0.26</v>
      </c>
      <c r="CH247" t="s">
        <v>38</v>
      </c>
      <c r="CJ247">
        <v>1.79</v>
      </c>
    </row>
    <row r="248" spans="1:126">
      <c r="A248" t="s">
        <v>359</v>
      </c>
      <c r="B248" t="s">
        <v>357</v>
      </c>
      <c r="C248" t="s">
        <v>358</v>
      </c>
      <c r="D248" t="s">
        <v>10</v>
      </c>
      <c r="E248" t="s">
        <v>456</v>
      </c>
      <c r="F248" t="s">
        <v>8</v>
      </c>
      <c r="G248">
        <v>4</v>
      </c>
      <c r="I248" t="s">
        <v>248</v>
      </c>
      <c r="J248">
        <v>0</v>
      </c>
      <c r="K248" s="23" t="s">
        <v>226</v>
      </c>
      <c r="L248" t="s">
        <v>764</v>
      </c>
      <c r="M248">
        <v>21</v>
      </c>
      <c r="N248" t="s">
        <v>8</v>
      </c>
      <c r="O248" t="s">
        <v>8</v>
      </c>
      <c r="P248" t="s">
        <v>8</v>
      </c>
      <c r="Q248" t="s">
        <v>8</v>
      </c>
      <c r="R248" t="s">
        <v>8</v>
      </c>
      <c r="S248" t="s">
        <v>8</v>
      </c>
      <c r="T248" t="s">
        <v>8</v>
      </c>
      <c r="V248" t="s">
        <v>8</v>
      </c>
      <c r="W248" t="s">
        <v>8</v>
      </c>
      <c r="X248" t="s">
        <v>8</v>
      </c>
      <c r="Y248" t="s">
        <v>8</v>
      </c>
      <c r="AA248" t="s">
        <v>8</v>
      </c>
      <c r="AB248" t="s">
        <v>8</v>
      </c>
      <c r="AC248" s="16" t="s">
        <v>8</v>
      </c>
      <c r="AD248" t="s">
        <v>8</v>
      </c>
      <c r="AE248" t="s">
        <v>8</v>
      </c>
      <c r="AF248" t="s">
        <v>8</v>
      </c>
      <c r="AG248" t="s">
        <v>8</v>
      </c>
      <c r="AH248" t="s">
        <v>8</v>
      </c>
      <c r="AI248" t="s">
        <v>8</v>
      </c>
      <c r="AJ248" t="s">
        <v>8</v>
      </c>
      <c r="AK248" t="s">
        <v>8</v>
      </c>
      <c r="AL248" t="s">
        <v>8</v>
      </c>
      <c r="AM248" t="s">
        <v>8</v>
      </c>
      <c r="AN248" t="s">
        <v>8</v>
      </c>
      <c r="AO248" t="s">
        <v>8</v>
      </c>
      <c r="AP248" t="s">
        <v>8</v>
      </c>
      <c r="AQ248" t="s">
        <v>8</v>
      </c>
      <c r="AR248" t="s">
        <v>8</v>
      </c>
      <c r="AS248" t="s">
        <v>8</v>
      </c>
      <c r="AT248" t="s">
        <v>8</v>
      </c>
      <c r="AU248" t="s">
        <v>8</v>
      </c>
      <c r="AW248" s="37" t="s">
        <v>8</v>
      </c>
      <c r="AX248" t="s">
        <v>8</v>
      </c>
      <c r="AY248" t="s">
        <v>8</v>
      </c>
      <c r="AZ248" t="s">
        <v>8</v>
      </c>
      <c r="BA248" t="s">
        <v>8</v>
      </c>
      <c r="BB248" t="s">
        <v>276</v>
      </c>
      <c r="BC248" s="16" t="s">
        <v>86</v>
      </c>
      <c r="BE248" t="s">
        <v>362</v>
      </c>
    </row>
    <row r="249" spans="1:126">
      <c r="A249" t="s">
        <v>359</v>
      </c>
      <c r="B249" t="s">
        <v>357</v>
      </c>
      <c r="C249" t="s">
        <v>358</v>
      </c>
      <c r="D249" t="s">
        <v>10</v>
      </c>
      <c r="E249" t="s">
        <v>456</v>
      </c>
      <c r="F249" t="s">
        <v>8</v>
      </c>
      <c r="G249">
        <v>4</v>
      </c>
      <c r="I249" t="s">
        <v>248</v>
      </c>
      <c r="J249">
        <v>0</v>
      </c>
      <c r="K249" s="23" t="s">
        <v>226</v>
      </c>
      <c r="L249" t="s">
        <v>764</v>
      </c>
      <c r="M249">
        <v>21</v>
      </c>
      <c r="N249" t="s">
        <v>8</v>
      </c>
      <c r="O249" t="s">
        <v>8</v>
      </c>
      <c r="P249" t="s">
        <v>8</v>
      </c>
      <c r="Q249" t="s">
        <v>8</v>
      </c>
      <c r="R249" t="s">
        <v>8</v>
      </c>
      <c r="S249" t="s">
        <v>8</v>
      </c>
      <c r="T249" t="s">
        <v>8</v>
      </c>
      <c r="V249" t="s">
        <v>8</v>
      </c>
      <c r="W249" t="s">
        <v>8</v>
      </c>
      <c r="X249" t="s">
        <v>8</v>
      </c>
      <c r="Y249" t="s">
        <v>8</v>
      </c>
      <c r="AA249" t="s">
        <v>8</v>
      </c>
      <c r="AB249" t="s">
        <v>8</v>
      </c>
      <c r="AC249" s="16" t="s">
        <v>8</v>
      </c>
      <c r="AD249" t="s">
        <v>8</v>
      </c>
      <c r="AE249" t="s">
        <v>8</v>
      </c>
      <c r="AF249" t="s">
        <v>8</v>
      </c>
      <c r="AG249" t="s">
        <v>8</v>
      </c>
      <c r="AH249" t="s">
        <v>8</v>
      </c>
      <c r="AI249" t="s">
        <v>8</v>
      </c>
      <c r="AJ249" t="s">
        <v>8</v>
      </c>
      <c r="AK249" t="s">
        <v>8</v>
      </c>
      <c r="AL249" t="s">
        <v>8</v>
      </c>
      <c r="AM249" t="s">
        <v>8</v>
      </c>
      <c r="AN249" t="s">
        <v>8</v>
      </c>
      <c r="AO249" t="s">
        <v>8</v>
      </c>
      <c r="AP249" t="s">
        <v>8</v>
      </c>
      <c r="AQ249" t="s">
        <v>8</v>
      </c>
      <c r="AR249" t="s">
        <v>8</v>
      </c>
      <c r="AS249" t="s">
        <v>8</v>
      </c>
      <c r="AT249" t="s">
        <v>8</v>
      </c>
      <c r="AU249" t="s">
        <v>8</v>
      </c>
      <c r="AW249" s="37" t="s">
        <v>8</v>
      </c>
      <c r="AX249" t="s">
        <v>8</v>
      </c>
      <c r="AY249" t="s">
        <v>8</v>
      </c>
      <c r="AZ249" t="s">
        <v>8</v>
      </c>
      <c r="BA249" t="s">
        <v>8</v>
      </c>
      <c r="BB249" t="s">
        <v>276</v>
      </c>
      <c r="BC249" s="16" t="s">
        <v>86</v>
      </c>
      <c r="BE249" t="s">
        <v>363</v>
      </c>
    </row>
    <row r="250" spans="1:126">
      <c r="A250" t="s">
        <v>359</v>
      </c>
      <c r="B250" t="s">
        <v>357</v>
      </c>
      <c r="C250" t="s">
        <v>358</v>
      </c>
      <c r="D250" t="s">
        <v>10</v>
      </c>
      <c r="E250" t="s">
        <v>456</v>
      </c>
      <c r="F250" t="s">
        <v>8</v>
      </c>
      <c r="G250">
        <v>4</v>
      </c>
      <c r="I250" t="s">
        <v>248</v>
      </c>
      <c r="J250">
        <v>0</v>
      </c>
      <c r="K250" s="23" t="s">
        <v>226</v>
      </c>
      <c r="L250" t="s">
        <v>764</v>
      </c>
      <c r="M250">
        <v>21</v>
      </c>
      <c r="N250" t="s">
        <v>8</v>
      </c>
      <c r="O250" t="s">
        <v>8</v>
      </c>
      <c r="P250" t="s">
        <v>8</v>
      </c>
      <c r="Q250" t="s">
        <v>8</v>
      </c>
      <c r="R250" t="s">
        <v>8</v>
      </c>
      <c r="S250" t="s">
        <v>8</v>
      </c>
      <c r="T250" t="s">
        <v>8</v>
      </c>
      <c r="V250" t="s">
        <v>8</v>
      </c>
      <c r="W250" t="s">
        <v>8</v>
      </c>
      <c r="X250" t="s">
        <v>8</v>
      </c>
      <c r="Y250" t="s">
        <v>8</v>
      </c>
      <c r="AA250" t="s">
        <v>8</v>
      </c>
      <c r="AB250" t="s">
        <v>8</v>
      </c>
      <c r="AC250" s="16" t="s">
        <v>8</v>
      </c>
      <c r="AD250" t="s">
        <v>8</v>
      </c>
      <c r="AE250" t="s">
        <v>8</v>
      </c>
      <c r="AF250" t="s">
        <v>8</v>
      </c>
      <c r="AG250" t="s">
        <v>8</v>
      </c>
      <c r="AH250" t="s">
        <v>8</v>
      </c>
      <c r="AI250" t="s">
        <v>8</v>
      </c>
      <c r="AJ250" t="s">
        <v>8</v>
      </c>
      <c r="AK250" t="s">
        <v>8</v>
      </c>
      <c r="AL250" t="s">
        <v>8</v>
      </c>
      <c r="AM250" t="s">
        <v>8</v>
      </c>
      <c r="AN250" t="s">
        <v>8</v>
      </c>
      <c r="AO250" t="s">
        <v>8</v>
      </c>
      <c r="AP250" t="s">
        <v>8</v>
      </c>
      <c r="AQ250" t="s">
        <v>8</v>
      </c>
      <c r="AR250" t="s">
        <v>8</v>
      </c>
      <c r="AS250" t="s">
        <v>8</v>
      </c>
      <c r="AT250" t="s">
        <v>8</v>
      </c>
      <c r="AU250" t="s">
        <v>8</v>
      </c>
      <c r="AW250" s="37" t="s">
        <v>8</v>
      </c>
      <c r="AX250" t="s">
        <v>8</v>
      </c>
      <c r="AY250" t="s">
        <v>8</v>
      </c>
      <c r="AZ250" t="s">
        <v>8</v>
      </c>
      <c r="BA250" t="s">
        <v>8</v>
      </c>
      <c r="BB250" t="s">
        <v>276</v>
      </c>
      <c r="BC250" s="16" t="s">
        <v>86</v>
      </c>
      <c r="BE250" t="s">
        <v>364</v>
      </c>
    </row>
    <row r="251" spans="1:126">
      <c r="A251" t="s">
        <v>359</v>
      </c>
      <c r="B251" t="s">
        <v>357</v>
      </c>
      <c r="C251" t="s">
        <v>358</v>
      </c>
      <c r="D251" t="s">
        <v>10</v>
      </c>
      <c r="E251" t="s">
        <v>456</v>
      </c>
      <c r="F251" t="s">
        <v>8</v>
      </c>
      <c r="G251">
        <v>4</v>
      </c>
      <c r="I251" t="s">
        <v>248</v>
      </c>
      <c r="J251">
        <v>0</v>
      </c>
      <c r="K251" s="23" t="s">
        <v>226</v>
      </c>
      <c r="L251" t="s">
        <v>764</v>
      </c>
      <c r="M251">
        <v>21</v>
      </c>
      <c r="N251" t="s">
        <v>8</v>
      </c>
      <c r="O251" t="s">
        <v>8</v>
      </c>
      <c r="P251" t="s">
        <v>8</v>
      </c>
      <c r="Q251" t="s">
        <v>8</v>
      </c>
      <c r="R251" t="s">
        <v>8</v>
      </c>
      <c r="S251" t="s">
        <v>8</v>
      </c>
      <c r="T251" t="s">
        <v>8</v>
      </c>
      <c r="V251" t="s">
        <v>8</v>
      </c>
      <c r="W251" t="s">
        <v>8</v>
      </c>
      <c r="X251" t="s">
        <v>8</v>
      </c>
      <c r="Y251" t="s">
        <v>8</v>
      </c>
      <c r="AA251" t="s">
        <v>8</v>
      </c>
      <c r="AB251" t="s">
        <v>8</v>
      </c>
      <c r="AC251" s="16" t="s">
        <v>8</v>
      </c>
      <c r="AD251" t="s">
        <v>8</v>
      </c>
      <c r="AE251" t="s">
        <v>8</v>
      </c>
      <c r="AF251" t="s">
        <v>8</v>
      </c>
      <c r="AG251" t="s">
        <v>8</v>
      </c>
      <c r="AH251" t="s">
        <v>8</v>
      </c>
      <c r="AI251" t="s">
        <v>8</v>
      </c>
      <c r="AJ251" t="s">
        <v>8</v>
      </c>
      <c r="AK251" t="s">
        <v>8</v>
      </c>
      <c r="AL251" t="s">
        <v>8</v>
      </c>
      <c r="AM251" t="s">
        <v>8</v>
      </c>
      <c r="AN251" t="s">
        <v>8</v>
      </c>
      <c r="AO251" t="s">
        <v>8</v>
      </c>
      <c r="AP251" t="s">
        <v>8</v>
      </c>
      <c r="AQ251" t="s">
        <v>8</v>
      </c>
      <c r="AR251" t="s">
        <v>8</v>
      </c>
      <c r="AS251" t="s">
        <v>8</v>
      </c>
      <c r="AT251" t="s">
        <v>8</v>
      </c>
      <c r="AU251" t="s">
        <v>8</v>
      </c>
      <c r="AW251" s="37" t="s">
        <v>8</v>
      </c>
      <c r="AX251" t="s">
        <v>8</v>
      </c>
      <c r="AY251" t="s">
        <v>8</v>
      </c>
      <c r="AZ251" t="s">
        <v>8</v>
      </c>
      <c r="BA251" t="s">
        <v>8</v>
      </c>
      <c r="BB251" t="s">
        <v>276</v>
      </c>
      <c r="BC251" s="16" t="s">
        <v>86</v>
      </c>
      <c r="BE251" t="s">
        <v>365</v>
      </c>
    </row>
    <row r="252" spans="1:126">
      <c r="A252" t="s">
        <v>359</v>
      </c>
      <c r="B252" t="s">
        <v>357</v>
      </c>
      <c r="C252" t="s">
        <v>358</v>
      </c>
      <c r="D252" t="s">
        <v>10</v>
      </c>
      <c r="E252" t="s">
        <v>456</v>
      </c>
      <c r="F252" t="s">
        <v>8</v>
      </c>
      <c r="G252">
        <v>4</v>
      </c>
      <c r="I252" t="s">
        <v>7</v>
      </c>
      <c r="J252">
        <v>10</v>
      </c>
      <c r="K252" s="23" t="s">
        <v>226</v>
      </c>
      <c r="L252" t="s">
        <v>764</v>
      </c>
      <c r="M252">
        <v>21</v>
      </c>
      <c r="N252" t="s">
        <v>8</v>
      </c>
      <c r="O252" t="s">
        <v>8</v>
      </c>
      <c r="P252" t="s">
        <v>8</v>
      </c>
      <c r="Q252" t="s">
        <v>8</v>
      </c>
      <c r="R252" t="s">
        <v>8</v>
      </c>
      <c r="S252" t="s">
        <v>8</v>
      </c>
      <c r="T252" t="s">
        <v>8</v>
      </c>
      <c r="V252" t="s">
        <v>8</v>
      </c>
      <c r="W252" t="s">
        <v>8</v>
      </c>
      <c r="X252" t="s">
        <v>8</v>
      </c>
      <c r="Y252" t="s">
        <v>8</v>
      </c>
      <c r="AA252" t="s">
        <v>8</v>
      </c>
      <c r="AB252" t="s">
        <v>8</v>
      </c>
      <c r="AC252" s="16" t="s">
        <v>8</v>
      </c>
      <c r="AD252" t="s">
        <v>8</v>
      </c>
      <c r="AE252" t="s">
        <v>8</v>
      </c>
      <c r="AF252" t="s">
        <v>8</v>
      </c>
      <c r="AG252" t="s">
        <v>8</v>
      </c>
      <c r="AH252" t="s">
        <v>8</v>
      </c>
      <c r="AI252" t="s">
        <v>8</v>
      </c>
      <c r="AJ252" t="s">
        <v>8</v>
      </c>
      <c r="AK252" t="s">
        <v>8</v>
      </c>
      <c r="AL252" t="s">
        <v>8</v>
      </c>
      <c r="AM252" t="s">
        <v>8</v>
      </c>
      <c r="AN252" t="s">
        <v>8</v>
      </c>
      <c r="AO252" t="s">
        <v>8</v>
      </c>
      <c r="AP252" t="s">
        <v>8</v>
      </c>
      <c r="AQ252" t="s">
        <v>8</v>
      </c>
      <c r="AR252" t="s">
        <v>8</v>
      </c>
      <c r="AS252" t="s">
        <v>8</v>
      </c>
      <c r="AT252" t="s">
        <v>8</v>
      </c>
      <c r="AU252" t="s">
        <v>8</v>
      </c>
      <c r="AW252" s="37" t="s">
        <v>8</v>
      </c>
      <c r="AX252" t="s">
        <v>8</v>
      </c>
      <c r="AY252" t="s">
        <v>8</v>
      </c>
      <c r="AZ252" t="s">
        <v>8</v>
      </c>
      <c r="BA252" t="s">
        <v>8</v>
      </c>
      <c r="BB252" t="s">
        <v>276</v>
      </c>
      <c r="BC252" s="16" t="s">
        <v>86</v>
      </c>
      <c r="BE252" t="s">
        <v>362</v>
      </c>
    </row>
    <row r="253" spans="1:126">
      <c r="A253" t="s">
        <v>359</v>
      </c>
      <c r="B253" t="s">
        <v>357</v>
      </c>
      <c r="C253" t="s">
        <v>358</v>
      </c>
      <c r="D253" t="s">
        <v>10</v>
      </c>
      <c r="E253" t="s">
        <v>456</v>
      </c>
      <c r="F253" t="s">
        <v>8</v>
      </c>
      <c r="G253">
        <v>4</v>
      </c>
      <c r="I253" t="s">
        <v>7</v>
      </c>
      <c r="J253">
        <v>10</v>
      </c>
      <c r="K253" s="23" t="s">
        <v>226</v>
      </c>
      <c r="L253" t="s">
        <v>764</v>
      </c>
      <c r="M253">
        <v>21</v>
      </c>
      <c r="N253" t="s">
        <v>8</v>
      </c>
      <c r="O253" t="s">
        <v>8</v>
      </c>
      <c r="P253" t="s">
        <v>8</v>
      </c>
      <c r="Q253" t="s">
        <v>8</v>
      </c>
      <c r="R253" t="s">
        <v>8</v>
      </c>
      <c r="S253" t="s">
        <v>8</v>
      </c>
      <c r="T253" t="s">
        <v>8</v>
      </c>
      <c r="V253" t="s">
        <v>8</v>
      </c>
      <c r="W253" t="s">
        <v>8</v>
      </c>
      <c r="X253" t="s">
        <v>8</v>
      </c>
      <c r="Y253" t="s">
        <v>8</v>
      </c>
      <c r="AA253" t="s">
        <v>8</v>
      </c>
      <c r="AB253" t="s">
        <v>8</v>
      </c>
      <c r="AC253" s="16" t="s">
        <v>8</v>
      </c>
      <c r="AD253" t="s">
        <v>8</v>
      </c>
      <c r="AE253" t="s">
        <v>8</v>
      </c>
      <c r="AF253" t="s">
        <v>8</v>
      </c>
      <c r="AG253" t="s">
        <v>8</v>
      </c>
      <c r="AH253" t="s">
        <v>8</v>
      </c>
      <c r="AI253" t="s">
        <v>8</v>
      </c>
      <c r="AJ253" t="s">
        <v>8</v>
      </c>
      <c r="AK253" t="s">
        <v>8</v>
      </c>
      <c r="AL253" t="s">
        <v>8</v>
      </c>
      <c r="AM253" t="s">
        <v>8</v>
      </c>
      <c r="AN253" t="s">
        <v>8</v>
      </c>
      <c r="AO253" t="s">
        <v>8</v>
      </c>
      <c r="AP253" t="s">
        <v>8</v>
      </c>
      <c r="AQ253" t="s">
        <v>8</v>
      </c>
      <c r="AR253" t="s">
        <v>8</v>
      </c>
      <c r="AS253" t="s">
        <v>8</v>
      </c>
      <c r="AT253" t="s">
        <v>8</v>
      </c>
      <c r="AU253" t="s">
        <v>8</v>
      </c>
      <c r="AW253" s="37" t="s">
        <v>8</v>
      </c>
      <c r="AX253" t="s">
        <v>8</v>
      </c>
      <c r="AY253" t="s">
        <v>8</v>
      </c>
      <c r="AZ253" t="s">
        <v>8</v>
      </c>
      <c r="BA253" t="s">
        <v>8</v>
      </c>
      <c r="BB253" t="s">
        <v>276</v>
      </c>
      <c r="BC253" s="16" t="s">
        <v>366</v>
      </c>
      <c r="BE253" t="s">
        <v>363</v>
      </c>
    </row>
    <row r="254" spans="1:126">
      <c r="A254" t="s">
        <v>359</v>
      </c>
      <c r="B254" t="s">
        <v>357</v>
      </c>
      <c r="C254" t="s">
        <v>358</v>
      </c>
      <c r="D254" t="s">
        <v>10</v>
      </c>
      <c r="E254" t="s">
        <v>456</v>
      </c>
      <c r="F254" t="s">
        <v>8</v>
      </c>
      <c r="G254">
        <v>4</v>
      </c>
      <c r="I254" t="s">
        <v>7</v>
      </c>
      <c r="J254">
        <v>10</v>
      </c>
      <c r="K254" s="23" t="s">
        <v>226</v>
      </c>
      <c r="L254" t="s">
        <v>764</v>
      </c>
      <c r="M254">
        <v>21</v>
      </c>
      <c r="N254" t="s">
        <v>8</v>
      </c>
      <c r="O254" t="s">
        <v>8</v>
      </c>
      <c r="P254" t="s">
        <v>8</v>
      </c>
      <c r="Q254" t="s">
        <v>8</v>
      </c>
      <c r="R254" t="s">
        <v>8</v>
      </c>
      <c r="S254" t="s">
        <v>8</v>
      </c>
      <c r="T254" t="s">
        <v>8</v>
      </c>
      <c r="V254" t="s">
        <v>8</v>
      </c>
      <c r="W254" t="s">
        <v>8</v>
      </c>
      <c r="X254" t="s">
        <v>8</v>
      </c>
      <c r="Y254" t="s">
        <v>8</v>
      </c>
      <c r="AA254" t="s">
        <v>8</v>
      </c>
      <c r="AB254" t="s">
        <v>8</v>
      </c>
      <c r="AC254" s="16" t="s">
        <v>8</v>
      </c>
      <c r="AD254" t="s">
        <v>8</v>
      </c>
      <c r="AE254" t="s">
        <v>8</v>
      </c>
      <c r="AF254" t="s">
        <v>8</v>
      </c>
      <c r="AG254" t="s">
        <v>8</v>
      </c>
      <c r="AH254" t="s">
        <v>8</v>
      </c>
      <c r="AI254" t="s">
        <v>8</v>
      </c>
      <c r="AJ254" t="s">
        <v>8</v>
      </c>
      <c r="AK254" t="s">
        <v>8</v>
      </c>
      <c r="AL254" t="s">
        <v>8</v>
      </c>
      <c r="AM254" t="s">
        <v>8</v>
      </c>
      <c r="AN254" t="s">
        <v>8</v>
      </c>
      <c r="AO254" t="s">
        <v>8</v>
      </c>
      <c r="AP254" t="s">
        <v>8</v>
      </c>
      <c r="AQ254" t="s">
        <v>8</v>
      </c>
      <c r="AR254" t="s">
        <v>8</v>
      </c>
      <c r="AS254" t="s">
        <v>8</v>
      </c>
      <c r="AT254" t="s">
        <v>8</v>
      </c>
      <c r="AU254" t="s">
        <v>8</v>
      </c>
      <c r="AW254" s="37" t="s">
        <v>8</v>
      </c>
      <c r="AX254" t="s">
        <v>8</v>
      </c>
      <c r="AY254" t="s">
        <v>8</v>
      </c>
      <c r="AZ254" t="s">
        <v>8</v>
      </c>
      <c r="BA254" t="s">
        <v>8</v>
      </c>
      <c r="BB254" t="s">
        <v>276</v>
      </c>
      <c r="BC254" s="16" t="s">
        <v>367</v>
      </c>
      <c r="BE254" t="s">
        <v>364</v>
      </c>
    </row>
    <row r="255" spans="1:126">
      <c r="A255" t="s">
        <v>359</v>
      </c>
      <c r="B255" t="s">
        <v>357</v>
      </c>
      <c r="C255" t="s">
        <v>358</v>
      </c>
      <c r="D255" t="s">
        <v>10</v>
      </c>
      <c r="E255" t="s">
        <v>456</v>
      </c>
      <c r="F255" t="s">
        <v>8</v>
      </c>
      <c r="G255">
        <v>4</v>
      </c>
      <c r="I255" t="s">
        <v>7</v>
      </c>
      <c r="J255">
        <v>10</v>
      </c>
      <c r="K255" s="23" t="s">
        <v>226</v>
      </c>
      <c r="L255" t="s">
        <v>764</v>
      </c>
      <c r="M255">
        <v>21</v>
      </c>
      <c r="N255" t="s">
        <v>8</v>
      </c>
      <c r="O255" t="s">
        <v>8</v>
      </c>
      <c r="P255" t="s">
        <v>8</v>
      </c>
      <c r="Q255" t="s">
        <v>8</v>
      </c>
      <c r="R255" t="s">
        <v>8</v>
      </c>
      <c r="S255" t="s">
        <v>8</v>
      </c>
      <c r="T255" t="s">
        <v>8</v>
      </c>
      <c r="V255" t="s">
        <v>8</v>
      </c>
      <c r="W255" t="s">
        <v>8</v>
      </c>
      <c r="X255" t="s">
        <v>8</v>
      </c>
      <c r="Y255" t="s">
        <v>8</v>
      </c>
      <c r="AA255" t="s">
        <v>8</v>
      </c>
      <c r="AB255" t="s">
        <v>8</v>
      </c>
      <c r="AC255" s="16" t="s">
        <v>8</v>
      </c>
      <c r="AD255" t="s">
        <v>8</v>
      </c>
      <c r="AE255" t="s">
        <v>8</v>
      </c>
      <c r="AF255" t="s">
        <v>8</v>
      </c>
      <c r="AG255" t="s">
        <v>8</v>
      </c>
      <c r="AH255" t="s">
        <v>8</v>
      </c>
      <c r="AI255" t="s">
        <v>8</v>
      </c>
      <c r="AJ255" t="s">
        <v>8</v>
      </c>
      <c r="AK255" t="s">
        <v>8</v>
      </c>
      <c r="AL255" t="s">
        <v>8</v>
      </c>
      <c r="AM255" t="s">
        <v>8</v>
      </c>
      <c r="AN255" t="s">
        <v>8</v>
      </c>
      <c r="AO255" t="s">
        <v>8</v>
      </c>
      <c r="AP255" t="s">
        <v>8</v>
      </c>
      <c r="AQ255" t="s">
        <v>8</v>
      </c>
      <c r="AR255" t="s">
        <v>8</v>
      </c>
      <c r="AS255" t="s">
        <v>8</v>
      </c>
      <c r="AT255" t="s">
        <v>8</v>
      </c>
      <c r="AU255" t="s">
        <v>8</v>
      </c>
      <c r="AW255" s="37" t="s">
        <v>8</v>
      </c>
      <c r="AX255" t="s">
        <v>8</v>
      </c>
      <c r="AY255" t="s">
        <v>8</v>
      </c>
      <c r="AZ255" t="s">
        <v>8</v>
      </c>
      <c r="BA255" t="s">
        <v>8</v>
      </c>
      <c r="BB255" t="s">
        <v>276</v>
      </c>
      <c r="BC255" s="16" t="s">
        <v>368</v>
      </c>
      <c r="BE255" t="s">
        <v>365</v>
      </c>
    </row>
    <row r="256" spans="1:126">
      <c r="A256" t="s">
        <v>359</v>
      </c>
      <c r="B256" t="s">
        <v>357</v>
      </c>
      <c r="C256" t="s">
        <v>358</v>
      </c>
      <c r="D256" t="s">
        <v>10</v>
      </c>
      <c r="E256" t="s">
        <v>456</v>
      </c>
      <c r="F256" t="s">
        <v>8</v>
      </c>
      <c r="G256">
        <v>4</v>
      </c>
      <c r="I256" t="s">
        <v>360</v>
      </c>
      <c r="J256">
        <v>7.8</v>
      </c>
      <c r="K256" s="23" t="s">
        <v>226</v>
      </c>
      <c r="L256" t="s">
        <v>764</v>
      </c>
      <c r="M256">
        <v>21</v>
      </c>
      <c r="N256" t="s">
        <v>8</v>
      </c>
      <c r="O256" t="s">
        <v>8</v>
      </c>
      <c r="P256" t="s">
        <v>8</v>
      </c>
      <c r="Q256" t="s">
        <v>8</v>
      </c>
      <c r="R256" t="s">
        <v>8</v>
      </c>
      <c r="S256" t="s">
        <v>8</v>
      </c>
      <c r="T256" t="s">
        <v>8</v>
      </c>
      <c r="V256" t="s">
        <v>8</v>
      </c>
      <c r="W256" t="s">
        <v>8</v>
      </c>
      <c r="X256" t="s">
        <v>8</v>
      </c>
      <c r="Y256" t="s">
        <v>8</v>
      </c>
      <c r="AA256" t="s">
        <v>8</v>
      </c>
      <c r="AB256" t="s">
        <v>8</v>
      </c>
      <c r="AC256" s="16" t="s">
        <v>8</v>
      </c>
      <c r="AD256" t="s">
        <v>8</v>
      </c>
      <c r="AE256" t="s">
        <v>8</v>
      </c>
      <c r="AF256" t="s">
        <v>8</v>
      </c>
      <c r="AG256" t="s">
        <v>8</v>
      </c>
      <c r="AH256" t="s">
        <v>8</v>
      </c>
      <c r="AI256" t="s">
        <v>8</v>
      </c>
      <c r="AJ256" t="s">
        <v>8</v>
      </c>
      <c r="AK256" t="s">
        <v>8</v>
      </c>
      <c r="AL256" t="s">
        <v>8</v>
      </c>
      <c r="AM256" t="s">
        <v>8</v>
      </c>
      <c r="AN256" t="s">
        <v>8</v>
      </c>
      <c r="AO256" t="s">
        <v>8</v>
      </c>
      <c r="AP256" t="s">
        <v>8</v>
      </c>
      <c r="AQ256" t="s">
        <v>8</v>
      </c>
      <c r="AR256" t="s">
        <v>8</v>
      </c>
      <c r="AS256" t="s">
        <v>8</v>
      </c>
      <c r="AT256" t="s">
        <v>8</v>
      </c>
      <c r="AU256" t="s">
        <v>8</v>
      </c>
      <c r="AW256" s="37" t="s">
        <v>8</v>
      </c>
      <c r="AX256" t="s">
        <v>8</v>
      </c>
      <c r="AY256" t="s">
        <v>8</v>
      </c>
      <c r="AZ256" t="s">
        <v>8</v>
      </c>
      <c r="BA256" t="s">
        <v>8</v>
      </c>
      <c r="BB256" t="s">
        <v>276</v>
      </c>
      <c r="BC256" s="16" t="s">
        <v>86</v>
      </c>
      <c r="BE256" t="s">
        <v>362</v>
      </c>
    </row>
    <row r="257" spans="1:57">
      <c r="A257" t="s">
        <v>359</v>
      </c>
      <c r="B257" t="s">
        <v>357</v>
      </c>
      <c r="C257" t="s">
        <v>358</v>
      </c>
      <c r="D257" t="s">
        <v>10</v>
      </c>
      <c r="E257" t="s">
        <v>456</v>
      </c>
      <c r="F257" t="s">
        <v>8</v>
      </c>
      <c r="G257">
        <v>4</v>
      </c>
      <c r="I257" t="s">
        <v>360</v>
      </c>
      <c r="J257">
        <v>7.8</v>
      </c>
      <c r="K257" s="23" t="s">
        <v>226</v>
      </c>
      <c r="L257" t="s">
        <v>764</v>
      </c>
      <c r="M257">
        <v>21</v>
      </c>
      <c r="N257" t="s">
        <v>8</v>
      </c>
      <c r="O257" t="s">
        <v>8</v>
      </c>
      <c r="P257" t="s">
        <v>8</v>
      </c>
      <c r="Q257" t="s">
        <v>8</v>
      </c>
      <c r="R257" t="s">
        <v>8</v>
      </c>
      <c r="S257" t="s">
        <v>8</v>
      </c>
      <c r="T257" t="s">
        <v>8</v>
      </c>
      <c r="V257" t="s">
        <v>8</v>
      </c>
      <c r="W257" t="s">
        <v>8</v>
      </c>
      <c r="X257" t="s">
        <v>8</v>
      </c>
      <c r="Y257" t="s">
        <v>8</v>
      </c>
      <c r="AA257" t="s">
        <v>8</v>
      </c>
      <c r="AB257" t="s">
        <v>8</v>
      </c>
      <c r="AC257" s="16" t="s">
        <v>8</v>
      </c>
      <c r="AD257" t="s">
        <v>8</v>
      </c>
      <c r="AE257" t="s">
        <v>8</v>
      </c>
      <c r="AF257" t="s">
        <v>8</v>
      </c>
      <c r="AG257" t="s">
        <v>8</v>
      </c>
      <c r="AH257" t="s">
        <v>8</v>
      </c>
      <c r="AI257" t="s">
        <v>8</v>
      </c>
      <c r="AJ257" t="s">
        <v>8</v>
      </c>
      <c r="AK257" t="s">
        <v>8</v>
      </c>
      <c r="AL257" t="s">
        <v>8</v>
      </c>
      <c r="AM257" t="s">
        <v>8</v>
      </c>
      <c r="AN257" t="s">
        <v>8</v>
      </c>
      <c r="AO257" t="s">
        <v>8</v>
      </c>
      <c r="AP257" t="s">
        <v>8</v>
      </c>
      <c r="AQ257" t="s">
        <v>8</v>
      </c>
      <c r="AR257" t="s">
        <v>8</v>
      </c>
      <c r="AS257" t="s">
        <v>8</v>
      </c>
      <c r="AT257" t="s">
        <v>8</v>
      </c>
      <c r="AU257" t="s">
        <v>8</v>
      </c>
      <c r="AW257" s="37" t="s">
        <v>8</v>
      </c>
      <c r="AX257" t="s">
        <v>8</v>
      </c>
      <c r="AY257" t="s">
        <v>8</v>
      </c>
      <c r="AZ257" t="s">
        <v>8</v>
      </c>
      <c r="BA257" t="s">
        <v>8</v>
      </c>
      <c r="BB257" t="s">
        <v>276</v>
      </c>
      <c r="BC257" s="16" t="s">
        <v>369</v>
      </c>
      <c r="BE257" t="s">
        <v>363</v>
      </c>
    </row>
    <row r="258" spans="1:57">
      <c r="A258" t="s">
        <v>359</v>
      </c>
      <c r="B258" t="s">
        <v>357</v>
      </c>
      <c r="C258" t="s">
        <v>358</v>
      </c>
      <c r="D258" t="s">
        <v>10</v>
      </c>
      <c r="E258" t="s">
        <v>456</v>
      </c>
      <c r="F258" t="s">
        <v>8</v>
      </c>
      <c r="G258">
        <v>4</v>
      </c>
      <c r="I258" t="s">
        <v>360</v>
      </c>
      <c r="J258">
        <v>7.8</v>
      </c>
      <c r="K258" s="23" t="s">
        <v>226</v>
      </c>
      <c r="L258" t="s">
        <v>764</v>
      </c>
      <c r="M258">
        <v>21</v>
      </c>
      <c r="N258" t="s">
        <v>8</v>
      </c>
      <c r="O258" t="s">
        <v>8</v>
      </c>
      <c r="P258" t="s">
        <v>8</v>
      </c>
      <c r="Q258" t="s">
        <v>8</v>
      </c>
      <c r="R258" t="s">
        <v>8</v>
      </c>
      <c r="S258" t="s">
        <v>8</v>
      </c>
      <c r="T258" t="s">
        <v>8</v>
      </c>
      <c r="V258" t="s">
        <v>8</v>
      </c>
      <c r="W258" t="s">
        <v>8</v>
      </c>
      <c r="X258" t="s">
        <v>8</v>
      </c>
      <c r="Y258" t="s">
        <v>8</v>
      </c>
      <c r="AA258" t="s">
        <v>8</v>
      </c>
      <c r="AB258" t="s">
        <v>8</v>
      </c>
      <c r="AC258" s="16" t="s">
        <v>8</v>
      </c>
      <c r="AD258" t="s">
        <v>8</v>
      </c>
      <c r="AE258" t="s">
        <v>8</v>
      </c>
      <c r="AF258" t="s">
        <v>8</v>
      </c>
      <c r="AG258" t="s">
        <v>8</v>
      </c>
      <c r="AH258" t="s">
        <v>8</v>
      </c>
      <c r="AI258" t="s">
        <v>8</v>
      </c>
      <c r="AJ258" t="s">
        <v>8</v>
      </c>
      <c r="AK258" t="s">
        <v>8</v>
      </c>
      <c r="AL258" t="s">
        <v>8</v>
      </c>
      <c r="AM258" t="s">
        <v>8</v>
      </c>
      <c r="AN258" t="s">
        <v>8</v>
      </c>
      <c r="AO258" t="s">
        <v>8</v>
      </c>
      <c r="AP258" t="s">
        <v>8</v>
      </c>
      <c r="AQ258" t="s">
        <v>8</v>
      </c>
      <c r="AR258" t="s">
        <v>8</v>
      </c>
      <c r="AS258" t="s">
        <v>8</v>
      </c>
      <c r="AT258" t="s">
        <v>8</v>
      </c>
      <c r="AU258" t="s">
        <v>8</v>
      </c>
      <c r="AW258" s="37" t="s">
        <v>8</v>
      </c>
      <c r="AX258" t="s">
        <v>8</v>
      </c>
      <c r="AY258" t="s">
        <v>8</v>
      </c>
      <c r="AZ258" t="s">
        <v>8</v>
      </c>
      <c r="BA258" t="s">
        <v>8</v>
      </c>
      <c r="BB258" t="s">
        <v>276</v>
      </c>
      <c r="BC258" s="16" t="s">
        <v>371</v>
      </c>
      <c r="BE258" t="s">
        <v>364</v>
      </c>
    </row>
    <row r="259" spans="1:57">
      <c r="A259" t="s">
        <v>359</v>
      </c>
      <c r="B259" t="s">
        <v>357</v>
      </c>
      <c r="C259" t="s">
        <v>358</v>
      </c>
      <c r="D259" t="s">
        <v>10</v>
      </c>
      <c r="E259" t="s">
        <v>456</v>
      </c>
      <c r="F259" t="s">
        <v>8</v>
      </c>
      <c r="G259">
        <v>4</v>
      </c>
      <c r="I259" t="s">
        <v>360</v>
      </c>
      <c r="J259">
        <v>7.8</v>
      </c>
      <c r="K259" s="23" t="s">
        <v>226</v>
      </c>
      <c r="L259" t="s">
        <v>764</v>
      </c>
      <c r="M259">
        <v>21</v>
      </c>
      <c r="N259" t="s">
        <v>8</v>
      </c>
      <c r="O259" t="s">
        <v>8</v>
      </c>
      <c r="P259" t="s">
        <v>8</v>
      </c>
      <c r="Q259" t="s">
        <v>8</v>
      </c>
      <c r="R259" t="s">
        <v>8</v>
      </c>
      <c r="S259" t="s">
        <v>8</v>
      </c>
      <c r="T259" t="s">
        <v>8</v>
      </c>
      <c r="V259" t="s">
        <v>8</v>
      </c>
      <c r="W259" t="s">
        <v>8</v>
      </c>
      <c r="X259" t="s">
        <v>8</v>
      </c>
      <c r="Y259" t="s">
        <v>8</v>
      </c>
      <c r="AA259" t="s">
        <v>8</v>
      </c>
      <c r="AB259" t="s">
        <v>8</v>
      </c>
      <c r="AC259" s="16" t="s">
        <v>8</v>
      </c>
      <c r="AD259" t="s">
        <v>8</v>
      </c>
      <c r="AE259" t="s">
        <v>8</v>
      </c>
      <c r="AF259" t="s">
        <v>8</v>
      </c>
      <c r="AG259" t="s">
        <v>8</v>
      </c>
      <c r="AH259" t="s">
        <v>8</v>
      </c>
      <c r="AI259" t="s">
        <v>8</v>
      </c>
      <c r="AJ259" t="s">
        <v>8</v>
      </c>
      <c r="AK259" t="s">
        <v>8</v>
      </c>
      <c r="AL259" t="s">
        <v>8</v>
      </c>
      <c r="AM259" t="s">
        <v>8</v>
      </c>
      <c r="AN259" t="s">
        <v>8</v>
      </c>
      <c r="AO259" t="s">
        <v>8</v>
      </c>
      <c r="AP259" t="s">
        <v>8</v>
      </c>
      <c r="AQ259" t="s">
        <v>8</v>
      </c>
      <c r="AR259" t="s">
        <v>8</v>
      </c>
      <c r="AS259" t="s">
        <v>8</v>
      </c>
      <c r="AT259" t="s">
        <v>8</v>
      </c>
      <c r="AU259" t="s">
        <v>8</v>
      </c>
      <c r="AW259" s="37" t="s">
        <v>8</v>
      </c>
      <c r="AX259" t="s">
        <v>8</v>
      </c>
      <c r="AY259" t="s">
        <v>8</v>
      </c>
      <c r="AZ259" t="s">
        <v>8</v>
      </c>
      <c r="BA259" t="s">
        <v>8</v>
      </c>
      <c r="BB259" t="s">
        <v>276</v>
      </c>
      <c r="BC259" s="16" t="s">
        <v>370</v>
      </c>
      <c r="BE259" t="s">
        <v>365</v>
      </c>
    </row>
    <row r="260" spans="1:57">
      <c r="A260" t="s">
        <v>359</v>
      </c>
      <c r="B260" t="s">
        <v>357</v>
      </c>
      <c r="C260" t="s">
        <v>358</v>
      </c>
      <c r="D260" t="s">
        <v>10</v>
      </c>
      <c r="E260" t="s">
        <v>456</v>
      </c>
      <c r="F260" t="s">
        <v>8</v>
      </c>
      <c r="G260">
        <v>4</v>
      </c>
      <c r="I260" t="s">
        <v>356</v>
      </c>
      <c r="J260">
        <v>5.6</v>
      </c>
      <c r="K260" s="23" t="s">
        <v>226</v>
      </c>
      <c r="L260" t="s">
        <v>764</v>
      </c>
      <c r="M260">
        <v>21</v>
      </c>
      <c r="N260" t="s">
        <v>8</v>
      </c>
      <c r="O260" t="s">
        <v>8</v>
      </c>
      <c r="P260" t="s">
        <v>8</v>
      </c>
      <c r="Q260" t="s">
        <v>8</v>
      </c>
      <c r="R260" t="s">
        <v>8</v>
      </c>
      <c r="S260" t="s">
        <v>8</v>
      </c>
      <c r="T260" t="s">
        <v>8</v>
      </c>
      <c r="V260" t="s">
        <v>8</v>
      </c>
      <c r="W260" t="s">
        <v>8</v>
      </c>
      <c r="X260" t="s">
        <v>8</v>
      </c>
      <c r="Y260" t="s">
        <v>8</v>
      </c>
      <c r="AA260" t="s">
        <v>8</v>
      </c>
      <c r="AB260" t="s">
        <v>8</v>
      </c>
      <c r="AC260" s="16" t="s">
        <v>8</v>
      </c>
      <c r="AD260" t="s">
        <v>8</v>
      </c>
      <c r="AE260" t="s">
        <v>8</v>
      </c>
      <c r="AF260" t="s">
        <v>8</v>
      </c>
      <c r="AG260" t="s">
        <v>8</v>
      </c>
      <c r="AH260" t="s">
        <v>8</v>
      </c>
      <c r="AI260" t="s">
        <v>8</v>
      </c>
      <c r="AJ260" t="s">
        <v>8</v>
      </c>
      <c r="AK260" t="s">
        <v>8</v>
      </c>
      <c r="AL260" t="s">
        <v>8</v>
      </c>
      <c r="AM260" t="s">
        <v>8</v>
      </c>
      <c r="AN260" t="s">
        <v>8</v>
      </c>
      <c r="AO260" t="s">
        <v>8</v>
      </c>
      <c r="AP260" t="s">
        <v>8</v>
      </c>
      <c r="AQ260" t="s">
        <v>8</v>
      </c>
      <c r="AR260" t="s">
        <v>8</v>
      </c>
      <c r="AS260" t="s">
        <v>8</v>
      </c>
      <c r="AT260" t="s">
        <v>8</v>
      </c>
      <c r="AU260" t="s">
        <v>8</v>
      </c>
      <c r="AW260" s="37" t="s">
        <v>8</v>
      </c>
      <c r="AX260" t="s">
        <v>8</v>
      </c>
      <c r="AY260" t="s">
        <v>8</v>
      </c>
      <c r="AZ260" t="s">
        <v>8</v>
      </c>
      <c r="BA260" t="s">
        <v>8</v>
      </c>
      <c r="BB260" t="s">
        <v>276</v>
      </c>
      <c r="BC260" s="16" t="s">
        <v>86</v>
      </c>
      <c r="BE260" t="s">
        <v>362</v>
      </c>
    </row>
    <row r="261" spans="1:57">
      <c r="A261" t="s">
        <v>359</v>
      </c>
      <c r="B261" t="s">
        <v>357</v>
      </c>
      <c r="C261" t="s">
        <v>358</v>
      </c>
      <c r="D261" t="s">
        <v>10</v>
      </c>
      <c r="E261" t="s">
        <v>456</v>
      </c>
      <c r="F261" t="s">
        <v>8</v>
      </c>
      <c r="G261">
        <v>4</v>
      </c>
      <c r="I261" t="s">
        <v>356</v>
      </c>
      <c r="J261">
        <v>5.6</v>
      </c>
      <c r="K261" s="23" t="s">
        <v>226</v>
      </c>
      <c r="L261" t="s">
        <v>764</v>
      </c>
      <c r="M261">
        <v>21</v>
      </c>
      <c r="N261" t="s">
        <v>8</v>
      </c>
      <c r="O261" t="s">
        <v>8</v>
      </c>
      <c r="P261" t="s">
        <v>8</v>
      </c>
      <c r="Q261" t="s">
        <v>8</v>
      </c>
      <c r="R261" t="s">
        <v>8</v>
      </c>
      <c r="S261" t="s">
        <v>8</v>
      </c>
      <c r="T261" t="s">
        <v>8</v>
      </c>
      <c r="V261" t="s">
        <v>8</v>
      </c>
      <c r="W261" t="s">
        <v>8</v>
      </c>
      <c r="X261" t="s">
        <v>8</v>
      </c>
      <c r="Y261" t="s">
        <v>8</v>
      </c>
      <c r="AA261" t="s">
        <v>8</v>
      </c>
      <c r="AB261" t="s">
        <v>8</v>
      </c>
      <c r="AC261" s="16" t="s">
        <v>8</v>
      </c>
      <c r="AD261" t="s">
        <v>8</v>
      </c>
      <c r="AE261" t="s">
        <v>8</v>
      </c>
      <c r="AF261" t="s">
        <v>8</v>
      </c>
      <c r="AG261" t="s">
        <v>8</v>
      </c>
      <c r="AH261" t="s">
        <v>8</v>
      </c>
      <c r="AI261" t="s">
        <v>8</v>
      </c>
      <c r="AJ261" t="s">
        <v>8</v>
      </c>
      <c r="AK261" t="s">
        <v>8</v>
      </c>
      <c r="AL261" t="s">
        <v>8</v>
      </c>
      <c r="AM261" t="s">
        <v>8</v>
      </c>
      <c r="AN261" t="s">
        <v>8</v>
      </c>
      <c r="AO261" t="s">
        <v>8</v>
      </c>
      <c r="AP261" t="s">
        <v>8</v>
      </c>
      <c r="AQ261" t="s">
        <v>8</v>
      </c>
      <c r="AR261" t="s">
        <v>8</v>
      </c>
      <c r="AS261" t="s">
        <v>8</v>
      </c>
      <c r="AT261" t="s">
        <v>8</v>
      </c>
      <c r="AU261" t="s">
        <v>8</v>
      </c>
      <c r="AW261" s="37" t="s">
        <v>8</v>
      </c>
      <c r="AX261" t="s">
        <v>8</v>
      </c>
      <c r="AY261" t="s">
        <v>8</v>
      </c>
      <c r="AZ261" t="s">
        <v>8</v>
      </c>
      <c r="BA261" t="s">
        <v>8</v>
      </c>
      <c r="BB261" t="s">
        <v>276</v>
      </c>
      <c r="BC261" s="16" t="s">
        <v>372</v>
      </c>
      <c r="BE261" t="s">
        <v>363</v>
      </c>
    </row>
    <row r="262" spans="1:57">
      <c r="A262" t="s">
        <v>359</v>
      </c>
      <c r="B262" t="s">
        <v>357</v>
      </c>
      <c r="C262" t="s">
        <v>358</v>
      </c>
      <c r="D262" t="s">
        <v>10</v>
      </c>
      <c r="E262" t="s">
        <v>456</v>
      </c>
      <c r="F262" t="s">
        <v>8</v>
      </c>
      <c r="G262">
        <v>4</v>
      </c>
      <c r="I262" t="s">
        <v>356</v>
      </c>
      <c r="J262">
        <v>5.6</v>
      </c>
      <c r="K262" s="23" t="s">
        <v>226</v>
      </c>
      <c r="L262" t="s">
        <v>764</v>
      </c>
      <c r="M262">
        <v>21</v>
      </c>
      <c r="N262" t="s">
        <v>8</v>
      </c>
      <c r="O262" t="s">
        <v>8</v>
      </c>
      <c r="P262" t="s">
        <v>8</v>
      </c>
      <c r="Q262" t="s">
        <v>8</v>
      </c>
      <c r="R262" t="s">
        <v>8</v>
      </c>
      <c r="S262" t="s">
        <v>8</v>
      </c>
      <c r="T262" t="s">
        <v>8</v>
      </c>
      <c r="V262" t="s">
        <v>8</v>
      </c>
      <c r="W262" t="s">
        <v>8</v>
      </c>
      <c r="X262" t="s">
        <v>8</v>
      </c>
      <c r="Y262" t="s">
        <v>8</v>
      </c>
      <c r="AA262" t="s">
        <v>8</v>
      </c>
      <c r="AB262" t="s">
        <v>8</v>
      </c>
      <c r="AC262" s="16" t="s">
        <v>8</v>
      </c>
      <c r="AD262" t="s">
        <v>8</v>
      </c>
      <c r="AE262" t="s">
        <v>8</v>
      </c>
      <c r="AF262" t="s">
        <v>8</v>
      </c>
      <c r="AG262" t="s">
        <v>8</v>
      </c>
      <c r="AH262" t="s">
        <v>8</v>
      </c>
      <c r="AI262" t="s">
        <v>8</v>
      </c>
      <c r="AJ262" t="s">
        <v>8</v>
      </c>
      <c r="AK262" t="s">
        <v>8</v>
      </c>
      <c r="AL262" t="s">
        <v>8</v>
      </c>
      <c r="AM262" t="s">
        <v>8</v>
      </c>
      <c r="AN262" t="s">
        <v>8</v>
      </c>
      <c r="AO262" t="s">
        <v>8</v>
      </c>
      <c r="AP262" t="s">
        <v>8</v>
      </c>
      <c r="AQ262" t="s">
        <v>8</v>
      </c>
      <c r="AR262" t="s">
        <v>8</v>
      </c>
      <c r="AS262" t="s">
        <v>8</v>
      </c>
      <c r="AT262" t="s">
        <v>8</v>
      </c>
      <c r="AU262" t="s">
        <v>8</v>
      </c>
      <c r="AW262" s="37" t="s">
        <v>8</v>
      </c>
      <c r="AX262" t="s">
        <v>8</v>
      </c>
      <c r="AY262" t="s">
        <v>8</v>
      </c>
      <c r="AZ262" t="s">
        <v>8</v>
      </c>
      <c r="BA262" t="s">
        <v>8</v>
      </c>
      <c r="BB262" t="s">
        <v>276</v>
      </c>
      <c r="BC262" s="16" t="s">
        <v>374</v>
      </c>
      <c r="BE262" t="s">
        <v>364</v>
      </c>
    </row>
    <row r="263" spans="1:57">
      <c r="A263" t="s">
        <v>359</v>
      </c>
      <c r="B263" t="s">
        <v>357</v>
      </c>
      <c r="C263" t="s">
        <v>358</v>
      </c>
      <c r="D263" t="s">
        <v>10</v>
      </c>
      <c r="E263" t="s">
        <v>456</v>
      </c>
      <c r="F263" t="s">
        <v>8</v>
      </c>
      <c r="G263">
        <v>4</v>
      </c>
      <c r="I263" t="s">
        <v>356</v>
      </c>
      <c r="J263">
        <v>5.6</v>
      </c>
      <c r="K263" s="23" t="s">
        <v>226</v>
      </c>
      <c r="L263" t="s">
        <v>764</v>
      </c>
      <c r="M263">
        <v>21</v>
      </c>
      <c r="N263" t="s">
        <v>8</v>
      </c>
      <c r="O263" t="s">
        <v>8</v>
      </c>
      <c r="P263" t="s">
        <v>8</v>
      </c>
      <c r="Q263" t="s">
        <v>8</v>
      </c>
      <c r="R263" t="s">
        <v>8</v>
      </c>
      <c r="S263" t="s">
        <v>8</v>
      </c>
      <c r="T263" t="s">
        <v>8</v>
      </c>
      <c r="V263" t="s">
        <v>8</v>
      </c>
      <c r="W263" t="s">
        <v>8</v>
      </c>
      <c r="X263" t="s">
        <v>8</v>
      </c>
      <c r="Y263" t="s">
        <v>8</v>
      </c>
      <c r="AA263" t="s">
        <v>8</v>
      </c>
      <c r="AB263" t="s">
        <v>8</v>
      </c>
      <c r="AC263" s="16" t="s">
        <v>8</v>
      </c>
      <c r="AD263" t="s">
        <v>8</v>
      </c>
      <c r="AE263" t="s">
        <v>8</v>
      </c>
      <c r="AF263" t="s">
        <v>8</v>
      </c>
      <c r="AG263" t="s">
        <v>8</v>
      </c>
      <c r="AH263" t="s">
        <v>8</v>
      </c>
      <c r="AI263" t="s">
        <v>8</v>
      </c>
      <c r="AJ263" t="s">
        <v>8</v>
      </c>
      <c r="AK263" t="s">
        <v>8</v>
      </c>
      <c r="AL263" t="s">
        <v>8</v>
      </c>
      <c r="AM263" t="s">
        <v>8</v>
      </c>
      <c r="AN263" t="s">
        <v>8</v>
      </c>
      <c r="AO263" t="s">
        <v>8</v>
      </c>
      <c r="AP263" t="s">
        <v>8</v>
      </c>
      <c r="AQ263" t="s">
        <v>8</v>
      </c>
      <c r="AR263" t="s">
        <v>8</v>
      </c>
      <c r="AS263" t="s">
        <v>8</v>
      </c>
      <c r="AT263" t="s">
        <v>8</v>
      </c>
      <c r="AU263" t="s">
        <v>8</v>
      </c>
      <c r="AW263" s="37" t="s">
        <v>8</v>
      </c>
      <c r="AX263" t="s">
        <v>8</v>
      </c>
      <c r="AY263" t="s">
        <v>8</v>
      </c>
      <c r="AZ263" t="s">
        <v>8</v>
      </c>
      <c r="BA263" t="s">
        <v>8</v>
      </c>
      <c r="BB263" t="s">
        <v>276</v>
      </c>
      <c r="BC263" s="16" t="s">
        <v>373</v>
      </c>
      <c r="BE263" t="s">
        <v>365</v>
      </c>
    </row>
    <row r="264" spans="1:57">
      <c r="A264" t="s">
        <v>359</v>
      </c>
      <c r="B264" t="s">
        <v>357</v>
      </c>
      <c r="C264" t="s">
        <v>358</v>
      </c>
      <c r="D264" t="s">
        <v>10</v>
      </c>
      <c r="E264" t="s">
        <v>456</v>
      </c>
      <c r="F264" t="s">
        <v>8</v>
      </c>
      <c r="G264">
        <v>4</v>
      </c>
      <c r="I264" t="s">
        <v>361</v>
      </c>
      <c r="J264">
        <v>12.2</v>
      </c>
      <c r="K264" s="23" t="s">
        <v>226</v>
      </c>
      <c r="L264" t="s">
        <v>764</v>
      </c>
      <c r="M264">
        <v>21</v>
      </c>
      <c r="N264" t="s">
        <v>8</v>
      </c>
      <c r="O264" t="s">
        <v>8</v>
      </c>
      <c r="P264" t="s">
        <v>8</v>
      </c>
      <c r="Q264" t="s">
        <v>8</v>
      </c>
      <c r="R264" t="s">
        <v>8</v>
      </c>
      <c r="S264" t="s">
        <v>8</v>
      </c>
      <c r="T264" t="s">
        <v>8</v>
      </c>
      <c r="V264" t="s">
        <v>8</v>
      </c>
      <c r="W264" t="s">
        <v>8</v>
      </c>
      <c r="X264" t="s">
        <v>8</v>
      </c>
      <c r="Y264" t="s">
        <v>8</v>
      </c>
      <c r="AA264" t="s">
        <v>8</v>
      </c>
      <c r="AB264" t="s">
        <v>8</v>
      </c>
      <c r="AC264" s="16" t="s">
        <v>8</v>
      </c>
      <c r="AD264" t="s">
        <v>8</v>
      </c>
      <c r="AE264" t="s">
        <v>8</v>
      </c>
      <c r="AF264" t="s">
        <v>8</v>
      </c>
      <c r="AG264" t="s">
        <v>8</v>
      </c>
      <c r="AH264" t="s">
        <v>8</v>
      </c>
      <c r="AI264" t="s">
        <v>8</v>
      </c>
      <c r="AJ264" t="s">
        <v>8</v>
      </c>
      <c r="AK264" t="s">
        <v>8</v>
      </c>
      <c r="AL264" t="s">
        <v>8</v>
      </c>
      <c r="AM264" t="s">
        <v>8</v>
      </c>
      <c r="AN264" t="s">
        <v>8</v>
      </c>
      <c r="AO264" t="s">
        <v>8</v>
      </c>
      <c r="AP264" t="s">
        <v>8</v>
      </c>
      <c r="AQ264" t="s">
        <v>8</v>
      </c>
      <c r="AR264" t="s">
        <v>8</v>
      </c>
      <c r="AS264" t="s">
        <v>8</v>
      </c>
      <c r="AT264" t="s">
        <v>8</v>
      </c>
      <c r="AU264" t="s">
        <v>8</v>
      </c>
      <c r="AW264" s="37" t="s">
        <v>8</v>
      </c>
      <c r="AX264" t="s">
        <v>8</v>
      </c>
      <c r="AY264" t="s">
        <v>8</v>
      </c>
      <c r="AZ264" t="s">
        <v>8</v>
      </c>
      <c r="BA264" t="s">
        <v>8</v>
      </c>
      <c r="BB264" t="s">
        <v>276</v>
      </c>
      <c r="BC264" s="16" t="s">
        <v>86</v>
      </c>
      <c r="BE264" t="s">
        <v>362</v>
      </c>
    </row>
    <row r="265" spans="1:57">
      <c r="A265" t="s">
        <v>359</v>
      </c>
      <c r="B265" t="s">
        <v>357</v>
      </c>
      <c r="C265" t="s">
        <v>358</v>
      </c>
      <c r="D265" t="s">
        <v>10</v>
      </c>
      <c r="E265" t="s">
        <v>456</v>
      </c>
      <c r="F265" t="s">
        <v>8</v>
      </c>
      <c r="G265">
        <v>4</v>
      </c>
      <c r="I265" t="s">
        <v>361</v>
      </c>
      <c r="J265">
        <v>12.2</v>
      </c>
      <c r="K265" s="23" t="s">
        <v>226</v>
      </c>
      <c r="L265" t="s">
        <v>764</v>
      </c>
      <c r="M265">
        <v>21</v>
      </c>
      <c r="N265" t="s">
        <v>8</v>
      </c>
      <c r="O265" t="s">
        <v>8</v>
      </c>
      <c r="P265" t="s">
        <v>8</v>
      </c>
      <c r="Q265" t="s">
        <v>8</v>
      </c>
      <c r="R265" t="s">
        <v>8</v>
      </c>
      <c r="S265" t="s">
        <v>8</v>
      </c>
      <c r="T265" t="s">
        <v>8</v>
      </c>
      <c r="V265" t="s">
        <v>8</v>
      </c>
      <c r="W265" t="s">
        <v>8</v>
      </c>
      <c r="X265" t="s">
        <v>8</v>
      </c>
      <c r="Y265" t="s">
        <v>8</v>
      </c>
      <c r="AA265" t="s">
        <v>8</v>
      </c>
      <c r="AB265" t="s">
        <v>8</v>
      </c>
      <c r="AC265" s="16" t="s">
        <v>8</v>
      </c>
      <c r="AD265" t="s">
        <v>8</v>
      </c>
      <c r="AE265" t="s">
        <v>8</v>
      </c>
      <c r="AF265" t="s">
        <v>8</v>
      </c>
      <c r="AG265" t="s">
        <v>8</v>
      </c>
      <c r="AH265" t="s">
        <v>8</v>
      </c>
      <c r="AI265" t="s">
        <v>8</v>
      </c>
      <c r="AJ265" t="s">
        <v>8</v>
      </c>
      <c r="AK265" t="s">
        <v>8</v>
      </c>
      <c r="AL265" t="s">
        <v>8</v>
      </c>
      <c r="AM265" t="s">
        <v>8</v>
      </c>
      <c r="AN265" t="s">
        <v>8</v>
      </c>
      <c r="AO265" t="s">
        <v>8</v>
      </c>
      <c r="AP265" t="s">
        <v>8</v>
      </c>
      <c r="AQ265" t="s">
        <v>8</v>
      </c>
      <c r="AR265" t="s">
        <v>8</v>
      </c>
      <c r="AS265" t="s">
        <v>8</v>
      </c>
      <c r="AT265" t="s">
        <v>8</v>
      </c>
      <c r="AU265" t="s">
        <v>8</v>
      </c>
      <c r="AW265" s="37" t="s">
        <v>8</v>
      </c>
      <c r="AX265" t="s">
        <v>8</v>
      </c>
      <c r="AY265" t="s">
        <v>8</v>
      </c>
      <c r="AZ265" t="s">
        <v>8</v>
      </c>
      <c r="BA265" t="s">
        <v>8</v>
      </c>
      <c r="BB265" t="s">
        <v>276</v>
      </c>
      <c r="BC265" s="16" t="s">
        <v>375</v>
      </c>
      <c r="BE265" t="s">
        <v>363</v>
      </c>
    </row>
    <row r="266" spans="1:57">
      <c r="A266" t="s">
        <v>359</v>
      </c>
      <c r="B266" t="s">
        <v>357</v>
      </c>
      <c r="C266" t="s">
        <v>358</v>
      </c>
      <c r="D266" t="s">
        <v>10</v>
      </c>
      <c r="E266" t="s">
        <v>456</v>
      </c>
      <c r="F266" t="s">
        <v>8</v>
      </c>
      <c r="G266">
        <v>4</v>
      </c>
      <c r="I266" t="s">
        <v>361</v>
      </c>
      <c r="J266">
        <v>12.2</v>
      </c>
      <c r="K266" s="23" t="s">
        <v>226</v>
      </c>
      <c r="L266" t="s">
        <v>764</v>
      </c>
      <c r="M266">
        <v>21</v>
      </c>
      <c r="N266" t="s">
        <v>8</v>
      </c>
      <c r="O266" t="s">
        <v>8</v>
      </c>
      <c r="P266" t="s">
        <v>8</v>
      </c>
      <c r="Q266" t="s">
        <v>8</v>
      </c>
      <c r="R266" t="s">
        <v>8</v>
      </c>
      <c r="S266" t="s">
        <v>8</v>
      </c>
      <c r="T266" t="s">
        <v>8</v>
      </c>
      <c r="V266" t="s">
        <v>8</v>
      </c>
      <c r="W266" t="s">
        <v>8</v>
      </c>
      <c r="X266" t="s">
        <v>8</v>
      </c>
      <c r="Y266" t="s">
        <v>8</v>
      </c>
      <c r="AA266" t="s">
        <v>8</v>
      </c>
      <c r="AB266" t="s">
        <v>8</v>
      </c>
      <c r="AC266" s="16" t="s">
        <v>8</v>
      </c>
      <c r="AD266" t="s">
        <v>8</v>
      </c>
      <c r="AE266" t="s">
        <v>8</v>
      </c>
      <c r="AF266" t="s">
        <v>8</v>
      </c>
      <c r="AG266" t="s">
        <v>8</v>
      </c>
      <c r="AH266" t="s">
        <v>8</v>
      </c>
      <c r="AI266" t="s">
        <v>8</v>
      </c>
      <c r="AJ266" t="s">
        <v>8</v>
      </c>
      <c r="AK266" t="s">
        <v>8</v>
      </c>
      <c r="AL266" t="s">
        <v>8</v>
      </c>
      <c r="AM266" t="s">
        <v>8</v>
      </c>
      <c r="AN266" t="s">
        <v>8</v>
      </c>
      <c r="AO266" t="s">
        <v>8</v>
      </c>
      <c r="AP266" t="s">
        <v>8</v>
      </c>
      <c r="AQ266" t="s">
        <v>8</v>
      </c>
      <c r="AR266" t="s">
        <v>8</v>
      </c>
      <c r="AS266" t="s">
        <v>8</v>
      </c>
      <c r="AT266" t="s">
        <v>8</v>
      </c>
      <c r="AU266" t="s">
        <v>8</v>
      </c>
      <c r="AW266" s="37" t="s">
        <v>8</v>
      </c>
      <c r="AX266" t="s">
        <v>8</v>
      </c>
      <c r="AY266" t="s">
        <v>8</v>
      </c>
      <c r="AZ266" t="s">
        <v>8</v>
      </c>
      <c r="BA266" t="s">
        <v>8</v>
      </c>
      <c r="BB266" t="s">
        <v>276</v>
      </c>
      <c r="BC266" s="16" t="s">
        <v>376</v>
      </c>
      <c r="BE266" t="s">
        <v>364</v>
      </c>
    </row>
    <row r="267" spans="1:57">
      <c r="A267" t="s">
        <v>359</v>
      </c>
      <c r="B267" t="s">
        <v>357</v>
      </c>
      <c r="C267" t="s">
        <v>358</v>
      </c>
      <c r="D267" t="s">
        <v>10</v>
      </c>
      <c r="E267" t="s">
        <v>456</v>
      </c>
      <c r="F267" t="s">
        <v>8</v>
      </c>
      <c r="G267">
        <v>4</v>
      </c>
      <c r="I267" t="s">
        <v>361</v>
      </c>
      <c r="J267">
        <v>12.2</v>
      </c>
      <c r="K267" s="23" t="s">
        <v>226</v>
      </c>
      <c r="L267" t="s">
        <v>764</v>
      </c>
      <c r="M267">
        <v>21</v>
      </c>
      <c r="N267" t="s">
        <v>8</v>
      </c>
      <c r="O267" t="s">
        <v>8</v>
      </c>
      <c r="P267" t="s">
        <v>8</v>
      </c>
      <c r="Q267" t="s">
        <v>8</v>
      </c>
      <c r="R267" t="s">
        <v>8</v>
      </c>
      <c r="S267" t="s">
        <v>8</v>
      </c>
      <c r="T267" t="s">
        <v>8</v>
      </c>
      <c r="V267" t="s">
        <v>8</v>
      </c>
      <c r="W267" t="s">
        <v>8</v>
      </c>
      <c r="X267" t="s">
        <v>8</v>
      </c>
      <c r="Y267" t="s">
        <v>8</v>
      </c>
      <c r="AA267" t="s">
        <v>8</v>
      </c>
      <c r="AB267" t="s">
        <v>8</v>
      </c>
      <c r="AC267" s="16" t="s">
        <v>8</v>
      </c>
      <c r="AD267" t="s">
        <v>8</v>
      </c>
      <c r="AE267" t="s">
        <v>8</v>
      </c>
      <c r="AF267" t="s">
        <v>8</v>
      </c>
      <c r="AG267" t="s">
        <v>8</v>
      </c>
      <c r="AH267" t="s">
        <v>8</v>
      </c>
      <c r="AI267" t="s">
        <v>8</v>
      </c>
      <c r="AJ267" t="s">
        <v>8</v>
      </c>
      <c r="AK267" t="s">
        <v>8</v>
      </c>
      <c r="AL267" t="s">
        <v>8</v>
      </c>
      <c r="AM267" t="s">
        <v>8</v>
      </c>
      <c r="AN267" t="s">
        <v>8</v>
      </c>
      <c r="AO267" t="s">
        <v>8</v>
      </c>
      <c r="AP267" t="s">
        <v>8</v>
      </c>
      <c r="AQ267" t="s">
        <v>8</v>
      </c>
      <c r="AR267" t="s">
        <v>8</v>
      </c>
      <c r="AS267" t="s">
        <v>8</v>
      </c>
      <c r="AT267" t="s">
        <v>8</v>
      </c>
      <c r="AU267" t="s">
        <v>8</v>
      </c>
      <c r="AW267" s="37" t="s">
        <v>8</v>
      </c>
      <c r="AX267" t="s">
        <v>8</v>
      </c>
      <c r="AY267" t="s">
        <v>8</v>
      </c>
      <c r="AZ267" t="s">
        <v>8</v>
      </c>
      <c r="BA267" t="s">
        <v>8</v>
      </c>
      <c r="BB267" t="s">
        <v>276</v>
      </c>
      <c r="BC267" s="16" t="s">
        <v>377</v>
      </c>
      <c r="BE267" t="s">
        <v>365</v>
      </c>
    </row>
    <row r="268" spans="1:57">
      <c r="A268" t="s">
        <v>359</v>
      </c>
      <c r="B268" t="s">
        <v>357</v>
      </c>
      <c r="C268" t="s">
        <v>358</v>
      </c>
      <c r="D268" t="s">
        <v>10</v>
      </c>
      <c r="E268" t="s">
        <v>456</v>
      </c>
      <c r="F268" t="s">
        <v>8</v>
      </c>
      <c r="G268">
        <v>4</v>
      </c>
      <c r="I268" t="s">
        <v>248</v>
      </c>
      <c r="J268">
        <v>0</v>
      </c>
      <c r="K268" s="23" t="s">
        <v>226</v>
      </c>
      <c r="L268" t="s">
        <v>764</v>
      </c>
      <c r="M268">
        <v>21</v>
      </c>
      <c r="N268" t="s">
        <v>8</v>
      </c>
      <c r="O268" t="s">
        <v>8</v>
      </c>
      <c r="P268" t="s">
        <v>8</v>
      </c>
      <c r="Q268" t="s">
        <v>8</v>
      </c>
      <c r="R268" t="s">
        <v>8</v>
      </c>
      <c r="S268" t="s">
        <v>8</v>
      </c>
      <c r="T268" t="s">
        <v>8</v>
      </c>
      <c r="V268" t="s">
        <v>8</v>
      </c>
      <c r="W268" t="s">
        <v>8</v>
      </c>
      <c r="X268" t="s">
        <v>8</v>
      </c>
      <c r="Y268" t="s">
        <v>8</v>
      </c>
      <c r="AA268" t="s">
        <v>8</v>
      </c>
      <c r="AB268" t="s">
        <v>8</v>
      </c>
      <c r="AC268" s="16" t="s">
        <v>8</v>
      </c>
      <c r="AD268" t="s">
        <v>8</v>
      </c>
      <c r="AE268" t="s">
        <v>8</v>
      </c>
      <c r="AF268" t="s">
        <v>8</v>
      </c>
      <c r="AG268" t="s">
        <v>8</v>
      </c>
      <c r="AH268" t="s">
        <v>8</v>
      </c>
      <c r="AI268" t="s">
        <v>8</v>
      </c>
      <c r="AJ268" t="s">
        <v>8</v>
      </c>
      <c r="AK268" t="s">
        <v>8</v>
      </c>
      <c r="AL268" t="s">
        <v>8</v>
      </c>
      <c r="AM268" t="s">
        <v>8</v>
      </c>
      <c r="AN268" t="s">
        <v>8</v>
      </c>
      <c r="AO268" t="s">
        <v>8</v>
      </c>
      <c r="AP268" t="s">
        <v>8</v>
      </c>
      <c r="AQ268" t="s">
        <v>8</v>
      </c>
      <c r="AR268" t="s">
        <v>8</v>
      </c>
      <c r="AS268" t="s">
        <v>8</v>
      </c>
      <c r="AT268" t="s">
        <v>8</v>
      </c>
      <c r="AU268" t="s">
        <v>8</v>
      </c>
      <c r="AW268" s="37" t="s">
        <v>8</v>
      </c>
      <c r="AX268" t="s">
        <v>8</v>
      </c>
      <c r="AY268" t="s">
        <v>8</v>
      </c>
      <c r="AZ268" t="s">
        <v>8</v>
      </c>
      <c r="BA268" t="s">
        <v>8</v>
      </c>
      <c r="BB268" t="s">
        <v>93</v>
      </c>
      <c r="BC268" s="16" t="s">
        <v>86</v>
      </c>
      <c r="BE268" t="s">
        <v>362</v>
      </c>
    </row>
    <row r="269" spans="1:57">
      <c r="A269" t="s">
        <v>359</v>
      </c>
      <c r="B269" t="s">
        <v>357</v>
      </c>
      <c r="C269" t="s">
        <v>358</v>
      </c>
      <c r="D269" t="s">
        <v>10</v>
      </c>
      <c r="E269" t="s">
        <v>456</v>
      </c>
      <c r="F269" t="s">
        <v>8</v>
      </c>
      <c r="G269">
        <v>4</v>
      </c>
      <c r="I269" t="s">
        <v>248</v>
      </c>
      <c r="J269">
        <v>0</v>
      </c>
      <c r="K269" s="23" t="s">
        <v>226</v>
      </c>
      <c r="L269" t="s">
        <v>764</v>
      </c>
      <c r="M269">
        <v>21</v>
      </c>
      <c r="N269" t="s">
        <v>8</v>
      </c>
      <c r="O269" t="s">
        <v>8</v>
      </c>
      <c r="P269" t="s">
        <v>8</v>
      </c>
      <c r="Q269" t="s">
        <v>8</v>
      </c>
      <c r="R269" t="s">
        <v>8</v>
      </c>
      <c r="S269" t="s">
        <v>8</v>
      </c>
      <c r="T269" t="s">
        <v>8</v>
      </c>
      <c r="V269" t="s">
        <v>8</v>
      </c>
      <c r="W269" t="s">
        <v>8</v>
      </c>
      <c r="X269" t="s">
        <v>8</v>
      </c>
      <c r="Y269" t="s">
        <v>8</v>
      </c>
      <c r="AA269" t="s">
        <v>8</v>
      </c>
      <c r="AB269" t="s">
        <v>8</v>
      </c>
      <c r="AC269" s="16" t="s">
        <v>8</v>
      </c>
      <c r="AD269" t="s">
        <v>8</v>
      </c>
      <c r="AE269" t="s">
        <v>8</v>
      </c>
      <c r="AF269" t="s">
        <v>8</v>
      </c>
      <c r="AG269" t="s">
        <v>8</v>
      </c>
      <c r="AH269" t="s">
        <v>8</v>
      </c>
      <c r="AI269" t="s">
        <v>8</v>
      </c>
      <c r="AJ269" t="s">
        <v>8</v>
      </c>
      <c r="AK269" t="s">
        <v>8</v>
      </c>
      <c r="AL269" t="s">
        <v>8</v>
      </c>
      <c r="AM269" t="s">
        <v>8</v>
      </c>
      <c r="AN269" t="s">
        <v>8</v>
      </c>
      <c r="AO269" t="s">
        <v>8</v>
      </c>
      <c r="AP269" t="s">
        <v>8</v>
      </c>
      <c r="AQ269" t="s">
        <v>8</v>
      </c>
      <c r="AR269" t="s">
        <v>8</v>
      </c>
      <c r="AS269" t="s">
        <v>8</v>
      </c>
      <c r="AT269" t="s">
        <v>8</v>
      </c>
      <c r="AU269" t="s">
        <v>8</v>
      </c>
      <c r="AW269" s="37" t="s">
        <v>8</v>
      </c>
      <c r="AX269" t="s">
        <v>8</v>
      </c>
      <c r="AY269" t="s">
        <v>8</v>
      </c>
      <c r="AZ269" t="s">
        <v>8</v>
      </c>
      <c r="BA269" t="s">
        <v>8</v>
      </c>
      <c r="BB269" t="s">
        <v>93</v>
      </c>
      <c r="BC269" s="16" t="s">
        <v>86</v>
      </c>
      <c r="BE269" t="s">
        <v>363</v>
      </c>
    </row>
    <row r="270" spans="1:57">
      <c r="A270" t="s">
        <v>359</v>
      </c>
      <c r="B270" t="s">
        <v>357</v>
      </c>
      <c r="C270" t="s">
        <v>358</v>
      </c>
      <c r="D270" t="s">
        <v>10</v>
      </c>
      <c r="E270" t="s">
        <v>456</v>
      </c>
      <c r="F270" t="s">
        <v>8</v>
      </c>
      <c r="G270">
        <v>4</v>
      </c>
      <c r="I270" t="s">
        <v>248</v>
      </c>
      <c r="J270">
        <v>0</v>
      </c>
      <c r="K270" s="23" t="s">
        <v>226</v>
      </c>
      <c r="L270" t="s">
        <v>764</v>
      </c>
      <c r="M270">
        <v>21</v>
      </c>
      <c r="N270" t="s">
        <v>8</v>
      </c>
      <c r="O270" t="s">
        <v>8</v>
      </c>
      <c r="P270" t="s">
        <v>8</v>
      </c>
      <c r="Q270" t="s">
        <v>8</v>
      </c>
      <c r="R270" t="s">
        <v>8</v>
      </c>
      <c r="S270" t="s">
        <v>8</v>
      </c>
      <c r="T270" t="s">
        <v>8</v>
      </c>
      <c r="V270" t="s">
        <v>8</v>
      </c>
      <c r="W270" t="s">
        <v>8</v>
      </c>
      <c r="X270" t="s">
        <v>8</v>
      </c>
      <c r="Y270" t="s">
        <v>8</v>
      </c>
      <c r="AA270" t="s">
        <v>8</v>
      </c>
      <c r="AB270" t="s">
        <v>8</v>
      </c>
      <c r="AC270" s="16" t="s">
        <v>8</v>
      </c>
      <c r="AD270" t="s">
        <v>8</v>
      </c>
      <c r="AE270" t="s">
        <v>8</v>
      </c>
      <c r="AF270" t="s">
        <v>8</v>
      </c>
      <c r="AG270" t="s">
        <v>8</v>
      </c>
      <c r="AH270" t="s">
        <v>8</v>
      </c>
      <c r="AI270" t="s">
        <v>8</v>
      </c>
      <c r="AJ270" t="s">
        <v>8</v>
      </c>
      <c r="AK270" t="s">
        <v>8</v>
      </c>
      <c r="AL270" t="s">
        <v>8</v>
      </c>
      <c r="AM270" t="s">
        <v>8</v>
      </c>
      <c r="AN270" t="s">
        <v>8</v>
      </c>
      <c r="AO270" t="s">
        <v>8</v>
      </c>
      <c r="AP270" t="s">
        <v>8</v>
      </c>
      <c r="AQ270" t="s">
        <v>8</v>
      </c>
      <c r="AR270" t="s">
        <v>8</v>
      </c>
      <c r="AS270" t="s">
        <v>8</v>
      </c>
      <c r="AT270" t="s">
        <v>8</v>
      </c>
      <c r="AU270" t="s">
        <v>8</v>
      </c>
      <c r="AW270" s="37" t="s">
        <v>8</v>
      </c>
      <c r="AX270" t="s">
        <v>8</v>
      </c>
      <c r="AY270" t="s">
        <v>8</v>
      </c>
      <c r="AZ270" t="s">
        <v>8</v>
      </c>
      <c r="BA270" t="s">
        <v>8</v>
      </c>
      <c r="BB270" t="s">
        <v>93</v>
      </c>
      <c r="BC270" s="16" t="s">
        <v>86</v>
      </c>
      <c r="BE270" t="s">
        <v>364</v>
      </c>
    </row>
    <row r="271" spans="1:57">
      <c r="A271" t="s">
        <v>359</v>
      </c>
      <c r="B271" t="s">
        <v>357</v>
      </c>
      <c r="C271" t="s">
        <v>358</v>
      </c>
      <c r="D271" t="s">
        <v>10</v>
      </c>
      <c r="E271" t="s">
        <v>456</v>
      </c>
      <c r="F271" t="s">
        <v>8</v>
      </c>
      <c r="G271">
        <v>4</v>
      </c>
      <c r="I271" t="s">
        <v>248</v>
      </c>
      <c r="J271">
        <v>0</v>
      </c>
      <c r="K271" s="23" t="s">
        <v>226</v>
      </c>
      <c r="L271" t="s">
        <v>764</v>
      </c>
      <c r="M271">
        <v>21</v>
      </c>
      <c r="N271" t="s">
        <v>8</v>
      </c>
      <c r="O271" t="s">
        <v>8</v>
      </c>
      <c r="P271" t="s">
        <v>8</v>
      </c>
      <c r="Q271" t="s">
        <v>8</v>
      </c>
      <c r="R271" t="s">
        <v>8</v>
      </c>
      <c r="S271" t="s">
        <v>8</v>
      </c>
      <c r="T271" t="s">
        <v>8</v>
      </c>
      <c r="V271" t="s">
        <v>8</v>
      </c>
      <c r="W271" t="s">
        <v>8</v>
      </c>
      <c r="X271" t="s">
        <v>8</v>
      </c>
      <c r="Y271" t="s">
        <v>8</v>
      </c>
      <c r="AA271" t="s">
        <v>8</v>
      </c>
      <c r="AB271" t="s">
        <v>8</v>
      </c>
      <c r="AC271" s="16" t="s">
        <v>8</v>
      </c>
      <c r="AD271" t="s">
        <v>8</v>
      </c>
      <c r="AE271" t="s">
        <v>8</v>
      </c>
      <c r="AF271" t="s">
        <v>8</v>
      </c>
      <c r="AG271" t="s">
        <v>8</v>
      </c>
      <c r="AH271" t="s">
        <v>8</v>
      </c>
      <c r="AI271" t="s">
        <v>8</v>
      </c>
      <c r="AJ271" t="s">
        <v>8</v>
      </c>
      <c r="AK271" t="s">
        <v>8</v>
      </c>
      <c r="AL271" t="s">
        <v>8</v>
      </c>
      <c r="AM271" t="s">
        <v>8</v>
      </c>
      <c r="AN271" t="s">
        <v>8</v>
      </c>
      <c r="AO271" t="s">
        <v>8</v>
      </c>
      <c r="AP271" t="s">
        <v>8</v>
      </c>
      <c r="AQ271" t="s">
        <v>8</v>
      </c>
      <c r="AR271" t="s">
        <v>8</v>
      </c>
      <c r="AS271" t="s">
        <v>8</v>
      </c>
      <c r="AT271" t="s">
        <v>8</v>
      </c>
      <c r="AU271" t="s">
        <v>8</v>
      </c>
      <c r="AW271" s="37" t="s">
        <v>8</v>
      </c>
      <c r="AX271" t="s">
        <v>8</v>
      </c>
      <c r="AY271" t="s">
        <v>8</v>
      </c>
      <c r="AZ271" t="s">
        <v>8</v>
      </c>
      <c r="BA271" t="s">
        <v>8</v>
      </c>
      <c r="BB271" t="s">
        <v>93</v>
      </c>
      <c r="BC271" s="16" t="s">
        <v>86</v>
      </c>
      <c r="BE271" t="s">
        <v>365</v>
      </c>
    </row>
    <row r="272" spans="1:57">
      <c r="A272" t="s">
        <v>359</v>
      </c>
      <c r="B272" t="s">
        <v>357</v>
      </c>
      <c r="C272" t="s">
        <v>358</v>
      </c>
      <c r="D272" t="s">
        <v>10</v>
      </c>
      <c r="E272" t="s">
        <v>456</v>
      </c>
      <c r="F272" t="s">
        <v>8</v>
      </c>
      <c r="G272">
        <v>4</v>
      </c>
      <c r="I272" t="s">
        <v>7</v>
      </c>
      <c r="J272">
        <v>10</v>
      </c>
      <c r="K272" s="23" t="s">
        <v>226</v>
      </c>
      <c r="L272" t="s">
        <v>764</v>
      </c>
      <c r="M272">
        <v>21</v>
      </c>
      <c r="N272" t="s">
        <v>8</v>
      </c>
      <c r="O272" t="s">
        <v>8</v>
      </c>
      <c r="P272" t="s">
        <v>8</v>
      </c>
      <c r="Q272" t="s">
        <v>8</v>
      </c>
      <c r="R272" t="s">
        <v>8</v>
      </c>
      <c r="S272" t="s">
        <v>8</v>
      </c>
      <c r="T272" t="s">
        <v>8</v>
      </c>
      <c r="V272" t="s">
        <v>8</v>
      </c>
      <c r="W272" t="s">
        <v>8</v>
      </c>
      <c r="X272" t="s">
        <v>8</v>
      </c>
      <c r="Y272" t="s">
        <v>8</v>
      </c>
      <c r="AA272" t="s">
        <v>8</v>
      </c>
      <c r="AB272" t="s">
        <v>8</v>
      </c>
      <c r="AC272" s="16" t="s">
        <v>8</v>
      </c>
      <c r="AD272" t="s">
        <v>8</v>
      </c>
      <c r="AE272" t="s">
        <v>8</v>
      </c>
      <c r="AF272" t="s">
        <v>8</v>
      </c>
      <c r="AG272" t="s">
        <v>8</v>
      </c>
      <c r="AH272" t="s">
        <v>8</v>
      </c>
      <c r="AI272" t="s">
        <v>8</v>
      </c>
      <c r="AJ272" t="s">
        <v>8</v>
      </c>
      <c r="AK272" t="s">
        <v>8</v>
      </c>
      <c r="AL272" t="s">
        <v>8</v>
      </c>
      <c r="AM272" t="s">
        <v>8</v>
      </c>
      <c r="AN272" t="s">
        <v>8</v>
      </c>
      <c r="AO272" t="s">
        <v>8</v>
      </c>
      <c r="AP272" t="s">
        <v>8</v>
      </c>
      <c r="AQ272" t="s">
        <v>8</v>
      </c>
      <c r="AR272" t="s">
        <v>8</v>
      </c>
      <c r="AS272" t="s">
        <v>8</v>
      </c>
      <c r="AT272" t="s">
        <v>8</v>
      </c>
      <c r="AU272" t="s">
        <v>8</v>
      </c>
      <c r="AW272" s="37" t="s">
        <v>8</v>
      </c>
      <c r="AX272" t="s">
        <v>8</v>
      </c>
      <c r="AY272" t="s">
        <v>8</v>
      </c>
      <c r="AZ272" t="s">
        <v>8</v>
      </c>
      <c r="BA272" t="s">
        <v>8</v>
      </c>
      <c r="BB272" t="s">
        <v>93</v>
      </c>
      <c r="BC272" s="16" t="s">
        <v>86</v>
      </c>
      <c r="BE272" t="s">
        <v>362</v>
      </c>
    </row>
    <row r="273" spans="1:57">
      <c r="A273" t="s">
        <v>359</v>
      </c>
      <c r="B273" t="s">
        <v>357</v>
      </c>
      <c r="C273" t="s">
        <v>358</v>
      </c>
      <c r="D273" t="s">
        <v>10</v>
      </c>
      <c r="E273" t="s">
        <v>456</v>
      </c>
      <c r="F273" t="s">
        <v>8</v>
      </c>
      <c r="G273">
        <v>4</v>
      </c>
      <c r="I273" t="s">
        <v>7</v>
      </c>
      <c r="J273">
        <v>10</v>
      </c>
      <c r="K273" s="23" t="s">
        <v>226</v>
      </c>
      <c r="L273" t="s">
        <v>764</v>
      </c>
      <c r="M273">
        <v>21</v>
      </c>
      <c r="N273" t="s">
        <v>8</v>
      </c>
      <c r="O273" t="s">
        <v>8</v>
      </c>
      <c r="P273" t="s">
        <v>8</v>
      </c>
      <c r="Q273" t="s">
        <v>8</v>
      </c>
      <c r="R273" t="s">
        <v>8</v>
      </c>
      <c r="S273" t="s">
        <v>8</v>
      </c>
      <c r="T273" t="s">
        <v>8</v>
      </c>
      <c r="V273" t="s">
        <v>8</v>
      </c>
      <c r="W273" t="s">
        <v>8</v>
      </c>
      <c r="X273" t="s">
        <v>8</v>
      </c>
      <c r="Y273" t="s">
        <v>8</v>
      </c>
      <c r="AA273" t="s">
        <v>8</v>
      </c>
      <c r="AB273" t="s">
        <v>8</v>
      </c>
      <c r="AC273" s="16" t="s">
        <v>8</v>
      </c>
      <c r="AD273" t="s">
        <v>8</v>
      </c>
      <c r="AE273" t="s">
        <v>8</v>
      </c>
      <c r="AF273" t="s">
        <v>8</v>
      </c>
      <c r="AG273" t="s">
        <v>8</v>
      </c>
      <c r="AH273" t="s">
        <v>8</v>
      </c>
      <c r="AI273" t="s">
        <v>8</v>
      </c>
      <c r="AJ273" t="s">
        <v>8</v>
      </c>
      <c r="AK273" t="s">
        <v>8</v>
      </c>
      <c r="AL273" t="s">
        <v>8</v>
      </c>
      <c r="AM273" t="s">
        <v>8</v>
      </c>
      <c r="AN273" t="s">
        <v>8</v>
      </c>
      <c r="AO273" t="s">
        <v>8</v>
      </c>
      <c r="AP273" t="s">
        <v>8</v>
      </c>
      <c r="AQ273" t="s">
        <v>8</v>
      </c>
      <c r="AR273" t="s">
        <v>8</v>
      </c>
      <c r="AS273" t="s">
        <v>8</v>
      </c>
      <c r="AT273" t="s">
        <v>8</v>
      </c>
      <c r="AU273" t="s">
        <v>8</v>
      </c>
      <c r="AW273" s="37" t="s">
        <v>8</v>
      </c>
      <c r="AX273" t="s">
        <v>8</v>
      </c>
      <c r="AY273" t="s">
        <v>8</v>
      </c>
      <c r="AZ273" t="s">
        <v>8</v>
      </c>
      <c r="BA273" t="s">
        <v>8</v>
      </c>
      <c r="BB273" t="s">
        <v>93</v>
      </c>
      <c r="BC273" s="16" t="s">
        <v>378</v>
      </c>
      <c r="BE273" t="s">
        <v>363</v>
      </c>
    </row>
    <row r="274" spans="1:57">
      <c r="A274" t="s">
        <v>359</v>
      </c>
      <c r="B274" t="s">
        <v>357</v>
      </c>
      <c r="C274" t="s">
        <v>358</v>
      </c>
      <c r="D274" t="s">
        <v>10</v>
      </c>
      <c r="E274" t="s">
        <v>456</v>
      </c>
      <c r="F274" t="s">
        <v>8</v>
      </c>
      <c r="G274">
        <v>4</v>
      </c>
      <c r="I274" t="s">
        <v>7</v>
      </c>
      <c r="J274">
        <v>10</v>
      </c>
      <c r="K274" s="23" t="s">
        <v>226</v>
      </c>
      <c r="L274" t="s">
        <v>764</v>
      </c>
      <c r="M274">
        <v>21</v>
      </c>
      <c r="N274" t="s">
        <v>8</v>
      </c>
      <c r="O274" t="s">
        <v>8</v>
      </c>
      <c r="P274" t="s">
        <v>8</v>
      </c>
      <c r="Q274" t="s">
        <v>8</v>
      </c>
      <c r="R274" t="s">
        <v>8</v>
      </c>
      <c r="S274" t="s">
        <v>8</v>
      </c>
      <c r="T274" t="s">
        <v>8</v>
      </c>
      <c r="V274" t="s">
        <v>8</v>
      </c>
      <c r="W274" t="s">
        <v>8</v>
      </c>
      <c r="X274" t="s">
        <v>8</v>
      </c>
      <c r="Y274" t="s">
        <v>8</v>
      </c>
      <c r="AA274" t="s">
        <v>8</v>
      </c>
      <c r="AB274" t="s">
        <v>8</v>
      </c>
      <c r="AC274" s="16" t="s">
        <v>8</v>
      </c>
      <c r="AD274" t="s">
        <v>8</v>
      </c>
      <c r="AE274" t="s">
        <v>8</v>
      </c>
      <c r="AF274" t="s">
        <v>8</v>
      </c>
      <c r="AG274" t="s">
        <v>8</v>
      </c>
      <c r="AH274" t="s">
        <v>8</v>
      </c>
      <c r="AI274" t="s">
        <v>8</v>
      </c>
      <c r="AJ274" t="s">
        <v>8</v>
      </c>
      <c r="AK274" t="s">
        <v>8</v>
      </c>
      <c r="AL274" t="s">
        <v>8</v>
      </c>
      <c r="AM274" t="s">
        <v>8</v>
      </c>
      <c r="AN274" t="s">
        <v>8</v>
      </c>
      <c r="AO274" t="s">
        <v>8</v>
      </c>
      <c r="AP274" t="s">
        <v>8</v>
      </c>
      <c r="AQ274" t="s">
        <v>8</v>
      </c>
      <c r="AR274" t="s">
        <v>8</v>
      </c>
      <c r="AS274" t="s">
        <v>8</v>
      </c>
      <c r="AT274" t="s">
        <v>8</v>
      </c>
      <c r="AU274" t="s">
        <v>8</v>
      </c>
      <c r="AW274" s="37" t="s">
        <v>8</v>
      </c>
      <c r="AX274" t="s">
        <v>8</v>
      </c>
      <c r="AY274" t="s">
        <v>8</v>
      </c>
      <c r="AZ274" t="s">
        <v>8</v>
      </c>
      <c r="BA274" t="s">
        <v>8</v>
      </c>
      <c r="BB274" t="s">
        <v>93</v>
      </c>
      <c r="BC274" s="16" t="s">
        <v>379</v>
      </c>
      <c r="BE274" t="s">
        <v>364</v>
      </c>
    </row>
    <row r="275" spans="1:57">
      <c r="A275" t="s">
        <v>359</v>
      </c>
      <c r="B275" t="s">
        <v>357</v>
      </c>
      <c r="C275" t="s">
        <v>358</v>
      </c>
      <c r="D275" t="s">
        <v>10</v>
      </c>
      <c r="E275" t="s">
        <v>456</v>
      </c>
      <c r="F275" t="s">
        <v>8</v>
      </c>
      <c r="G275">
        <v>4</v>
      </c>
      <c r="I275" t="s">
        <v>7</v>
      </c>
      <c r="J275">
        <v>10</v>
      </c>
      <c r="K275" s="23" t="s">
        <v>226</v>
      </c>
      <c r="L275" t="s">
        <v>764</v>
      </c>
      <c r="M275">
        <v>21</v>
      </c>
      <c r="N275" t="s">
        <v>8</v>
      </c>
      <c r="O275" t="s">
        <v>8</v>
      </c>
      <c r="P275" t="s">
        <v>8</v>
      </c>
      <c r="Q275" t="s">
        <v>8</v>
      </c>
      <c r="R275" t="s">
        <v>8</v>
      </c>
      <c r="S275" t="s">
        <v>8</v>
      </c>
      <c r="T275" t="s">
        <v>8</v>
      </c>
      <c r="V275" t="s">
        <v>8</v>
      </c>
      <c r="W275" t="s">
        <v>8</v>
      </c>
      <c r="X275" t="s">
        <v>8</v>
      </c>
      <c r="Y275" t="s">
        <v>8</v>
      </c>
      <c r="AA275" t="s">
        <v>8</v>
      </c>
      <c r="AB275" t="s">
        <v>8</v>
      </c>
      <c r="AC275" s="16" t="s">
        <v>8</v>
      </c>
      <c r="AD275" t="s">
        <v>8</v>
      </c>
      <c r="AE275" t="s">
        <v>8</v>
      </c>
      <c r="AF275" t="s">
        <v>8</v>
      </c>
      <c r="AG275" t="s">
        <v>8</v>
      </c>
      <c r="AH275" t="s">
        <v>8</v>
      </c>
      <c r="AI275" t="s">
        <v>8</v>
      </c>
      <c r="AJ275" t="s">
        <v>8</v>
      </c>
      <c r="AK275" t="s">
        <v>8</v>
      </c>
      <c r="AL275" t="s">
        <v>8</v>
      </c>
      <c r="AM275" t="s">
        <v>8</v>
      </c>
      <c r="AN275" t="s">
        <v>8</v>
      </c>
      <c r="AO275" t="s">
        <v>8</v>
      </c>
      <c r="AP275" t="s">
        <v>8</v>
      </c>
      <c r="AQ275" t="s">
        <v>8</v>
      </c>
      <c r="AR275" t="s">
        <v>8</v>
      </c>
      <c r="AS275" t="s">
        <v>8</v>
      </c>
      <c r="AT275" t="s">
        <v>8</v>
      </c>
      <c r="AU275" t="s">
        <v>8</v>
      </c>
      <c r="AW275" s="37" t="s">
        <v>8</v>
      </c>
      <c r="AX275" t="s">
        <v>8</v>
      </c>
      <c r="AY275" t="s">
        <v>8</v>
      </c>
      <c r="AZ275" t="s">
        <v>8</v>
      </c>
      <c r="BA275" t="s">
        <v>8</v>
      </c>
      <c r="BB275" t="s">
        <v>93</v>
      </c>
      <c r="BC275" s="16" t="s">
        <v>378</v>
      </c>
      <c r="BE275" t="s">
        <v>365</v>
      </c>
    </row>
    <row r="276" spans="1:57">
      <c r="A276" t="s">
        <v>359</v>
      </c>
      <c r="B276" t="s">
        <v>357</v>
      </c>
      <c r="C276" t="s">
        <v>358</v>
      </c>
      <c r="D276" t="s">
        <v>10</v>
      </c>
      <c r="E276" t="s">
        <v>456</v>
      </c>
      <c r="F276" t="s">
        <v>8</v>
      </c>
      <c r="G276">
        <v>4</v>
      </c>
      <c r="I276" t="s">
        <v>360</v>
      </c>
      <c r="J276">
        <v>7.8</v>
      </c>
      <c r="K276" s="23" t="s">
        <v>226</v>
      </c>
      <c r="L276" t="s">
        <v>764</v>
      </c>
      <c r="M276">
        <v>21</v>
      </c>
      <c r="N276" t="s">
        <v>8</v>
      </c>
      <c r="O276" t="s">
        <v>8</v>
      </c>
      <c r="P276" t="s">
        <v>8</v>
      </c>
      <c r="Q276" t="s">
        <v>8</v>
      </c>
      <c r="R276" t="s">
        <v>8</v>
      </c>
      <c r="S276" t="s">
        <v>8</v>
      </c>
      <c r="T276" t="s">
        <v>8</v>
      </c>
      <c r="V276" t="s">
        <v>8</v>
      </c>
      <c r="W276" t="s">
        <v>8</v>
      </c>
      <c r="X276" t="s">
        <v>8</v>
      </c>
      <c r="Y276" t="s">
        <v>8</v>
      </c>
      <c r="AA276" t="s">
        <v>8</v>
      </c>
      <c r="AB276" t="s">
        <v>8</v>
      </c>
      <c r="AC276" s="16" t="s">
        <v>8</v>
      </c>
      <c r="AD276" t="s">
        <v>8</v>
      </c>
      <c r="AE276" t="s">
        <v>8</v>
      </c>
      <c r="AF276" t="s">
        <v>8</v>
      </c>
      <c r="AG276" t="s">
        <v>8</v>
      </c>
      <c r="AH276" t="s">
        <v>8</v>
      </c>
      <c r="AI276" t="s">
        <v>8</v>
      </c>
      <c r="AJ276" t="s">
        <v>8</v>
      </c>
      <c r="AK276" t="s">
        <v>8</v>
      </c>
      <c r="AL276" t="s">
        <v>8</v>
      </c>
      <c r="AM276" t="s">
        <v>8</v>
      </c>
      <c r="AN276" t="s">
        <v>8</v>
      </c>
      <c r="AO276" t="s">
        <v>8</v>
      </c>
      <c r="AP276" t="s">
        <v>8</v>
      </c>
      <c r="AQ276" t="s">
        <v>8</v>
      </c>
      <c r="AR276" t="s">
        <v>8</v>
      </c>
      <c r="AS276" t="s">
        <v>8</v>
      </c>
      <c r="AT276" t="s">
        <v>8</v>
      </c>
      <c r="AU276" t="s">
        <v>8</v>
      </c>
      <c r="AW276" s="37" t="s">
        <v>8</v>
      </c>
      <c r="AX276" t="s">
        <v>8</v>
      </c>
      <c r="AY276" t="s">
        <v>8</v>
      </c>
      <c r="AZ276" t="s">
        <v>8</v>
      </c>
      <c r="BA276" t="s">
        <v>8</v>
      </c>
      <c r="BB276" t="s">
        <v>93</v>
      </c>
      <c r="BC276" s="16" t="s">
        <v>86</v>
      </c>
      <c r="BE276" t="s">
        <v>362</v>
      </c>
    </row>
    <row r="277" spans="1:57">
      <c r="A277" t="s">
        <v>359</v>
      </c>
      <c r="B277" t="s">
        <v>357</v>
      </c>
      <c r="C277" t="s">
        <v>358</v>
      </c>
      <c r="D277" t="s">
        <v>10</v>
      </c>
      <c r="E277" t="s">
        <v>456</v>
      </c>
      <c r="F277" t="s">
        <v>8</v>
      </c>
      <c r="G277">
        <v>4</v>
      </c>
      <c r="I277" t="s">
        <v>360</v>
      </c>
      <c r="J277">
        <v>7.8</v>
      </c>
      <c r="K277" s="23" t="s">
        <v>226</v>
      </c>
      <c r="L277" t="s">
        <v>764</v>
      </c>
      <c r="M277">
        <v>21</v>
      </c>
      <c r="N277" t="s">
        <v>8</v>
      </c>
      <c r="O277" t="s">
        <v>8</v>
      </c>
      <c r="P277" t="s">
        <v>8</v>
      </c>
      <c r="Q277" t="s">
        <v>8</v>
      </c>
      <c r="R277" t="s">
        <v>8</v>
      </c>
      <c r="S277" t="s">
        <v>8</v>
      </c>
      <c r="T277" t="s">
        <v>8</v>
      </c>
      <c r="V277" t="s">
        <v>8</v>
      </c>
      <c r="W277" t="s">
        <v>8</v>
      </c>
      <c r="X277" t="s">
        <v>8</v>
      </c>
      <c r="Y277" t="s">
        <v>8</v>
      </c>
      <c r="AA277" t="s">
        <v>8</v>
      </c>
      <c r="AB277" t="s">
        <v>8</v>
      </c>
      <c r="AC277" s="16" t="s">
        <v>8</v>
      </c>
      <c r="AD277" t="s">
        <v>8</v>
      </c>
      <c r="AE277" t="s">
        <v>8</v>
      </c>
      <c r="AF277" t="s">
        <v>8</v>
      </c>
      <c r="AG277" t="s">
        <v>8</v>
      </c>
      <c r="AH277" t="s">
        <v>8</v>
      </c>
      <c r="AI277" t="s">
        <v>8</v>
      </c>
      <c r="AJ277" t="s">
        <v>8</v>
      </c>
      <c r="AK277" t="s">
        <v>8</v>
      </c>
      <c r="AL277" t="s">
        <v>8</v>
      </c>
      <c r="AM277" t="s">
        <v>8</v>
      </c>
      <c r="AN277" t="s">
        <v>8</v>
      </c>
      <c r="AO277" t="s">
        <v>8</v>
      </c>
      <c r="AP277" t="s">
        <v>8</v>
      </c>
      <c r="AQ277" t="s">
        <v>8</v>
      </c>
      <c r="AR277" t="s">
        <v>8</v>
      </c>
      <c r="AS277" t="s">
        <v>8</v>
      </c>
      <c r="AT277" t="s">
        <v>8</v>
      </c>
      <c r="AU277" t="s">
        <v>8</v>
      </c>
      <c r="AW277" s="37" t="s">
        <v>8</v>
      </c>
      <c r="AX277" t="s">
        <v>8</v>
      </c>
      <c r="AY277" t="s">
        <v>8</v>
      </c>
      <c r="AZ277" t="s">
        <v>8</v>
      </c>
      <c r="BA277" t="s">
        <v>8</v>
      </c>
      <c r="BB277" t="s">
        <v>93</v>
      </c>
      <c r="BC277" s="16" t="s">
        <v>380</v>
      </c>
      <c r="BE277" t="s">
        <v>363</v>
      </c>
    </row>
    <row r="278" spans="1:57">
      <c r="A278" t="s">
        <v>359</v>
      </c>
      <c r="B278" t="s">
        <v>357</v>
      </c>
      <c r="C278" t="s">
        <v>358</v>
      </c>
      <c r="D278" t="s">
        <v>10</v>
      </c>
      <c r="E278" t="s">
        <v>456</v>
      </c>
      <c r="F278" t="s">
        <v>8</v>
      </c>
      <c r="G278">
        <v>4</v>
      </c>
      <c r="I278" t="s">
        <v>360</v>
      </c>
      <c r="J278">
        <v>7.8</v>
      </c>
      <c r="K278" s="23" t="s">
        <v>226</v>
      </c>
      <c r="L278" t="s">
        <v>764</v>
      </c>
      <c r="M278">
        <v>21</v>
      </c>
      <c r="N278" t="s">
        <v>8</v>
      </c>
      <c r="O278" t="s">
        <v>8</v>
      </c>
      <c r="P278" t="s">
        <v>8</v>
      </c>
      <c r="Q278" t="s">
        <v>8</v>
      </c>
      <c r="R278" t="s">
        <v>8</v>
      </c>
      <c r="S278" t="s">
        <v>8</v>
      </c>
      <c r="T278" t="s">
        <v>8</v>
      </c>
      <c r="V278" t="s">
        <v>8</v>
      </c>
      <c r="W278" t="s">
        <v>8</v>
      </c>
      <c r="X278" t="s">
        <v>8</v>
      </c>
      <c r="Y278" t="s">
        <v>8</v>
      </c>
      <c r="AA278" t="s">
        <v>8</v>
      </c>
      <c r="AB278" t="s">
        <v>8</v>
      </c>
      <c r="AC278" s="16" t="s">
        <v>8</v>
      </c>
      <c r="AD278" t="s">
        <v>8</v>
      </c>
      <c r="AE278" t="s">
        <v>8</v>
      </c>
      <c r="AF278" t="s">
        <v>8</v>
      </c>
      <c r="AG278" t="s">
        <v>8</v>
      </c>
      <c r="AH278" t="s">
        <v>8</v>
      </c>
      <c r="AI278" t="s">
        <v>8</v>
      </c>
      <c r="AJ278" t="s">
        <v>8</v>
      </c>
      <c r="AK278" t="s">
        <v>8</v>
      </c>
      <c r="AL278" t="s">
        <v>8</v>
      </c>
      <c r="AM278" t="s">
        <v>8</v>
      </c>
      <c r="AN278" t="s">
        <v>8</v>
      </c>
      <c r="AO278" t="s">
        <v>8</v>
      </c>
      <c r="AP278" t="s">
        <v>8</v>
      </c>
      <c r="AQ278" t="s">
        <v>8</v>
      </c>
      <c r="AR278" t="s">
        <v>8</v>
      </c>
      <c r="AS278" t="s">
        <v>8</v>
      </c>
      <c r="AT278" t="s">
        <v>8</v>
      </c>
      <c r="AU278" t="s">
        <v>8</v>
      </c>
      <c r="AW278" s="37" t="s">
        <v>8</v>
      </c>
      <c r="AX278" t="s">
        <v>8</v>
      </c>
      <c r="AY278" t="s">
        <v>8</v>
      </c>
      <c r="AZ278" t="s">
        <v>8</v>
      </c>
      <c r="BA278" t="s">
        <v>8</v>
      </c>
      <c r="BB278" t="s">
        <v>93</v>
      </c>
      <c r="BC278" s="16" t="s">
        <v>380</v>
      </c>
      <c r="BE278" t="s">
        <v>364</v>
      </c>
    </row>
    <row r="279" spans="1:57">
      <c r="A279" t="s">
        <v>359</v>
      </c>
      <c r="B279" t="s">
        <v>357</v>
      </c>
      <c r="C279" t="s">
        <v>358</v>
      </c>
      <c r="D279" t="s">
        <v>10</v>
      </c>
      <c r="E279" t="s">
        <v>456</v>
      </c>
      <c r="F279" t="s">
        <v>8</v>
      </c>
      <c r="G279">
        <v>4</v>
      </c>
      <c r="I279" t="s">
        <v>360</v>
      </c>
      <c r="J279">
        <v>7.8</v>
      </c>
      <c r="K279" s="23" t="s">
        <v>226</v>
      </c>
      <c r="L279" t="s">
        <v>764</v>
      </c>
      <c r="M279">
        <v>21</v>
      </c>
      <c r="N279" t="s">
        <v>8</v>
      </c>
      <c r="O279" t="s">
        <v>8</v>
      </c>
      <c r="P279" t="s">
        <v>8</v>
      </c>
      <c r="Q279" t="s">
        <v>8</v>
      </c>
      <c r="R279" t="s">
        <v>8</v>
      </c>
      <c r="S279" t="s">
        <v>8</v>
      </c>
      <c r="T279" t="s">
        <v>8</v>
      </c>
      <c r="V279" t="s">
        <v>8</v>
      </c>
      <c r="W279" t="s">
        <v>8</v>
      </c>
      <c r="X279" t="s">
        <v>8</v>
      </c>
      <c r="Y279" t="s">
        <v>8</v>
      </c>
      <c r="AA279" t="s">
        <v>8</v>
      </c>
      <c r="AB279" t="s">
        <v>8</v>
      </c>
      <c r="AC279" s="16" t="s">
        <v>8</v>
      </c>
      <c r="AD279" t="s">
        <v>8</v>
      </c>
      <c r="AE279" t="s">
        <v>8</v>
      </c>
      <c r="AF279" t="s">
        <v>8</v>
      </c>
      <c r="AG279" t="s">
        <v>8</v>
      </c>
      <c r="AH279" t="s">
        <v>8</v>
      </c>
      <c r="AI279" t="s">
        <v>8</v>
      </c>
      <c r="AJ279" t="s">
        <v>8</v>
      </c>
      <c r="AK279" t="s">
        <v>8</v>
      </c>
      <c r="AL279" t="s">
        <v>8</v>
      </c>
      <c r="AM279" t="s">
        <v>8</v>
      </c>
      <c r="AN279" t="s">
        <v>8</v>
      </c>
      <c r="AO279" t="s">
        <v>8</v>
      </c>
      <c r="AP279" t="s">
        <v>8</v>
      </c>
      <c r="AQ279" t="s">
        <v>8</v>
      </c>
      <c r="AR279" t="s">
        <v>8</v>
      </c>
      <c r="AS279" t="s">
        <v>8</v>
      </c>
      <c r="AT279" t="s">
        <v>8</v>
      </c>
      <c r="AU279" t="s">
        <v>8</v>
      </c>
      <c r="AW279" s="37" t="s">
        <v>8</v>
      </c>
      <c r="AX279" t="s">
        <v>8</v>
      </c>
      <c r="AY279" t="s">
        <v>8</v>
      </c>
      <c r="AZ279" t="s">
        <v>8</v>
      </c>
      <c r="BA279" t="s">
        <v>8</v>
      </c>
      <c r="BB279" t="s">
        <v>93</v>
      </c>
      <c r="BC279" s="16" t="s">
        <v>381</v>
      </c>
      <c r="BE279" t="s">
        <v>365</v>
      </c>
    </row>
    <row r="280" spans="1:57">
      <c r="A280" t="s">
        <v>359</v>
      </c>
      <c r="B280" t="s">
        <v>357</v>
      </c>
      <c r="C280" t="s">
        <v>358</v>
      </c>
      <c r="D280" t="s">
        <v>10</v>
      </c>
      <c r="E280" t="s">
        <v>456</v>
      </c>
      <c r="F280" t="s">
        <v>8</v>
      </c>
      <c r="G280">
        <v>4</v>
      </c>
      <c r="I280" t="s">
        <v>356</v>
      </c>
      <c r="J280">
        <v>5.6</v>
      </c>
      <c r="K280" s="23" t="s">
        <v>226</v>
      </c>
      <c r="L280" t="s">
        <v>764</v>
      </c>
      <c r="M280">
        <v>21</v>
      </c>
      <c r="N280" t="s">
        <v>8</v>
      </c>
      <c r="O280" t="s">
        <v>8</v>
      </c>
      <c r="P280" t="s">
        <v>8</v>
      </c>
      <c r="Q280" t="s">
        <v>8</v>
      </c>
      <c r="R280" t="s">
        <v>8</v>
      </c>
      <c r="S280" t="s">
        <v>8</v>
      </c>
      <c r="T280" t="s">
        <v>8</v>
      </c>
      <c r="V280" t="s">
        <v>8</v>
      </c>
      <c r="W280" t="s">
        <v>8</v>
      </c>
      <c r="X280" t="s">
        <v>8</v>
      </c>
      <c r="Y280" t="s">
        <v>8</v>
      </c>
      <c r="AA280" t="s">
        <v>8</v>
      </c>
      <c r="AB280" t="s">
        <v>8</v>
      </c>
      <c r="AC280" s="16" t="s">
        <v>8</v>
      </c>
      <c r="AD280" t="s">
        <v>8</v>
      </c>
      <c r="AE280" t="s">
        <v>8</v>
      </c>
      <c r="AF280" t="s">
        <v>8</v>
      </c>
      <c r="AG280" t="s">
        <v>8</v>
      </c>
      <c r="AH280" t="s">
        <v>8</v>
      </c>
      <c r="AI280" t="s">
        <v>8</v>
      </c>
      <c r="AJ280" t="s">
        <v>8</v>
      </c>
      <c r="AK280" t="s">
        <v>8</v>
      </c>
      <c r="AL280" t="s">
        <v>8</v>
      </c>
      <c r="AM280" t="s">
        <v>8</v>
      </c>
      <c r="AN280" t="s">
        <v>8</v>
      </c>
      <c r="AO280" t="s">
        <v>8</v>
      </c>
      <c r="AP280" t="s">
        <v>8</v>
      </c>
      <c r="AQ280" t="s">
        <v>8</v>
      </c>
      <c r="AR280" t="s">
        <v>8</v>
      </c>
      <c r="AS280" t="s">
        <v>8</v>
      </c>
      <c r="AT280" t="s">
        <v>8</v>
      </c>
      <c r="AU280" t="s">
        <v>8</v>
      </c>
      <c r="AW280" s="37" t="s">
        <v>8</v>
      </c>
      <c r="AX280" t="s">
        <v>8</v>
      </c>
      <c r="AY280" t="s">
        <v>8</v>
      </c>
      <c r="AZ280" t="s">
        <v>8</v>
      </c>
      <c r="BA280" t="s">
        <v>8</v>
      </c>
      <c r="BB280" t="s">
        <v>93</v>
      </c>
      <c r="BC280" s="16" t="s">
        <v>86</v>
      </c>
      <c r="BE280" t="s">
        <v>362</v>
      </c>
    </row>
    <row r="281" spans="1:57">
      <c r="A281" t="s">
        <v>359</v>
      </c>
      <c r="B281" t="s">
        <v>357</v>
      </c>
      <c r="C281" t="s">
        <v>358</v>
      </c>
      <c r="D281" t="s">
        <v>10</v>
      </c>
      <c r="E281" t="s">
        <v>456</v>
      </c>
      <c r="F281" t="s">
        <v>8</v>
      </c>
      <c r="G281">
        <v>4</v>
      </c>
      <c r="I281" t="s">
        <v>356</v>
      </c>
      <c r="J281">
        <v>5.6</v>
      </c>
      <c r="K281" s="23" t="s">
        <v>226</v>
      </c>
      <c r="L281" t="s">
        <v>764</v>
      </c>
      <c r="M281">
        <v>21</v>
      </c>
      <c r="N281" t="s">
        <v>8</v>
      </c>
      <c r="O281" t="s">
        <v>8</v>
      </c>
      <c r="P281" t="s">
        <v>8</v>
      </c>
      <c r="Q281" t="s">
        <v>8</v>
      </c>
      <c r="R281" t="s">
        <v>8</v>
      </c>
      <c r="S281" t="s">
        <v>8</v>
      </c>
      <c r="T281" t="s">
        <v>8</v>
      </c>
      <c r="V281" t="s">
        <v>8</v>
      </c>
      <c r="W281" t="s">
        <v>8</v>
      </c>
      <c r="X281" t="s">
        <v>8</v>
      </c>
      <c r="Y281" t="s">
        <v>8</v>
      </c>
      <c r="AA281" t="s">
        <v>8</v>
      </c>
      <c r="AB281" t="s">
        <v>8</v>
      </c>
      <c r="AC281" s="16" t="s">
        <v>8</v>
      </c>
      <c r="AD281" t="s">
        <v>8</v>
      </c>
      <c r="AE281" t="s">
        <v>8</v>
      </c>
      <c r="AF281" t="s">
        <v>8</v>
      </c>
      <c r="AG281" t="s">
        <v>8</v>
      </c>
      <c r="AH281" t="s">
        <v>8</v>
      </c>
      <c r="AI281" t="s">
        <v>8</v>
      </c>
      <c r="AJ281" t="s">
        <v>8</v>
      </c>
      <c r="AK281" t="s">
        <v>8</v>
      </c>
      <c r="AL281" t="s">
        <v>8</v>
      </c>
      <c r="AM281" t="s">
        <v>8</v>
      </c>
      <c r="AN281" t="s">
        <v>8</v>
      </c>
      <c r="AO281" t="s">
        <v>8</v>
      </c>
      <c r="AP281" t="s">
        <v>8</v>
      </c>
      <c r="AQ281" t="s">
        <v>8</v>
      </c>
      <c r="AR281" t="s">
        <v>8</v>
      </c>
      <c r="AS281" t="s">
        <v>8</v>
      </c>
      <c r="AT281" t="s">
        <v>8</v>
      </c>
      <c r="AU281" t="s">
        <v>8</v>
      </c>
      <c r="AW281" s="37" t="s">
        <v>8</v>
      </c>
      <c r="AX281" t="s">
        <v>8</v>
      </c>
      <c r="AY281" t="s">
        <v>8</v>
      </c>
      <c r="AZ281" t="s">
        <v>8</v>
      </c>
      <c r="BA281" t="s">
        <v>8</v>
      </c>
      <c r="BB281" t="s">
        <v>93</v>
      </c>
      <c r="BC281" s="16" t="s">
        <v>382</v>
      </c>
      <c r="BE281" t="s">
        <v>363</v>
      </c>
    </row>
    <row r="282" spans="1:57">
      <c r="A282" t="s">
        <v>359</v>
      </c>
      <c r="B282" t="s">
        <v>357</v>
      </c>
      <c r="C282" t="s">
        <v>358</v>
      </c>
      <c r="D282" t="s">
        <v>10</v>
      </c>
      <c r="E282" t="s">
        <v>456</v>
      </c>
      <c r="F282" t="s">
        <v>8</v>
      </c>
      <c r="G282">
        <v>4</v>
      </c>
      <c r="I282" t="s">
        <v>356</v>
      </c>
      <c r="J282">
        <v>5.6</v>
      </c>
      <c r="K282" s="23" t="s">
        <v>226</v>
      </c>
      <c r="L282" t="s">
        <v>764</v>
      </c>
      <c r="M282">
        <v>21</v>
      </c>
      <c r="N282" t="s">
        <v>8</v>
      </c>
      <c r="O282" t="s">
        <v>8</v>
      </c>
      <c r="P282" t="s">
        <v>8</v>
      </c>
      <c r="Q282" t="s">
        <v>8</v>
      </c>
      <c r="R282" t="s">
        <v>8</v>
      </c>
      <c r="S282" t="s">
        <v>8</v>
      </c>
      <c r="T282" t="s">
        <v>8</v>
      </c>
      <c r="V282" t="s">
        <v>8</v>
      </c>
      <c r="W282" t="s">
        <v>8</v>
      </c>
      <c r="X282" t="s">
        <v>8</v>
      </c>
      <c r="Y282" t="s">
        <v>8</v>
      </c>
      <c r="AA282" t="s">
        <v>8</v>
      </c>
      <c r="AB282" t="s">
        <v>8</v>
      </c>
      <c r="AC282" s="16" t="s">
        <v>8</v>
      </c>
      <c r="AD282" t="s">
        <v>8</v>
      </c>
      <c r="AE282" t="s">
        <v>8</v>
      </c>
      <c r="AF282" t="s">
        <v>8</v>
      </c>
      <c r="AG282" t="s">
        <v>8</v>
      </c>
      <c r="AH282" t="s">
        <v>8</v>
      </c>
      <c r="AI282" t="s">
        <v>8</v>
      </c>
      <c r="AJ282" t="s">
        <v>8</v>
      </c>
      <c r="AK282" t="s">
        <v>8</v>
      </c>
      <c r="AL282" t="s">
        <v>8</v>
      </c>
      <c r="AM282" t="s">
        <v>8</v>
      </c>
      <c r="AN282" t="s">
        <v>8</v>
      </c>
      <c r="AO282" t="s">
        <v>8</v>
      </c>
      <c r="AP282" t="s">
        <v>8</v>
      </c>
      <c r="AQ282" t="s">
        <v>8</v>
      </c>
      <c r="AR282" t="s">
        <v>8</v>
      </c>
      <c r="AS282" t="s">
        <v>8</v>
      </c>
      <c r="AT282" t="s">
        <v>8</v>
      </c>
      <c r="AU282" t="s">
        <v>8</v>
      </c>
      <c r="AW282" s="37" t="s">
        <v>8</v>
      </c>
      <c r="AX282" t="s">
        <v>8</v>
      </c>
      <c r="AY282" t="s">
        <v>8</v>
      </c>
      <c r="AZ282" t="s">
        <v>8</v>
      </c>
      <c r="BA282" t="s">
        <v>8</v>
      </c>
      <c r="BB282" t="s">
        <v>93</v>
      </c>
      <c r="BC282" s="16" t="s">
        <v>86</v>
      </c>
      <c r="BE282" t="s">
        <v>364</v>
      </c>
    </row>
    <row r="283" spans="1:57">
      <c r="A283" t="s">
        <v>359</v>
      </c>
      <c r="B283" t="s">
        <v>357</v>
      </c>
      <c r="C283" t="s">
        <v>358</v>
      </c>
      <c r="D283" t="s">
        <v>10</v>
      </c>
      <c r="E283" t="s">
        <v>456</v>
      </c>
      <c r="F283" t="s">
        <v>8</v>
      </c>
      <c r="G283">
        <v>4</v>
      </c>
      <c r="I283" t="s">
        <v>356</v>
      </c>
      <c r="J283">
        <v>5.6</v>
      </c>
      <c r="K283" s="23" t="s">
        <v>226</v>
      </c>
      <c r="L283" t="s">
        <v>764</v>
      </c>
      <c r="M283">
        <v>21</v>
      </c>
      <c r="N283" t="s">
        <v>8</v>
      </c>
      <c r="O283" t="s">
        <v>8</v>
      </c>
      <c r="P283" t="s">
        <v>8</v>
      </c>
      <c r="Q283" t="s">
        <v>8</v>
      </c>
      <c r="R283" t="s">
        <v>8</v>
      </c>
      <c r="S283" t="s">
        <v>8</v>
      </c>
      <c r="T283" t="s">
        <v>8</v>
      </c>
      <c r="V283" t="s">
        <v>8</v>
      </c>
      <c r="W283" t="s">
        <v>8</v>
      </c>
      <c r="X283" t="s">
        <v>8</v>
      </c>
      <c r="Y283" t="s">
        <v>8</v>
      </c>
      <c r="AA283" t="s">
        <v>8</v>
      </c>
      <c r="AB283" t="s">
        <v>8</v>
      </c>
      <c r="AC283" s="16" t="s">
        <v>8</v>
      </c>
      <c r="AD283" t="s">
        <v>8</v>
      </c>
      <c r="AE283" t="s">
        <v>8</v>
      </c>
      <c r="AF283" t="s">
        <v>8</v>
      </c>
      <c r="AG283" t="s">
        <v>8</v>
      </c>
      <c r="AH283" t="s">
        <v>8</v>
      </c>
      <c r="AI283" t="s">
        <v>8</v>
      </c>
      <c r="AJ283" t="s">
        <v>8</v>
      </c>
      <c r="AK283" t="s">
        <v>8</v>
      </c>
      <c r="AL283" t="s">
        <v>8</v>
      </c>
      <c r="AM283" t="s">
        <v>8</v>
      </c>
      <c r="AN283" t="s">
        <v>8</v>
      </c>
      <c r="AO283" t="s">
        <v>8</v>
      </c>
      <c r="AP283" t="s">
        <v>8</v>
      </c>
      <c r="AQ283" t="s">
        <v>8</v>
      </c>
      <c r="AR283" t="s">
        <v>8</v>
      </c>
      <c r="AS283" t="s">
        <v>8</v>
      </c>
      <c r="AT283" t="s">
        <v>8</v>
      </c>
      <c r="AU283" t="s">
        <v>8</v>
      </c>
      <c r="AW283" s="37" t="s">
        <v>8</v>
      </c>
      <c r="AX283" t="s">
        <v>8</v>
      </c>
      <c r="AY283" t="s">
        <v>8</v>
      </c>
      <c r="AZ283" t="s">
        <v>8</v>
      </c>
      <c r="BA283" t="s">
        <v>8</v>
      </c>
      <c r="BB283" t="s">
        <v>93</v>
      </c>
      <c r="BC283" s="16" t="s">
        <v>382</v>
      </c>
      <c r="BE283" t="s">
        <v>365</v>
      </c>
    </row>
    <row r="284" spans="1:57">
      <c r="A284" t="s">
        <v>359</v>
      </c>
      <c r="B284" t="s">
        <v>357</v>
      </c>
      <c r="C284" t="s">
        <v>358</v>
      </c>
      <c r="D284" t="s">
        <v>10</v>
      </c>
      <c r="E284" t="s">
        <v>456</v>
      </c>
      <c r="F284" t="s">
        <v>8</v>
      </c>
      <c r="G284">
        <v>4</v>
      </c>
      <c r="I284" t="s">
        <v>361</v>
      </c>
      <c r="J284">
        <v>12.2</v>
      </c>
      <c r="K284" s="23" t="s">
        <v>226</v>
      </c>
      <c r="L284" t="s">
        <v>764</v>
      </c>
      <c r="M284">
        <v>21</v>
      </c>
      <c r="N284" t="s">
        <v>8</v>
      </c>
      <c r="O284" t="s">
        <v>8</v>
      </c>
      <c r="P284" t="s">
        <v>8</v>
      </c>
      <c r="Q284" t="s">
        <v>8</v>
      </c>
      <c r="R284" t="s">
        <v>8</v>
      </c>
      <c r="S284" t="s">
        <v>8</v>
      </c>
      <c r="T284" t="s">
        <v>8</v>
      </c>
      <c r="V284" t="s">
        <v>8</v>
      </c>
      <c r="W284" t="s">
        <v>8</v>
      </c>
      <c r="X284" t="s">
        <v>8</v>
      </c>
      <c r="Y284" t="s">
        <v>8</v>
      </c>
      <c r="AA284" t="s">
        <v>8</v>
      </c>
      <c r="AB284" t="s">
        <v>8</v>
      </c>
      <c r="AC284" s="16" t="s">
        <v>8</v>
      </c>
      <c r="AD284" t="s">
        <v>8</v>
      </c>
      <c r="AE284" t="s">
        <v>8</v>
      </c>
      <c r="AF284" t="s">
        <v>8</v>
      </c>
      <c r="AG284" t="s">
        <v>8</v>
      </c>
      <c r="AH284" t="s">
        <v>8</v>
      </c>
      <c r="AI284" t="s">
        <v>8</v>
      </c>
      <c r="AJ284" t="s">
        <v>8</v>
      </c>
      <c r="AK284" t="s">
        <v>8</v>
      </c>
      <c r="AL284" t="s">
        <v>8</v>
      </c>
      <c r="AM284" t="s">
        <v>8</v>
      </c>
      <c r="AN284" t="s">
        <v>8</v>
      </c>
      <c r="AO284" t="s">
        <v>8</v>
      </c>
      <c r="AP284" t="s">
        <v>8</v>
      </c>
      <c r="AQ284" t="s">
        <v>8</v>
      </c>
      <c r="AR284" t="s">
        <v>8</v>
      </c>
      <c r="AS284" t="s">
        <v>8</v>
      </c>
      <c r="AT284" t="s">
        <v>8</v>
      </c>
      <c r="AU284" t="s">
        <v>8</v>
      </c>
      <c r="AW284" s="37" t="s">
        <v>8</v>
      </c>
      <c r="AX284" t="s">
        <v>8</v>
      </c>
      <c r="AY284" t="s">
        <v>8</v>
      </c>
      <c r="AZ284" t="s">
        <v>8</v>
      </c>
      <c r="BA284" t="s">
        <v>8</v>
      </c>
      <c r="BB284" t="s">
        <v>93</v>
      </c>
      <c r="BC284" s="16" t="s">
        <v>86</v>
      </c>
      <c r="BE284" t="s">
        <v>362</v>
      </c>
    </row>
    <row r="285" spans="1:57">
      <c r="A285" t="s">
        <v>359</v>
      </c>
      <c r="B285" t="s">
        <v>357</v>
      </c>
      <c r="C285" t="s">
        <v>358</v>
      </c>
      <c r="D285" t="s">
        <v>10</v>
      </c>
      <c r="E285" t="s">
        <v>456</v>
      </c>
      <c r="F285" t="s">
        <v>8</v>
      </c>
      <c r="G285">
        <v>4</v>
      </c>
      <c r="I285" t="s">
        <v>361</v>
      </c>
      <c r="J285">
        <v>12.2</v>
      </c>
      <c r="K285" s="23" t="s">
        <v>226</v>
      </c>
      <c r="L285" t="s">
        <v>764</v>
      </c>
      <c r="M285">
        <v>21</v>
      </c>
      <c r="N285" t="s">
        <v>8</v>
      </c>
      <c r="O285" t="s">
        <v>8</v>
      </c>
      <c r="P285" t="s">
        <v>8</v>
      </c>
      <c r="Q285" t="s">
        <v>8</v>
      </c>
      <c r="R285" t="s">
        <v>8</v>
      </c>
      <c r="S285" t="s">
        <v>8</v>
      </c>
      <c r="T285" t="s">
        <v>8</v>
      </c>
      <c r="V285" t="s">
        <v>8</v>
      </c>
      <c r="W285" t="s">
        <v>8</v>
      </c>
      <c r="X285" t="s">
        <v>8</v>
      </c>
      <c r="Y285" t="s">
        <v>8</v>
      </c>
      <c r="AA285" t="s">
        <v>8</v>
      </c>
      <c r="AB285" t="s">
        <v>8</v>
      </c>
      <c r="AC285" s="16" t="s">
        <v>8</v>
      </c>
      <c r="AD285" t="s">
        <v>8</v>
      </c>
      <c r="AE285" t="s">
        <v>8</v>
      </c>
      <c r="AF285" t="s">
        <v>8</v>
      </c>
      <c r="AG285" t="s">
        <v>8</v>
      </c>
      <c r="AH285" t="s">
        <v>8</v>
      </c>
      <c r="AI285" t="s">
        <v>8</v>
      </c>
      <c r="AJ285" t="s">
        <v>8</v>
      </c>
      <c r="AK285" t="s">
        <v>8</v>
      </c>
      <c r="AL285" t="s">
        <v>8</v>
      </c>
      <c r="AM285" t="s">
        <v>8</v>
      </c>
      <c r="AN285" t="s">
        <v>8</v>
      </c>
      <c r="AO285" t="s">
        <v>8</v>
      </c>
      <c r="AP285" t="s">
        <v>8</v>
      </c>
      <c r="AQ285" t="s">
        <v>8</v>
      </c>
      <c r="AR285" t="s">
        <v>8</v>
      </c>
      <c r="AS285" t="s">
        <v>8</v>
      </c>
      <c r="AT285" t="s">
        <v>8</v>
      </c>
      <c r="AU285" t="s">
        <v>8</v>
      </c>
      <c r="AW285" s="37" t="s">
        <v>8</v>
      </c>
      <c r="AX285" t="s">
        <v>8</v>
      </c>
      <c r="AY285" t="s">
        <v>8</v>
      </c>
      <c r="AZ285" t="s">
        <v>8</v>
      </c>
      <c r="BA285" t="s">
        <v>8</v>
      </c>
      <c r="BB285" t="s">
        <v>93</v>
      </c>
      <c r="BC285" s="16" t="s">
        <v>383</v>
      </c>
      <c r="BE285" t="s">
        <v>363</v>
      </c>
    </row>
    <row r="286" spans="1:57">
      <c r="A286" t="s">
        <v>359</v>
      </c>
      <c r="B286" t="s">
        <v>357</v>
      </c>
      <c r="C286" t="s">
        <v>358</v>
      </c>
      <c r="D286" t="s">
        <v>10</v>
      </c>
      <c r="E286" t="s">
        <v>456</v>
      </c>
      <c r="F286" t="s">
        <v>8</v>
      </c>
      <c r="G286">
        <v>4</v>
      </c>
      <c r="I286" t="s">
        <v>361</v>
      </c>
      <c r="J286">
        <v>12.2</v>
      </c>
      <c r="K286" s="23" t="s">
        <v>226</v>
      </c>
      <c r="L286" t="s">
        <v>764</v>
      </c>
      <c r="M286">
        <v>21</v>
      </c>
      <c r="N286" t="s">
        <v>8</v>
      </c>
      <c r="O286" t="s">
        <v>8</v>
      </c>
      <c r="P286" t="s">
        <v>8</v>
      </c>
      <c r="Q286" t="s">
        <v>8</v>
      </c>
      <c r="R286" t="s">
        <v>8</v>
      </c>
      <c r="S286" t="s">
        <v>8</v>
      </c>
      <c r="T286" t="s">
        <v>8</v>
      </c>
      <c r="V286" t="s">
        <v>8</v>
      </c>
      <c r="W286" t="s">
        <v>8</v>
      </c>
      <c r="X286" t="s">
        <v>8</v>
      </c>
      <c r="Y286" t="s">
        <v>8</v>
      </c>
      <c r="AA286" t="s">
        <v>8</v>
      </c>
      <c r="AB286" t="s">
        <v>8</v>
      </c>
      <c r="AC286" s="16" t="s">
        <v>8</v>
      </c>
      <c r="AD286" t="s">
        <v>8</v>
      </c>
      <c r="AE286" t="s">
        <v>8</v>
      </c>
      <c r="AF286" t="s">
        <v>8</v>
      </c>
      <c r="AG286" t="s">
        <v>8</v>
      </c>
      <c r="AH286" t="s">
        <v>8</v>
      </c>
      <c r="AI286" t="s">
        <v>8</v>
      </c>
      <c r="AJ286" t="s">
        <v>8</v>
      </c>
      <c r="AK286" t="s">
        <v>8</v>
      </c>
      <c r="AL286" t="s">
        <v>8</v>
      </c>
      <c r="AM286" t="s">
        <v>8</v>
      </c>
      <c r="AN286" t="s">
        <v>8</v>
      </c>
      <c r="AO286" t="s">
        <v>8</v>
      </c>
      <c r="AP286" t="s">
        <v>8</v>
      </c>
      <c r="AQ286" t="s">
        <v>8</v>
      </c>
      <c r="AR286" t="s">
        <v>8</v>
      </c>
      <c r="AS286" t="s">
        <v>8</v>
      </c>
      <c r="AT286" t="s">
        <v>8</v>
      </c>
      <c r="AU286" t="s">
        <v>8</v>
      </c>
      <c r="AW286" s="37" t="s">
        <v>8</v>
      </c>
      <c r="AX286" t="s">
        <v>8</v>
      </c>
      <c r="AY286" t="s">
        <v>8</v>
      </c>
      <c r="AZ286" t="s">
        <v>8</v>
      </c>
      <c r="BA286" t="s">
        <v>8</v>
      </c>
      <c r="BB286" t="s">
        <v>93</v>
      </c>
      <c r="BC286" s="16" t="s">
        <v>384</v>
      </c>
      <c r="BE286" t="s">
        <v>364</v>
      </c>
    </row>
    <row r="287" spans="1:57">
      <c r="A287" t="s">
        <v>359</v>
      </c>
      <c r="B287" t="s">
        <v>357</v>
      </c>
      <c r="C287" t="s">
        <v>358</v>
      </c>
      <c r="D287" t="s">
        <v>10</v>
      </c>
      <c r="E287" t="s">
        <v>456</v>
      </c>
      <c r="F287" t="s">
        <v>8</v>
      </c>
      <c r="G287">
        <v>4</v>
      </c>
      <c r="I287" t="s">
        <v>361</v>
      </c>
      <c r="J287">
        <v>12.2</v>
      </c>
      <c r="K287" s="23" t="s">
        <v>226</v>
      </c>
      <c r="L287" t="s">
        <v>764</v>
      </c>
      <c r="M287">
        <v>21</v>
      </c>
      <c r="N287" t="s">
        <v>8</v>
      </c>
      <c r="O287" t="s">
        <v>8</v>
      </c>
      <c r="P287" t="s">
        <v>8</v>
      </c>
      <c r="Q287" t="s">
        <v>8</v>
      </c>
      <c r="R287" t="s">
        <v>8</v>
      </c>
      <c r="S287" t="s">
        <v>8</v>
      </c>
      <c r="T287" t="s">
        <v>8</v>
      </c>
      <c r="V287" t="s">
        <v>8</v>
      </c>
      <c r="W287" t="s">
        <v>8</v>
      </c>
      <c r="X287" t="s">
        <v>8</v>
      </c>
      <c r="Y287" t="s">
        <v>8</v>
      </c>
      <c r="AA287" t="s">
        <v>8</v>
      </c>
      <c r="AB287" t="s">
        <v>8</v>
      </c>
      <c r="AC287" s="16" t="s">
        <v>8</v>
      </c>
      <c r="AD287" t="s">
        <v>8</v>
      </c>
      <c r="AE287" t="s">
        <v>8</v>
      </c>
      <c r="AF287" t="s">
        <v>8</v>
      </c>
      <c r="AG287" t="s">
        <v>8</v>
      </c>
      <c r="AH287" t="s">
        <v>8</v>
      </c>
      <c r="AI287" t="s">
        <v>8</v>
      </c>
      <c r="AJ287" t="s">
        <v>8</v>
      </c>
      <c r="AK287" t="s">
        <v>8</v>
      </c>
      <c r="AL287" t="s">
        <v>8</v>
      </c>
      <c r="AM287" t="s">
        <v>8</v>
      </c>
      <c r="AN287" t="s">
        <v>8</v>
      </c>
      <c r="AO287" t="s">
        <v>8</v>
      </c>
      <c r="AP287" t="s">
        <v>8</v>
      </c>
      <c r="AQ287" t="s">
        <v>8</v>
      </c>
      <c r="AR287" t="s">
        <v>8</v>
      </c>
      <c r="AS287" t="s">
        <v>8</v>
      </c>
      <c r="AT287" t="s">
        <v>8</v>
      </c>
      <c r="AU287" t="s">
        <v>8</v>
      </c>
      <c r="AW287" s="37" t="s">
        <v>8</v>
      </c>
      <c r="AX287" t="s">
        <v>8</v>
      </c>
      <c r="AY287" t="s">
        <v>8</v>
      </c>
      <c r="AZ287" t="s">
        <v>8</v>
      </c>
      <c r="BA287" t="s">
        <v>8</v>
      </c>
      <c r="BB287" t="s">
        <v>93</v>
      </c>
      <c r="BC287" s="16" t="s">
        <v>385</v>
      </c>
      <c r="BE287" t="s">
        <v>365</v>
      </c>
    </row>
    <row r="288" spans="1:57">
      <c r="A288" t="s">
        <v>386</v>
      </c>
      <c r="B288" t="s">
        <v>387</v>
      </c>
      <c r="C288" t="s">
        <v>388</v>
      </c>
      <c r="D288" t="s">
        <v>289</v>
      </c>
      <c r="E288" t="s">
        <v>8</v>
      </c>
      <c r="F288" t="s">
        <v>8</v>
      </c>
      <c r="G288">
        <v>4</v>
      </c>
      <c r="I288" t="s">
        <v>248</v>
      </c>
      <c r="J288">
        <v>0.04</v>
      </c>
      <c r="K288" s="23" t="s">
        <v>554</v>
      </c>
      <c r="L288" t="s">
        <v>764</v>
      </c>
      <c r="M288">
        <v>1</v>
      </c>
      <c r="N288" t="s">
        <v>8</v>
      </c>
      <c r="O288" t="s">
        <v>8</v>
      </c>
      <c r="P288" t="s">
        <v>8</v>
      </c>
      <c r="Q288" t="s">
        <v>8</v>
      </c>
      <c r="R288" t="s">
        <v>8</v>
      </c>
      <c r="S288" t="s">
        <v>8</v>
      </c>
      <c r="T288" t="s">
        <v>8</v>
      </c>
      <c r="V288" t="s">
        <v>8</v>
      </c>
      <c r="W288" t="s">
        <v>8</v>
      </c>
      <c r="X288" t="s">
        <v>8</v>
      </c>
      <c r="Y288" t="s">
        <v>8</v>
      </c>
      <c r="AA288" t="s">
        <v>8</v>
      </c>
      <c r="AB288" t="s">
        <v>8</v>
      </c>
      <c r="AC288" s="16" t="s">
        <v>8</v>
      </c>
      <c r="AD288" t="s">
        <v>8</v>
      </c>
      <c r="AE288" t="s">
        <v>8</v>
      </c>
      <c r="AF288" t="s">
        <v>8</v>
      </c>
      <c r="AG288" t="s">
        <v>8</v>
      </c>
      <c r="AH288" t="s">
        <v>8</v>
      </c>
      <c r="AI288" t="s">
        <v>8</v>
      </c>
      <c r="AJ288" t="s">
        <v>8</v>
      </c>
      <c r="AK288" t="s">
        <v>8</v>
      </c>
      <c r="AL288" t="s">
        <v>8</v>
      </c>
      <c r="AM288" t="s">
        <v>8</v>
      </c>
      <c r="AN288" t="s">
        <v>8</v>
      </c>
      <c r="AO288" t="s">
        <v>8</v>
      </c>
      <c r="AP288" t="s">
        <v>8</v>
      </c>
      <c r="AQ288" t="s">
        <v>8</v>
      </c>
      <c r="AR288" t="s">
        <v>8</v>
      </c>
      <c r="AS288" t="s">
        <v>8</v>
      </c>
      <c r="AT288" t="s">
        <v>8</v>
      </c>
      <c r="AU288" t="s">
        <v>8</v>
      </c>
      <c r="AW288" s="37" t="s">
        <v>8</v>
      </c>
      <c r="AX288" t="s">
        <v>8</v>
      </c>
      <c r="AY288" t="s">
        <v>8</v>
      </c>
      <c r="AZ288" t="s">
        <v>8</v>
      </c>
      <c r="BA288" t="s">
        <v>8</v>
      </c>
      <c r="BB288" t="s">
        <v>94</v>
      </c>
      <c r="BC288" s="16" t="s">
        <v>393</v>
      </c>
      <c r="BE288" t="s">
        <v>398</v>
      </c>
    </row>
    <row r="289" spans="1:94">
      <c r="A289" t="s">
        <v>386</v>
      </c>
      <c r="B289" t="s">
        <v>387</v>
      </c>
      <c r="C289" t="s">
        <v>388</v>
      </c>
      <c r="D289" t="s">
        <v>289</v>
      </c>
      <c r="E289" t="s">
        <v>8</v>
      </c>
      <c r="F289" t="s">
        <v>8</v>
      </c>
      <c r="G289">
        <v>4</v>
      </c>
      <c r="I289" t="s">
        <v>3</v>
      </c>
      <c r="J289">
        <v>0.30399999999999999</v>
      </c>
      <c r="K289" s="23" t="s">
        <v>554</v>
      </c>
      <c r="L289" t="s">
        <v>764</v>
      </c>
      <c r="M289">
        <v>1</v>
      </c>
      <c r="N289" t="s">
        <v>8</v>
      </c>
      <c r="O289" t="s">
        <v>8</v>
      </c>
      <c r="P289" t="s">
        <v>8</v>
      </c>
      <c r="Q289" t="s">
        <v>8</v>
      </c>
      <c r="R289" t="s">
        <v>8</v>
      </c>
      <c r="S289" t="s">
        <v>8</v>
      </c>
      <c r="T289" t="s">
        <v>8</v>
      </c>
      <c r="V289" t="s">
        <v>8</v>
      </c>
      <c r="W289" t="s">
        <v>8</v>
      </c>
      <c r="X289" t="s">
        <v>8</v>
      </c>
      <c r="Y289" t="s">
        <v>8</v>
      </c>
      <c r="AA289" t="s">
        <v>8</v>
      </c>
      <c r="AB289" t="s">
        <v>8</v>
      </c>
      <c r="AC289" s="16" t="s">
        <v>8</v>
      </c>
      <c r="AD289" t="s">
        <v>8</v>
      </c>
      <c r="AE289" t="s">
        <v>8</v>
      </c>
      <c r="AF289" t="s">
        <v>8</v>
      </c>
      <c r="AG289" t="s">
        <v>8</v>
      </c>
      <c r="AH289" t="s">
        <v>8</v>
      </c>
      <c r="AI289" t="s">
        <v>8</v>
      </c>
      <c r="AJ289" t="s">
        <v>8</v>
      </c>
      <c r="AK289" t="s">
        <v>8</v>
      </c>
      <c r="AL289" t="s">
        <v>8</v>
      </c>
      <c r="AM289" t="s">
        <v>8</v>
      </c>
      <c r="AN289" t="s">
        <v>8</v>
      </c>
      <c r="AO289" t="s">
        <v>8</v>
      </c>
      <c r="AP289" t="s">
        <v>8</v>
      </c>
      <c r="AQ289" t="s">
        <v>8</v>
      </c>
      <c r="AR289" t="s">
        <v>8</v>
      </c>
      <c r="AS289" t="s">
        <v>8</v>
      </c>
      <c r="AT289" t="s">
        <v>8</v>
      </c>
      <c r="AU289" t="s">
        <v>8</v>
      </c>
      <c r="AW289" s="37" t="s">
        <v>8</v>
      </c>
      <c r="AX289" t="s">
        <v>8</v>
      </c>
      <c r="AY289" t="s">
        <v>8</v>
      </c>
      <c r="AZ289" t="s">
        <v>8</v>
      </c>
      <c r="BA289" t="s">
        <v>8</v>
      </c>
      <c r="BB289" t="s">
        <v>94</v>
      </c>
      <c r="BC289" s="16" t="s">
        <v>392</v>
      </c>
      <c r="BE289" t="s">
        <v>398</v>
      </c>
    </row>
    <row r="290" spans="1:94">
      <c r="A290" t="s">
        <v>386</v>
      </c>
      <c r="B290" t="s">
        <v>387</v>
      </c>
      <c r="C290" t="s">
        <v>388</v>
      </c>
      <c r="D290" t="s">
        <v>289</v>
      </c>
      <c r="E290" t="s">
        <v>8</v>
      </c>
      <c r="F290" t="s">
        <v>8</v>
      </c>
      <c r="G290">
        <v>4</v>
      </c>
      <c r="I290" t="s">
        <v>391</v>
      </c>
      <c r="J290">
        <v>0.35899999999999999</v>
      </c>
      <c r="K290" s="23" t="s">
        <v>554</v>
      </c>
      <c r="L290" t="s">
        <v>764</v>
      </c>
      <c r="M290">
        <v>1</v>
      </c>
      <c r="N290" t="s">
        <v>8</v>
      </c>
      <c r="O290" t="s">
        <v>8</v>
      </c>
      <c r="P290" t="s">
        <v>8</v>
      </c>
      <c r="Q290" t="s">
        <v>8</v>
      </c>
      <c r="R290" t="s">
        <v>8</v>
      </c>
      <c r="S290" t="s">
        <v>8</v>
      </c>
      <c r="T290" t="s">
        <v>8</v>
      </c>
      <c r="V290" t="s">
        <v>8</v>
      </c>
      <c r="W290" t="s">
        <v>8</v>
      </c>
      <c r="X290" t="s">
        <v>8</v>
      </c>
      <c r="Y290" t="s">
        <v>8</v>
      </c>
      <c r="AA290" t="s">
        <v>8</v>
      </c>
      <c r="AB290" t="s">
        <v>8</v>
      </c>
      <c r="AC290" s="16" t="s">
        <v>8</v>
      </c>
      <c r="AD290" t="s">
        <v>8</v>
      </c>
      <c r="AE290" t="s">
        <v>8</v>
      </c>
      <c r="AF290" t="s">
        <v>8</v>
      </c>
      <c r="AG290" t="s">
        <v>8</v>
      </c>
      <c r="AH290" t="s">
        <v>8</v>
      </c>
      <c r="AI290" t="s">
        <v>8</v>
      </c>
      <c r="AJ290" t="s">
        <v>8</v>
      </c>
      <c r="AK290" t="s">
        <v>8</v>
      </c>
      <c r="AL290" t="s">
        <v>8</v>
      </c>
      <c r="AM290" t="s">
        <v>8</v>
      </c>
      <c r="AN290" t="s">
        <v>8</v>
      </c>
      <c r="AO290" t="s">
        <v>8</v>
      </c>
      <c r="AP290" t="s">
        <v>8</v>
      </c>
      <c r="AQ290" t="s">
        <v>8</v>
      </c>
      <c r="AR290" t="s">
        <v>8</v>
      </c>
      <c r="AS290" t="s">
        <v>8</v>
      </c>
      <c r="AT290" t="s">
        <v>8</v>
      </c>
      <c r="AU290" t="s">
        <v>8</v>
      </c>
      <c r="AW290" s="37" t="s">
        <v>8</v>
      </c>
      <c r="AX290" t="s">
        <v>8</v>
      </c>
      <c r="AY290" t="s">
        <v>8</v>
      </c>
      <c r="AZ290" t="s">
        <v>8</v>
      </c>
      <c r="BA290" t="s">
        <v>8</v>
      </c>
      <c r="BB290" t="s">
        <v>94</v>
      </c>
      <c r="BC290" s="16" t="s">
        <v>394</v>
      </c>
      <c r="BE290" t="s">
        <v>398</v>
      </c>
    </row>
    <row r="291" spans="1:94">
      <c r="A291" t="s">
        <v>386</v>
      </c>
      <c r="B291" t="s">
        <v>387</v>
      </c>
      <c r="C291" t="s">
        <v>388</v>
      </c>
      <c r="D291" t="s">
        <v>453</v>
      </c>
      <c r="E291" t="s">
        <v>8</v>
      </c>
      <c r="F291" t="s">
        <v>8</v>
      </c>
      <c r="G291">
        <v>4</v>
      </c>
      <c r="I291" t="s">
        <v>248</v>
      </c>
      <c r="J291">
        <v>6.7000000000000004E-2</v>
      </c>
      <c r="K291" s="23" t="s">
        <v>554</v>
      </c>
      <c r="L291" t="s">
        <v>764</v>
      </c>
      <c r="M291">
        <v>1</v>
      </c>
      <c r="N291" t="s">
        <v>8</v>
      </c>
      <c r="O291" t="s">
        <v>8</v>
      </c>
      <c r="P291" t="s">
        <v>8</v>
      </c>
      <c r="Q291" t="s">
        <v>8</v>
      </c>
      <c r="R291" t="s">
        <v>8</v>
      </c>
      <c r="S291" t="s">
        <v>8</v>
      </c>
      <c r="T291" t="s">
        <v>8</v>
      </c>
      <c r="V291" t="s">
        <v>8</v>
      </c>
      <c r="W291" t="s">
        <v>8</v>
      </c>
      <c r="X291" t="s">
        <v>8</v>
      </c>
      <c r="Y291" t="s">
        <v>8</v>
      </c>
      <c r="AA291" t="s">
        <v>8</v>
      </c>
      <c r="AB291" t="s">
        <v>8</v>
      </c>
      <c r="AC291" s="16" t="s">
        <v>8</v>
      </c>
      <c r="AD291" t="s">
        <v>8</v>
      </c>
      <c r="AE291" t="s">
        <v>8</v>
      </c>
      <c r="AF291" t="s">
        <v>8</v>
      </c>
      <c r="AG291" t="s">
        <v>8</v>
      </c>
      <c r="AH291" t="s">
        <v>8</v>
      </c>
      <c r="AI291" t="s">
        <v>8</v>
      </c>
      <c r="AJ291" t="s">
        <v>8</v>
      </c>
      <c r="AK291" t="s">
        <v>8</v>
      </c>
      <c r="AL291" t="s">
        <v>8</v>
      </c>
      <c r="AM291" t="s">
        <v>8</v>
      </c>
      <c r="AN291" t="s">
        <v>8</v>
      </c>
      <c r="AO291" t="s">
        <v>8</v>
      </c>
      <c r="AP291" t="s">
        <v>8</v>
      </c>
      <c r="AQ291" t="s">
        <v>8</v>
      </c>
      <c r="AR291" t="s">
        <v>8</v>
      </c>
      <c r="AS291" t="s">
        <v>8</v>
      </c>
      <c r="AT291" t="s">
        <v>8</v>
      </c>
      <c r="AU291" t="s">
        <v>8</v>
      </c>
      <c r="AW291" s="37" t="s">
        <v>8</v>
      </c>
      <c r="AX291" t="s">
        <v>8</v>
      </c>
      <c r="AY291" t="s">
        <v>8</v>
      </c>
      <c r="AZ291" t="s">
        <v>8</v>
      </c>
      <c r="BA291" t="s">
        <v>8</v>
      </c>
      <c r="BB291" t="s">
        <v>94</v>
      </c>
      <c r="BC291" s="16" t="s">
        <v>395</v>
      </c>
      <c r="BE291" t="s">
        <v>398</v>
      </c>
    </row>
    <row r="292" spans="1:94">
      <c r="A292" t="s">
        <v>386</v>
      </c>
      <c r="B292" t="s">
        <v>387</v>
      </c>
      <c r="C292" t="s">
        <v>388</v>
      </c>
      <c r="D292" t="s">
        <v>453</v>
      </c>
      <c r="E292" t="s">
        <v>8</v>
      </c>
      <c r="F292" t="s">
        <v>8</v>
      </c>
      <c r="G292">
        <v>4</v>
      </c>
      <c r="I292" t="s">
        <v>3</v>
      </c>
      <c r="J292">
        <v>0.59099999999999997</v>
      </c>
      <c r="K292" s="23" t="s">
        <v>554</v>
      </c>
      <c r="L292" t="s">
        <v>764</v>
      </c>
      <c r="M292">
        <v>1</v>
      </c>
      <c r="N292" t="s">
        <v>8</v>
      </c>
      <c r="O292" t="s">
        <v>8</v>
      </c>
      <c r="P292" t="s">
        <v>8</v>
      </c>
      <c r="Q292" t="s">
        <v>8</v>
      </c>
      <c r="R292" t="s">
        <v>8</v>
      </c>
      <c r="S292" t="s">
        <v>8</v>
      </c>
      <c r="T292" t="s">
        <v>8</v>
      </c>
      <c r="V292" t="s">
        <v>8</v>
      </c>
      <c r="W292" t="s">
        <v>8</v>
      </c>
      <c r="X292" t="s">
        <v>8</v>
      </c>
      <c r="Y292" t="s">
        <v>8</v>
      </c>
      <c r="AA292" t="s">
        <v>8</v>
      </c>
      <c r="AB292" t="s">
        <v>8</v>
      </c>
      <c r="AC292" s="16" t="s">
        <v>8</v>
      </c>
      <c r="AD292" t="s">
        <v>8</v>
      </c>
      <c r="AE292" t="s">
        <v>8</v>
      </c>
      <c r="AF292" t="s">
        <v>8</v>
      </c>
      <c r="AG292" t="s">
        <v>8</v>
      </c>
      <c r="AH292" t="s">
        <v>8</v>
      </c>
      <c r="AI292" t="s">
        <v>8</v>
      </c>
      <c r="AJ292" t="s">
        <v>8</v>
      </c>
      <c r="AK292" t="s">
        <v>8</v>
      </c>
      <c r="AL292" t="s">
        <v>8</v>
      </c>
      <c r="AM292" t="s">
        <v>8</v>
      </c>
      <c r="AN292" t="s">
        <v>8</v>
      </c>
      <c r="AO292" t="s">
        <v>8</v>
      </c>
      <c r="AP292" t="s">
        <v>8</v>
      </c>
      <c r="AQ292" t="s">
        <v>8</v>
      </c>
      <c r="AR292" t="s">
        <v>8</v>
      </c>
      <c r="AS292" t="s">
        <v>8</v>
      </c>
      <c r="AT292" t="s">
        <v>8</v>
      </c>
      <c r="AU292" t="s">
        <v>8</v>
      </c>
      <c r="AW292" s="37" t="s">
        <v>8</v>
      </c>
      <c r="AX292" t="s">
        <v>8</v>
      </c>
      <c r="AY292" t="s">
        <v>8</v>
      </c>
      <c r="AZ292" t="s">
        <v>8</v>
      </c>
      <c r="BA292" t="s">
        <v>8</v>
      </c>
      <c r="BB292" t="s">
        <v>94</v>
      </c>
      <c r="BC292" s="16" t="s">
        <v>396</v>
      </c>
      <c r="BE292" t="s">
        <v>398</v>
      </c>
    </row>
    <row r="293" spans="1:94">
      <c r="A293" t="s">
        <v>386</v>
      </c>
      <c r="B293" t="s">
        <v>387</v>
      </c>
      <c r="C293" t="s">
        <v>388</v>
      </c>
      <c r="D293" t="s">
        <v>453</v>
      </c>
      <c r="E293" t="s">
        <v>8</v>
      </c>
      <c r="F293" t="s">
        <v>8</v>
      </c>
      <c r="G293">
        <v>4</v>
      </c>
      <c r="I293" t="s">
        <v>391</v>
      </c>
      <c r="J293">
        <v>0.53600000000000003</v>
      </c>
      <c r="K293" s="23" t="s">
        <v>554</v>
      </c>
      <c r="L293" t="s">
        <v>764</v>
      </c>
      <c r="M293">
        <v>1</v>
      </c>
      <c r="N293" t="s">
        <v>8</v>
      </c>
      <c r="O293" t="s">
        <v>8</v>
      </c>
      <c r="P293" t="s">
        <v>8</v>
      </c>
      <c r="Q293" t="s">
        <v>8</v>
      </c>
      <c r="R293" t="s">
        <v>8</v>
      </c>
      <c r="S293" t="s">
        <v>8</v>
      </c>
      <c r="T293" t="s">
        <v>8</v>
      </c>
      <c r="V293" t="s">
        <v>8</v>
      </c>
      <c r="W293" t="s">
        <v>8</v>
      </c>
      <c r="X293" t="s">
        <v>8</v>
      </c>
      <c r="Y293" t="s">
        <v>8</v>
      </c>
      <c r="AA293" t="s">
        <v>8</v>
      </c>
      <c r="AB293" t="s">
        <v>8</v>
      </c>
      <c r="AC293" s="16" t="s">
        <v>8</v>
      </c>
      <c r="AD293" t="s">
        <v>8</v>
      </c>
      <c r="AE293" t="s">
        <v>8</v>
      </c>
      <c r="AF293" t="s">
        <v>8</v>
      </c>
      <c r="AG293" t="s">
        <v>8</v>
      </c>
      <c r="AH293" t="s">
        <v>8</v>
      </c>
      <c r="AI293" t="s">
        <v>8</v>
      </c>
      <c r="AJ293" t="s">
        <v>8</v>
      </c>
      <c r="AK293" t="s">
        <v>8</v>
      </c>
      <c r="AL293" t="s">
        <v>8</v>
      </c>
      <c r="AM293" t="s">
        <v>8</v>
      </c>
      <c r="AN293" t="s">
        <v>8</v>
      </c>
      <c r="AO293" t="s">
        <v>8</v>
      </c>
      <c r="AP293" t="s">
        <v>8</v>
      </c>
      <c r="AQ293" t="s">
        <v>8</v>
      </c>
      <c r="AR293" t="s">
        <v>8</v>
      </c>
      <c r="AS293" t="s">
        <v>8</v>
      </c>
      <c r="AT293" t="s">
        <v>8</v>
      </c>
      <c r="AU293" t="s">
        <v>8</v>
      </c>
      <c r="AW293" s="37" t="s">
        <v>8</v>
      </c>
      <c r="AX293" t="s">
        <v>8</v>
      </c>
      <c r="AY293" t="s">
        <v>8</v>
      </c>
      <c r="AZ293" t="s">
        <v>8</v>
      </c>
      <c r="BA293" t="s">
        <v>8</v>
      </c>
      <c r="BB293" t="s">
        <v>94</v>
      </c>
      <c r="BC293" s="16" t="s">
        <v>397</v>
      </c>
      <c r="BE293" t="s">
        <v>398</v>
      </c>
    </row>
    <row r="294" spans="1:94">
      <c r="A294" t="s">
        <v>386</v>
      </c>
      <c r="B294" t="s">
        <v>387</v>
      </c>
      <c r="C294" t="s">
        <v>388</v>
      </c>
      <c r="D294" t="s">
        <v>389</v>
      </c>
      <c r="E294" t="s">
        <v>8</v>
      </c>
      <c r="F294" t="s">
        <v>8</v>
      </c>
      <c r="G294">
        <v>3</v>
      </c>
      <c r="I294" t="s">
        <v>248</v>
      </c>
      <c r="J294" t="s">
        <v>8</v>
      </c>
      <c r="M294">
        <v>14</v>
      </c>
      <c r="N294" t="s">
        <v>8</v>
      </c>
      <c r="O294" t="s">
        <v>8</v>
      </c>
      <c r="P294" t="s">
        <v>8</v>
      </c>
      <c r="Q294" t="s">
        <v>8</v>
      </c>
      <c r="R294" t="s">
        <v>8</v>
      </c>
      <c r="S294" t="s">
        <v>8</v>
      </c>
      <c r="T294" t="s">
        <v>8</v>
      </c>
      <c r="V294" t="s">
        <v>8</v>
      </c>
      <c r="W294" t="s">
        <v>8</v>
      </c>
      <c r="X294" t="s">
        <v>8</v>
      </c>
      <c r="Y294" t="s">
        <v>8</v>
      </c>
      <c r="AA294" t="s">
        <v>8</v>
      </c>
      <c r="AB294" t="s">
        <v>8</v>
      </c>
      <c r="AC294" s="16" t="s">
        <v>8</v>
      </c>
      <c r="AD294" t="s">
        <v>8</v>
      </c>
      <c r="AE294" t="s">
        <v>8</v>
      </c>
      <c r="AF294" t="s">
        <v>8</v>
      </c>
      <c r="AG294" t="s">
        <v>8</v>
      </c>
      <c r="AH294" t="s">
        <v>8</v>
      </c>
      <c r="AI294" t="s">
        <v>8</v>
      </c>
      <c r="AJ294" t="s">
        <v>8</v>
      </c>
      <c r="AK294" t="s">
        <v>8</v>
      </c>
      <c r="AL294" t="s">
        <v>8</v>
      </c>
      <c r="AM294" t="s">
        <v>8</v>
      </c>
      <c r="AN294" t="s">
        <v>8</v>
      </c>
      <c r="AO294" t="s">
        <v>8</v>
      </c>
      <c r="AP294" t="s">
        <v>8</v>
      </c>
      <c r="AQ294" t="s">
        <v>8</v>
      </c>
      <c r="AR294" t="s">
        <v>8</v>
      </c>
      <c r="AS294" t="s">
        <v>8</v>
      </c>
      <c r="AT294" t="s">
        <v>8</v>
      </c>
      <c r="AU294" t="s">
        <v>8</v>
      </c>
      <c r="AW294" s="37" t="s">
        <v>8</v>
      </c>
      <c r="AX294" t="s">
        <v>8</v>
      </c>
      <c r="AY294" t="s">
        <v>8</v>
      </c>
      <c r="AZ294" t="s">
        <v>8</v>
      </c>
      <c r="BA294" t="s">
        <v>8</v>
      </c>
      <c r="BB294" t="s">
        <v>94</v>
      </c>
      <c r="BC294" s="16" t="s">
        <v>399</v>
      </c>
      <c r="BE294" t="s">
        <v>312</v>
      </c>
      <c r="BI294" t="s">
        <v>28</v>
      </c>
      <c r="BJ294" t="s">
        <v>86</v>
      </c>
      <c r="CH294" t="s">
        <v>29</v>
      </c>
      <c r="CI294" t="s">
        <v>86</v>
      </c>
    </row>
    <row r="295" spans="1:94">
      <c r="A295" t="s">
        <v>386</v>
      </c>
      <c r="B295" t="s">
        <v>387</v>
      </c>
      <c r="C295" t="s">
        <v>388</v>
      </c>
      <c r="D295" t="s">
        <v>389</v>
      </c>
      <c r="E295" t="s">
        <v>8</v>
      </c>
      <c r="F295" t="s">
        <v>8</v>
      </c>
      <c r="G295">
        <v>3</v>
      </c>
      <c r="I295" t="s">
        <v>3</v>
      </c>
      <c r="J295">
        <v>4.4000000000000004</v>
      </c>
      <c r="K295" s="23" t="s">
        <v>226</v>
      </c>
      <c r="L295" t="s">
        <v>764</v>
      </c>
      <c r="M295">
        <v>14</v>
      </c>
      <c r="N295" t="s">
        <v>8</v>
      </c>
      <c r="O295" t="s">
        <v>8</v>
      </c>
      <c r="P295" t="s">
        <v>8</v>
      </c>
      <c r="Q295" t="s">
        <v>8</v>
      </c>
      <c r="R295" t="s">
        <v>8</v>
      </c>
      <c r="S295" t="s">
        <v>8</v>
      </c>
      <c r="T295" t="s">
        <v>8</v>
      </c>
      <c r="V295" t="s">
        <v>8</v>
      </c>
      <c r="W295" t="s">
        <v>8</v>
      </c>
      <c r="X295" t="s">
        <v>8</v>
      </c>
      <c r="Y295" t="s">
        <v>8</v>
      </c>
      <c r="AA295" t="s">
        <v>8</v>
      </c>
      <c r="AB295" t="s">
        <v>8</v>
      </c>
      <c r="AC295" s="16" t="s">
        <v>8</v>
      </c>
      <c r="AD295" t="s">
        <v>8</v>
      </c>
      <c r="AE295" t="s">
        <v>8</v>
      </c>
      <c r="AF295" t="s">
        <v>8</v>
      </c>
      <c r="AG295" t="s">
        <v>8</v>
      </c>
      <c r="AH295" t="s">
        <v>8</v>
      </c>
      <c r="AI295" t="s">
        <v>8</v>
      </c>
      <c r="AJ295" t="s">
        <v>8</v>
      </c>
      <c r="AK295" t="s">
        <v>8</v>
      </c>
      <c r="AL295" t="s">
        <v>8</v>
      </c>
      <c r="AM295" t="s">
        <v>8</v>
      </c>
      <c r="AN295" t="s">
        <v>8</v>
      </c>
      <c r="AO295" t="s">
        <v>8</v>
      </c>
      <c r="AP295" t="s">
        <v>8</v>
      </c>
      <c r="AQ295" t="s">
        <v>8</v>
      </c>
      <c r="AR295" t="s">
        <v>8</v>
      </c>
      <c r="AS295" t="s">
        <v>8</v>
      </c>
      <c r="AT295" t="s">
        <v>8</v>
      </c>
      <c r="AU295" t="s">
        <v>8</v>
      </c>
      <c r="AW295" s="37" t="s">
        <v>8</v>
      </c>
      <c r="AX295" t="s">
        <v>8</v>
      </c>
      <c r="AY295" t="s">
        <v>8</v>
      </c>
      <c r="AZ295" t="s">
        <v>8</v>
      </c>
      <c r="BA295" t="s">
        <v>8</v>
      </c>
      <c r="BB295" t="s">
        <v>94</v>
      </c>
      <c r="BC295" s="16" t="s">
        <v>400</v>
      </c>
      <c r="BE295" t="s">
        <v>312</v>
      </c>
      <c r="BI295" t="s">
        <v>28</v>
      </c>
      <c r="BJ295" t="s">
        <v>770</v>
      </c>
      <c r="BK295" s="27">
        <v>340</v>
      </c>
      <c r="BM295" t="s">
        <v>721</v>
      </c>
      <c r="BN295" t="s">
        <v>642</v>
      </c>
      <c r="BO295" s="27">
        <v>200</v>
      </c>
      <c r="BQ295" t="s">
        <v>721</v>
      </c>
      <c r="BR295" t="s">
        <v>770</v>
      </c>
      <c r="BS295">
        <v>8.0000000000000007E-5</v>
      </c>
      <c r="BU295" t="s">
        <v>721</v>
      </c>
      <c r="CH295" t="s">
        <v>29</v>
      </c>
      <c r="CI295" t="s">
        <v>770</v>
      </c>
      <c r="CJ295" s="27">
        <v>1260</v>
      </c>
      <c r="CL295" t="s">
        <v>76</v>
      </c>
      <c r="CM295" t="s">
        <v>642</v>
      </c>
      <c r="CN295" s="27">
        <v>100</v>
      </c>
      <c r="CP295" t="s">
        <v>76</v>
      </c>
    </row>
    <row r="296" spans="1:94">
      <c r="A296" t="s">
        <v>386</v>
      </c>
      <c r="B296" t="s">
        <v>387</v>
      </c>
      <c r="C296" t="s">
        <v>388</v>
      </c>
      <c r="D296" t="s">
        <v>390</v>
      </c>
      <c r="E296" t="s">
        <v>8</v>
      </c>
      <c r="F296" t="s">
        <v>8</v>
      </c>
      <c r="G296">
        <v>8</v>
      </c>
      <c r="I296" t="s">
        <v>3</v>
      </c>
      <c r="J296">
        <v>11</v>
      </c>
      <c r="K296" s="23" t="s">
        <v>226</v>
      </c>
      <c r="L296" t="s">
        <v>764</v>
      </c>
      <c r="M296">
        <v>9</v>
      </c>
      <c r="N296" t="s">
        <v>8</v>
      </c>
      <c r="O296" t="s">
        <v>8</v>
      </c>
      <c r="P296" t="s">
        <v>8</v>
      </c>
      <c r="Q296" t="s">
        <v>8</v>
      </c>
      <c r="R296" t="s">
        <v>8</v>
      </c>
      <c r="S296" t="s">
        <v>8</v>
      </c>
      <c r="T296" t="s">
        <v>8</v>
      </c>
      <c r="V296" t="s">
        <v>8</v>
      </c>
      <c r="W296" t="s">
        <v>8</v>
      </c>
      <c r="X296" t="s">
        <v>8</v>
      </c>
      <c r="Y296" t="s">
        <v>8</v>
      </c>
      <c r="AA296" t="s">
        <v>8</v>
      </c>
      <c r="AB296" t="s">
        <v>8</v>
      </c>
      <c r="AC296" s="16" t="s">
        <v>8</v>
      </c>
      <c r="AD296" t="s">
        <v>8</v>
      </c>
      <c r="AE296" t="s">
        <v>8</v>
      </c>
      <c r="AF296" t="s">
        <v>8</v>
      </c>
      <c r="AG296" t="s">
        <v>8</v>
      </c>
      <c r="AH296" t="s">
        <v>8</v>
      </c>
      <c r="AI296" t="s">
        <v>8</v>
      </c>
      <c r="AJ296" t="s">
        <v>8</v>
      </c>
      <c r="AK296" t="s">
        <v>8</v>
      </c>
      <c r="AL296" t="s">
        <v>8</v>
      </c>
      <c r="AM296" t="s">
        <v>8</v>
      </c>
      <c r="AN296" t="s">
        <v>8</v>
      </c>
      <c r="AO296" t="s">
        <v>8</v>
      </c>
      <c r="AP296" t="s">
        <v>8</v>
      </c>
      <c r="AQ296" t="s">
        <v>8</v>
      </c>
      <c r="AR296" t="s">
        <v>8</v>
      </c>
      <c r="AS296" t="s">
        <v>8</v>
      </c>
      <c r="AT296" t="s">
        <v>8</v>
      </c>
      <c r="AU296" t="s">
        <v>8</v>
      </c>
      <c r="AW296" s="37" t="s">
        <v>8</v>
      </c>
      <c r="AX296" t="s">
        <v>8</v>
      </c>
      <c r="AY296" t="s">
        <v>8</v>
      </c>
      <c r="AZ296" t="s">
        <v>8</v>
      </c>
      <c r="BA296" t="s">
        <v>8</v>
      </c>
      <c r="BB296" t="s">
        <v>94</v>
      </c>
      <c r="BC296" s="16" t="s">
        <v>401</v>
      </c>
    </row>
    <row r="297" spans="1:94">
      <c r="A297" t="s">
        <v>404</v>
      </c>
      <c r="B297" t="s">
        <v>402</v>
      </c>
      <c r="C297" t="s">
        <v>403</v>
      </c>
      <c r="D297" t="s">
        <v>405</v>
      </c>
      <c r="E297" t="s">
        <v>8</v>
      </c>
      <c r="F297" t="s">
        <v>8</v>
      </c>
      <c r="G297">
        <v>9</v>
      </c>
      <c r="I297" t="s">
        <v>248</v>
      </c>
      <c r="J297" t="s">
        <v>8</v>
      </c>
      <c r="M297">
        <v>8</v>
      </c>
      <c r="N297" t="s">
        <v>8</v>
      </c>
      <c r="O297" t="s">
        <v>8</v>
      </c>
      <c r="P297" t="s">
        <v>8</v>
      </c>
      <c r="Q297" t="s">
        <v>8</v>
      </c>
      <c r="R297" t="s">
        <v>8</v>
      </c>
      <c r="S297" t="s">
        <v>8</v>
      </c>
      <c r="T297" t="s">
        <v>8</v>
      </c>
      <c r="V297" t="s">
        <v>8</v>
      </c>
      <c r="W297" t="s">
        <v>8</v>
      </c>
      <c r="X297" t="s">
        <v>8</v>
      </c>
      <c r="Y297" t="s">
        <v>8</v>
      </c>
      <c r="AA297" t="s">
        <v>8</v>
      </c>
      <c r="AB297" t="s">
        <v>8</v>
      </c>
      <c r="AC297" s="16" t="s">
        <v>8</v>
      </c>
      <c r="AD297" t="s">
        <v>8</v>
      </c>
      <c r="AE297" t="s">
        <v>8</v>
      </c>
      <c r="AF297" t="s">
        <v>8</v>
      </c>
      <c r="AG297" t="s">
        <v>8</v>
      </c>
      <c r="AH297" t="s">
        <v>8</v>
      </c>
      <c r="AI297" t="s">
        <v>8</v>
      </c>
      <c r="AJ297" t="s">
        <v>8</v>
      </c>
      <c r="AK297" t="s">
        <v>8</v>
      </c>
      <c r="AL297" t="s">
        <v>8</v>
      </c>
      <c r="AM297" t="s">
        <v>8</v>
      </c>
      <c r="AN297" t="s">
        <v>8</v>
      </c>
      <c r="AO297" t="s">
        <v>8</v>
      </c>
      <c r="AP297" t="s">
        <v>8</v>
      </c>
      <c r="AQ297" t="s">
        <v>8</v>
      </c>
      <c r="AR297" t="s">
        <v>8</v>
      </c>
      <c r="AS297" t="s">
        <v>8</v>
      </c>
      <c r="AT297" t="s">
        <v>8</v>
      </c>
      <c r="AU297" t="s">
        <v>8</v>
      </c>
      <c r="AW297" s="37" t="s">
        <v>8</v>
      </c>
      <c r="AX297" t="s">
        <v>8</v>
      </c>
      <c r="AY297" t="s">
        <v>8</v>
      </c>
      <c r="AZ297" t="s">
        <v>8</v>
      </c>
      <c r="BA297" t="s">
        <v>8</v>
      </c>
      <c r="BB297" t="s">
        <v>8</v>
      </c>
      <c r="BC297" s="16" t="s">
        <v>8</v>
      </c>
      <c r="BE297" t="s">
        <v>8</v>
      </c>
      <c r="BF297" t="s">
        <v>8</v>
      </c>
      <c r="BH297" t="s">
        <v>8</v>
      </c>
      <c r="BI297" t="s">
        <v>406</v>
      </c>
      <c r="BK297">
        <v>150</v>
      </c>
      <c r="BM297" t="s">
        <v>644</v>
      </c>
    </row>
    <row r="298" spans="1:94">
      <c r="A298" t="s">
        <v>404</v>
      </c>
      <c r="B298" t="s">
        <v>402</v>
      </c>
      <c r="C298" t="s">
        <v>403</v>
      </c>
      <c r="D298" t="s">
        <v>405</v>
      </c>
      <c r="E298" t="s">
        <v>8</v>
      </c>
      <c r="F298" t="s">
        <v>8</v>
      </c>
      <c r="G298">
        <v>8</v>
      </c>
      <c r="I298" t="s">
        <v>11</v>
      </c>
      <c r="J298">
        <v>0.03</v>
      </c>
      <c r="K298" s="23" t="s">
        <v>226</v>
      </c>
      <c r="L298" t="s">
        <v>764</v>
      </c>
      <c r="M298">
        <v>8</v>
      </c>
      <c r="N298" t="s">
        <v>8</v>
      </c>
      <c r="O298" t="s">
        <v>8</v>
      </c>
      <c r="P298" t="s">
        <v>8</v>
      </c>
      <c r="Q298" t="s">
        <v>8</v>
      </c>
      <c r="R298" t="s">
        <v>8</v>
      </c>
      <c r="S298" t="s">
        <v>8</v>
      </c>
      <c r="T298" t="s">
        <v>8</v>
      </c>
      <c r="V298" t="s">
        <v>8</v>
      </c>
      <c r="W298" t="s">
        <v>8</v>
      </c>
      <c r="X298" t="s">
        <v>8</v>
      </c>
      <c r="Y298" t="s">
        <v>8</v>
      </c>
      <c r="AA298" t="s">
        <v>8</v>
      </c>
      <c r="AB298" t="s">
        <v>8</v>
      </c>
      <c r="AC298" s="16" t="s">
        <v>8</v>
      </c>
      <c r="AD298" t="s">
        <v>8</v>
      </c>
      <c r="AE298" t="s">
        <v>8</v>
      </c>
      <c r="AF298" t="s">
        <v>8</v>
      </c>
      <c r="AG298" t="s">
        <v>8</v>
      </c>
      <c r="AH298" t="s">
        <v>8</v>
      </c>
      <c r="AI298" t="s">
        <v>8</v>
      </c>
      <c r="AJ298" t="s">
        <v>8</v>
      </c>
      <c r="AK298" t="s">
        <v>8</v>
      </c>
      <c r="AL298" t="s">
        <v>8</v>
      </c>
      <c r="AM298" t="s">
        <v>8</v>
      </c>
      <c r="AN298" t="s">
        <v>8</v>
      </c>
      <c r="AO298" t="s">
        <v>8</v>
      </c>
      <c r="AP298" t="s">
        <v>8</v>
      </c>
      <c r="AQ298" t="s">
        <v>8</v>
      </c>
      <c r="AR298" t="s">
        <v>8</v>
      </c>
      <c r="AS298" t="s">
        <v>8</v>
      </c>
      <c r="AT298" t="s">
        <v>8</v>
      </c>
      <c r="AU298" t="s">
        <v>8</v>
      </c>
      <c r="AW298" s="37" t="s">
        <v>8</v>
      </c>
      <c r="AX298" t="s">
        <v>8</v>
      </c>
      <c r="AY298" t="s">
        <v>8</v>
      </c>
      <c r="AZ298" t="s">
        <v>8</v>
      </c>
      <c r="BA298" t="s">
        <v>8</v>
      </c>
      <c r="BB298" t="s">
        <v>8</v>
      </c>
      <c r="BC298" s="16" t="s">
        <v>8</v>
      </c>
      <c r="BE298" t="s">
        <v>8</v>
      </c>
      <c r="BF298" t="s">
        <v>8</v>
      </c>
      <c r="BH298" t="s">
        <v>8</v>
      </c>
      <c r="BI298" t="s">
        <v>406</v>
      </c>
      <c r="BK298">
        <v>256</v>
      </c>
      <c r="BM298" t="s">
        <v>644</v>
      </c>
    </row>
    <row r="299" spans="1:94">
      <c r="A299" t="s">
        <v>404</v>
      </c>
      <c r="B299" t="s">
        <v>402</v>
      </c>
      <c r="C299" t="s">
        <v>403</v>
      </c>
      <c r="D299" t="s">
        <v>405</v>
      </c>
      <c r="E299" t="s">
        <v>8</v>
      </c>
      <c r="F299" t="s">
        <v>8</v>
      </c>
      <c r="G299">
        <v>8</v>
      </c>
      <c r="I299" t="s">
        <v>11</v>
      </c>
      <c r="J299">
        <v>0.5</v>
      </c>
      <c r="K299" s="23" t="s">
        <v>226</v>
      </c>
      <c r="L299" t="s">
        <v>764</v>
      </c>
      <c r="M299">
        <v>8</v>
      </c>
      <c r="N299" t="s">
        <v>8</v>
      </c>
      <c r="O299" t="s">
        <v>8</v>
      </c>
      <c r="P299" t="s">
        <v>8</v>
      </c>
      <c r="Q299" t="s">
        <v>8</v>
      </c>
      <c r="R299" t="s">
        <v>8</v>
      </c>
      <c r="S299" t="s">
        <v>8</v>
      </c>
      <c r="T299" t="s">
        <v>8</v>
      </c>
      <c r="V299" t="s">
        <v>8</v>
      </c>
      <c r="W299" t="s">
        <v>8</v>
      </c>
      <c r="X299" t="s">
        <v>8</v>
      </c>
      <c r="Y299" t="s">
        <v>8</v>
      </c>
      <c r="AA299" t="s">
        <v>8</v>
      </c>
      <c r="AB299" t="s">
        <v>8</v>
      </c>
      <c r="AC299" s="16" t="s">
        <v>8</v>
      </c>
      <c r="AD299" t="s">
        <v>8</v>
      </c>
      <c r="AE299" t="s">
        <v>8</v>
      </c>
      <c r="AF299" t="s">
        <v>8</v>
      </c>
      <c r="AG299" t="s">
        <v>8</v>
      </c>
      <c r="AH299" t="s">
        <v>8</v>
      </c>
      <c r="AI299" t="s">
        <v>8</v>
      </c>
      <c r="AJ299" t="s">
        <v>8</v>
      </c>
      <c r="AK299" t="s">
        <v>8</v>
      </c>
      <c r="AL299" t="s">
        <v>8</v>
      </c>
      <c r="AM299" t="s">
        <v>8</v>
      </c>
      <c r="AN299" t="s">
        <v>8</v>
      </c>
      <c r="AO299" t="s">
        <v>8</v>
      </c>
      <c r="AP299" t="s">
        <v>8</v>
      </c>
      <c r="AQ299" t="s">
        <v>8</v>
      </c>
      <c r="AR299" t="s">
        <v>8</v>
      </c>
      <c r="AS299" t="s">
        <v>8</v>
      </c>
      <c r="AT299" t="s">
        <v>8</v>
      </c>
      <c r="AU299" t="s">
        <v>8</v>
      </c>
      <c r="AW299" s="37" t="s">
        <v>8</v>
      </c>
      <c r="AX299" t="s">
        <v>8</v>
      </c>
      <c r="AY299" t="s">
        <v>8</v>
      </c>
      <c r="AZ299" t="s">
        <v>8</v>
      </c>
      <c r="BA299" t="s">
        <v>8</v>
      </c>
      <c r="BB299" t="s">
        <v>8</v>
      </c>
      <c r="BC299" s="16" t="s">
        <v>8</v>
      </c>
      <c r="BE299" t="s">
        <v>8</v>
      </c>
      <c r="BF299" t="s">
        <v>8</v>
      </c>
      <c r="BH299" t="s">
        <v>8</v>
      </c>
      <c r="BI299" t="s">
        <v>406</v>
      </c>
      <c r="BK299">
        <v>5976</v>
      </c>
      <c r="BM299" t="s">
        <v>644</v>
      </c>
    </row>
    <row r="300" spans="1:94">
      <c r="A300" t="s">
        <v>408</v>
      </c>
      <c r="B300" t="s">
        <v>407</v>
      </c>
      <c r="C300" t="s">
        <v>409</v>
      </c>
      <c r="D300" t="s">
        <v>405</v>
      </c>
      <c r="E300" t="s">
        <v>8</v>
      </c>
      <c r="F300" t="s">
        <v>8</v>
      </c>
      <c r="G300">
        <v>8</v>
      </c>
      <c r="I300" t="s">
        <v>410</v>
      </c>
      <c r="J300">
        <v>30</v>
      </c>
      <c r="K300" s="23" t="s">
        <v>411</v>
      </c>
      <c r="L300" t="s">
        <v>764</v>
      </c>
      <c r="M300">
        <v>294</v>
      </c>
      <c r="N300" t="s">
        <v>8</v>
      </c>
      <c r="O300" t="s">
        <v>8</v>
      </c>
      <c r="P300" t="s">
        <v>8</v>
      </c>
      <c r="Q300" t="s">
        <v>8</v>
      </c>
      <c r="R300" t="s">
        <v>8</v>
      </c>
      <c r="S300" t="s">
        <v>8</v>
      </c>
      <c r="T300" t="s">
        <v>8</v>
      </c>
      <c r="V300" t="s">
        <v>8</v>
      </c>
      <c r="W300" t="s">
        <v>8</v>
      </c>
      <c r="X300" t="s">
        <v>8</v>
      </c>
      <c r="Y300" t="s">
        <v>8</v>
      </c>
      <c r="AA300" t="s">
        <v>8</v>
      </c>
      <c r="AB300" t="s">
        <v>8</v>
      </c>
      <c r="AC300" s="16" t="s">
        <v>8</v>
      </c>
      <c r="AD300" t="s">
        <v>8</v>
      </c>
      <c r="AE300" t="s">
        <v>8</v>
      </c>
      <c r="AF300" t="s">
        <v>8</v>
      </c>
      <c r="AG300" t="s">
        <v>8</v>
      </c>
      <c r="AH300" t="s">
        <v>8</v>
      </c>
      <c r="AI300" t="s">
        <v>8</v>
      </c>
      <c r="AJ300" t="s">
        <v>8</v>
      </c>
      <c r="AK300" t="s">
        <v>8</v>
      </c>
      <c r="AL300" t="s">
        <v>8</v>
      </c>
      <c r="AM300" t="s">
        <v>8</v>
      </c>
      <c r="AN300" t="s">
        <v>8</v>
      </c>
      <c r="AO300" t="s">
        <v>8</v>
      </c>
      <c r="AP300" t="s">
        <v>8</v>
      </c>
      <c r="AQ300" t="s">
        <v>8</v>
      </c>
      <c r="AR300" t="s">
        <v>8</v>
      </c>
      <c r="AS300" t="s">
        <v>8</v>
      </c>
      <c r="AT300" t="s">
        <v>8</v>
      </c>
      <c r="AU300" t="s">
        <v>8</v>
      </c>
      <c r="AW300" s="37" t="s">
        <v>8</v>
      </c>
      <c r="AX300" t="s">
        <v>8</v>
      </c>
      <c r="AY300" t="s">
        <v>8</v>
      </c>
      <c r="AZ300" t="s">
        <v>8</v>
      </c>
      <c r="BA300" t="s">
        <v>8</v>
      </c>
      <c r="BB300" t="s">
        <v>8</v>
      </c>
      <c r="BC300" s="16" t="s">
        <v>8</v>
      </c>
      <c r="BE300" t="s">
        <v>8</v>
      </c>
      <c r="BF300" t="s">
        <v>86</v>
      </c>
      <c r="BH300" t="s">
        <v>86</v>
      </c>
      <c r="BI300" t="s">
        <v>412</v>
      </c>
      <c r="BJ300" t="s">
        <v>646</v>
      </c>
      <c r="BK300">
        <v>1.146E-2</v>
      </c>
      <c r="BM300" s="23" t="s">
        <v>737</v>
      </c>
      <c r="BN300" t="s">
        <v>645</v>
      </c>
      <c r="BO300">
        <v>1.5610000000000001E-2</v>
      </c>
      <c r="BQ300" s="23" t="s">
        <v>737</v>
      </c>
    </row>
    <row r="301" spans="1:94">
      <c r="A301" t="s">
        <v>415</v>
      </c>
      <c r="B301" t="s">
        <v>413</v>
      </c>
      <c r="C301" t="s">
        <v>414</v>
      </c>
      <c r="D301" t="s">
        <v>416</v>
      </c>
      <c r="E301" t="s">
        <v>8</v>
      </c>
      <c r="F301" t="s">
        <v>8</v>
      </c>
      <c r="G301">
        <v>54</v>
      </c>
      <c r="I301" t="s">
        <v>410</v>
      </c>
      <c r="J301">
        <v>1</v>
      </c>
      <c r="K301" s="23" t="s">
        <v>411</v>
      </c>
      <c r="L301" t="s">
        <v>764</v>
      </c>
      <c r="M301">
        <v>49</v>
      </c>
      <c r="N301" t="s">
        <v>8</v>
      </c>
      <c r="O301" t="s">
        <v>8</v>
      </c>
      <c r="P301" t="s">
        <v>8</v>
      </c>
      <c r="Q301" t="s">
        <v>8</v>
      </c>
      <c r="R301" t="s">
        <v>8</v>
      </c>
      <c r="S301" t="s">
        <v>8</v>
      </c>
      <c r="T301" t="s">
        <v>8</v>
      </c>
      <c r="V301" t="s">
        <v>8</v>
      </c>
      <c r="W301" t="s">
        <v>8</v>
      </c>
      <c r="X301" t="s">
        <v>8</v>
      </c>
      <c r="Y301" t="s">
        <v>8</v>
      </c>
      <c r="AA301" t="s">
        <v>8</v>
      </c>
      <c r="AB301" t="s">
        <v>8</v>
      </c>
      <c r="AC301" s="16" t="s">
        <v>8</v>
      </c>
      <c r="AD301" t="s">
        <v>8</v>
      </c>
      <c r="AE301" t="s">
        <v>8</v>
      </c>
      <c r="AF301" t="s">
        <v>8</v>
      </c>
      <c r="AG301" t="s">
        <v>8</v>
      </c>
      <c r="AH301" t="s">
        <v>8</v>
      </c>
      <c r="AI301" t="s">
        <v>8</v>
      </c>
      <c r="AJ301" t="s">
        <v>8</v>
      </c>
      <c r="AK301" t="s">
        <v>8</v>
      </c>
      <c r="AL301" t="s">
        <v>8</v>
      </c>
      <c r="AM301" t="s">
        <v>8</v>
      </c>
      <c r="AN301" t="s">
        <v>8</v>
      </c>
      <c r="AO301" t="s">
        <v>8</v>
      </c>
      <c r="AP301" t="s">
        <v>8</v>
      </c>
      <c r="AQ301" t="s">
        <v>8</v>
      </c>
      <c r="AR301" t="s">
        <v>8</v>
      </c>
      <c r="AS301" t="s">
        <v>8</v>
      </c>
      <c r="AT301" t="s">
        <v>8</v>
      </c>
      <c r="AU301" t="s">
        <v>8</v>
      </c>
      <c r="AW301" s="37" t="s">
        <v>8</v>
      </c>
      <c r="AX301" t="s">
        <v>8</v>
      </c>
      <c r="AY301" t="s">
        <v>8</v>
      </c>
      <c r="AZ301" t="s">
        <v>8</v>
      </c>
      <c r="BA301" t="s">
        <v>8</v>
      </c>
      <c r="BB301" t="s">
        <v>8</v>
      </c>
      <c r="BC301" s="16" t="s">
        <v>8</v>
      </c>
      <c r="BE301" t="s">
        <v>8</v>
      </c>
      <c r="BF301" t="s">
        <v>8</v>
      </c>
      <c r="BH301" t="s">
        <v>8</v>
      </c>
      <c r="BI301" t="s">
        <v>98</v>
      </c>
      <c r="BK301" t="s">
        <v>643</v>
      </c>
      <c r="BM301" t="s">
        <v>721</v>
      </c>
    </row>
    <row r="302" spans="1:94">
      <c r="A302" t="s">
        <v>415</v>
      </c>
      <c r="B302" t="s">
        <v>413</v>
      </c>
      <c r="C302" t="s">
        <v>414</v>
      </c>
      <c r="D302" t="s">
        <v>416</v>
      </c>
      <c r="E302" t="s">
        <v>8</v>
      </c>
      <c r="F302" t="s">
        <v>8</v>
      </c>
      <c r="G302">
        <v>54</v>
      </c>
      <c r="I302" t="s">
        <v>410</v>
      </c>
      <c r="J302">
        <v>10</v>
      </c>
      <c r="K302" s="23" t="s">
        <v>411</v>
      </c>
      <c r="L302" t="s">
        <v>764</v>
      </c>
      <c r="M302">
        <v>49</v>
      </c>
      <c r="N302" t="s">
        <v>8</v>
      </c>
      <c r="O302" t="s">
        <v>8</v>
      </c>
      <c r="P302" t="s">
        <v>8</v>
      </c>
      <c r="Q302" t="s">
        <v>8</v>
      </c>
      <c r="R302" t="s">
        <v>8</v>
      </c>
      <c r="S302" t="s">
        <v>8</v>
      </c>
      <c r="T302" t="s">
        <v>8</v>
      </c>
      <c r="V302" t="s">
        <v>8</v>
      </c>
      <c r="W302" t="s">
        <v>8</v>
      </c>
      <c r="X302" t="s">
        <v>8</v>
      </c>
      <c r="Y302" t="s">
        <v>8</v>
      </c>
      <c r="AA302" t="s">
        <v>8</v>
      </c>
      <c r="AB302" t="s">
        <v>8</v>
      </c>
      <c r="AC302" s="16" t="s">
        <v>8</v>
      </c>
      <c r="AD302" t="s">
        <v>8</v>
      </c>
      <c r="AE302" t="s">
        <v>8</v>
      </c>
      <c r="AF302" t="s">
        <v>8</v>
      </c>
      <c r="AG302" t="s">
        <v>8</v>
      </c>
      <c r="AH302" t="s">
        <v>8</v>
      </c>
      <c r="AI302" t="s">
        <v>8</v>
      </c>
      <c r="AJ302" t="s">
        <v>8</v>
      </c>
      <c r="AK302" t="s">
        <v>8</v>
      </c>
      <c r="AL302" t="s">
        <v>8</v>
      </c>
      <c r="AM302" t="s">
        <v>8</v>
      </c>
      <c r="AN302" t="s">
        <v>8</v>
      </c>
      <c r="AO302" t="s">
        <v>8</v>
      </c>
      <c r="AP302" t="s">
        <v>8</v>
      </c>
      <c r="AQ302" t="s">
        <v>8</v>
      </c>
      <c r="AR302" t="s">
        <v>8</v>
      </c>
      <c r="AS302" t="s">
        <v>8</v>
      </c>
      <c r="AT302" t="s">
        <v>8</v>
      </c>
      <c r="AU302" t="s">
        <v>8</v>
      </c>
      <c r="AW302" s="37" t="s">
        <v>8</v>
      </c>
      <c r="AX302" t="s">
        <v>8</v>
      </c>
      <c r="AY302" t="s">
        <v>8</v>
      </c>
      <c r="AZ302" t="s">
        <v>8</v>
      </c>
      <c r="BA302" t="s">
        <v>8</v>
      </c>
      <c r="BB302" t="s">
        <v>8</v>
      </c>
      <c r="BC302" s="16" t="s">
        <v>8</v>
      </c>
      <c r="BE302" t="s">
        <v>8</v>
      </c>
      <c r="BF302" t="s">
        <v>8</v>
      </c>
      <c r="BH302" t="s">
        <v>8</v>
      </c>
      <c r="BI302" t="s">
        <v>163</v>
      </c>
      <c r="BJ302" t="s">
        <v>646</v>
      </c>
      <c r="BK302">
        <v>40</v>
      </c>
      <c r="BM302" t="s">
        <v>721</v>
      </c>
    </row>
    <row r="303" spans="1:94">
      <c r="A303" t="s">
        <v>415</v>
      </c>
      <c r="B303" t="s">
        <v>413</v>
      </c>
      <c r="C303" t="s">
        <v>414</v>
      </c>
      <c r="D303" t="s">
        <v>416</v>
      </c>
      <c r="E303" t="s">
        <v>8</v>
      </c>
      <c r="F303" t="s">
        <v>8</v>
      </c>
      <c r="G303">
        <v>54</v>
      </c>
      <c r="I303" t="s">
        <v>410</v>
      </c>
      <c r="J303">
        <v>15</v>
      </c>
      <c r="K303" s="23" t="s">
        <v>411</v>
      </c>
      <c r="L303" t="s">
        <v>764</v>
      </c>
      <c r="M303">
        <v>14</v>
      </c>
      <c r="N303" t="s">
        <v>8</v>
      </c>
      <c r="O303" t="s">
        <v>8</v>
      </c>
      <c r="P303" t="s">
        <v>8</v>
      </c>
      <c r="Q303" t="s">
        <v>8</v>
      </c>
      <c r="R303" t="s">
        <v>8</v>
      </c>
      <c r="S303" t="s">
        <v>8</v>
      </c>
      <c r="T303" t="s">
        <v>8</v>
      </c>
      <c r="V303" t="s">
        <v>8</v>
      </c>
      <c r="W303" t="s">
        <v>8</v>
      </c>
      <c r="X303" t="s">
        <v>8</v>
      </c>
      <c r="Y303" t="s">
        <v>8</v>
      </c>
      <c r="AA303" t="s">
        <v>8</v>
      </c>
      <c r="AB303" t="s">
        <v>8</v>
      </c>
      <c r="AC303" s="16" t="s">
        <v>8</v>
      </c>
      <c r="AD303" t="s">
        <v>8</v>
      </c>
      <c r="AE303" t="s">
        <v>8</v>
      </c>
      <c r="AF303" t="s">
        <v>8</v>
      </c>
      <c r="AG303" t="s">
        <v>8</v>
      </c>
      <c r="AH303" t="s">
        <v>8</v>
      </c>
      <c r="AI303" t="s">
        <v>8</v>
      </c>
      <c r="AJ303" t="s">
        <v>8</v>
      </c>
      <c r="AK303" t="s">
        <v>8</v>
      </c>
      <c r="AL303" t="s">
        <v>8</v>
      </c>
      <c r="AM303" t="s">
        <v>8</v>
      </c>
      <c r="AN303" t="s">
        <v>8</v>
      </c>
      <c r="AO303" t="s">
        <v>8</v>
      </c>
      <c r="AP303" t="s">
        <v>8</v>
      </c>
      <c r="AQ303" t="s">
        <v>8</v>
      </c>
      <c r="AR303" t="s">
        <v>8</v>
      </c>
      <c r="AS303" t="s">
        <v>8</v>
      </c>
      <c r="AT303" t="s">
        <v>8</v>
      </c>
      <c r="AU303" t="s">
        <v>8</v>
      </c>
      <c r="AW303" s="37" t="s">
        <v>8</v>
      </c>
      <c r="AX303" t="s">
        <v>8</v>
      </c>
      <c r="AY303" t="s">
        <v>8</v>
      </c>
      <c r="AZ303" t="s">
        <v>8</v>
      </c>
      <c r="BA303" t="s">
        <v>8</v>
      </c>
      <c r="BB303" t="s">
        <v>8</v>
      </c>
      <c r="BC303" s="16" t="s">
        <v>8</v>
      </c>
      <c r="BE303" t="s">
        <v>8</v>
      </c>
      <c r="BF303" t="s">
        <v>8</v>
      </c>
      <c r="BH303" t="s">
        <v>8</v>
      </c>
      <c r="BI303" t="s">
        <v>98</v>
      </c>
      <c r="BK303" t="s">
        <v>643</v>
      </c>
      <c r="BM303" t="s">
        <v>721</v>
      </c>
    </row>
    <row r="304" spans="1:94">
      <c r="A304" t="s">
        <v>415</v>
      </c>
      <c r="B304" t="s">
        <v>413</v>
      </c>
      <c r="C304" t="s">
        <v>414</v>
      </c>
      <c r="D304" t="s">
        <v>416</v>
      </c>
      <c r="E304" t="s">
        <v>8</v>
      </c>
      <c r="F304" t="s">
        <v>8</v>
      </c>
      <c r="G304">
        <v>54</v>
      </c>
      <c r="I304" t="s">
        <v>410</v>
      </c>
      <c r="J304">
        <v>20</v>
      </c>
      <c r="K304" s="23" t="s">
        <v>411</v>
      </c>
      <c r="L304" t="s">
        <v>764</v>
      </c>
      <c r="M304">
        <v>14</v>
      </c>
      <c r="N304" t="s">
        <v>8</v>
      </c>
      <c r="O304" t="s">
        <v>8</v>
      </c>
      <c r="P304" t="s">
        <v>8</v>
      </c>
      <c r="Q304" t="s">
        <v>8</v>
      </c>
      <c r="R304" t="s">
        <v>8</v>
      </c>
      <c r="S304" t="s">
        <v>8</v>
      </c>
      <c r="T304" t="s">
        <v>8</v>
      </c>
      <c r="V304" t="s">
        <v>8</v>
      </c>
      <c r="W304" t="s">
        <v>8</v>
      </c>
      <c r="X304" t="s">
        <v>8</v>
      </c>
      <c r="Y304" t="s">
        <v>8</v>
      </c>
      <c r="AA304" t="s">
        <v>8</v>
      </c>
      <c r="AB304" t="s">
        <v>8</v>
      </c>
      <c r="AC304" s="16" t="s">
        <v>8</v>
      </c>
      <c r="AD304" t="s">
        <v>8</v>
      </c>
      <c r="AE304" t="s">
        <v>8</v>
      </c>
      <c r="AF304" t="s">
        <v>8</v>
      </c>
      <c r="AG304" t="s">
        <v>8</v>
      </c>
      <c r="AH304" t="s">
        <v>8</v>
      </c>
      <c r="AI304" t="s">
        <v>8</v>
      </c>
      <c r="AJ304" t="s">
        <v>8</v>
      </c>
      <c r="AK304" t="s">
        <v>8</v>
      </c>
      <c r="AL304" t="s">
        <v>8</v>
      </c>
      <c r="AM304" t="s">
        <v>8</v>
      </c>
      <c r="AN304" t="s">
        <v>8</v>
      </c>
      <c r="AO304" t="s">
        <v>8</v>
      </c>
      <c r="AP304" t="s">
        <v>8</v>
      </c>
      <c r="AQ304" t="s">
        <v>8</v>
      </c>
      <c r="AR304" t="s">
        <v>8</v>
      </c>
      <c r="AS304" t="s">
        <v>8</v>
      </c>
      <c r="AT304" t="s">
        <v>8</v>
      </c>
      <c r="AU304" t="s">
        <v>8</v>
      </c>
      <c r="AW304" s="37" t="s">
        <v>8</v>
      </c>
      <c r="AX304" t="s">
        <v>8</v>
      </c>
      <c r="AY304" t="s">
        <v>8</v>
      </c>
      <c r="AZ304" t="s">
        <v>8</v>
      </c>
      <c r="BA304" t="s">
        <v>8</v>
      </c>
      <c r="BB304" t="s">
        <v>8</v>
      </c>
      <c r="BC304" s="16" t="s">
        <v>8</v>
      </c>
      <c r="BE304" t="s">
        <v>8</v>
      </c>
      <c r="BF304" t="s">
        <v>8</v>
      </c>
      <c r="BH304" t="s">
        <v>8</v>
      </c>
      <c r="BI304" t="s">
        <v>98</v>
      </c>
      <c r="BK304" t="s">
        <v>643</v>
      </c>
      <c r="BM304" t="s">
        <v>721</v>
      </c>
    </row>
    <row r="305" spans="1:110">
      <c r="A305" t="s">
        <v>419</v>
      </c>
      <c r="B305" t="s">
        <v>417</v>
      </c>
      <c r="C305" t="s">
        <v>418</v>
      </c>
      <c r="D305" t="s">
        <v>6</v>
      </c>
      <c r="E305" t="s">
        <v>8</v>
      </c>
      <c r="F305" t="s">
        <v>8</v>
      </c>
      <c r="G305">
        <v>6</v>
      </c>
      <c r="I305" t="s">
        <v>248</v>
      </c>
      <c r="J305" t="s">
        <v>8</v>
      </c>
      <c r="K305" t="s">
        <v>8</v>
      </c>
      <c r="L305" t="s">
        <v>8</v>
      </c>
      <c r="M305" t="s">
        <v>8</v>
      </c>
      <c r="N305" t="s">
        <v>8</v>
      </c>
      <c r="O305" t="s">
        <v>8</v>
      </c>
      <c r="P305" t="s">
        <v>8</v>
      </c>
      <c r="Q305" t="s">
        <v>8</v>
      </c>
      <c r="R305" t="s">
        <v>8</v>
      </c>
      <c r="S305" t="s">
        <v>8</v>
      </c>
      <c r="T305" t="s">
        <v>8</v>
      </c>
      <c r="V305" t="s">
        <v>8</v>
      </c>
      <c r="W305" t="s">
        <v>8</v>
      </c>
      <c r="X305" t="s">
        <v>8</v>
      </c>
      <c r="Y305" t="s">
        <v>8</v>
      </c>
      <c r="AA305" t="s">
        <v>8</v>
      </c>
      <c r="AB305" t="s">
        <v>8</v>
      </c>
      <c r="AC305" s="16" t="s">
        <v>8</v>
      </c>
      <c r="AD305" t="s">
        <v>8</v>
      </c>
      <c r="AE305" t="s">
        <v>8</v>
      </c>
      <c r="AF305" t="s">
        <v>8</v>
      </c>
      <c r="AG305" t="s">
        <v>8</v>
      </c>
      <c r="AH305" t="s">
        <v>8</v>
      </c>
      <c r="AI305" t="s">
        <v>8</v>
      </c>
      <c r="AJ305" t="s">
        <v>8</v>
      </c>
      <c r="AK305" t="s">
        <v>8</v>
      </c>
      <c r="AL305" t="s">
        <v>8</v>
      </c>
      <c r="AM305" t="s">
        <v>8</v>
      </c>
      <c r="AN305" t="s">
        <v>8</v>
      </c>
      <c r="AO305" t="s">
        <v>8</v>
      </c>
      <c r="AP305" t="s">
        <v>8</v>
      </c>
      <c r="AQ305" t="s">
        <v>8</v>
      </c>
      <c r="AR305" t="s">
        <v>8</v>
      </c>
      <c r="AS305" t="s">
        <v>8</v>
      </c>
      <c r="AT305" t="s">
        <v>8</v>
      </c>
      <c r="AU305" t="s">
        <v>8</v>
      </c>
      <c r="AW305" s="37" t="s">
        <v>8</v>
      </c>
      <c r="AX305" t="s">
        <v>8</v>
      </c>
      <c r="AY305" t="s">
        <v>8</v>
      </c>
      <c r="AZ305" t="s">
        <v>8</v>
      </c>
      <c r="BA305" t="s">
        <v>8</v>
      </c>
      <c r="BB305" t="s">
        <v>8</v>
      </c>
      <c r="BC305" s="16" t="s">
        <v>8</v>
      </c>
      <c r="BE305" t="s">
        <v>8</v>
      </c>
      <c r="BF305" t="s">
        <v>8</v>
      </c>
      <c r="BH305" t="s">
        <v>8</v>
      </c>
      <c r="BI305" t="s">
        <v>305</v>
      </c>
      <c r="BJ305" t="s">
        <v>3</v>
      </c>
      <c r="BK305">
        <v>0.88</v>
      </c>
      <c r="BM305" s="23" t="s">
        <v>735</v>
      </c>
      <c r="BN305" t="s">
        <v>57</v>
      </c>
      <c r="BO305">
        <v>0.03</v>
      </c>
      <c r="BQ305" s="23" t="s">
        <v>735</v>
      </c>
      <c r="BR305" t="s">
        <v>747</v>
      </c>
      <c r="BS305">
        <v>0.13</v>
      </c>
      <c r="BU305" s="23" t="s">
        <v>242</v>
      </c>
      <c r="BV305" t="s">
        <v>391</v>
      </c>
      <c r="BW305">
        <v>0.08</v>
      </c>
      <c r="CH305" t="s">
        <v>26</v>
      </c>
      <c r="CI305" t="s">
        <v>3</v>
      </c>
      <c r="CJ305">
        <v>0.36</v>
      </c>
      <c r="CL305" s="23" t="s">
        <v>242</v>
      </c>
      <c r="CM305" t="s">
        <v>57</v>
      </c>
      <c r="CN305">
        <v>7.0000000000000007E-2</v>
      </c>
      <c r="CP305" s="23" t="s">
        <v>242</v>
      </c>
    </row>
    <row r="306" spans="1:110">
      <c r="A306" t="s">
        <v>419</v>
      </c>
      <c r="B306" t="s">
        <v>417</v>
      </c>
      <c r="C306" t="s">
        <v>418</v>
      </c>
      <c r="D306" t="s">
        <v>6</v>
      </c>
      <c r="E306" t="s">
        <v>8</v>
      </c>
      <c r="F306" t="s">
        <v>8</v>
      </c>
      <c r="G306">
        <v>6</v>
      </c>
      <c r="I306" t="s">
        <v>3</v>
      </c>
      <c r="J306">
        <v>0.26500000000000001</v>
      </c>
      <c r="K306" s="23" t="s">
        <v>226</v>
      </c>
      <c r="L306" t="s">
        <v>764</v>
      </c>
      <c r="M306">
        <v>35</v>
      </c>
      <c r="N306" t="s">
        <v>8</v>
      </c>
      <c r="O306" t="s">
        <v>758</v>
      </c>
      <c r="P306">
        <v>1.2999999999999999E-2</v>
      </c>
      <c r="Q306" t="s">
        <v>226</v>
      </c>
      <c r="R306" t="s">
        <v>764</v>
      </c>
      <c r="S306" t="s">
        <v>8</v>
      </c>
      <c r="T306" t="s">
        <v>8</v>
      </c>
      <c r="V306" t="s">
        <v>8</v>
      </c>
      <c r="W306" t="s">
        <v>8</v>
      </c>
      <c r="X306" t="s">
        <v>8</v>
      </c>
      <c r="Y306" t="s">
        <v>8</v>
      </c>
      <c r="AA306" t="s">
        <v>8</v>
      </c>
      <c r="AB306" t="s">
        <v>8</v>
      </c>
      <c r="AC306" s="16" t="s">
        <v>8</v>
      </c>
      <c r="AD306" t="s">
        <v>8</v>
      </c>
      <c r="AE306" t="s">
        <v>8</v>
      </c>
      <c r="AF306" t="s">
        <v>8</v>
      </c>
      <c r="AG306" t="s">
        <v>8</v>
      </c>
      <c r="AH306" t="s">
        <v>8</v>
      </c>
      <c r="AI306" t="s">
        <v>8</v>
      </c>
      <c r="AJ306" t="s">
        <v>8</v>
      </c>
      <c r="AK306" t="s">
        <v>8</v>
      </c>
      <c r="AL306" t="s">
        <v>8</v>
      </c>
      <c r="AM306" t="s">
        <v>8</v>
      </c>
      <c r="AN306" t="s">
        <v>8</v>
      </c>
      <c r="AO306" t="s">
        <v>8</v>
      </c>
      <c r="AP306" t="s">
        <v>8</v>
      </c>
      <c r="AQ306" t="s">
        <v>8</v>
      </c>
      <c r="AR306" t="s">
        <v>8</v>
      </c>
      <c r="AS306" t="s">
        <v>8</v>
      </c>
      <c r="AT306" t="s">
        <v>8</v>
      </c>
      <c r="AU306" t="s">
        <v>8</v>
      </c>
      <c r="AW306" s="37" t="s">
        <v>8</v>
      </c>
      <c r="AX306" t="s">
        <v>8</v>
      </c>
      <c r="AY306" t="s">
        <v>8</v>
      </c>
      <c r="AZ306" t="s">
        <v>8</v>
      </c>
      <c r="BA306" t="s">
        <v>8</v>
      </c>
      <c r="BB306" t="s">
        <v>8</v>
      </c>
      <c r="BC306" s="16" t="s">
        <v>8</v>
      </c>
      <c r="BE306" t="s">
        <v>8</v>
      </c>
      <c r="BF306" t="s">
        <v>8</v>
      </c>
      <c r="BH306" t="s">
        <v>8</v>
      </c>
      <c r="BI306" t="s">
        <v>305</v>
      </c>
      <c r="BJ306" t="s">
        <v>3</v>
      </c>
      <c r="BK306">
        <v>6.76</v>
      </c>
      <c r="BM306" s="23" t="s">
        <v>735</v>
      </c>
      <c r="BN306" t="s">
        <v>57</v>
      </c>
      <c r="BO306">
        <v>0.11</v>
      </c>
      <c r="BQ306" s="23" t="s">
        <v>735</v>
      </c>
      <c r="BR306" t="s">
        <v>747</v>
      </c>
      <c r="BS306">
        <v>0.71</v>
      </c>
      <c r="BU306" s="23" t="s">
        <v>242</v>
      </c>
      <c r="BV306" t="s">
        <v>391</v>
      </c>
      <c r="BW306">
        <v>0.22</v>
      </c>
      <c r="CH306" t="s">
        <v>26</v>
      </c>
      <c r="CI306" t="s">
        <v>3</v>
      </c>
      <c r="CJ306">
        <v>2.5099999999999998</v>
      </c>
      <c r="CL306" s="23" t="s">
        <v>242</v>
      </c>
      <c r="CM306" t="s">
        <v>57</v>
      </c>
      <c r="CN306">
        <v>0.02</v>
      </c>
      <c r="CP306" s="23" t="s">
        <v>242</v>
      </c>
    </row>
    <row r="307" spans="1:110">
      <c r="A307" t="s">
        <v>419</v>
      </c>
      <c r="B307" t="s">
        <v>417</v>
      </c>
      <c r="C307" t="s">
        <v>418</v>
      </c>
      <c r="D307" t="s">
        <v>6</v>
      </c>
      <c r="E307" t="s">
        <v>8</v>
      </c>
      <c r="F307" t="s">
        <v>8</v>
      </c>
      <c r="G307">
        <v>6</v>
      </c>
      <c r="I307" t="s">
        <v>3</v>
      </c>
      <c r="J307">
        <v>1.68</v>
      </c>
      <c r="K307" s="23" t="s">
        <v>226</v>
      </c>
      <c r="L307" t="s">
        <v>764</v>
      </c>
      <c r="M307">
        <v>35</v>
      </c>
      <c r="N307" t="s">
        <v>8</v>
      </c>
      <c r="O307" t="s">
        <v>758</v>
      </c>
      <c r="P307">
        <v>0.14499999999999999</v>
      </c>
      <c r="Q307" t="s">
        <v>226</v>
      </c>
      <c r="R307" t="s">
        <v>764</v>
      </c>
      <c r="S307" t="s">
        <v>8</v>
      </c>
      <c r="T307" t="s">
        <v>8</v>
      </c>
      <c r="V307" t="s">
        <v>8</v>
      </c>
      <c r="W307" t="s">
        <v>8</v>
      </c>
      <c r="X307" t="s">
        <v>8</v>
      </c>
      <c r="Y307" t="s">
        <v>8</v>
      </c>
      <c r="AA307" t="s">
        <v>8</v>
      </c>
      <c r="AB307" t="s">
        <v>8</v>
      </c>
      <c r="AC307" s="16" t="s">
        <v>8</v>
      </c>
      <c r="AD307" t="s">
        <v>8</v>
      </c>
      <c r="AE307" t="s">
        <v>8</v>
      </c>
      <c r="AF307" t="s">
        <v>8</v>
      </c>
      <c r="AG307" t="s">
        <v>8</v>
      </c>
      <c r="AH307" t="s">
        <v>8</v>
      </c>
      <c r="AI307" t="s">
        <v>8</v>
      </c>
      <c r="AJ307" t="s">
        <v>8</v>
      </c>
      <c r="AK307" t="s">
        <v>8</v>
      </c>
      <c r="AL307" t="s">
        <v>8</v>
      </c>
      <c r="AM307" t="s">
        <v>8</v>
      </c>
      <c r="AN307" t="s">
        <v>8</v>
      </c>
      <c r="AO307" t="s">
        <v>8</v>
      </c>
      <c r="AP307" t="s">
        <v>8</v>
      </c>
      <c r="AQ307" t="s">
        <v>8</v>
      </c>
      <c r="AR307" t="s">
        <v>8</v>
      </c>
      <c r="AS307" t="s">
        <v>8</v>
      </c>
      <c r="AT307" t="s">
        <v>8</v>
      </c>
      <c r="AU307" t="s">
        <v>8</v>
      </c>
      <c r="AW307" s="37" t="s">
        <v>8</v>
      </c>
      <c r="AX307" t="s">
        <v>8</v>
      </c>
      <c r="AY307" t="s">
        <v>8</v>
      </c>
      <c r="AZ307" t="s">
        <v>8</v>
      </c>
      <c r="BA307" t="s">
        <v>8</v>
      </c>
      <c r="BB307" t="s">
        <v>8</v>
      </c>
      <c r="BC307" s="16" t="s">
        <v>8</v>
      </c>
      <c r="BE307" t="s">
        <v>8</v>
      </c>
      <c r="BF307" t="s">
        <v>8</v>
      </c>
      <c r="BH307" t="s">
        <v>8</v>
      </c>
      <c r="BI307" t="s">
        <v>305</v>
      </c>
      <c r="BJ307" t="s">
        <v>3</v>
      </c>
      <c r="BK307">
        <v>42.05</v>
      </c>
      <c r="BM307" s="23" t="s">
        <v>735</v>
      </c>
      <c r="BN307" t="s">
        <v>57</v>
      </c>
      <c r="BO307">
        <v>0.43</v>
      </c>
      <c r="BQ307" s="23" t="s">
        <v>735</v>
      </c>
      <c r="BR307" t="s">
        <v>747</v>
      </c>
      <c r="BS307">
        <v>0.95</v>
      </c>
      <c r="BU307" s="23" t="s">
        <v>242</v>
      </c>
      <c r="BV307" t="s">
        <v>391</v>
      </c>
      <c r="BW307">
        <v>0.43</v>
      </c>
      <c r="CH307" t="s">
        <v>26</v>
      </c>
      <c r="CI307" t="s">
        <v>3</v>
      </c>
      <c r="CJ307">
        <v>7.19</v>
      </c>
      <c r="CL307" s="23" t="s">
        <v>242</v>
      </c>
      <c r="CM307" t="s">
        <v>57</v>
      </c>
      <c r="CN307">
        <v>0.03</v>
      </c>
      <c r="CP307" s="23" t="s">
        <v>242</v>
      </c>
      <c r="CQ307" t="s">
        <v>648</v>
      </c>
      <c r="CR307">
        <v>0.03</v>
      </c>
      <c r="CT307" s="23" t="s">
        <v>242</v>
      </c>
      <c r="CU307" t="s">
        <v>391</v>
      </c>
      <c r="CV307">
        <v>0.01</v>
      </c>
      <c r="CX307" s="23" t="s">
        <v>242</v>
      </c>
    </row>
    <row r="308" spans="1:110">
      <c r="A308" t="s">
        <v>419</v>
      </c>
      <c r="B308" t="s">
        <v>417</v>
      </c>
      <c r="C308" t="s">
        <v>418</v>
      </c>
      <c r="D308" t="s">
        <v>6</v>
      </c>
      <c r="E308" t="s">
        <v>8</v>
      </c>
      <c r="F308" t="s">
        <v>8</v>
      </c>
      <c r="G308">
        <v>6</v>
      </c>
      <c r="I308" t="s">
        <v>3</v>
      </c>
      <c r="J308">
        <v>12.209</v>
      </c>
      <c r="K308" s="23" t="s">
        <v>226</v>
      </c>
      <c r="L308" t="s">
        <v>764</v>
      </c>
      <c r="M308">
        <v>35</v>
      </c>
      <c r="N308" t="s">
        <v>8</v>
      </c>
      <c r="O308" t="s">
        <v>758</v>
      </c>
      <c r="P308">
        <v>1.0940000000000001</v>
      </c>
      <c r="Q308" t="s">
        <v>226</v>
      </c>
      <c r="R308" t="s">
        <v>764</v>
      </c>
      <c r="S308" t="s">
        <v>8</v>
      </c>
      <c r="T308" t="s">
        <v>8</v>
      </c>
      <c r="V308" t="s">
        <v>8</v>
      </c>
      <c r="W308" t="s">
        <v>8</v>
      </c>
      <c r="X308" t="s">
        <v>8</v>
      </c>
      <c r="Y308" t="s">
        <v>8</v>
      </c>
      <c r="AA308" t="s">
        <v>8</v>
      </c>
      <c r="AB308" t="s">
        <v>8</v>
      </c>
      <c r="AC308" s="16" t="s">
        <v>8</v>
      </c>
      <c r="AD308" t="s">
        <v>8</v>
      </c>
      <c r="AE308" t="s">
        <v>8</v>
      </c>
      <c r="AF308" t="s">
        <v>8</v>
      </c>
      <c r="AG308" t="s">
        <v>8</v>
      </c>
      <c r="AH308" t="s">
        <v>8</v>
      </c>
      <c r="AI308" t="s">
        <v>8</v>
      </c>
      <c r="AJ308" t="s">
        <v>8</v>
      </c>
      <c r="AK308" t="s">
        <v>8</v>
      </c>
      <c r="AL308" t="s">
        <v>8</v>
      </c>
      <c r="AM308" t="s">
        <v>8</v>
      </c>
      <c r="AN308" t="s">
        <v>8</v>
      </c>
      <c r="AO308" t="s">
        <v>8</v>
      </c>
      <c r="AP308" t="s">
        <v>8</v>
      </c>
      <c r="AQ308" t="s">
        <v>8</v>
      </c>
      <c r="AR308" t="s">
        <v>8</v>
      </c>
      <c r="AS308" t="s">
        <v>8</v>
      </c>
      <c r="AT308" t="s">
        <v>8</v>
      </c>
      <c r="AU308" t="s">
        <v>8</v>
      </c>
      <c r="AW308" s="37" t="s">
        <v>8</v>
      </c>
      <c r="AX308" t="s">
        <v>8</v>
      </c>
      <c r="AY308" t="s">
        <v>8</v>
      </c>
      <c r="AZ308" t="s">
        <v>8</v>
      </c>
      <c r="BA308" t="s">
        <v>8</v>
      </c>
      <c r="BB308" t="s">
        <v>8</v>
      </c>
      <c r="BC308" s="16" t="s">
        <v>8</v>
      </c>
      <c r="BE308" t="s">
        <v>8</v>
      </c>
      <c r="BF308" t="s">
        <v>8</v>
      </c>
      <c r="BH308" t="s">
        <v>8</v>
      </c>
      <c r="BI308" t="s">
        <v>305</v>
      </c>
      <c r="BJ308" t="s">
        <v>3</v>
      </c>
      <c r="BK308">
        <v>63.65</v>
      </c>
      <c r="BM308" s="23" t="s">
        <v>735</v>
      </c>
      <c r="BN308" t="s">
        <v>57</v>
      </c>
      <c r="BO308">
        <v>0.63</v>
      </c>
      <c r="BQ308" s="23" t="s">
        <v>735</v>
      </c>
      <c r="CH308" t="s">
        <v>26</v>
      </c>
      <c r="CI308" t="s">
        <v>3</v>
      </c>
      <c r="CJ308">
        <v>11.63</v>
      </c>
      <c r="CL308" s="23" t="s">
        <v>242</v>
      </c>
      <c r="CM308" t="s">
        <v>57</v>
      </c>
      <c r="CN308">
        <v>0.06</v>
      </c>
      <c r="CP308" s="23" t="s">
        <v>242</v>
      </c>
      <c r="CQ308" t="s">
        <v>648</v>
      </c>
      <c r="CR308">
        <v>0.1</v>
      </c>
      <c r="CT308" s="23" t="s">
        <v>242</v>
      </c>
      <c r="CU308" t="s">
        <v>391</v>
      </c>
      <c r="CV308">
        <v>0.01</v>
      </c>
      <c r="CX308" s="23" t="s">
        <v>242</v>
      </c>
    </row>
    <row r="309" spans="1:110">
      <c r="A309" t="s">
        <v>419</v>
      </c>
      <c r="B309" t="s">
        <v>417</v>
      </c>
      <c r="C309" t="s">
        <v>418</v>
      </c>
      <c r="D309" t="s">
        <v>6</v>
      </c>
      <c r="E309" t="s">
        <v>8</v>
      </c>
      <c r="F309" t="s">
        <v>8</v>
      </c>
      <c r="G309">
        <v>6</v>
      </c>
      <c r="I309" t="s">
        <v>248</v>
      </c>
      <c r="J309" t="s">
        <v>8</v>
      </c>
      <c r="K309" t="s">
        <v>8</v>
      </c>
      <c r="L309" t="s">
        <v>8</v>
      </c>
      <c r="M309" t="s">
        <v>8</v>
      </c>
      <c r="N309" t="s">
        <v>8</v>
      </c>
      <c r="O309" t="s">
        <v>8</v>
      </c>
      <c r="P309" t="s">
        <v>8</v>
      </c>
      <c r="Q309" t="s">
        <v>8</v>
      </c>
      <c r="R309" t="s">
        <v>8</v>
      </c>
      <c r="S309" t="s">
        <v>8</v>
      </c>
      <c r="T309" t="s">
        <v>8</v>
      </c>
      <c r="V309" t="s">
        <v>8</v>
      </c>
      <c r="W309" t="s">
        <v>8</v>
      </c>
      <c r="X309" t="s">
        <v>8</v>
      </c>
      <c r="Y309" t="s">
        <v>8</v>
      </c>
      <c r="AA309" t="s">
        <v>8</v>
      </c>
      <c r="AB309" t="s">
        <v>8</v>
      </c>
      <c r="AC309" s="16" t="s">
        <v>8</v>
      </c>
      <c r="AD309" t="s">
        <v>8</v>
      </c>
      <c r="AE309" t="s">
        <v>8</v>
      </c>
      <c r="AF309" t="s">
        <v>8</v>
      </c>
      <c r="AG309" t="s">
        <v>8</v>
      </c>
      <c r="AH309" t="s">
        <v>8</v>
      </c>
      <c r="AI309" t="s">
        <v>8</v>
      </c>
      <c r="AJ309" t="s">
        <v>8</v>
      </c>
      <c r="AK309" t="s">
        <v>8</v>
      </c>
      <c r="AL309" t="s">
        <v>8</v>
      </c>
      <c r="AM309" t="s">
        <v>8</v>
      </c>
      <c r="AN309" t="s">
        <v>8</v>
      </c>
      <c r="AO309" t="s">
        <v>8</v>
      </c>
      <c r="AP309" t="s">
        <v>8</v>
      </c>
      <c r="AQ309" t="s">
        <v>8</v>
      </c>
      <c r="AR309" t="s">
        <v>8</v>
      </c>
      <c r="AS309" t="s">
        <v>8</v>
      </c>
      <c r="AT309" t="s">
        <v>8</v>
      </c>
      <c r="AU309" t="s">
        <v>8</v>
      </c>
      <c r="AW309" s="37" t="s">
        <v>8</v>
      </c>
      <c r="AX309" t="s">
        <v>8</v>
      </c>
      <c r="AY309" t="s">
        <v>8</v>
      </c>
      <c r="AZ309" t="s">
        <v>8</v>
      </c>
      <c r="BA309" t="s">
        <v>8</v>
      </c>
      <c r="BB309" t="s">
        <v>8</v>
      </c>
      <c r="BC309" s="16" t="s">
        <v>8</v>
      </c>
      <c r="BE309" t="s">
        <v>8</v>
      </c>
      <c r="BF309" t="s">
        <v>8</v>
      </c>
      <c r="BH309" t="s">
        <v>8</v>
      </c>
      <c r="BI309" t="s">
        <v>420</v>
      </c>
      <c r="BJ309" t="s">
        <v>3</v>
      </c>
      <c r="BK309">
        <v>0.17</v>
      </c>
      <c r="BM309" s="23" t="s">
        <v>735</v>
      </c>
      <c r="BN309" t="s">
        <v>57</v>
      </c>
      <c r="BO309">
        <v>0.04</v>
      </c>
      <c r="BQ309" s="23" t="s">
        <v>735</v>
      </c>
      <c r="CH309" t="s">
        <v>421</v>
      </c>
      <c r="CI309" t="s">
        <v>3</v>
      </c>
      <c r="CJ309">
        <v>0.25</v>
      </c>
      <c r="CL309" s="23" t="s">
        <v>242</v>
      </c>
      <c r="CM309" t="s">
        <v>57</v>
      </c>
      <c r="CN309">
        <v>0.17</v>
      </c>
      <c r="CP309" s="23" t="s">
        <v>242</v>
      </c>
      <c r="CQ309" t="s">
        <v>391</v>
      </c>
      <c r="CR309">
        <v>0.02</v>
      </c>
      <c r="CT309" s="23" t="s">
        <v>242</v>
      </c>
    </row>
    <row r="310" spans="1:110">
      <c r="A310" t="s">
        <v>419</v>
      </c>
      <c r="B310" t="s">
        <v>417</v>
      </c>
      <c r="C310" t="s">
        <v>418</v>
      </c>
      <c r="D310" t="s">
        <v>6</v>
      </c>
      <c r="E310" t="s">
        <v>8</v>
      </c>
      <c r="F310" t="s">
        <v>8</v>
      </c>
      <c r="G310">
        <v>6</v>
      </c>
      <c r="I310" t="s">
        <v>3</v>
      </c>
      <c r="J310">
        <v>0.26500000000000001</v>
      </c>
      <c r="K310" s="23" t="s">
        <v>226</v>
      </c>
      <c r="L310" t="s">
        <v>764</v>
      </c>
      <c r="M310">
        <v>35</v>
      </c>
      <c r="N310" t="s">
        <v>8</v>
      </c>
      <c r="O310" t="s">
        <v>758</v>
      </c>
      <c r="P310">
        <v>1.2999999999999999E-2</v>
      </c>
      <c r="Q310" t="s">
        <v>226</v>
      </c>
      <c r="R310" t="s">
        <v>764</v>
      </c>
      <c r="S310" t="s">
        <v>8</v>
      </c>
      <c r="T310" t="s">
        <v>8</v>
      </c>
      <c r="V310" t="s">
        <v>8</v>
      </c>
      <c r="W310" t="s">
        <v>8</v>
      </c>
      <c r="X310" t="s">
        <v>8</v>
      </c>
      <c r="Y310" t="s">
        <v>8</v>
      </c>
      <c r="AA310" t="s">
        <v>8</v>
      </c>
      <c r="AB310" t="s">
        <v>8</v>
      </c>
      <c r="AC310" s="16" t="s">
        <v>8</v>
      </c>
      <c r="AD310" t="s">
        <v>8</v>
      </c>
      <c r="AE310" t="s">
        <v>8</v>
      </c>
      <c r="AF310" t="s">
        <v>8</v>
      </c>
      <c r="AG310" t="s">
        <v>8</v>
      </c>
      <c r="AH310" t="s">
        <v>8</v>
      </c>
      <c r="AI310" t="s">
        <v>8</v>
      </c>
      <c r="AJ310" t="s">
        <v>8</v>
      </c>
      <c r="AK310" t="s">
        <v>8</v>
      </c>
      <c r="AL310" t="s">
        <v>8</v>
      </c>
      <c r="AM310" t="s">
        <v>8</v>
      </c>
      <c r="AN310" t="s">
        <v>8</v>
      </c>
      <c r="AO310" t="s">
        <v>8</v>
      </c>
      <c r="AP310" t="s">
        <v>8</v>
      </c>
      <c r="AQ310" t="s">
        <v>8</v>
      </c>
      <c r="AR310" t="s">
        <v>8</v>
      </c>
      <c r="AS310" t="s">
        <v>8</v>
      </c>
      <c r="AT310" t="s">
        <v>8</v>
      </c>
      <c r="AU310" t="s">
        <v>8</v>
      </c>
      <c r="AW310" s="37" t="s">
        <v>8</v>
      </c>
      <c r="AX310" t="s">
        <v>8</v>
      </c>
      <c r="AY310" t="s">
        <v>8</v>
      </c>
      <c r="AZ310" t="s">
        <v>8</v>
      </c>
      <c r="BA310" t="s">
        <v>8</v>
      </c>
      <c r="BB310" t="s">
        <v>8</v>
      </c>
      <c r="BC310" s="16" t="s">
        <v>8</v>
      </c>
      <c r="BE310" t="s">
        <v>8</v>
      </c>
      <c r="BF310" t="s">
        <v>8</v>
      </c>
      <c r="BH310" t="s">
        <v>8</v>
      </c>
      <c r="BI310" t="s">
        <v>420</v>
      </c>
      <c r="BJ310" t="s">
        <v>3</v>
      </c>
      <c r="BK310">
        <v>1.84</v>
      </c>
      <c r="BM310" s="23" t="s">
        <v>735</v>
      </c>
      <c r="BN310" t="s">
        <v>57</v>
      </c>
      <c r="BO310">
        <v>0.34</v>
      </c>
      <c r="BQ310" s="23" t="s">
        <v>735</v>
      </c>
      <c r="CH310" t="s">
        <v>421</v>
      </c>
      <c r="CI310" t="s">
        <v>3</v>
      </c>
      <c r="CJ310">
        <v>2.85</v>
      </c>
      <c r="CL310" s="23" t="s">
        <v>242</v>
      </c>
      <c r="CM310" t="s">
        <v>57</v>
      </c>
      <c r="CN310">
        <v>1.07</v>
      </c>
      <c r="CP310" s="23" t="s">
        <v>242</v>
      </c>
      <c r="CQ310" t="s">
        <v>391</v>
      </c>
      <c r="CR310">
        <v>0.01</v>
      </c>
      <c r="CT310" s="23" t="s">
        <v>242</v>
      </c>
    </row>
    <row r="311" spans="1:110">
      <c r="A311" t="s">
        <v>419</v>
      </c>
      <c r="B311" t="s">
        <v>417</v>
      </c>
      <c r="C311" t="s">
        <v>418</v>
      </c>
      <c r="D311" t="s">
        <v>6</v>
      </c>
      <c r="E311" t="s">
        <v>8</v>
      </c>
      <c r="F311" t="s">
        <v>8</v>
      </c>
      <c r="G311">
        <v>6</v>
      </c>
      <c r="I311" t="s">
        <v>3</v>
      </c>
      <c r="J311">
        <v>1.68</v>
      </c>
      <c r="K311" s="23" t="s">
        <v>226</v>
      </c>
      <c r="L311" t="s">
        <v>764</v>
      </c>
      <c r="M311">
        <v>35</v>
      </c>
      <c r="N311" t="s">
        <v>8</v>
      </c>
      <c r="O311" t="s">
        <v>758</v>
      </c>
      <c r="P311">
        <v>0.14499999999999999</v>
      </c>
      <c r="Q311" t="s">
        <v>226</v>
      </c>
      <c r="R311" t="s">
        <v>764</v>
      </c>
      <c r="S311" t="s">
        <v>8</v>
      </c>
      <c r="T311" t="s">
        <v>8</v>
      </c>
      <c r="V311" t="s">
        <v>8</v>
      </c>
      <c r="W311" t="s">
        <v>8</v>
      </c>
      <c r="X311" t="s">
        <v>8</v>
      </c>
      <c r="Y311" t="s">
        <v>8</v>
      </c>
      <c r="AA311" t="s">
        <v>8</v>
      </c>
      <c r="AB311" t="s">
        <v>8</v>
      </c>
      <c r="AC311" s="16" t="s">
        <v>8</v>
      </c>
      <c r="AD311" t="s">
        <v>8</v>
      </c>
      <c r="AE311" t="s">
        <v>8</v>
      </c>
      <c r="AF311" t="s">
        <v>8</v>
      </c>
      <c r="AG311" t="s">
        <v>8</v>
      </c>
      <c r="AH311" t="s">
        <v>8</v>
      </c>
      <c r="AI311" t="s">
        <v>8</v>
      </c>
      <c r="AJ311" t="s">
        <v>8</v>
      </c>
      <c r="AK311" t="s">
        <v>8</v>
      </c>
      <c r="AL311" t="s">
        <v>8</v>
      </c>
      <c r="AM311" t="s">
        <v>8</v>
      </c>
      <c r="AN311" t="s">
        <v>8</v>
      </c>
      <c r="AO311" t="s">
        <v>8</v>
      </c>
      <c r="AP311" t="s">
        <v>8</v>
      </c>
      <c r="AQ311" t="s">
        <v>8</v>
      </c>
      <c r="AR311" t="s">
        <v>8</v>
      </c>
      <c r="AS311" t="s">
        <v>8</v>
      </c>
      <c r="AT311" t="s">
        <v>8</v>
      </c>
      <c r="AU311" t="s">
        <v>8</v>
      </c>
      <c r="AW311" s="37" t="s">
        <v>8</v>
      </c>
      <c r="AX311" t="s">
        <v>8</v>
      </c>
      <c r="AY311" t="s">
        <v>8</v>
      </c>
      <c r="AZ311" t="s">
        <v>8</v>
      </c>
      <c r="BA311" t="s">
        <v>8</v>
      </c>
      <c r="BB311" t="s">
        <v>8</v>
      </c>
      <c r="BC311" s="16" t="s">
        <v>8</v>
      </c>
      <c r="BE311" t="s">
        <v>8</v>
      </c>
      <c r="BF311" t="s">
        <v>8</v>
      </c>
      <c r="BH311" t="s">
        <v>8</v>
      </c>
      <c r="BI311" t="s">
        <v>420</v>
      </c>
      <c r="BJ311" t="s">
        <v>3</v>
      </c>
      <c r="BK311">
        <v>3.53</v>
      </c>
      <c r="BM311" s="23" t="s">
        <v>735</v>
      </c>
      <c r="BN311" t="s">
        <v>57</v>
      </c>
      <c r="BO311">
        <v>0.37</v>
      </c>
      <c r="BQ311" s="23" t="s">
        <v>735</v>
      </c>
      <c r="CH311" t="s">
        <v>421</v>
      </c>
      <c r="CI311" t="s">
        <v>3</v>
      </c>
      <c r="CJ311">
        <v>3.2</v>
      </c>
      <c r="CL311" s="23" t="s">
        <v>242</v>
      </c>
      <c r="CM311" t="s">
        <v>57</v>
      </c>
      <c r="CN311">
        <v>0.56999999999999995</v>
      </c>
      <c r="CP311" s="23" t="s">
        <v>242</v>
      </c>
      <c r="CQ311" t="s">
        <v>391</v>
      </c>
      <c r="CR311">
        <v>0.16</v>
      </c>
      <c r="CT311" s="23" t="s">
        <v>242</v>
      </c>
    </row>
    <row r="312" spans="1:110">
      <c r="A312" t="s">
        <v>419</v>
      </c>
      <c r="B312" t="s">
        <v>417</v>
      </c>
      <c r="C312" t="s">
        <v>418</v>
      </c>
      <c r="D312" t="s">
        <v>6</v>
      </c>
      <c r="E312" t="s">
        <v>8</v>
      </c>
      <c r="F312" t="s">
        <v>8</v>
      </c>
      <c r="G312">
        <v>6</v>
      </c>
      <c r="I312" t="s">
        <v>3</v>
      </c>
      <c r="J312">
        <v>12.209</v>
      </c>
      <c r="K312" s="23" t="s">
        <v>226</v>
      </c>
      <c r="L312" t="s">
        <v>764</v>
      </c>
      <c r="M312">
        <v>35</v>
      </c>
      <c r="N312" t="s">
        <v>8</v>
      </c>
      <c r="O312" t="s">
        <v>758</v>
      </c>
      <c r="P312">
        <v>1.0940000000000001</v>
      </c>
      <c r="Q312" t="s">
        <v>226</v>
      </c>
      <c r="R312" t="s">
        <v>764</v>
      </c>
      <c r="S312" t="s">
        <v>8</v>
      </c>
      <c r="T312" t="s">
        <v>8</v>
      </c>
      <c r="V312" t="s">
        <v>8</v>
      </c>
      <c r="W312" t="s">
        <v>8</v>
      </c>
      <c r="X312" t="s">
        <v>8</v>
      </c>
      <c r="Y312" t="s">
        <v>8</v>
      </c>
      <c r="AA312" t="s">
        <v>8</v>
      </c>
      <c r="AB312" t="s">
        <v>8</v>
      </c>
      <c r="AC312" s="16" t="s">
        <v>8</v>
      </c>
      <c r="AD312" t="s">
        <v>8</v>
      </c>
      <c r="AE312" t="s">
        <v>8</v>
      </c>
      <c r="AF312" t="s">
        <v>8</v>
      </c>
      <c r="AG312" t="s">
        <v>8</v>
      </c>
      <c r="AH312" t="s">
        <v>8</v>
      </c>
      <c r="AI312" t="s">
        <v>8</v>
      </c>
      <c r="AJ312" t="s">
        <v>8</v>
      </c>
      <c r="AK312" t="s">
        <v>8</v>
      </c>
      <c r="AL312" t="s">
        <v>8</v>
      </c>
      <c r="AM312" t="s">
        <v>8</v>
      </c>
      <c r="AN312" t="s">
        <v>8</v>
      </c>
      <c r="AO312" t="s">
        <v>8</v>
      </c>
      <c r="AP312" t="s">
        <v>8</v>
      </c>
      <c r="AQ312" t="s">
        <v>8</v>
      </c>
      <c r="AR312" t="s">
        <v>8</v>
      </c>
      <c r="AS312" t="s">
        <v>8</v>
      </c>
      <c r="AT312" t="s">
        <v>8</v>
      </c>
      <c r="AU312" t="s">
        <v>8</v>
      </c>
      <c r="AW312" s="37" t="s">
        <v>8</v>
      </c>
      <c r="AX312" t="s">
        <v>8</v>
      </c>
      <c r="AY312" t="s">
        <v>8</v>
      </c>
      <c r="AZ312" t="s">
        <v>8</v>
      </c>
      <c r="BA312" t="s">
        <v>8</v>
      </c>
      <c r="BB312" t="s">
        <v>8</v>
      </c>
      <c r="BC312" s="16" t="s">
        <v>8</v>
      </c>
      <c r="BE312" t="s">
        <v>8</v>
      </c>
      <c r="BF312" t="s">
        <v>8</v>
      </c>
      <c r="BH312" t="s">
        <v>8</v>
      </c>
      <c r="BI312" t="s">
        <v>420</v>
      </c>
      <c r="BJ312" t="s">
        <v>3</v>
      </c>
      <c r="BK312">
        <v>4.1399999999999997</v>
      </c>
      <c r="BM312" s="23" t="s">
        <v>735</v>
      </c>
      <c r="BN312" t="s">
        <v>57</v>
      </c>
      <c r="BO312">
        <v>0.74</v>
      </c>
      <c r="BQ312" s="23" t="s">
        <v>735</v>
      </c>
      <c r="CH312" t="s">
        <v>421</v>
      </c>
      <c r="CI312" t="s">
        <v>3</v>
      </c>
      <c r="CJ312">
        <v>3.41</v>
      </c>
      <c r="CL312" s="23" t="s">
        <v>242</v>
      </c>
      <c r="CM312" t="s">
        <v>57</v>
      </c>
      <c r="CN312">
        <v>0.65</v>
      </c>
      <c r="CP312" s="23" t="s">
        <v>242</v>
      </c>
      <c r="CQ312" t="s">
        <v>391</v>
      </c>
      <c r="CR312">
        <v>0.22</v>
      </c>
      <c r="CT312" s="23" t="s">
        <v>242</v>
      </c>
    </row>
    <row r="313" spans="1:110">
      <c r="A313" t="s">
        <v>419</v>
      </c>
      <c r="B313" t="s">
        <v>417</v>
      </c>
      <c r="C313" t="s">
        <v>418</v>
      </c>
      <c r="D313" t="s">
        <v>6</v>
      </c>
      <c r="E313" t="s">
        <v>8</v>
      </c>
      <c r="F313" t="s">
        <v>8</v>
      </c>
      <c r="G313">
        <v>6</v>
      </c>
      <c r="I313" t="s">
        <v>248</v>
      </c>
      <c r="J313" t="s">
        <v>8</v>
      </c>
      <c r="K313" t="s">
        <v>8</v>
      </c>
      <c r="L313" t="s">
        <v>8</v>
      </c>
      <c r="M313" t="s">
        <v>8</v>
      </c>
      <c r="N313" t="s">
        <v>8</v>
      </c>
      <c r="O313" t="s">
        <v>8</v>
      </c>
      <c r="P313" t="s">
        <v>8</v>
      </c>
      <c r="Q313" t="s">
        <v>8</v>
      </c>
      <c r="R313" t="s">
        <v>8</v>
      </c>
      <c r="S313" t="s">
        <v>8</v>
      </c>
      <c r="T313" t="s">
        <v>8</v>
      </c>
      <c r="V313" t="s">
        <v>8</v>
      </c>
      <c r="W313" t="s">
        <v>8</v>
      </c>
      <c r="X313" t="s">
        <v>8</v>
      </c>
      <c r="Y313" t="s">
        <v>8</v>
      </c>
      <c r="AA313" t="s">
        <v>8</v>
      </c>
      <c r="AB313" t="s">
        <v>8</v>
      </c>
      <c r="AC313" s="16" t="s">
        <v>8</v>
      </c>
      <c r="AD313" t="s">
        <v>8</v>
      </c>
      <c r="AE313" t="s">
        <v>8</v>
      </c>
      <c r="AF313" t="s">
        <v>8</v>
      </c>
      <c r="AG313" t="s">
        <v>8</v>
      </c>
      <c r="AH313" t="s">
        <v>8</v>
      </c>
      <c r="AI313" t="s">
        <v>8</v>
      </c>
      <c r="AJ313" t="s">
        <v>8</v>
      </c>
      <c r="AK313" t="s">
        <v>8</v>
      </c>
      <c r="AL313" t="s">
        <v>8</v>
      </c>
      <c r="AM313" t="s">
        <v>8</v>
      </c>
      <c r="AN313" t="s">
        <v>8</v>
      </c>
      <c r="AO313" t="s">
        <v>8</v>
      </c>
      <c r="AP313" t="s">
        <v>8</v>
      </c>
      <c r="AQ313" t="s">
        <v>8</v>
      </c>
      <c r="AR313" t="s">
        <v>8</v>
      </c>
      <c r="AS313" t="s">
        <v>8</v>
      </c>
      <c r="AT313" t="s">
        <v>8</v>
      </c>
      <c r="AU313" t="s">
        <v>8</v>
      </c>
      <c r="AW313" s="37" t="s">
        <v>8</v>
      </c>
      <c r="AX313" t="s">
        <v>8</v>
      </c>
      <c r="AY313" t="s">
        <v>8</v>
      </c>
      <c r="AZ313" t="s">
        <v>8</v>
      </c>
      <c r="BA313" t="s">
        <v>8</v>
      </c>
      <c r="BB313" t="s">
        <v>8</v>
      </c>
      <c r="BC313" s="16" t="s">
        <v>8</v>
      </c>
      <c r="BE313" t="s">
        <v>8</v>
      </c>
      <c r="BF313" t="s">
        <v>8</v>
      </c>
      <c r="BH313" t="s">
        <v>8</v>
      </c>
      <c r="BI313" t="s">
        <v>305</v>
      </c>
      <c r="BJ313" t="s">
        <v>758</v>
      </c>
      <c r="BK313">
        <v>0.23499999999999999</v>
      </c>
      <c r="BM313" s="23" t="s">
        <v>735</v>
      </c>
      <c r="BN313" t="s">
        <v>4</v>
      </c>
      <c r="BO313">
        <v>8.9999999999999993E-3</v>
      </c>
      <c r="BQ313" s="23" t="s">
        <v>735</v>
      </c>
      <c r="BR313" t="s">
        <v>771</v>
      </c>
      <c r="BS313">
        <v>8.9999999999999993E-3</v>
      </c>
      <c r="BU313" s="23" t="s">
        <v>242</v>
      </c>
      <c r="BV313" t="s">
        <v>763</v>
      </c>
      <c r="BW313">
        <v>7.0000000000000001E-3</v>
      </c>
      <c r="BY313" s="23" t="s">
        <v>242</v>
      </c>
      <c r="CH313" t="s">
        <v>26</v>
      </c>
      <c r="CI313" t="s">
        <v>758</v>
      </c>
      <c r="CJ313">
        <v>0.34499999999999997</v>
      </c>
      <c r="CL313" s="23" t="s">
        <v>242</v>
      </c>
      <c r="CM313" t="s">
        <v>647</v>
      </c>
      <c r="CN313">
        <v>7.0000000000000001E-3</v>
      </c>
      <c r="CP313" s="23" t="s">
        <v>242</v>
      </c>
      <c r="CQ313" t="s">
        <v>739</v>
      </c>
      <c r="CR313">
        <v>4.0000000000000001E-3</v>
      </c>
      <c r="CT313" s="23" t="s">
        <v>242</v>
      </c>
    </row>
    <row r="314" spans="1:110">
      <c r="A314" t="s">
        <v>419</v>
      </c>
      <c r="B314" t="s">
        <v>417</v>
      </c>
      <c r="C314" t="s">
        <v>418</v>
      </c>
      <c r="D314" t="s">
        <v>6</v>
      </c>
      <c r="E314" t="s">
        <v>8</v>
      </c>
      <c r="F314" t="s">
        <v>8</v>
      </c>
      <c r="G314">
        <v>6</v>
      </c>
      <c r="I314" t="s">
        <v>3</v>
      </c>
      <c r="J314">
        <v>0.26500000000000001</v>
      </c>
      <c r="K314" s="23" t="s">
        <v>226</v>
      </c>
      <c r="L314" t="s">
        <v>764</v>
      </c>
      <c r="M314">
        <v>35</v>
      </c>
      <c r="N314" t="s">
        <v>8</v>
      </c>
      <c r="O314" t="s">
        <v>758</v>
      </c>
      <c r="P314">
        <v>1.2999999999999999E-2</v>
      </c>
      <c r="Q314" t="s">
        <v>226</v>
      </c>
      <c r="R314" t="s">
        <v>764</v>
      </c>
      <c r="S314" t="s">
        <v>8</v>
      </c>
      <c r="T314" t="s">
        <v>8</v>
      </c>
      <c r="V314" t="s">
        <v>8</v>
      </c>
      <c r="W314" t="s">
        <v>8</v>
      </c>
      <c r="X314" t="s">
        <v>8</v>
      </c>
      <c r="Y314" t="s">
        <v>8</v>
      </c>
      <c r="AA314" t="s">
        <v>8</v>
      </c>
      <c r="AB314" t="s">
        <v>8</v>
      </c>
      <c r="AC314" s="16" t="s">
        <v>8</v>
      </c>
      <c r="AD314" t="s">
        <v>8</v>
      </c>
      <c r="AE314" t="s">
        <v>8</v>
      </c>
      <c r="AF314" t="s">
        <v>8</v>
      </c>
      <c r="AG314" t="s">
        <v>8</v>
      </c>
      <c r="AH314" t="s">
        <v>8</v>
      </c>
      <c r="AI314" t="s">
        <v>8</v>
      </c>
      <c r="AJ314" t="s">
        <v>8</v>
      </c>
      <c r="AK314" t="s">
        <v>8</v>
      </c>
      <c r="AL314" t="s">
        <v>8</v>
      </c>
      <c r="AM314" t="s">
        <v>8</v>
      </c>
      <c r="AN314" t="s">
        <v>8</v>
      </c>
      <c r="AO314" t="s">
        <v>8</v>
      </c>
      <c r="AP314" t="s">
        <v>8</v>
      </c>
      <c r="AQ314" t="s">
        <v>8</v>
      </c>
      <c r="AR314" t="s">
        <v>8</v>
      </c>
      <c r="AS314" t="s">
        <v>8</v>
      </c>
      <c r="AT314" t="s">
        <v>8</v>
      </c>
      <c r="AU314" t="s">
        <v>8</v>
      </c>
      <c r="AW314" s="37" t="s">
        <v>8</v>
      </c>
      <c r="AX314" t="s">
        <v>8</v>
      </c>
      <c r="AY314" t="s">
        <v>8</v>
      </c>
      <c r="AZ314" t="s">
        <v>8</v>
      </c>
      <c r="BA314" t="s">
        <v>8</v>
      </c>
      <c r="BB314" t="s">
        <v>8</v>
      </c>
      <c r="BC314" s="16" t="s">
        <v>8</v>
      </c>
      <c r="BE314" t="s">
        <v>8</v>
      </c>
      <c r="BF314" t="s">
        <v>8</v>
      </c>
      <c r="BH314" t="s">
        <v>8</v>
      </c>
      <c r="BI314" t="s">
        <v>305</v>
      </c>
      <c r="BJ314" t="s">
        <v>758</v>
      </c>
      <c r="BK314">
        <v>1.0409999999999999</v>
      </c>
      <c r="BM314" s="23" t="s">
        <v>735</v>
      </c>
      <c r="BN314" t="s">
        <v>4</v>
      </c>
      <c r="BO314">
        <v>2.9000000000000001E-2</v>
      </c>
      <c r="BQ314" s="23" t="s">
        <v>735</v>
      </c>
      <c r="BR314" t="s">
        <v>771</v>
      </c>
      <c r="BS314">
        <v>4.0000000000000001E-3</v>
      </c>
      <c r="BU314" s="23" t="s">
        <v>242</v>
      </c>
      <c r="BV314" t="s">
        <v>763</v>
      </c>
      <c r="BW314">
        <v>5.0000000000000001E-3</v>
      </c>
      <c r="BY314" s="23" t="s">
        <v>242</v>
      </c>
      <c r="BZ314" t="s">
        <v>772</v>
      </c>
      <c r="CA314">
        <v>1E-3</v>
      </c>
      <c r="CC314" s="23" t="s">
        <v>242</v>
      </c>
      <c r="CD314" t="s">
        <v>773</v>
      </c>
      <c r="CE314">
        <v>3.0000000000000001E-3</v>
      </c>
      <c r="CG314" s="23" t="s">
        <v>242</v>
      </c>
      <c r="CH314" t="s">
        <v>26</v>
      </c>
      <c r="CI314" t="s">
        <v>758</v>
      </c>
      <c r="CJ314">
        <v>1.81</v>
      </c>
      <c r="CL314" s="23" t="s">
        <v>242</v>
      </c>
      <c r="CM314" t="s">
        <v>647</v>
      </c>
      <c r="CN314">
        <v>4.2000000000000003E-2</v>
      </c>
      <c r="CP314" s="23" t="s">
        <v>242</v>
      </c>
      <c r="CQ314" t="s">
        <v>739</v>
      </c>
      <c r="CR314">
        <v>0.40500000000000003</v>
      </c>
      <c r="CT314" s="23" t="s">
        <v>242</v>
      </c>
      <c r="CU314" t="s">
        <v>763</v>
      </c>
      <c r="CV314">
        <v>4.7E-2</v>
      </c>
      <c r="CX314" s="23" t="s">
        <v>242</v>
      </c>
      <c r="CY314" t="s">
        <v>772</v>
      </c>
      <c r="CZ314">
        <v>4.0000000000000001E-3</v>
      </c>
      <c r="DB314" s="23" t="s">
        <v>242</v>
      </c>
    </row>
    <row r="315" spans="1:110">
      <c r="A315" t="s">
        <v>419</v>
      </c>
      <c r="B315" t="s">
        <v>417</v>
      </c>
      <c r="C315" t="s">
        <v>418</v>
      </c>
      <c r="D315" t="s">
        <v>6</v>
      </c>
      <c r="E315" t="s">
        <v>8</v>
      </c>
      <c r="F315" t="s">
        <v>8</v>
      </c>
      <c r="G315">
        <v>6</v>
      </c>
      <c r="I315" t="s">
        <v>3</v>
      </c>
      <c r="J315">
        <v>1.68</v>
      </c>
      <c r="K315" s="23" t="s">
        <v>226</v>
      </c>
      <c r="L315" t="s">
        <v>764</v>
      </c>
      <c r="M315">
        <v>35</v>
      </c>
      <c r="N315" t="s">
        <v>8</v>
      </c>
      <c r="O315" t="s">
        <v>758</v>
      </c>
      <c r="P315">
        <v>0.14499999999999999</v>
      </c>
      <c r="Q315" t="s">
        <v>226</v>
      </c>
      <c r="R315" t="s">
        <v>764</v>
      </c>
      <c r="S315" t="s">
        <v>8</v>
      </c>
      <c r="T315" t="s">
        <v>8</v>
      </c>
      <c r="V315" t="s">
        <v>8</v>
      </c>
      <c r="W315" t="s">
        <v>8</v>
      </c>
      <c r="X315" t="s">
        <v>8</v>
      </c>
      <c r="Y315" t="s">
        <v>8</v>
      </c>
      <c r="AA315" t="s">
        <v>8</v>
      </c>
      <c r="AB315" t="s">
        <v>8</v>
      </c>
      <c r="AC315" s="16" t="s">
        <v>8</v>
      </c>
      <c r="AD315" t="s">
        <v>8</v>
      </c>
      <c r="AE315" t="s">
        <v>8</v>
      </c>
      <c r="AF315" t="s">
        <v>8</v>
      </c>
      <c r="AG315" t="s">
        <v>8</v>
      </c>
      <c r="AH315" t="s">
        <v>8</v>
      </c>
      <c r="AI315" t="s">
        <v>8</v>
      </c>
      <c r="AJ315" t="s">
        <v>8</v>
      </c>
      <c r="AK315" t="s">
        <v>8</v>
      </c>
      <c r="AL315" t="s">
        <v>8</v>
      </c>
      <c r="AM315" t="s">
        <v>8</v>
      </c>
      <c r="AN315" t="s">
        <v>8</v>
      </c>
      <c r="AO315" t="s">
        <v>8</v>
      </c>
      <c r="AP315" t="s">
        <v>8</v>
      </c>
      <c r="AQ315" t="s">
        <v>8</v>
      </c>
      <c r="AR315" t="s">
        <v>8</v>
      </c>
      <c r="AS315" t="s">
        <v>8</v>
      </c>
      <c r="AT315" t="s">
        <v>8</v>
      </c>
      <c r="AU315" t="s">
        <v>8</v>
      </c>
      <c r="AW315" s="37" t="s">
        <v>8</v>
      </c>
      <c r="AX315" t="s">
        <v>8</v>
      </c>
      <c r="AY315" t="s">
        <v>8</v>
      </c>
      <c r="AZ315" t="s">
        <v>8</v>
      </c>
      <c r="BA315" t="s">
        <v>8</v>
      </c>
      <c r="BB315" t="s">
        <v>8</v>
      </c>
      <c r="BC315" s="16" t="s">
        <v>8</v>
      </c>
      <c r="BE315" t="s">
        <v>8</v>
      </c>
      <c r="BF315" t="s">
        <v>8</v>
      </c>
      <c r="BH315" t="s">
        <v>8</v>
      </c>
      <c r="BI315" t="s">
        <v>305</v>
      </c>
      <c r="BJ315" t="s">
        <v>758</v>
      </c>
      <c r="BK315">
        <v>2.4590000000000001</v>
      </c>
      <c r="BM315" s="23" t="s">
        <v>735</v>
      </c>
      <c r="BN315" t="s">
        <v>4</v>
      </c>
      <c r="BO315">
        <v>6.5000000000000002E-2</v>
      </c>
      <c r="BQ315" s="23" t="s">
        <v>735</v>
      </c>
      <c r="BR315" t="s">
        <v>771</v>
      </c>
      <c r="BS315">
        <v>7.0000000000000001E-3</v>
      </c>
      <c r="BU315" s="23" t="s">
        <v>242</v>
      </c>
      <c r="BV315" t="s">
        <v>763</v>
      </c>
      <c r="BW315">
        <v>2.4E-2</v>
      </c>
      <c r="BY315" s="23" t="s">
        <v>242</v>
      </c>
      <c r="BZ315" t="s">
        <v>772</v>
      </c>
      <c r="CA315">
        <v>5.0000000000000001E-3</v>
      </c>
      <c r="CC315" s="23" t="s">
        <v>242</v>
      </c>
      <c r="CD315" t="s">
        <v>773</v>
      </c>
      <c r="CE315">
        <v>6.0000000000000001E-3</v>
      </c>
      <c r="CG315" s="23" t="s">
        <v>242</v>
      </c>
      <c r="CH315" t="s">
        <v>26</v>
      </c>
      <c r="CI315" t="s">
        <v>758</v>
      </c>
      <c r="CJ315">
        <v>2.0099999999999998</v>
      </c>
      <c r="CL315" s="23" t="s">
        <v>242</v>
      </c>
      <c r="CM315" t="s">
        <v>647</v>
      </c>
      <c r="CN315">
        <v>3.9E-2</v>
      </c>
      <c r="CP315" s="23" t="s">
        <v>242</v>
      </c>
      <c r="CQ315" t="s">
        <v>739</v>
      </c>
      <c r="CR315">
        <v>0.50900000000000001</v>
      </c>
      <c r="CT315" s="23" t="s">
        <v>242</v>
      </c>
      <c r="CU315" t="s">
        <v>763</v>
      </c>
      <c r="CV315">
        <v>7.0999999999999994E-2</v>
      </c>
      <c r="CX315" s="23" t="s">
        <v>242</v>
      </c>
      <c r="CY315" t="s">
        <v>772</v>
      </c>
      <c r="CZ315">
        <v>8.9999999999999993E-3</v>
      </c>
      <c r="DB315" s="23" t="s">
        <v>242</v>
      </c>
    </row>
    <row r="316" spans="1:110">
      <c r="A316" t="s">
        <v>419</v>
      </c>
      <c r="B316" t="s">
        <v>417</v>
      </c>
      <c r="C316" t="s">
        <v>418</v>
      </c>
      <c r="D316" t="s">
        <v>6</v>
      </c>
      <c r="E316" t="s">
        <v>8</v>
      </c>
      <c r="F316" t="s">
        <v>8</v>
      </c>
      <c r="G316">
        <v>6</v>
      </c>
      <c r="I316" t="s">
        <v>3</v>
      </c>
      <c r="J316">
        <v>12.209</v>
      </c>
      <c r="K316" s="23" t="s">
        <v>226</v>
      </c>
      <c r="L316" t="s">
        <v>764</v>
      </c>
      <c r="M316">
        <v>35</v>
      </c>
      <c r="N316" t="s">
        <v>8</v>
      </c>
      <c r="O316" t="s">
        <v>758</v>
      </c>
      <c r="P316">
        <v>1.0940000000000001</v>
      </c>
      <c r="Q316" t="s">
        <v>226</v>
      </c>
      <c r="R316" t="s">
        <v>764</v>
      </c>
      <c r="S316" t="s">
        <v>8</v>
      </c>
      <c r="T316" t="s">
        <v>8</v>
      </c>
      <c r="V316" t="s">
        <v>8</v>
      </c>
      <c r="W316" t="s">
        <v>8</v>
      </c>
      <c r="X316" t="s">
        <v>8</v>
      </c>
      <c r="Y316" t="s">
        <v>8</v>
      </c>
      <c r="AA316" t="s">
        <v>8</v>
      </c>
      <c r="AB316" t="s">
        <v>8</v>
      </c>
      <c r="AC316" s="16" t="s">
        <v>8</v>
      </c>
      <c r="AD316" t="s">
        <v>8</v>
      </c>
      <c r="AE316" t="s">
        <v>8</v>
      </c>
      <c r="AF316" t="s">
        <v>8</v>
      </c>
      <c r="AG316" t="s">
        <v>8</v>
      </c>
      <c r="AH316" t="s">
        <v>8</v>
      </c>
      <c r="AI316" t="s">
        <v>8</v>
      </c>
      <c r="AJ316" t="s">
        <v>8</v>
      </c>
      <c r="AK316" t="s">
        <v>8</v>
      </c>
      <c r="AL316" t="s">
        <v>8</v>
      </c>
      <c r="AM316" t="s">
        <v>8</v>
      </c>
      <c r="AN316" t="s">
        <v>8</v>
      </c>
      <c r="AO316" t="s">
        <v>8</v>
      </c>
      <c r="AP316" t="s">
        <v>8</v>
      </c>
      <c r="AQ316" t="s">
        <v>8</v>
      </c>
      <c r="AR316" t="s">
        <v>8</v>
      </c>
      <c r="AS316" t="s">
        <v>8</v>
      </c>
      <c r="AT316" t="s">
        <v>8</v>
      </c>
      <c r="AU316" t="s">
        <v>8</v>
      </c>
      <c r="AW316" s="37" t="s">
        <v>8</v>
      </c>
      <c r="AX316" t="s">
        <v>8</v>
      </c>
      <c r="AY316" t="s">
        <v>8</v>
      </c>
      <c r="AZ316" t="s">
        <v>8</v>
      </c>
      <c r="BA316" t="s">
        <v>8</v>
      </c>
      <c r="BB316" t="s">
        <v>8</v>
      </c>
      <c r="BC316" s="16" t="s">
        <v>8</v>
      </c>
      <c r="BE316" t="s">
        <v>8</v>
      </c>
      <c r="BF316" t="s">
        <v>8</v>
      </c>
      <c r="BH316" t="s">
        <v>8</v>
      </c>
      <c r="BI316" t="s">
        <v>305</v>
      </c>
      <c r="BJ316" t="s">
        <v>758</v>
      </c>
      <c r="BK316">
        <v>3.4910000000000001</v>
      </c>
      <c r="BM316" s="23" t="s">
        <v>735</v>
      </c>
      <c r="BN316" t="s">
        <v>4</v>
      </c>
      <c r="BO316">
        <v>6.8000000000000005E-2</v>
      </c>
      <c r="BQ316" s="23" t="s">
        <v>735</v>
      </c>
      <c r="BR316" t="s">
        <v>771</v>
      </c>
      <c r="BS316">
        <v>1.0999999999999999E-2</v>
      </c>
      <c r="BU316" s="23" t="s">
        <v>242</v>
      </c>
      <c r="BV316" t="s">
        <v>763</v>
      </c>
      <c r="BW316">
        <v>2.9000000000000001E-2</v>
      </c>
      <c r="BY316" s="23" t="s">
        <v>242</v>
      </c>
      <c r="BZ316" t="s">
        <v>772</v>
      </c>
      <c r="CA316">
        <v>1.0999999999999999E-2</v>
      </c>
      <c r="CC316" s="23" t="s">
        <v>242</v>
      </c>
      <c r="CD316" t="s">
        <v>773</v>
      </c>
      <c r="CE316">
        <v>8.0000000000000002E-3</v>
      </c>
      <c r="CG316" s="23" t="s">
        <v>242</v>
      </c>
      <c r="CH316" t="s">
        <v>26</v>
      </c>
      <c r="CI316" t="s">
        <v>758</v>
      </c>
      <c r="CJ316">
        <v>2.57</v>
      </c>
      <c r="CL316" s="23" t="s">
        <v>242</v>
      </c>
      <c r="CM316" t="s">
        <v>647</v>
      </c>
      <c r="CN316">
        <v>6.0999999999999999E-2</v>
      </c>
      <c r="CP316" s="23" t="s">
        <v>242</v>
      </c>
      <c r="CQ316" t="s">
        <v>739</v>
      </c>
      <c r="CR316">
        <v>0.48</v>
      </c>
      <c r="CT316" s="23" t="s">
        <v>242</v>
      </c>
      <c r="CU316" t="s">
        <v>763</v>
      </c>
      <c r="CV316">
        <v>7.4999999999999997E-2</v>
      </c>
      <c r="CX316" s="23" t="s">
        <v>242</v>
      </c>
      <c r="CY316" t="s">
        <v>772</v>
      </c>
      <c r="CZ316">
        <v>7.0000000000000001E-3</v>
      </c>
      <c r="DB316" s="23" t="s">
        <v>242</v>
      </c>
    </row>
    <row r="317" spans="1:110">
      <c r="A317" t="s">
        <v>419</v>
      </c>
      <c r="B317" t="s">
        <v>417</v>
      </c>
      <c r="C317" t="s">
        <v>418</v>
      </c>
      <c r="D317" t="s">
        <v>6</v>
      </c>
      <c r="E317" t="s">
        <v>8</v>
      </c>
      <c r="F317" t="s">
        <v>8</v>
      </c>
      <c r="G317">
        <v>6</v>
      </c>
      <c r="I317" t="s">
        <v>248</v>
      </c>
      <c r="J317" t="s">
        <v>8</v>
      </c>
      <c r="K317" t="s">
        <v>8</v>
      </c>
      <c r="L317" t="s">
        <v>8</v>
      </c>
      <c r="M317" t="s">
        <v>8</v>
      </c>
      <c r="N317" t="s">
        <v>8</v>
      </c>
      <c r="O317" t="s">
        <v>8</v>
      </c>
      <c r="P317" t="s">
        <v>8</v>
      </c>
      <c r="Q317" t="s">
        <v>8</v>
      </c>
      <c r="R317" t="s">
        <v>8</v>
      </c>
      <c r="S317" t="s">
        <v>8</v>
      </c>
      <c r="T317" t="s">
        <v>8</v>
      </c>
      <c r="V317" t="s">
        <v>8</v>
      </c>
      <c r="W317" t="s">
        <v>8</v>
      </c>
      <c r="X317" t="s">
        <v>8</v>
      </c>
      <c r="Y317" t="s">
        <v>8</v>
      </c>
      <c r="AA317" t="s">
        <v>8</v>
      </c>
      <c r="AB317" t="s">
        <v>8</v>
      </c>
      <c r="AC317" s="16" t="s">
        <v>8</v>
      </c>
      <c r="AD317" t="s">
        <v>8</v>
      </c>
      <c r="AE317" t="s">
        <v>8</v>
      </c>
      <c r="AF317" t="s">
        <v>8</v>
      </c>
      <c r="AG317" t="s">
        <v>8</v>
      </c>
      <c r="AH317" t="s">
        <v>8</v>
      </c>
      <c r="AI317" t="s">
        <v>8</v>
      </c>
      <c r="AJ317" t="s">
        <v>8</v>
      </c>
      <c r="AK317" t="s">
        <v>8</v>
      </c>
      <c r="AL317" t="s">
        <v>8</v>
      </c>
      <c r="AM317" t="s">
        <v>8</v>
      </c>
      <c r="AN317" t="s">
        <v>8</v>
      </c>
      <c r="AO317" t="s">
        <v>8</v>
      </c>
      <c r="AP317" t="s">
        <v>8</v>
      </c>
      <c r="AQ317" t="s">
        <v>8</v>
      </c>
      <c r="AR317" t="s">
        <v>8</v>
      </c>
      <c r="AS317" t="s">
        <v>8</v>
      </c>
      <c r="AT317" t="s">
        <v>8</v>
      </c>
      <c r="AU317" t="s">
        <v>8</v>
      </c>
      <c r="AW317" s="37" t="s">
        <v>8</v>
      </c>
      <c r="AX317" t="s">
        <v>8</v>
      </c>
      <c r="AY317" t="s">
        <v>8</v>
      </c>
      <c r="AZ317" t="s">
        <v>8</v>
      </c>
      <c r="BA317" t="s">
        <v>8</v>
      </c>
      <c r="BB317" t="s">
        <v>8</v>
      </c>
      <c r="BC317" s="16" t="s">
        <v>8</v>
      </c>
      <c r="BE317" t="s">
        <v>8</v>
      </c>
      <c r="BF317" t="s">
        <v>8</v>
      </c>
      <c r="BH317" t="s">
        <v>8</v>
      </c>
      <c r="BI317" t="s">
        <v>420</v>
      </c>
      <c r="BJ317" t="s">
        <v>758</v>
      </c>
      <c r="BK317">
        <v>0.627</v>
      </c>
      <c r="BM317" s="23" t="s">
        <v>735</v>
      </c>
      <c r="BN317" t="s">
        <v>4</v>
      </c>
      <c r="BO317">
        <v>2.5000000000000001E-2</v>
      </c>
      <c r="BQ317" s="23" t="s">
        <v>735</v>
      </c>
      <c r="BR317" t="s">
        <v>771</v>
      </c>
      <c r="BS317">
        <v>0.14199999999999999</v>
      </c>
      <c r="BU317" s="23" t="s">
        <v>242</v>
      </c>
      <c r="BV317" t="s">
        <v>763</v>
      </c>
      <c r="BW317">
        <v>7.9000000000000001E-2</v>
      </c>
      <c r="BY317" s="23" t="s">
        <v>242</v>
      </c>
      <c r="BZ317" t="s">
        <v>772</v>
      </c>
      <c r="CA317">
        <v>3.0000000000000001E-3</v>
      </c>
      <c r="CC317" s="23" t="s">
        <v>242</v>
      </c>
      <c r="CH317" t="s">
        <v>421</v>
      </c>
      <c r="CI317" t="s">
        <v>758</v>
      </c>
      <c r="CJ317">
        <v>0.28499999999999998</v>
      </c>
      <c r="CL317" s="23" t="s">
        <v>242</v>
      </c>
      <c r="CM317" t="s">
        <v>647</v>
      </c>
      <c r="CN317">
        <v>6.0000000000000001E-3</v>
      </c>
      <c r="CP317" s="23" t="s">
        <v>242</v>
      </c>
      <c r="CQ317" t="s">
        <v>739</v>
      </c>
      <c r="CR317">
        <v>6.5000000000000002E-2</v>
      </c>
      <c r="CT317" s="23" t="s">
        <v>242</v>
      </c>
      <c r="CU317" t="s">
        <v>763</v>
      </c>
      <c r="CV317">
        <v>0.02</v>
      </c>
      <c r="CX317" s="23" t="s">
        <v>242</v>
      </c>
    </row>
    <row r="318" spans="1:110">
      <c r="A318" t="s">
        <v>419</v>
      </c>
      <c r="B318" t="s">
        <v>417</v>
      </c>
      <c r="C318" t="s">
        <v>418</v>
      </c>
      <c r="D318" t="s">
        <v>6</v>
      </c>
      <c r="E318" t="s">
        <v>8</v>
      </c>
      <c r="F318" t="s">
        <v>8</v>
      </c>
      <c r="G318">
        <v>6</v>
      </c>
      <c r="I318" t="s">
        <v>3</v>
      </c>
      <c r="J318">
        <v>0.26500000000000001</v>
      </c>
      <c r="K318" s="23" t="s">
        <v>226</v>
      </c>
      <c r="L318" t="s">
        <v>764</v>
      </c>
      <c r="M318">
        <v>35</v>
      </c>
      <c r="N318" t="s">
        <v>8</v>
      </c>
      <c r="O318" t="s">
        <v>758</v>
      </c>
      <c r="P318">
        <v>1.2999999999999999E-2</v>
      </c>
      <c r="Q318" t="s">
        <v>226</v>
      </c>
      <c r="R318" t="s">
        <v>764</v>
      </c>
      <c r="S318" t="s">
        <v>8</v>
      </c>
      <c r="T318" t="s">
        <v>8</v>
      </c>
      <c r="V318" t="s">
        <v>8</v>
      </c>
      <c r="W318" t="s">
        <v>8</v>
      </c>
      <c r="X318" t="s">
        <v>8</v>
      </c>
      <c r="Y318" t="s">
        <v>8</v>
      </c>
      <c r="AA318" t="s">
        <v>8</v>
      </c>
      <c r="AB318" t="s">
        <v>8</v>
      </c>
      <c r="AC318" s="16" t="s">
        <v>8</v>
      </c>
      <c r="AD318" t="s">
        <v>8</v>
      </c>
      <c r="AE318" t="s">
        <v>8</v>
      </c>
      <c r="AF318" t="s">
        <v>8</v>
      </c>
      <c r="AG318" t="s">
        <v>8</v>
      </c>
      <c r="AH318" t="s">
        <v>8</v>
      </c>
      <c r="AI318" t="s">
        <v>8</v>
      </c>
      <c r="AJ318" t="s">
        <v>8</v>
      </c>
      <c r="AK318" t="s">
        <v>8</v>
      </c>
      <c r="AL318" t="s">
        <v>8</v>
      </c>
      <c r="AM318" t="s">
        <v>8</v>
      </c>
      <c r="AN318" t="s">
        <v>8</v>
      </c>
      <c r="AO318" t="s">
        <v>8</v>
      </c>
      <c r="AP318" t="s">
        <v>8</v>
      </c>
      <c r="AQ318" t="s">
        <v>8</v>
      </c>
      <c r="AR318" t="s">
        <v>8</v>
      </c>
      <c r="AS318" t="s">
        <v>8</v>
      </c>
      <c r="AT318" t="s">
        <v>8</v>
      </c>
      <c r="AU318" t="s">
        <v>8</v>
      </c>
      <c r="AW318" s="37" t="s">
        <v>8</v>
      </c>
      <c r="AX318" t="s">
        <v>8</v>
      </c>
      <c r="AY318" t="s">
        <v>8</v>
      </c>
      <c r="AZ318" t="s">
        <v>8</v>
      </c>
      <c r="BA318" t="s">
        <v>8</v>
      </c>
      <c r="BB318" t="s">
        <v>8</v>
      </c>
      <c r="BC318" s="16" t="s">
        <v>8</v>
      </c>
      <c r="BE318" t="s">
        <v>8</v>
      </c>
      <c r="BF318" t="s">
        <v>8</v>
      </c>
      <c r="BH318" t="s">
        <v>8</v>
      </c>
      <c r="BI318" t="s">
        <v>420</v>
      </c>
      <c r="BJ318" t="s">
        <v>758</v>
      </c>
      <c r="BK318">
        <v>8.3710000000000004</v>
      </c>
      <c r="BM318" s="23" t="s">
        <v>735</v>
      </c>
      <c r="BN318" t="s">
        <v>4</v>
      </c>
      <c r="BO318">
        <v>0.34899999999999998</v>
      </c>
      <c r="BQ318" s="23" t="s">
        <v>735</v>
      </c>
      <c r="BR318" t="s">
        <v>771</v>
      </c>
      <c r="BS318">
        <v>5.1130000000000004</v>
      </c>
      <c r="BU318" s="23" t="s">
        <v>242</v>
      </c>
      <c r="BV318" t="s">
        <v>763</v>
      </c>
      <c r="BW318">
        <v>0.57099999999999995</v>
      </c>
      <c r="BY318" s="23" t="s">
        <v>242</v>
      </c>
      <c r="BZ318" t="s">
        <v>772</v>
      </c>
      <c r="CA318">
        <v>0.224</v>
      </c>
      <c r="CC318" s="23" t="s">
        <v>242</v>
      </c>
      <c r="CD318" t="s">
        <v>773</v>
      </c>
      <c r="CE318">
        <v>2.5000000000000001E-2</v>
      </c>
      <c r="CG318" s="23" t="s">
        <v>242</v>
      </c>
      <c r="CH318" t="s">
        <v>421</v>
      </c>
      <c r="CI318" t="s">
        <v>758</v>
      </c>
      <c r="CJ318">
        <v>1.847</v>
      </c>
      <c r="CL318" s="23" t="s">
        <v>242</v>
      </c>
      <c r="CM318" t="s">
        <v>647</v>
      </c>
      <c r="CN318">
        <v>6.6000000000000003E-2</v>
      </c>
      <c r="CP318" s="23" t="s">
        <v>242</v>
      </c>
      <c r="CQ318" t="s">
        <v>739</v>
      </c>
      <c r="CR318">
        <v>1.3959999999999999</v>
      </c>
      <c r="CT318" s="23" t="s">
        <v>242</v>
      </c>
      <c r="CU318" t="s">
        <v>763</v>
      </c>
      <c r="CV318">
        <v>0.21099999999999999</v>
      </c>
      <c r="CX318" s="23" t="s">
        <v>242</v>
      </c>
      <c r="CY318" t="s">
        <v>772</v>
      </c>
      <c r="CZ318">
        <v>4.2999999999999997E-2</v>
      </c>
      <c r="DB318" s="23" t="s">
        <v>242</v>
      </c>
      <c r="DC318" t="s">
        <v>773</v>
      </c>
      <c r="DD318">
        <v>8.0000000000000002E-3</v>
      </c>
      <c r="DF318" t="s">
        <v>242</v>
      </c>
    </row>
    <row r="319" spans="1:110">
      <c r="A319" t="s">
        <v>419</v>
      </c>
      <c r="B319" t="s">
        <v>417</v>
      </c>
      <c r="C319" t="s">
        <v>418</v>
      </c>
      <c r="D319" t="s">
        <v>6</v>
      </c>
      <c r="E319" t="s">
        <v>8</v>
      </c>
      <c r="F319" t="s">
        <v>8</v>
      </c>
      <c r="G319">
        <v>6</v>
      </c>
      <c r="I319" t="s">
        <v>3</v>
      </c>
      <c r="J319">
        <v>1.68</v>
      </c>
      <c r="K319" s="23" t="s">
        <v>226</v>
      </c>
      <c r="L319" t="s">
        <v>764</v>
      </c>
      <c r="M319">
        <v>35</v>
      </c>
      <c r="N319" t="s">
        <v>8</v>
      </c>
      <c r="O319" t="s">
        <v>758</v>
      </c>
      <c r="P319">
        <v>0.14499999999999999</v>
      </c>
      <c r="Q319" t="s">
        <v>226</v>
      </c>
      <c r="R319" t="s">
        <v>764</v>
      </c>
      <c r="S319" t="s">
        <v>8</v>
      </c>
      <c r="T319" t="s">
        <v>8</v>
      </c>
      <c r="V319" t="s">
        <v>8</v>
      </c>
      <c r="W319" t="s">
        <v>8</v>
      </c>
      <c r="X319" t="s">
        <v>8</v>
      </c>
      <c r="Y319" t="s">
        <v>8</v>
      </c>
      <c r="AA319" t="s">
        <v>8</v>
      </c>
      <c r="AB319" t="s">
        <v>8</v>
      </c>
      <c r="AC319" s="16" t="s">
        <v>8</v>
      </c>
      <c r="AD319" t="s">
        <v>8</v>
      </c>
      <c r="AE319" t="s">
        <v>8</v>
      </c>
      <c r="AF319" t="s">
        <v>8</v>
      </c>
      <c r="AG319" t="s">
        <v>8</v>
      </c>
      <c r="AH319" t="s">
        <v>8</v>
      </c>
      <c r="AI319" t="s">
        <v>8</v>
      </c>
      <c r="AJ319" t="s">
        <v>8</v>
      </c>
      <c r="AK319" t="s">
        <v>8</v>
      </c>
      <c r="AL319" t="s">
        <v>8</v>
      </c>
      <c r="AM319" t="s">
        <v>8</v>
      </c>
      <c r="AN319" t="s">
        <v>8</v>
      </c>
      <c r="AO319" t="s">
        <v>8</v>
      </c>
      <c r="AP319" t="s">
        <v>8</v>
      </c>
      <c r="AQ319" t="s">
        <v>8</v>
      </c>
      <c r="AR319" t="s">
        <v>8</v>
      </c>
      <c r="AS319" t="s">
        <v>8</v>
      </c>
      <c r="AT319" t="s">
        <v>8</v>
      </c>
      <c r="AU319" t="s">
        <v>8</v>
      </c>
      <c r="AW319" s="37" t="s">
        <v>8</v>
      </c>
      <c r="AX319" t="s">
        <v>8</v>
      </c>
      <c r="AY319" t="s">
        <v>8</v>
      </c>
      <c r="AZ319" t="s">
        <v>8</v>
      </c>
      <c r="BA319" t="s">
        <v>8</v>
      </c>
      <c r="BB319" t="s">
        <v>8</v>
      </c>
      <c r="BC319" s="16" t="s">
        <v>8</v>
      </c>
      <c r="BE319" t="s">
        <v>8</v>
      </c>
      <c r="BF319" t="s">
        <v>8</v>
      </c>
      <c r="BH319" t="s">
        <v>8</v>
      </c>
      <c r="BI319" t="s">
        <v>420</v>
      </c>
      <c r="BJ319" t="s">
        <v>758</v>
      </c>
      <c r="BK319">
        <v>8.9969999999999999</v>
      </c>
      <c r="BM319" s="23" t="s">
        <v>735</v>
      </c>
      <c r="BN319" t="s">
        <v>4</v>
      </c>
      <c r="BO319">
        <v>0.32600000000000001</v>
      </c>
      <c r="BQ319" s="23" t="s">
        <v>735</v>
      </c>
      <c r="BR319" t="s">
        <v>771</v>
      </c>
      <c r="BS319">
        <v>6.9180000000000001</v>
      </c>
      <c r="BU319" s="23" t="s">
        <v>242</v>
      </c>
      <c r="BV319" t="s">
        <v>763</v>
      </c>
      <c r="BW319">
        <v>0.91</v>
      </c>
      <c r="BY319" s="23" t="s">
        <v>242</v>
      </c>
      <c r="BZ319" t="s">
        <v>772</v>
      </c>
      <c r="CA319">
        <v>0.216</v>
      </c>
      <c r="CC319" s="23" t="s">
        <v>242</v>
      </c>
      <c r="CD319" t="s">
        <v>773</v>
      </c>
      <c r="CE319">
        <v>2.1000000000000001E-2</v>
      </c>
      <c r="CG319" s="23" t="s">
        <v>242</v>
      </c>
      <c r="CH319" t="s">
        <v>421</v>
      </c>
      <c r="CI319" t="s">
        <v>758</v>
      </c>
      <c r="CJ319">
        <v>2.5539999999999998</v>
      </c>
      <c r="CL319" s="23" t="s">
        <v>242</v>
      </c>
      <c r="CM319" t="s">
        <v>647</v>
      </c>
      <c r="CN319">
        <v>7.5999999999999998E-2</v>
      </c>
      <c r="CP319" s="23" t="s">
        <v>242</v>
      </c>
      <c r="CQ319" t="s">
        <v>739</v>
      </c>
      <c r="CR319">
        <v>1.742</v>
      </c>
      <c r="CT319" s="23" t="s">
        <v>242</v>
      </c>
      <c r="CU319" t="s">
        <v>763</v>
      </c>
      <c r="CV319">
        <v>0.35599999999999998</v>
      </c>
      <c r="CX319" s="23" t="s">
        <v>242</v>
      </c>
      <c r="CY319" t="s">
        <v>772</v>
      </c>
      <c r="CZ319">
        <v>5.1999999999999998E-2</v>
      </c>
      <c r="DB319" s="23" t="s">
        <v>242</v>
      </c>
      <c r="DC319" t="s">
        <v>773</v>
      </c>
      <c r="DD319">
        <v>1.4E-2</v>
      </c>
      <c r="DF319" t="s">
        <v>242</v>
      </c>
    </row>
    <row r="320" spans="1:110">
      <c r="A320" t="s">
        <v>419</v>
      </c>
      <c r="B320" t="s">
        <v>417</v>
      </c>
      <c r="C320" t="s">
        <v>418</v>
      </c>
      <c r="D320" t="s">
        <v>6</v>
      </c>
      <c r="E320" t="s">
        <v>8</v>
      </c>
      <c r="F320" t="s">
        <v>8</v>
      </c>
      <c r="G320">
        <v>6</v>
      </c>
      <c r="I320" t="s">
        <v>3</v>
      </c>
      <c r="J320">
        <v>12.209</v>
      </c>
      <c r="K320" s="23" t="s">
        <v>226</v>
      </c>
      <c r="L320" t="s">
        <v>764</v>
      </c>
      <c r="M320">
        <v>35</v>
      </c>
      <c r="N320" t="s">
        <v>8</v>
      </c>
      <c r="O320" t="s">
        <v>758</v>
      </c>
      <c r="P320">
        <v>1.0940000000000001</v>
      </c>
      <c r="Q320" t="s">
        <v>226</v>
      </c>
      <c r="R320" t="s">
        <v>764</v>
      </c>
      <c r="S320" t="s">
        <v>8</v>
      </c>
      <c r="T320" t="s">
        <v>8</v>
      </c>
      <c r="V320" t="s">
        <v>8</v>
      </c>
      <c r="W320" t="s">
        <v>8</v>
      </c>
      <c r="X320" t="s">
        <v>8</v>
      </c>
      <c r="Y320" t="s">
        <v>8</v>
      </c>
      <c r="AA320" t="s">
        <v>8</v>
      </c>
      <c r="AB320" t="s">
        <v>8</v>
      </c>
      <c r="AC320" s="16" t="s">
        <v>8</v>
      </c>
      <c r="AD320" t="s">
        <v>8</v>
      </c>
      <c r="AE320" t="s">
        <v>8</v>
      </c>
      <c r="AF320" t="s">
        <v>8</v>
      </c>
      <c r="AG320" t="s">
        <v>8</v>
      </c>
      <c r="AH320" t="s">
        <v>8</v>
      </c>
      <c r="AI320" t="s">
        <v>8</v>
      </c>
      <c r="AJ320" t="s">
        <v>8</v>
      </c>
      <c r="AK320" t="s">
        <v>8</v>
      </c>
      <c r="AL320" t="s">
        <v>8</v>
      </c>
      <c r="AM320" t="s">
        <v>8</v>
      </c>
      <c r="AN320" t="s">
        <v>8</v>
      </c>
      <c r="AO320" t="s">
        <v>8</v>
      </c>
      <c r="AP320" t="s">
        <v>8</v>
      </c>
      <c r="AQ320" t="s">
        <v>8</v>
      </c>
      <c r="AR320" t="s">
        <v>8</v>
      </c>
      <c r="AS320" t="s">
        <v>8</v>
      </c>
      <c r="AT320" t="s">
        <v>8</v>
      </c>
      <c r="AU320" t="s">
        <v>8</v>
      </c>
      <c r="AW320" s="37" t="s">
        <v>8</v>
      </c>
      <c r="AX320" t="s">
        <v>8</v>
      </c>
      <c r="AY320" t="s">
        <v>8</v>
      </c>
      <c r="AZ320" t="s">
        <v>8</v>
      </c>
      <c r="BA320" t="s">
        <v>8</v>
      </c>
      <c r="BB320" t="s">
        <v>8</v>
      </c>
      <c r="BC320" s="16" t="s">
        <v>8</v>
      </c>
      <c r="BE320" t="s">
        <v>8</v>
      </c>
      <c r="BF320" t="s">
        <v>8</v>
      </c>
      <c r="BH320" t="s">
        <v>8</v>
      </c>
      <c r="BI320" t="s">
        <v>420</v>
      </c>
      <c r="BJ320" t="s">
        <v>758</v>
      </c>
      <c r="BK320">
        <v>13.760999999999999</v>
      </c>
      <c r="BM320" s="23" t="s">
        <v>735</v>
      </c>
      <c r="BN320" t="s">
        <v>4</v>
      </c>
      <c r="BO320">
        <v>0.45300000000000001</v>
      </c>
      <c r="BQ320" s="23" t="s">
        <v>735</v>
      </c>
      <c r="BR320" t="s">
        <v>771</v>
      </c>
      <c r="BS320">
        <v>10.032</v>
      </c>
      <c r="BU320" s="23" t="s">
        <v>242</v>
      </c>
      <c r="BV320" t="s">
        <v>763</v>
      </c>
      <c r="BW320">
        <v>1.381</v>
      </c>
      <c r="BY320" s="23" t="s">
        <v>242</v>
      </c>
      <c r="BZ320" t="s">
        <v>772</v>
      </c>
      <c r="CA320">
        <v>0.22</v>
      </c>
      <c r="CC320" s="23" t="s">
        <v>242</v>
      </c>
      <c r="CD320" t="s">
        <v>773</v>
      </c>
      <c r="CE320">
        <v>9.4E-2</v>
      </c>
      <c r="CG320" s="23" t="s">
        <v>242</v>
      </c>
      <c r="CH320" t="s">
        <v>421</v>
      </c>
      <c r="CI320" t="s">
        <v>758</v>
      </c>
      <c r="CJ320">
        <v>2.1349999999999998</v>
      </c>
      <c r="CL320" s="23" t="s">
        <v>242</v>
      </c>
      <c r="CM320" t="s">
        <v>647</v>
      </c>
      <c r="CN320">
        <v>8.3000000000000004E-2</v>
      </c>
      <c r="CP320" s="23" t="s">
        <v>242</v>
      </c>
      <c r="CQ320" t="s">
        <v>739</v>
      </c>
      <c r="CR320">
        <v>1.5409999999999999</v>
      </c>
      <c r="CT320" s="23" t="s">
        <v>242</v>
      </c>
      <c r="CU320" t="s">
        <v>763</v>
      </c>
      <c r="CV320">
        <v>0.35899999999999999</v>
      </c>
      <c r="CX320" s="23" t="s">
        <v>242</v>
      </c>
      <c r="CY320" t="s">
        <v>772</v>
      </c>
      <c r="CZ320">
        <v>3.6999999999999998E-2</v>
      </c>
      <c r="DB320" s="23" t="s">
        <v>242</v>
      </c>
      <c r="DC320" t="s">
        <v>773</v>
      </c>
      <c r="DD320">
        <v>0.02</v>
      </c>
      <c r="DF320" t="s">
        <v>242</v>
      </c>
    </row>
    <row r="321" spans="1:126">
      <c r="A321" t="s">
        <v>424</v>
      </c>
      <c r="B321" t="s">
        <v>422</v>
      </c>
      <c r="C321" t="s">
        <v>423</v>
      </c>
      <c r="D321" t="s">
        <v>53</v>
      </c>
      <c r="E321" t="s">
        <v>8</v>
      </c>
      <c r="F321" t="s">
        <v>8</v>
      </c>
      <c r="G321">
        <v>5</v>
      </c>
      <c r="I321" t="s">
        <v>751</v>
      </c>
      <c r="J321">
        <v>0.05</v>
      </c>
      <c r="K321" t="s">
        <v>234</v>
      </c>
      <c r="L321" t="s">
        <v>764</v>
      </c>
      <c r="M321">
        <v>1</v>
      </c>
      <c r="N321" t="s">
        <v>8</v>
      </c>
      <c r="O321" t="s">
        <v>8</v>
      </c>
      <c r="P321" t="s">
        <v>8</v>
      </c>
      <c r="Q321" t="s">
        <v>8</v>
      </c>
      <c r="R321" t="s">
        <v>8</v>
      </c>
      <c r="S321" t="s">
        <v>8</v>
      </c>
      <c r="T321" t="s">
        <v>8</v>
      </c>
      <c r="V321" t="s">
        <v>8</v>
      </c>
      <c r="W321" t="s">
        <v>8</v>
      </c>
      <c r="X321" t="s">
        <v>8</v>
      </c>
      <c r="Y321" t="s">
        <v>8</v>
      </c>
      <c r="AA321" t="s">
        <v>8</v>
      </c>
      <c r="AB321" t="s">
        <v>8</v>
      </c>
      <c r="AC321" s="16" t="s">
        <v>8</v>
      </c>
      <c r="AD321" t="s">
        <v>8</v>
      </c>
      <c r="AE321" t="s">
        <v>8</v>
      </c>
      <c r="AF321" t="s">
        <v>8</v>
      </c>
      <c r="AG321">
        <v>90</v>
      </c>
      <c r="AH321" t="s">
        <v>8</v>
      </c>
      <c r="AI321">
        <v>1</v>
      </c>
      <c r="AJ321" t="s">
        <v>8</v>
      </c>
      <c r="AK321" t="s">
        <v>8</v>
      </c>
      <c r="AL321" t="s">
        <v>8</v>
      </c>
      <c r="AM321" t="s">
        <v>8</v>
      </c>
      <c r="AN321" t="s">
        <v>8</v>
      </c>
      <c r="AO321" s="27">
        <v>0.33333333333333298</v>
      </c>
      <c r="AP321" t="s">
        <v>8</v>
      </c>
      <c r="AQ321" t="s">
        <v>12</v>
      </c>
      <c r="AR321" t="s">
        <v>8</v>
      </c>
      <c r="AS321" t="s">
        <v>8</v>
      </c>
      <c r="AT321" t="s">
        <v>8</v>
      </c>
      <c r="AU321" t="s">
        <v>8</v>
      </c>
      <c r="AW321" s="37" t="s">
        <v>8</v>
      </c>
      <c r="AX321" t="s">
        <v>8</v>
      </c>
      <c r="AY321" t="s">
        <v>8</v>
      </c>
      <c r="AZ321" t="s">
        <v>8</v>
      </c>
      <c r="BA321" t="s">
        <v>8</v>
      </c>
      <c r="BB321" t="s">
        <v>8</v>
      </c>
      <c r="BC321" s="16" t="s">
        <v>8</v>
      </c>
      <c r="BE321" t="s">
        <v>8</v>
      </c>
      <c r="BF321" t="s">
        <v>8</v>
      </c>
      <c r="BH321" t="s">
        <v>8</v>
      </c>
      <c r="BI321" t="s">
        <v>8</v>
      </c>
      <c r="BJ321" t="s">
        <v>8</v>
      </c>
      <c r="CH321" t="s">
        <v>8</v>
      </c>
      <c r="CI321" t="s">
        <v>8</v>
      </c>
      <c r="DU321" t="s">
        <v>8</v>
      </c>
      <c r="DV321" t="s">
        <v>8</v>
      </c>
    </row>
    <row r="322" spans="1:126">
      <c r="A322" t="s">
        <v>424</v>
      </c>
      <c r="B322" t="s">
        <v>422</v>
      </c>
      <c r="C322" t="s">
        <v>423</v>
      </c>
      <c r="D322" t="s">
        <v>53</v>
      </c>
      <c r="E322" t="s">
        <v>8</v>
      </c>
      <c r="F322" t="s">
        <v>8</v>
      </c>
      <c r="G322">
        <v>5</v>
      </c>
      <c r="I322" t="s">
        <v>751</v>
      </c>
      <c r="J322">
        <v>0.05</v>
      </c>
      <c r="K322" t="s">
        <v>234</v>
      </c>
      <c r="L322" t="s">
        <v>766</v>
      </c>
      <c r="M322">
        <v>1</v>
      </c>
      <c r="N322" t="s">
        <v>8</v>
      </c>
      <c r="O322" t="s">
        <v>8</v>
      </c>
      <c r="P322" t="s">
        <v>8</v>
      </c>
      <c r="Q322" t="s">
        <v>8</v>
      </c>
      <c r="R322" t="s">
        <v>8</v>
      </c>
      <c r="S322" t="s">
        <v>8</v>
      </c>
      <c r="T322" t="s">
        <v>8</v>
      </c>
      <c r="V322" t="s">
        <v>8</v>
      </c>
      <c r="W322" t="s">
        <v>8</v>
      </c>
      <c r="X322" t="s">
        <v>8</v>
      </c>
      <c r="Y322" t="s">
        <v>8</v>
      </c>
      <c r="AA322" t="s">
        <v>8</v>
      </c>
      <c r="AB322" t="s">
        <v>8</v>
      </c>
      <c r="AC322" s="16" t="s">
        <v>8</v>
      </c>
      <c r="AD322" t="s">
        <v>8</v>
      </c>
      <c r="AE322" t="s">
        <v>8</v>
      </c>
      <c r="AF322" t="s">
        <v>8</v>
      </c>
      <c r="AG322">
        <v>90</v>
      </c>
      <c r="AH322" t="s">
        <v>8</v>
      </c>
      <c r="AI322" t="s">
        <v>470</v>
      </c>
      <c r="AJ322" t="s">
        <v>469</v>
      </c>
      <c r="AK322" t="s">
        <v>8</v>
      </c>
      <c r="AL322" t="s">
        <v>8</v>
      </c>
      <c r="AM322" t="s">
        <v>8</v>
      </c>
      <c r="AN322" t="s">
        <v>8</v>
      </c>
      <c r="AO322" s="27">
        <v>0.16666666666666599</v>
      </c>
      <c r="AP322" t="s">
        <v>8</v>
      </c>
      <c r="AQ322" t="s">
        <v>12</v>
      </c>
      <c r="AR322" t="s">
        <v>8</v>
      </c>
      <c r="AS322" t="s">
        <v>8</v>
      </c>
      <c r="AT322" t="s">
        <v>8</v>
      </c>
      <c r="AU322" t="s">
        <v>8</v>
      </c>
      <c r="AW322" s="37" t="s">
        <v>8</v>
      </c>
      <c r="AX322" t="s">
        <v>8</v>
      </c>
      <c r="AY322" t="s">
        <v>8</v>
      </c>
      <c r="AZ322" t="s">
        <v>8</v>
      </c>
      <c r="BA322" t="s">
        <v>8</v>
      </c>
      <c r="BB322" t="s">
        <v>8</v>
      </c>
      <c r="BC322" s="16" t="s">
        <v>8</v>
      </c>
      <c r="BE322" t="s">
        <v>8</v>
      </c>
      <c r="BF322" t="s">
        <v>8</v>
      </c>
      <c r="BH322" t="s">
        <v>8</v>
      </c>
      <c r="BI322" t="s">
        <v>8</v>
      </c>
      <c r="BJ322" t="s">
        <v>8</v>
      </c>
      <c r="CH322" t="s">
        <v>8</v>
      </c>
      <c r="CI322" t="s">
        <v>8</v>
      </c>
      <c r="DU322" t="s">
        <v>8</v>
      </c>
      <c r="DV322" t="s">
        <v>8</v>
      </c>
    </row>
    <row r="323" spans="1:126">
      <c r="A323" t="s">
        <v>428</v>
      </c>
      <c r="B323" t="s">
        <v>426</v>
      </c>
      <c r="C323" t="s">
        <v>427</v>
      </c>
      <c r="D323" t="s">
        <v>275</v>
      </c>
      <c r="E323" t="s">
        <v>8</v>
      </c>
      <c r="F323" t="s">
        <v>8</v>
      </c>
      <c r="G323">
        <v>4</v>
      </c>
      <c r="I323" t="s">
        <v>758</v>
      </c>
      <c r="J323">
        <v>0.01</v>
      </c>
      <c r="K323" t="s">
        <v>234</v>
      </c>
      <c r="L323" t="s">
        <v>764</v>
      </c>
      <c r="M323">
        <v>1</v>
      </c>
      <c r="N323" t="s">
        <v>8</v>
      </c>
      <c r="O323" t="s">
        <v>8</v>
      </c>
      <c r="P323" t="s">
        <v>8</v>
      </c>
      <c r="Q323" t="s">
        <v>8</v>
      </c>
      <c r="R323" t="s">
        <v>8</v>
      </c>
      <c r="S323" t="s">
        <v>8</v>
      </c>
      <c r="T323" t="s">
        <v>8</v>
      </c>
      <c r="V323" t="s">
        <v>8</v>
      </c>
      <c r="W323" t="s">
        <v>8</v>
      </c>
      <c r="X323" t="s">
        <v>8</v>
      </c>
      <c r="Y323" t="s">
        <v>8</v>
      </c>
      <c r="AA323" t="s">
        <v>8</v>
      </c>
      <c r="AB323" t="s">
        <v>8</v>
      </c>
      <c r="AC323" s="16" t="s">
        <v>8</v>
      </c>
      <c r="AD323" t="s">
        <v>8</v>
      </c>
      <c r="AE323" t="s">
        <v>8</v>
      </c>
      <c r="AF323" t="s">
        <v>8</v>
      </c>
      <c r="AG323" t="s">
        <v>8</v>
      </c>
      <c r="AH323" t="s">
        <v>8</v>
      </c>
      <c r="AI323" t="s">
        <v>8</v>
      </c>
      <c r="AJ323" t="s">
        <v>8</v>
      </c>
      <c r="AK323" t="s">
        <v>8</v>
      </c>
      <c r="AL323" t="s">
        <v>8</v>
      </c>
      <c r="AM323" t="s">
        <v>8</v>
      </c>
      <c r="AN323" t="s">
        <v>8</v>
      </c>
      <c r="AO323" t="s">
        <v>8</v>
      </c>
      <c r="AP323" t="s">
        <v>8</v>
      </c>
      <c r="AQ323" t="s">
        <v>8</v>
      </c>
      <c r="AR323" t="s">
        <v>8</v>
      </c>
      <c r="AS323" t="s">
        <v>8</v>
      </c>
      <c r="AT323" t="s">
        <v>8</v>
      </c>
      <c r="AU323" t="s">
        <v>8</v>
      </c>
      <c r="AW323" s="37" t="s">
        <v>8</v>
      </c>
      <c r="AX323" t="s">
        <v>8</v>
      </c>
      <c r="AY323" t="s">
        <v>8</v>
      </c>
      <c r="AZ323" t="s">
        <v>8</v>
      </c>
      <c r="BA323" t="s">
        <v>8</v>
      </c>
      <c r="BB323" t="s">
        <v>276</v>
      </c>
      <c r="BC323" s="16" t="s">
        <v>430</v>
      </c>
      <c r="BE323" t="s">
        <v>429</v>
      </c>
      <c r="BF323" t="s">
        <v>8</v>
      </c>
      <c r="BH323" t="s">
        <v>8</v>
      </c>
      <c r="BI323" t="s">
        <v>8</v>
      </c>
      <c r="BJ323" t="s">
        <v>8</v>
      </c>
      <c r="CH323" t="s">
        <v>8</v>
      </c>
      <c r="CI323" t="s">
        <v>8</v>
      </c>
      <c r="DU323" t="s">
        <v>8</v>
      </c>
      <c r="DV323" t="s">
        <v>8</v>
      </c>
    </row>
    <row r="324" spans="1:126">
      <c r="A324" t="s">
        <v>428</v>
      </c>
      <c r="B324" t="s">
        <v>426</v>
      </c>
      <c r="C324" t="s">
        <v>427</v>
      </c>
      <c r="D324" t="s">
        <v>275</v>
      </c>
      <c r="E324" t="s">
        <v>8</v>
      </c>
      <c r="F324" t="s">
        <v>8</v>
      </c>
      <c r="G324">
        <v>4</v>
      </c>
      <c r="I324" t="s">
        <v>758</v>
      </c>
      <c r="J324">
        <v>0.01</v>
      </c>
      <c r="K324" t="s">
        <v>234</v>
      </c>
      <c r="L324" t="s">
        <v>764</v>
      </c>
      <c r="M324">
        <v>1</v>
      </c>
      <c r="N324" t="s">
        <v>8</v>
      </c>
      <c r="O324" t="s">
        <v>8</v>
      </c>
      <c r="P324" t="s">
        <v>8</v>
      </c>
      <c r="Q324" t="s">
        <v>8</v>
      </c>
      <c r="R324" t="s">
        <v>8</v>
      </c>
      <c r="S324" t="s">
        <v>8</v>
      </c>
      <c r="T324" t="s">
        <v>8</v>
      </c>
      <c r="V324" t="s">
        <v>8</v>
      </c>
      <c r="W324" t="s">
        <v>8</v>
      </c>
      <c r="X324" t="s">
        <v>8</v>
      </c>
      <c r="Y324" t="s">
        <v>8</v>
      </c>
      <c r="AA324" t="s">
        <v>8</v>
      </c>
      <c r="AB324" t="s">
        <v>8</v>
      </c>
      <c r="AC324" s="16" t="s">
        <v>8</v>
      </c>
      <c r="AD324" t="s">
        <v>8</v>
      </c>
      <c r="AE324" t="s">
        <v>8</v>
      </c>
      <c r="AF324" t="s">
        <v>8</v>
      </c>
      <c r="AG324" t="s">
        <v>8</v>
      </c>
      <c r="AH324" t="s">
        <v>8</v>
      </c>
      <c r="AI324" t="s">
        <v>8</v>
      </c>
      <c r="AJ324" t="s">
        <v>8</v>
      </c>
      <c r="AK324" t="s">
        <v>8</v>
      </c>
      <c r="AL324" t="s">
        <v>8</v>
      </c>
      <c r="AM324" t="s">
        <v>8</v>
      </c>
      <c r="AN324" t="s">
        <v>8</v>
      </c>
      <c r="AO324" t="s">
        <v>8</v>
      </c>
      <c r="AP324" t="s">
        <v>8</v>
      </c>
      <c r="AQ324" t="s">
        <v>8</v>
      </c>
      <c r="AR324" t="s">
        <v>8</v>
      </c>
      <c r="AS324" t="s">
        <v>8</v>
      </c>
      <c r="AT324" t="s">
        <v>8</v>
      </c>
      <c r="AU324" t="s">
        <v>8</v>
      </c>
      <c r="AW324" s="37" t="s">
        <v>8</v>
      </c>
      <c r="AX324" t="s">
        <v>8</v>
      </c>
      <c r="AY324" t="s">
        <v>8</v>
      </c>
      <c r="AZ324" t="s">
        <v>8</v>
      </c>
      <c r="BA324" t="s">
        <v>8</v>
      </c>
      <c r="BB324" t="s">
        <v>93</v>
      </c>
      <c r="BC324" s="16" t="s">
        <v>431</v>
      </c>
      <c r="BE324" t="s">
        <v>429</v>
      </c>
      <c r="BF324" t="s">
        <v>8</v>
      </c>
      <c r="BH324" t="s">
        <v>8</v>
      </c>
      <c r="BI324" t="s">
        <v>8</v>
      </c>
      <c r="BJ324" t="s">
        <v>8</v>
      </c>
      <c r="CH324" t="s">
        <v>8</v>
      </c>
      <c r="CI324" t="s">
        <v>8</v>
      </c>
      <c r="DU324" t="s">
        <v>8</v>
      </c>
      <c r="DV324" t="s">
        <v>8</v>
      </c>
    </row>
    <row r="325" spans="1:126">
      <c r="A325" t="s">
        <v>428</v>
      </c>
      <c r="B325" t="s">
        <v>426</v>
      </c>
      <c r="C325" t="s">
        <v>427</v>
      </c>
      <c r="D325" t="s">
        <v>275</v>
      </c>
      <c r="E325" t="s">
        <v>8</v>
      </c>
      <c r="F325" t="s">
        <v>8</v>
      </c>
      <c r="G325">
        <v>4</v>
      </c>
      <c r="I325" t="s">
        <v>760</v>
      </c>
      <c r="J325">
        <v>1.2500000000000001E-2</v>
      </c>
      <c r="K325" t="s">
        <v>234</v>
      </c>
      <c r="L325" t="s">
        <v>764</v>
      </c>
      <c r="M325">
        <v>1</v>
      </c>
      <c r="N325" t="s">
        <v>8</v>
      </c>
      <c r="O325" t="s">
        <v>8</v>
      </c>
      <c r="P325" t="s">
        <v>8</v>
      </c>
      <c r="Q325" t="s">
        <v>8</v>
      </c>
      <c r="R325" t="s">
        <v>8</v>
      </c>
      <c r="S325" t="s">
        <v>8</v>
      </c>
      <c r="T325" t="s">
        <v>8</v>
      </c>
      <c r="V325" t="s">
        <v>8</v>
      </c>
      <c r="W325" t="s">
        <v>8</v>
      </c>
      <c r="X325" t="s">
        <v>8</v>
      </c>
      <c r="Y325" t="s">
        <v>8</v>
      </c>
      <c r="AA325" t="s">
        <v>8</v>
      </c>
      <c r="AB325" t="s">
        <v>8</v>
      </c>
      <c r="AC325" s="16" t="s">
        <v>8</v>
      </c>
      <c r="AD325" t="s">
        <v>8</v>
      </c>
      <c r="AE325" t="s">
        <v>8</v>
      </c>
      <c r="AF325" t="s">
        <v>8</v>
      </c>
      <c r="AG325" t="s">
        <v>8</v>
      </c>
      <c r="AH325" t="s">
        <v>8</v>
      </c>
      <c r="AI325" t="s">
        <v>8</v>
      </c>
      <c r="AJ325" t="s">
        <v>8</v>
      </c>
      <c r="AK325" t="s">
        <v>8</v>
      </c>
      <c r="AL325" t="s">
        <v>8</v>
      </c>
      <c r="AM325" t="s">
        <v>8</v>
      </c>
      <c r="AN325" t="s">
        <v>8</v>
      </c>
      <c r="AO325" t="s">
        <v>8</v>
      </c>
      <c r="AP325" t="s">
        <v>8</v>
      </c>
      <c r="AQ325" t="s">
        <v>8</v>
      </c>
      <c r="AR325" t="s">
        <v>8</v>
      </c>
      <c r="AS325" t="s">
        <v>8</v>
      </c>
      <c r="AT325" t="s">
        <v>8</v>
      </c>
      <c r="AU325" t="s">
        <v>8</v>
      </c>
      <c r="AW325" s="37" t="s">
        <v>8</v>
      </c>
      <c r="AX325" t="s">
        <v>8</v>
      </c>
      <c r="AY325" t="s">
        <v>8</v>
      </c>
      <c r="AZ325" t="s">
        <v>8</v>
      </c>
      <c r="BA325" t="s">
        <v>8</v>
      </c>
      <c r="BB325" t="s">
        <v>93</v>
      </c>
      <c r="BC325" s="16" t="s">
        <v>432</v>
      </c>
      <c r="BE325" t="s">
        <v>429</v>
      </c>
      <c r="BF325" t="s">
        <v>8</v>
      </c>
      <c r="BH325" t="s">
        <v>8</v>
      </c>
      <c r="BI325" t="s">
        <v>8</v>
      </c>
      <c r="BJ325" t="s">
        <v>8</v>
      </c>
      <c r="CH325" t="s">
        <v>8</v>
      </c>
      <c r="CI325" t="s">
        <v>8</v>
      </c>
      <c r="DU325" t="s">
        <v>8</v>
      </c>
      <c r="DV325" t="s">
        <v>8</v>
      </c>
    </row>
    <row r="326" spans="1:126">
      <c r="A326" t="s">
        <v>428</v>
      </c>
      <c r="B326" t="s">
        <v>426</v>
      </c>
      <c r="C326" t="s">
        <v>427</v>
      </c>
      <c r="D326" t="s">
        <v>275</v>
      </c>
      <c r="E326" t="s">
        <v>8</v>
      </c>
      <c r="F326" t="s">
        <v>8</v>
      </c>
      <c r="G326">
        <v>4</v>
      </c>
      <c r="I326" s="47" t="s">
        <v>759</v>
      </c>
      <c r="J326">
        <v>1.5100000000000001E-2</v>
      </c>
      <c r="K326" t="s">
        <v>234</v>
      </c>
      <c r="L326" t="s">
        <v>764</v>
      </c>
      <c r="M326">
        <v>1</v>
      </c>
      <c r="N326" t="s">
        <v>8</v>
      </c>
      <c r="O326" t="s">
        <v>8</v>
      </c>
      <c r="P326" t="s">
        <v>8</v>
      </c>
      <c r="Q326" t="s">
        <v>8</v>
      </c>
      <c r="R326" t="s">
        <v>8</v>
      </c>
      <c r="S326" t="s">
        <v>8</v>
      </c>
      <c r="T326" t="s">
        <v>8</v>
      </c>
      <c r="V326" t="s">
        <v>8</v>
      </c>
      <c r="W326" t="s">
        <v>8</v>
      </c>
      <c r="X326" t="s">
        <v>8</v>
      </c>
      <c r="Y326" t="s">
        <v>8</v>
      </c>
      <c r="AA326" t="s">
        <v>8</v>
      </c>
      <c r="AB326" t="s">
        <v>8</v>
      </c>
      <c r="AC326" s="16" t="s">
        <v>8</v>
      </c>
      <c r="AD326" t="s">
        <v>8</v>
      </c>
      <c r="AE326" t="s">
        <v>8</v>
      </c>
      <c r="AF326" t="s">
        <v>8</v>
      </c>
      <c r="AG326" t="s">
        <v>8</v>
      </c>
      <c r="AH326" t="s">
        <v>8</v>
      </c>
      <c r="AI326" t="s">
        <v>8</v>
      </c>
      <c r="AJ326" t="s">
        <v>8</v>
      </c>
      <c r="AK326" t="s">
        <v>8</v>
      </c>
      <c r="AL326" t="s">
        <v>8</v>
      </c>
      <c r="AM326" t="s">
        <v>8</v>
      </c>
      <c r="AN326" t="s">
        <v>8</v>
      </c>
      <c r="AO326" t="s">
        <v>8</v>
      </c>
      <c r="AP326" t="s">
        <v>8</v>
      </c>
      <c r="AQ326" t="s">
        <v>8</v>
      </c>
      <c r="AR326" t="s">
        <v>8</v>
      </c>
      <c r="AS326" t="s">
        <v>8</v>
      </c>
      <c r="AT326" t="s">
        <v>8</v>
      </c>
      <c r="AU326" t="s">
        <v>8</v>
      </c>
      <c r="AW326" s="37" t="s">
        <v>8</v>
      </c>
      <c r="AX326" t="s">
        <v>8</v>
      </c>
      <c r="AY326" t="s">
        <v>8</v>
      </c>
      <c r="AZ326" t="s">
        <v>8</v>
      </c>
      <c r="BA326" t="s">
        <v>8</v>
      </c>
      <c r="BB326" t="s">
        <v>276</v>
      </c>
      <c r="BC326" s="16" t="s">
        <v>433</v>
      </c>
      <c r="BE326" t="s">
        <v>429</v>
      </c>
      <c r="BF326" t="s">
        <v>8</v>
      </c>
      <c r="BH326" t="s">
        <v>8</v>
      </c>
      <c r="BI326" t="s">
        <v>8</v>
      </c>
      <c r="BJ326" t="s">
        <v>8</v>
      </c>
      <c r="CH326" t="s">
        <v>8</v>
      </c>
      <c r="CI326" t="s">
        <v>8</v>
      </c>
      <c r="DU326" t="s">
        <v>8</v>
      </c>
      <c r="DV326" t="s">
        <v>8</v>
      </c>
    </row>
    <row r="327" spans="1:126">
      <c r="A327" t="s">
        <v>428</v>
      </c>
      <c r="B327" t="s">
        <v>426</v>
      </c>
      <c r="C327" t="s">
        <v>427</v>
      </c>
      <c r="D327" t="s">
        <v>275</v>
      </c>
      <c r="E327" t="s">
        <v>8</v>
      </c>
      <c r="F327" t="s">
        <v>8</v>
      </c>
      <c r="G327">
        <v>4</v>
      </c>
      <c r="I327" s="47" t="s">
        <v>759</v>
      </c>
      <c r="J327">
        <v>1.5100000000000001E-2</v>
      </c>
      <c r="K327" t="s">
        <v>234</v>
      </c>
      <c r="L327" t="s">
        <v>764</v>
      </c>
      <c r="M327">
        <v>1</v>
      </c>
      <c r="N327" t="s">
        <v>8</v>
      </c>
      <c r="O327" t="s">
        <v>8</v>
      </c>
      <c r="P327" t="s">
        <v>8</v>
      </c>
      <c r="Q327" t="s">
        <v>8</v>
      </c>
      <c r="R327" t="s">
        <v>8</v>
      </c>
      <c r="S327" t="s">
        <v>8</v>
      </c>
      <c r="T327" t="s">
        <v>8</v>
      </c>
      <c r="V327" t="s">
        <v>8</v>
      </c>
      <c r="W327" t="s">
        <v>8</v>
      </c>
      <c r="X327" t="s">
        <v>8</v>
      </c>
      <c r="Y327" t="s">
        <v>8</v>
      </c>
      <c r="AA327" t="s">
        <v>8</v>
      </c>
      <c r="AB327" t="s">
        <v>8</v>
      </c>
      <c r="AC327" s="16" t="s">
        <v>8</v>
      </c>
      <c r="AD327" t="s">
        <v>8</v>
      </c>
      <c r="AE327" t="s">
        <v>8</v>
      </c>
      <c r="AF327" t="s">
        <v>8</v>
      </c>
      <c r="AG327" t="s">
        <v>8</v>
      </c>
      <c r="AH327" t="s">
        <v>8</v>
      </c>
      <c r="AI327" t="s">
        <v>8</v>
      </c>
      <c r="AJ327" t="s">
        <v>8</v>
      </c>
      <c r="AK327" t="s">
        <v>8</v>
      </c>
      <c r="AL327" t="s">
        <v>8</v>
      </c>
      <c r="AM327" t="s">
        <v>8</v>
      </c>
      <c r="AN327" t="s">
        <v>8</v>
      </c>
      <c r="AO327" t="s">
        <v>8</v>
      </c>
      <c r="AP327" t="s">
        <v>8</v>
      </c>
      <c r="AQ327" t="s">
        <v>8</v>
      </c>
      <c r="AR327" t="s">
        <v>8</v>
      </c>
      <c r="AS327" t="s">
        <v>8</v>
      </c>
      <c r="AT327" t="s">
        <v>8</v>
      </c>
      <c r="AU327" t="s">
        <v>8</v>
      </c>
      <c r="AW327" s="37" t="s">
        <v>8</v>
      </c>
      <c r="AX327" t="s">
        <v>8</v>
      </c>
      <c r="AY327" t="s">
        <v>8</v>
      </c>
      <c r="AZ327" t="s">
        <v>8</v>
      </c>
      <c r="BA327" t="s">
        <v>8</v>
      </c>
      <c r="BB327" t="s">
        <v>93</v>
      </c>
      <c r="BC327" s="16" t="s">
        <v>434</v>
      </c>
      <c r="BE327" t="s">
        <v>429</v>
      </c>
      <c r="BF327" t="s">
        <v>8</v>
      </c>
      <c r="BH327" t="s">
        <v>8</v>
      </c>
      <c r="BI327" t="s">
        <v>8</v>
      </c>
      <c r="BJ327" t="s">
        <v>8</v>
      </c>
      <c r="CH327" t="s">
        <v>8</v>
      </c>
      <c r="CI327" t="s">
        <v>8</v>
      </c>
      <c r="DU327" t="s">
        <v>8</v>
      </c>
      <c r="DV327" t="s">
        <v>8</v>
      </c>
    </row>
    <row r="328" spans="1:126">
      <c r="A328" t="s">
        <v>428</v>
      </c>
      <c r="B328" t="s">
        <v>426</v>
      </c>
      <c r="C328" t="s">
        <v>427</v>
      </c>
      <c r="D328" t="s">
        <v>275</v>
      </c>
      <c r="E328" t="s">
        <v>8</v>
      </c>
      <c r="F328" t="s">
        <v>8</v>
      </c>
      <c r="G328">
        <v>4</v>
      </c>
      <c r="I328" s="47" t="s">
        <v>761</v>
      </c>
      <c r="J328">
        <v>1.5100000000000001E-2</v>
      </c>
      <c r="K328" t="s">
        <v>234</v>
      </c>
      <c r="L328" t="s">
        <v>764</v>
      </c>
      <c r="M328">
        <v>1</v>
      </c>
      <c r="N328" t="s">
        <v>8</v>
      </c>
      <c r="O328" t="s">
        <v>8</v>
      </c>
      <c r="P328" t="s">
        <v>8</v>
      </c>
      <c r="Q328" t="s">
        <v>8</v>
      </c>
      <c r="R328" t="s">
        <v>8</v>
      </c>
      <c r="S328" t="s">
        <v>8</v>
      </c>
      <c r="T328" t="s">
        <v>8</v>
      </c>
      <c r="V328" t="s">
        <v>8</v>
      </c>
      <c r="W328" t="s">
        <v>8</v>
      </c>
      <c r="X328" t="s">
        <v>8</v>
      </c>
      <c r="Y328" t="s">
        <v>8</v>
      </c>
      <c r="AA328" t="s">
        <v>8</v>
      </c>
      <c r="AB328" t="s">
        <v>8</v>
      </c>
      <c r="AC328" s="16" t="s">
        <v>8</v>
      </c>
      <c r="AD328" t="s">
        <v>8</v>
      </c>
      <c r="AE328" t="s">
        <v>8</v>
      </c>
      <c r="AF328" t="s">
        <v>8</v>
      </c>
      <c r="AG328" t="s">
        <v>8</v>
      </c>
      <c r="AH328" t="s">
        <v>8</v>
      </c>
      <c r="AI328" t="s">
        <v>8</v>
      </c>
      <c r="AJ328" t="s">
        <v>8</v>
      </c>
      <c r="AK328" t="s">
        <v>8</v>
      </c>
      <c r="AL328" t="s">
        <v>8</v>
      </c>
      <c r="AM328" t="s">
        <v>8</v>
      </c>
      <c r="AN328" t="s">
        <v>8</v>
      </c>
      <c r="AO328" t="s">
        <v>8</v>
      </c>
      <c r="AP328" t="s">
        <v>8</v>
      </c>
      <c r="AQ328" t="s">
        <v>8</v>
      </c>
      <c r="AR328" t="s">
        <v>8</v>
      </c>
      <c r="AS328" t="s">
        <v>8</v>
      </c>
      <c r="AT328" t="s">
        <v>8</v>
      </c>
      <c r="AU328" t="s">
        <v>8</v>
      </c>
      <c r="AW328" s="37" t="s">
        <v>8</v>
      </c>
      <c r="AX328" t="s">
        <v>8</v>
      </c>
      <c r="AY328" t="s">
        <v>8</v>
      </c>
      <c r="AZ328" t="s">
        <v>8</v>
      </c>
      <c r="BA328" t="s">
        <v>8</v>
      </c>
      <c r="BB328" t="s">
        <v>276</v>
      </c>
      <c r="BC328" s="16" t="s">
        <v>435</v>
      </c>
      <c r="BE328" t="s">
        <v>429</v>
      </c>
      <c r="BF328" t="s">
        <v>8</v>
      </c>
      <c r="BH328" t="s">
        <v>8</v>
      </c>
      <c r="BI328" t="s">
        <v>8</v>
      </c>
      <c r="BJ328" t="s">
        <v>8</v>
      </c>
      <c r="CH328" t="s">
        <v>8</v>
      </c>
      <c r="CI328" t="s">
        <v>8</v>
      </c>
      <c r="DU328" t="s">
        <v>8</v>
      </c>
      <c r="DV328" t="s">
        <v>8</v>
      </c>
    </row>
    <row r="329" spans="1:126">
      <c r="A329" t="s">
        <v>428</v>
      </c>
      <c r="B329" t="s">
        <v>426</v>
      </c>
      <c r="C329" t="s">
        <v>427</v>
      </c>
      <c r="D329" t="s">
        <v>275</v>
      </c>
      <c r="E329" t="s">
        <v>8</v>
      </c>
      <c r="F329" t="s">
        <v>8</v>
      </c>
      <c r="G329">
        <v>4</v>
      </c>
      <c r="I329" s="47" t="s">
        <v>761</v>
      </c>
      <c r="J329">
        <v>1.5100000000000001E-2</v>
      </c>
      <c r="K329" t="s">
        <v>234</v>
      </c>
      <c r="L329" t="s">
        <v>764</v>
      </c>
      <c r="M329">
        <v>1</v>
      </c>
      <c r="N329" t="s">
        <v>8</v>
      </c>
      <c r="O329" t="s">
        <v>8</v>
      </c>
      <c r="P329" t="s">
        <v>8</v>
      </c>
      <c r="Q329" t="s">
        <v>8</v>
      </c>
      <c r="R329" t="s">
        <v>8</v>
      </c>
      <c r="S329" t="s">
        <v>8</v>
      </c>
      <c r="T329" t="s">
        <v>8</v>
      </c>
      <c r="V329" t="s">
        <v>8</v>
      </c>
      <c r="W329" t="s">
        <v>8</v>
      </c>
      <c r="X329" t="s">
        <v>8</v>
      </c>
      <c r="Y329" t="s">
        <v>8</v>
      </c>
      <c r="AA329" t="s">
        <v>8</v>
      </c>
      <c r="AB329" t="s">
        <v>8</v>
      </c>
      <c r="AC329" s="16" t="s">
        <v>8</v>
      </c>
      <c r="AD329" t="s">
        <v>8</v>
      </c>
      <c r="AE329" t="s">
        <v>8</v>
      </c>
      <c r="AF329" t="s">
        <v>8</v>
      </c>
      <c r="AG329" t="s">
        <v>8</v>
      </c>
      <c r="AH329" t="s">
        <v>8</v>
      </c>
      <c r="AI329" t="s">
        <v>8</v>
      </c>
      <c r="AJ329" t="s">
        <v>8</v>
      </c>
      <c r="AK329" t="s">
        <v>8</v>
      </c>
      <c r="AL329" t="s">
        <v>8</v>
      </c>
      <c r="AM329" t="s">
        <v>8</v>
      </c>
      <c r="AN329" t="s">
        <v>8</v>
      </c>
      <c r="AO329" t="s">
        <v>8</v>
      </c>
      <c r="AP329" t="s">
        <v>8</v>
      </c>
      <c r="AQ329" t="s">
        <v>8</v>
      </c>
      <c r="AR329" t="s">
        <v>8</v>
      </c>
      <c r="AS329" t="s">
        <v>8</v>
      </c>
      <c r="AT329" t="s">
        <v>8</v>
      </c>
      <c r="AU329" t="s">
        <v>8</v>
      </c>
      <c r="AW329" s="37" t="s">
        <v>8</v>
      </c>
      <c r="AX329" t="s">
        <v>8</v>
      </c>
      <c r="AY329" t="s">
        <v>8</v>
      </c>
      <c r="AZ329" t="s">
        <v>8</v>
      </c>
      <c r="BA329" t="s">
        <v>8</v>
      </c>
      <c r="BB329" t="s">
        <v>93</v>
      </c>
      <c r="BC329" s="16" t="s">
        <v>494</v>
      </c>
      <c r="BE329" t="s">
        <v>429</v>
      </c>
      <c r="BF329" t="s">
        <v>8</v>
      </c>
      <c r="BH329" t="s">
        <v>8</v>
      </c>
      <c r="BI329" t="s">
        <v>8</v>
      </c>
      <c r="BJ329" t="s">
        <v>8</v>
      </c>
      <c r="CH329" t="s">
        <v>8</v>
      </c>
      <c r="CI329" t="s">
        <v>8</v>
      </c>
      <c r="DU329" t="s">
        <v>8</v>
      </c>
      <c r="DV329" t="s">
        <v>8</v>
      </c>
    </row>
    <row r="330" spans="1:126">
      <c r="B330" t="s">
        <v>436</v>
      </c>
      <c r="C330" t="s">
        <v>437</v>
      </c>
      <c r="D330" t="s">
        <v>10</v>
      </c>
      <c r="E330" t="s">
        <v>456</v>
      </c>
      <c r="F330" t="s">
        <v>8</v>
      </c>
      <c r="G330">
        <v>2</v>
      </c>
      <c r="I330" t="s">
        <v>749</v>
      </c>
      <c r="J330">
        <v>2.5000000000000001E-2</v>
      </c>
      <c r="K330" s="23" t="s">
        <v>554</v>
      </c>
      <c r="L330" t="s">
        <v>764</v>
      </c>
      <c r="M330">
        <v>1</v>
      </c>
      <c r="N330" t="s">
        <v>8</v>
      </c>
      <c r="O330" t="s">
        <v>759</v>
      </c>
      <c r="P330">
        <v>2.5000000000000001E-2</v>
      </c>
      <c r="Q330" s="23" t="s">
        <v>554</v>
      </c>
      <c r="R330" t="s">
        <v>764</v>
      </c>
      <c r="S330" t="s">
        <v>768</v>
      </c>
      <c r="T330">
        <v>2.5000000000000001E-2</v>
      </c>
      <c r="U330" s="23" t="s">
        <v>554</v>
      </c>
      <c r="W330" t="s">
        <v>769</v>
      </c>
      <c r="X330">
        <v>2.5000000000000001E-2</v>
      </c>
      <c r="Y330" s="23" t="s">
        <v>554</v>
      </c>
      <c r="AA330" t="s">
        <v>8</v>
      </c>
      <c r="AB330" t="s">
        <v>8</v>
      </c>
      <c r="AC330" s="16" t="s">
        <v>8</v>
      </c>
      <c r="AD330" t="s">
        <v>8</v>
      </c>
      <c r="AE330" t="s">
        <v>8</v>
      </c>
      <c r="AF330" t="s">
        <v>8</v>
      </c>
      <c r="AG330" t="s">
        <v>8</v>
      </c>
      <c r="AH330" t="s">
        <v>8</v>
      </c>
      <c r="AI330" t="s">
        <v>8</v>
      </c>
      <c r="AJ330" t="s">
        <v>8</v>
      </c>
      <c r="AK330" t="s">
        <v>8</v>
      </c>
      <c r="AL330" t="s">
        <v>8</v>
      </c>
      <c r="AM330" t="s">
        <v>8</v>
      </c>
      <c r="AN330" t="s">
        <v>8</v>
      </c>
      <c r="AO330" t="s">
        <v>8</v>
      </c>
      <c r="AP330" t="s">
        <v>8</v>
      </c>
      <c r="AQ330" t="s">
        <v>8</v>
      </c>
      <c r="AR330" t="s">
        <v>8</v>
      </c>
      <c r="AS330" t="s">
        <v>8</v>
      </c>
      <c r="AT330" t="s">
        <v>8</v>
      </c>
      <c r="AU330" t="s">
        <v>8</v>
      </c>
      <c r="AW330" s="37" t="s">
        <v>8</v>
      </c>
      <c r="AX330" t="s">
        <v>8</v>
      </c>
      <c r="AY330" t="s">
        <v>8</v>
      </c>
      <c r="AZ330" t="s">
        <v>8</v>
      </c>
      <c r="BA330" t="s">
        <v>8</v>
      </c>
      <c r="BB330" t="s">
        <v>8</v>
      </c>
      <c r="BC330" s="16" t="s">
        <v>8</v>
      </c>
      <c r="BE330" t="s">
        <v>8</v>
      </c>
      <c r="BF330" t="s">
        <v>8</v>
      </c>
      <c r="BH330" t="s">
        <v>8</v>
      </c>
      <c r="BI330" t="s">
        <v>102</v>
      </c>
      <c r="BJ330" t="s">
        <v>86</v>
      </c>
      <c r="CH330" t="s">
        <v>438</v>
      </c>
      <c r="CI330" t="s">
        <v>86</v>
      </c>
    </row>
    <row r="331" spans="1:126">
      <c r="B331" t="s">
        <v>436</v>
      </c>
      <c r="C331" t="s">
        <v>437</v>
      </c>
      <c r="D331" t="s">
        <v>10</v>
      </c>
      <c r="E331" t="s">
        <v>456</v>
      </c>
      <c r="F331" t="s">
        <v>8</v>
      </c>
      <c r="G331">
        <v>2</v>
      </c>
      <c r="I331" t="s">
        <v>749</v>
      </c>
      <c r="J331">
        <v>2.5000000000000001E-2</v>
      </c>
      <c r="K331" s="23" t="s">
        <v>554</v>
      </c>
      <c r="L331" t="s">
        <v>764</v>
      </c>
      <c r="M331">
        <v>1</v>
      </c>
      <c r="N331" t="s">
        <v>8</v>
      </c>
      <c r="O331" t="s">
        <v>759</v>
      </c>
      <c r="P331">
        <v>2.5000000000000001E-2</v>
      </c>
      <c r="Q331" s="23" t="s">
        <v>554</v>
      </c>
      <c r="R331" t="s">
        <v>764</v>
      </c>
      <c r="S331" t="s">
        <v>768</v>
      </c>
      <c r="T331">
        <v>2.5000000000000001E-2</v>
      </c>
      <c r="U331" s="23" t="s">
        <v>554</v>
      </c>
      <c r="W331" t="s">
        <v>769</v>
      </c>
      <c r="X331">
        <v>2.5000000000000001E-2</v>
      </c>
      <c r="Y331" s="23" t="s">
        <v>554</v>
      </c>
      <c r="AA331" t="s">
        <v>8</v>
      </c>
      <c r="AB331" t="s">
        <v>8</v>
      </c>
      <c r="AC331" s="16" t="s">
        <v>8</v>
      </c>
      <c r="AD331" t="s">
        <v>8</v>
      </c>
      <c r="AE331" t="s">
        <v>8</v>
      </c>
      <c r="AF331" t="s">
        <v>8</v>
      </c>
      <c r="AG331" t="s">
        <v>8</v>
      </c>
      <c r="AH331" t="s">
        <v>8</v>
      </c>
      <c r="AI331" t="s">
        <v>8</v>
      </c>
      <c r="AJ331" t="s">
        <v>8</v>
      </c>
      <c r="AK331" t="s">
        <v>8</v>
      </c>
      <c r="AL331" t="s">
        <v>8</v>
      </c>
      <c r="AM331" t="s">
        <v>8</v>
      </c>
      <c r="AN331" t="s">
        <v>8</v>
      </c>
      <c r="AO331" t="s">
        <v>8</v>
      </c>
      <c r="AP331" t="s">
        <v>8</v>
      </c>
      <c r="AQ331" t="s">
        <v>8</v>
      </c>
      <c r="AR331" t="s">
        <v>8</v>
      </c>
      <c r="AS331" t="s">
        <v>8</v>
      </c>
      <c r="AT331" t="s">
        <v>8</v>
      </c>
      <c r="AU331" t="s">
        <v>8</v>
      </c>
      <c r="AW331" s="37" t="s">
        <v>8</v>
      </c>
      <c r="AX331" t="s">
        <v>8</v>
      </c>
      <c r="AY331" t="s">
        <v>8</v>
      </c>
      <c r="AZ331" t="s">
        <v>8</v>
      </c>
      <c r="BA331" t="s">
        <v>8</v>
      </c>
      <c r="BB331" t="s">
        <v>8</v>
      </c>
      <c r="BC331" s="16" t="s">
        <v>8</v>
      </c>
      <c r="BE331" t="s">
        <v>8</v>
      </c>
      <c r="BF331" t="s">
        <v>8</v>
      </c>
      <c r="BH331" t="s">
        <v>8</v>
      </c>
      <c r="BI331" t="s">
        <v>26</v>
      </c>
      <c r="BJ331" t="s">
        <v>3</v>
      </c>
      <c r="BK331">
        <v>0.40699999999999997</v>
      </c>
      <c r="BM331" s="23" t="s">
        <v>735</v>
      </c>
      <c r="BN331" t="s">
        <v>4</v>
      </c>
      <c r="BO331">
        <v>6.7316000000000001E-2</v>
      </c>
      <c r="BQ331" s="23" t="s">
        <v>735</v>
      </c>
      <c r="CH331" t="s">
        <v>439</v>
      </c>
      <c r="CI331" t="s">
        <v>3</v>
      </c>
      <c r="CJ331">
        <v>1.0329999999999999</v>
      </c>
      <c r="CL331" s="23" t="s">
        <v>242</v>
      </c>
      <c r="CM331" t="s">
        <v>758</v>
      </c>
      <c r="CN331">
        <v>1.242</v>
      </c>
      <c r="CP331" s="23" t="s">
        <v>242</v>
      </c>
    </row>
    <row r="332" spans="1:126">
      <c r="B332" t="s">
        <v>436</v>
      </c>
      <c r="C332" t="s">
        <v>437</v>
      </c>
      <c r="D332" t="s">
        <v>10</v>
      </c>
      <c r="E332" t="s">
        <v>456</v>
      </c>
      <c r="F332" t="s">
        <v>8</v>
      </c>
      <c r="G332">
        <v>2</v>
      </c>
      <c r="I332" t="s">
        <v>749</v>
      </c>
      <c r="J332">
        <v>2.5000000000000001E-2</v>
      </c>
      <c r="K332" s="23" t="s">
        <v>554</v>
      </c>
      <c r="L332" t="s">
        <v>764</v>
      </c>
      <c r="M332">
        <v>1</v>
      </c>
      <c r="N332" t="s">
        <v>8</v>
      </c>
      <c r="O332" t="s">
        <v>759</v>
      </c>
      <c r="P332">
        <v>2.5000000000000001E-2</v>
      </c>
      <c r="Q332" s="23" t="s">
        <v>554</v>
      </c>
      <c r="R332" t="s">
        <v>764</v>
      </c>
      <c r="S332" t="s">
        <v>768</v>
      </c>
      <c r="T332">
        <v>2.5000000000000001E-2</v>
      </c>
      <c r="U332" s="23" t="s">
        <v>554</v>
      </c>
      <c r="W332" t="s">
        <v>769</v>
      </c>
      <c r="X332">
        <v>2.5000000000000001E-2</v>
      </c>
      <c r="Y332" s="23" t="s">
        <v>554</v>
      </c>
      <c r="AA332" t="s">
        <v>8</v>
      </c>
      <c r="AB332" t="s">
        <v>8</v>
      </c>
      <c r="AC332" s="16" t="s">
        <v>8</v>
      </c>
      <c r="AD332" t="s">
        <v>8</v>
      </c>
      <c r="AE332" t="s">
        <v>8</v>
      </c>
      <c r="AF332" t="s">
        <v>8</v>
      </c>
      <c r="AG332" t="s">
        <v>8</v>
      </c>
      <c r="AH332" t="s">
        <v>8</v>
      </c>
      <c r="AI332" t="s">
        <v>8</v>
      </c>
      <c r="AJ332" t="s">
        <v>8</v>
      </c>
      <c r="AK332" t="s">
        <v>8</v>
      </c>
      <c r="AL332" t="s">
        <v>8</v>
      </c>
      <c r="AM332" t="s">
        <v>8</v>
      </c>
      <c r="AN332" t="s">
        <v>8</v>
      </c>
      <c r="AO332" t="s">
        <v>8</v>
      </c>
      <c r="AP332" t="s">
        <v>8</v>
      </c>
      <c r="AQ332" t="s">
        <v>8</v>
      </c>
      <c r="AR332" t="s">
        <v>8</v>
      </c>
      <c r="AS332" t="s">
        <v>8</v>
      </c>
      <c r="AT332" t="s">
        <v>8</v>
      </c>
      <c r="AU332" t="s">
        <v>8</v>
      </c>
      <c r="AW332" s="37" t="s">
        <v>8</v>
      </c>
      <c r="AX332" t="s">
        <v>8</v>
      </c>
      <c r="AY332" t="s">
        <v>8</v>
      </c>
      <c r="AZ332" t="s">
        <v>8</v>
      </c>
      <c r="BA332" t="s">
        <v>8</v>
      </c>
      <c r="BB332" t="s">
        <v>8</v>
      </c>
      <c r="BC332" s="16" t="s">
        <v>8</v>
      </c>
      <c r="BE332" t="s">
        <v>8</v>
      </c>
      <c r="BF332" t="s">
        <v>8</v>
      </c>
      <c r="BH332" t="s">
        <v>8</v>
      </c>
      <c r="BI332" t="s">
        <v>30</v>
      </c>
      <c r="BJ332" t="s">
        <v>749</v>
      </c>
      <c r="BK332">
        <v>0.54600000000000004</v>
      </c>
      <c r="BM332" s="23" t="s">
        <v>735</v>
      </c>
      <c r="BN332" t="s">
        <v>4</v>
      </c>
      <c r="BO332">
        <v>3.1139999999999999</v>
      </c>
      <c r="BQ332" s="23" t="s">
        <v>735</v>
      </c>
    </row>
    <row r="333" spans="1:126">
      <c r="B333" t="s">
        <v>436</v>
      </c>
      <c r="C333" t="s">
        <v>437</v>
      </c>
      <c r="D333" t="s">
        <v>10</v>
      </c>
      <c r="E333" t="s">
        <v>456</v>
      </c>
      <c r="F333" t="s">
        <v>8</v>
      </c>
      <c r="G333">
        <v>2</v>
      </c>
      <c r="I333" t="s">
        <v>747</v>
      </c>
      <c r="J333">
        <v>2.5000000000000001E-2</v>
      </c>
      <c r="K333" s="23" t="s">
        <v>554</v>
      </c>
      <c r="L333" t="s">
        <v>764</v>
      </c>
      <c r="M333">
        <v>1</v>
      </c>
      <c r="N333" t="s">
        <v>8</v>
      </c>
      <c r="O333" t="s">
        <v>746</v>
      </c>
      <c r="P333">
        <v>2.5000000000000001E-2</v>
      </c>
      <c r="Q333" s="23" t="s">
        <v>554</v>
      </c>
      <c r="R333" t="s">
        <v>764</v>
      </c>
      <c r="AA333" t="s">
        <v>8</v>
      </c>
      <c r="AB333" t="s">
        <v>8</v>
      </c>
      <c r="AC333" s="16" t="s">
        <v>8</v>
      </c>
      <c r="AD333" t="s">
        <v>8</v>
      </c>
      <c r="AE333" t="s">
        <v>8</v>
      </c>
      <c r="AF333" t="s">
        <v>8</v>
      </c>
      <c r="AG333" t="s">
        <v>8</v>
      </c>
      <c r="AH333" t="s">
        <v>8</v>
      </c>
      <c r="AI333" t="s">
        <v>8</v>
      </c>
      <c r="AJ333" t="s">
        <v>8</v>
      </c>
      <c r="AK333" t="s">
        <v>8</v>
      </c>
      <c r="AL333" t="s">
        <v>8</v>
      </c>
      <c r="AM333" t="s">
        <v>8</v>
      </c>
      <c r="AN333" t="s">
        <v>8</v>
      </c>
      <c r="AO333" t="s">
        <v>8</v>
      </c>
      <c r="AP333" t="s">
        <v>8</v>
      </c>
      <c r="AQ333" t="s">
        <v>8</v>
      </c>
      <c r="AR333" t="s">
        <v>8</v>
      </c>
      <c r="AS333" t="s">
        <v>8</v>
      </c>
      <c r="AT333" t="s">
        <v>8</v>
      </c>
      <c r="AU333" t="s">
        <v>8</v>
      </c>
      <c r="AW333" s="37" t="s">
        <v>8</v>
      </c>
      <c r="AX333" t="s">
        <v>8</v>
      </c>
      <c r="AY333" t="s">
        <v>8</v>
      </c>
      <c r="AZ333" t="s">
        <v>8</v>
      </c>
      <c r="BA333" t="s">
        <v>8</v>
      </c>
      <c r="BB333" t="s">
        <v>8</v>
      </c>
      <c r="BC333" s="16" t="s">
        <v>8</v>
      </c>
      <c r="BE333" t="s">
        <v>8</v>
      </c>
      <c r="BF333" t="s">
        <v>8</v>
      </c>
      <c r="BH333" t="s">
        <v>8</v>
      </c>
      <c r="BI333" t="s">
        <v>38</v>
      </c>
      <c r="BJ333" t="s">
        <v>3</v>
      </c>
      <c r="BK333">
        <v>1.542</v>
      </c>
      <c r="BM333" s="23" t="s">
        <v>735</v>
      </c>
      <c r="CH333" t="s">
        <v>438</v>
      </c>
      <c r="CI333" t="s">
        <v>3</v>
      </c>
      <c r="CJ333">
        <v>0.97899999999999998</v>
      </c>
      <c r="CL333" s="23" t="s">
        <v>242</v>
      </c>
    </row>
    <row r="334" spans="1:126">
      <c r="B334" t="s">
        <v>436</v>
      </c>
      <c r="C334" t="s">
        <v>437</v>
      </c>
      <c r="D334" t="s">
        <v>10</v>
      </c>
      <c r="E334" t="s">
        <v>456</v>
      </c>
      <c r="F334" t="s">
        <v>8</v>
      </c>
      <c r="G334">
        <v>2</v>
      </c>
      <c r="I334" t="s">
        <v>747</v>
      </c>
      <c r="J334">
        <v>2.5000000000000001E-2</v>
      </c>
      <c r="K334" s="23" t="s">
        <v>554</v>
      </c>
      <c r="L334" t="s">
        <v>764</v>
      </c>
      <c r="M334">
        <v>1</v>
      </c>
      <c r="N334" t="s">
        <v>8</v>
      </c>
      <c r="O334" t="s">
        <v>746</v>
      </c>
      <c r="P334">
        <v>2.5000000000000001E-2</v>
      </c>
      <c r="Q334" s="23" t="s">
        <v>554</v>
      </c>
      <c r="R334" t="s">
        <v>764</v>
      </c>
      <c r="AA334" t="s">
        <v>8</v>
      </c>
      <c r="AB334" t="s">
        <v>8</v>
      </c>
      <c r="AC334" s="16" t="s">
        <v>8</v>
      </c>
      <c r="AD334" t="s">
        <v>8</v>
      </c>
      <c r="AE334" t="s">
        <v>8</v>
      </c>
      <c r="AF334" t="s">
        <v>8</v>
      </c>
      <c r="AG334" t="s">
        <v>8</v>
      </c>
      <c r="AH334" t="s">
        <v>8</v>
      </c>
      <c r="AI334" t="s">
        <v>8</v>
      </c>
      <c r="AJ334" t="s">
        <v>8</v>
      </c>
      <c r="AK334" t="s">
        <v>8</v>
      </c>
      <c r="AL334" t="s">
        <v>8</v>
      </c>
      <c r="AM334" t="s">
        <v>8</v>
      </c>
      <c r="AN334" t="s">
        <v>8</v>
      </c>
      <c r="AO334" t="s">
        <v>8</v>
      </c>
      <c r="AP334" t="s">
        <v>8</v>
      </c>
      <c r="AQ334" t="s">
        <v>8</v>
      </c>
      <c r="AR334" t="s">
        <v>8</v>
      </c>
      <c r="AS334" t="s">
        <v>8</v>
      </c>
      <c r="AT334" t="s">
        <v>8</v>
      </c>
      <c r="AU334" t="s">
        <v>8</v>
      </c>
      <c r="AW334" s="37" t="s">
        <v>8</v>
      </c>
      <c r="AX334" t="s">
        <v>8</v>
      </c>
      <c r="AY334" t="s">
        <v>8</v>
      </c>
      <c r="AZ334" t="s">
        <v>8</v>
      </c>
      <c r="BA334" t="s">
        <v>8</v>
      </c>
      <c r="BB334" t="s">
        <v>8</v>
      </c>
      <c r="BC334" s="16" t="s">
        <v>8</v>
      </c>
      <c r="BE334" t="s">
        <v>8</v>
      </c>
      <c r="BF334" t="s">
        <v>8</v>
      </c>
      <c r="BH334" t="s">
        <v>8</v>
      </c>
      <c r="BI334" t="s">
        <v>26</v>
      </c>
      <c r="BJ334" t="s">
        <v>3</v>
      </c>
      <c r="BK334">
        <v>19.565999999999999</v>
      </c>
      <c r="BM334" s="23" t="s">
        <v>735</v>
      </c>
      <c r="CH334" t="s">
        <v>439</v>
      </c>
      <c r="CI334" t="s">
        <v>3</v>
      </c>
      <c r="CJ334">
        <v>6.5979999999999999</v>
      </c>
      <c r="CL334" s="23" t="s">
        <v>242</v>
      </c>
      <c r="DV334" t="s">
        <v>446</v>
      </c>
    </row>
    <row r="335" spans="1:126">
      <c r="B335" t="s">
        <v>436</v>
      </c>
      <c r="C335" t="s">
        <v>437</v>
      </c>
      <c r="D335" t="s">
        <v>10</v>
      </c>
      <c r="E335" t="s">
        <v>456</v>
      </c>
      <c r="F335" t="s">
        <v>8</v>
      </c>
      <c r="G335">
        <v>2</v>
      </c>
      <c r="I335" t="s">
        <v>747</v>
      </c>
      <c r="J335">
        <v>2.5000000000000001E-2</v>
      </c>
      <c r="K335" s="23" t="s">
        <v>554</v>
      </c>
      <c r="L335" t="s">
        <v>764</v>
      </c>
      <c r="M335">
        <v>1</v>
      </c>
      <c r="N335" t="s">
        <v>8</v>
      </c>
      <c r="O335" t="s">
        <v>746</v>
      </c>
      <c r="P335">
        <v>2.5000000000000001E-2</v>
      </c>
      <c r="Q335" s="23" t="s">
        <v>554</v>
      </c>
      <c r="R335" t="s">
        <v>764</v>
      </c>
      <c r="S335" t="s">
        <v>8</v>
      </c>
      <c r="T335" t="s">
        <v>8</v>
      </c>
      <c r="V335" t="s">
        <v>8</v>
      </c>
      <c r="W335" t="s">
        <v>8</v>
      </c>
      <c r="X335" t="s">
        <v>8</v>
      </c>
      <c r="Y335" t="s">
        <v>8</v>
      </c>
      <c r="AA335" t="s">
        <v>8</v>
      </c>
      <c r="AB335" t="s">
        <v>8</v>
      </c>
      <c r="AC335" s="16" t="s">
        <v>8</v>
      </c>
      <c r="AD335" t="s">
        <v>8</v>
      </c>
      <c r="AE335" t="s">
        <v>8</v>
      </c>
      <c r="AF335" t="s">
        <v>8</v>
      </c>
      <c r="AG335" t="s">
        <v>8</v>
      </c>
      <c r="AH335" t="s">
        <v>8</v>
      </c>
      <c r="AI335" t="s">
        <v>8</v>
      </c>
      <c r="AJ335" t="s">
        <v>8</v>
      </c>
      <c r="AK335" t="s">
        <v>8</v>
      </c>
      <c r="AL335" t="s">
        <v>8</v>
      </c>
      <c r="AM335" t="s">
        <v>8</v>
      </c>
      <c r="AN335" t="s">
        <v>8</v>
      </c>
      <c r="AO335" t="s">
        <v>8</v>
      </c>
      <c r="AP335" t="s">
        <v>8</v>
      </c>
      <c r="AQ335" t="s">
        <v>8</v>
      </c>
      <c r="AR335" t="s">
        <v>8</v>
      </c>
      <c r="AS335" t="s">
        <v>8</v>
      </c>
      <c r="AT335" t="s">
        <v>8</v>
      </c>
      <c r="AU335" t="s">
        <v>8</v>
      </c>
      <c r="AW335" s="37" t="s">
        <v>8</v>
      </c>
      <c r="AX335" t="s">
        <v>8</v>
      </c>
      <c r="AY335" t="s">
        <v>8</v>
      </c>
      <c r="AZ335" t="s">
        <v>8</v>
      </c>
      <c r="BA335" t="s">
        <v>8</v>
      </c>
      <c r="BB335" t="s">
        <v>8</v>
      </c>
      <c r="BC335" s="16" t="s">
        <v>8</v>
      </c>
      <c r="BE335" t="s">
        <v>8</v>
      </c>
      <c r="BF335" t="s">
        <v>8</v>
      </c>
      <c r="BH335" t="s">
        <v>8</v>
      </c>
      <c r="BI335" t="s">
        <v>30</v>
      </c>
      <c r="BJ335" t="s">
        <v>3</v>
      </c>
      <c r="BK335">
        <v>1.3080000000000001</v>
      </c>
      <c r="BM335" s="23" t="s">
        <v>735</v>
      </c>
    </row>
    <row r="336" spans="1:126">
      <c r="A336" t="s">
        <v>441</v>
      </c>
      <c r="B336" t="s">
        <v>440</v>
      </c>
      <c r="C336" t="s">
        <v>442</v>
      </c>
      <c r="D336" t="s">
        <v>443</v>
      </c>
      <c r="E336" t="s">
        <v>8</v>
      </c>
      <c r="F336" t="s">
        <v>8</v>
      </c>
      <c r="G336">
        <v>3</v>
      </c>
      <c r="I336" t="s">
        <v>11</v>
      </c>
      <c r="J336">
        <v>0.219</v>
      </c>
      <c r="K336" s="23" t="s">
        <v>226</v>
      </c>
      <c r="L336" t="s">
        <v>764</v>
      </c>
      <c r="M336">
        <v>7</v>
      </c>
      <c r="N336" t="s">
        <v>8</v>
      </c>
      <c r="O336" t="s">
        <v>318</v>
      </c>
      <c r="P336">
        <v>0.30599999999999999</v>
      </c>
      <c r="Q336" t="s">
        <v>226</v>
      </c>
      <c r="R336" t="s">
        <v>764</v>
      </c>
      <c r="S336" t="s">
        <v>444</v>
      </c>
      <c r="T336">
        <v>0.32100000000000001</v>
      </c>
      <c r="U336" t="s">
        <v>226</v>
      </c>
      <c r="V336" t="s">
        <v>764</v>
      </c>
      <c r="W336" t="s">
        <v>445</v>
      </c>
      <c r="X336">
        <v>0.27</v>
      </c>
      <c r="Y336" t="s">
        <v>226</v>
      </c>
      <c r="AA336" t="s">
        <v>8</v>
      </c>
      <c r="AB336" t="s">
        <v>8</v>
      </c>
      <c r="AC336" s="16" t="s">
        <v>8</v>
      </c>
      <c r="AD336" t="s">
        <v>8</v>
      </c>
      <c r="AE336" t="s">
        <v>8</v>
      </c>
      <c r="AF336" t="s">
        <v>8</v>
      </c>
      <c r="AG336" t="s">
        <v>8</v>
      </c>
      <c r="AH336" t="s">
        <v>8</v>
      </c>
      <c r="AI336" t="s">
        <v>8</v>
      </c>
      <c r="AJ336" t="s">
        <v>8</v>
      </c>
      <c r="AK336" t="s">
        <v>8</v>
      </c>
      <c r="AL336" t="s">
        <v>8</v>
      </c>
      <c r="AM336" t="s">
        <v>8</v>
      </c>
      <c r="AN336" t="s">
        <v>8</v>
      </c>
      <c r="AO336" t="s">
        <v>8</v>
      </c>
      <c r="AP336" t="s">
        <v>8</v>
      </c>
      <c r="AQ336" t="s">
        <v>8</v>
      </c>
      <c r="AR336" t="s">
        <v>8</v>
      </c>
      <c r="AS336" t="s">
        <v>8</v>
      </c>
      <c r="AT336" t="s">
        <v>8</v>
      </c>
      <c r="AU336" t="s">
        <v>8</v>
      </c>
      <c r="AW336" s="37" t="s">
        <v>8</v>
      </c>
      <c r="AX336" t="s">
        <v>8</v>
      </c>
      <c r="AY336" t="s">
        <v>8</v>
      </c>
      <c r="AZ336" t="s">
        <v>8</v>
      </c>
      <c r="BA336" t="s">
        <v>8</v>
      </c>
      <c r="BB336" t="s">
        <v>8</v>
      </c>
      <c r="BC336" s="16" t="s">
        <v>8</v>
      </c>
      <c r="BE336" t="s">
        <v>8</v>
      </c>
      <c r="BF336" t="s">
        <v>8</v>
      </c>
      <c r="BH336" t="s">
        <v>8</v>
      </c>
      <c r="BI336" t="s">
        <v>213</v>
      </c>
      <c r="BJ336" t="s">
        <v>11</v>
      </c>
      <c r="BK336" s="27">
        <v>0.15</v>
      </c>
      <c r="BM336" t="s">
        <v>721</v>
      </c>
      <c r="BN336" t="s">
        <v>318</v>
      </c>
      <c r="BO336" s="27">
        <v>0.15</v>
      </c>
      <c r="BQ336" t="s">
        <v>721</v>
      </c>
      <c r="BR336" t="s">
        <v>444</v>
      </c>
      <c r="BS336" s="27">
        <v>0.12</v>
      </c>
      <c r="BU336" t="s">
        <v>721</v>
      </c>
      <c r="BV336" t="s">
        <v>445</v>
      </c>
      <c r="BW336" s="27">
        <v>0.18</v>
      </c>
      <c r="BY336" t="s">
        <v>721</v>
      </c>
    </row>
    <row r="337" spans="1:126">
      <c r="A337" t="s">
        <v>449</v>
      </c>
      <c r="B337" t="s">
        <v>447</v>
      </c>
      <c r="C337" t="s">
        <v>448</v>
      </c>
      <c r="D337" t="s">
        <v>450</v>
      </c>
      <c r="E337" t="s">
        <v>8</v>
      </c>
      <c r="F337" t="s">
        <v>8</v>
      </c>
      <c r="G337">
        <v>12</v>
      </c>
      <c r="I337" t="s">
        <v>248</v>
      </c>
      <c r="J337" t="s">
        <v>8</v>
      </c>
      <c r="K337" t="s">
        <v>8</v>
      </c>
      <c r="L337" t="s">
        <v>8</v>
      </c>
      <c r="M337" t="s">
        <v>8</v>
      </c>
      <c r="N337" t="s">
        <v>8</v>
      </c>
      <c r="O337" t="s">
        <v>8</v>
      </c>
      <c r="P337" t="s">
        <v>8</v>
      </c>
      <c r="Q337" t="s">
        <v>8</v>
      </c>
      <c r="R337" t="s">
        <v>8</v>
      </c>
      <c r="S337" t="s">
        <v>8</v>
      </c>
      <c r="T337" t="s">
        <v>8</v>
      </c>
      <c r="V337" t="s">
        <v>8</v>
      </c>
      <c r="W337" t="s">
        <v>8</v>
      </c>
      <c r="X337" t="s">
        <v>8</v>
      </c>
      <c r="Y337" t="s">
        <v>8</v>
      </c>
      <c r="AA337" t="s">
        <v>8</v>
      </c>
      <c r="AB337" t="s">
        <v>8</v>
      </c>
      <c r="AC337" s="16" t="s">
        <v>8</v>
      </c>
      <c r="AD337" t="s">
        <v>8</v>
      </c>
      <c r="AE337" t="s">
        <v>8</v>
      </c>
      <c r="AF337" t="s">
        <v>8</v>
      </c>
      <c r="AG337" t="s">
        <v>8</v>
      </c>
      <c r="AH337" t="s">
        <v>8</v>
      </c>
      <c r="AI337" t="s">
        <v>8</v>
      </c>
      <c r="AJ337" t="s">
        <v>8</v>
      </c>
      <c r="AK337" t="s">
        <v>8</v>
      </c>
      <c r="AL337" t="s">
        <v>8</v>
      </c>
      <c r="AM337" t="s">
        <v>8</v>
      </c>
      <c r="AN337" t="s">
        <v>8</v>
      </c>
      <c r="AO337" t="s">
        <v>8</v>
      </c>
      <c r="AP337" t="s">
        <v>8</v>
      </c>
      <c r="AQ337" t="s">
        <v>8</v>
      </c>
      <c r="AR337" t="s">
        <v>8</v>
      </c>
      <c r="AS337" t="s">
        <v>8</v>
      </c>
      <c r="AT337" t="s">
        <v>8</v>
      </c>
      <c r="AU337" t="s">
        <v>8</v>
      </c>
      <c r="AW337" s="37" t="s">
        <v>8</v>
      </c>
      <c r="AX337" t="s">
        <v>8</v>
      </c>
      <c r="AY337" t="s">
        <v>8</v>
      </c>
      <c r="AZ337" t="s">
        <v>8</v>
      </c>
      <c r="BA337" t="s">
        <v>8</v>
      </c>
      <c r="BB337" t="s">
        <v>8</v>
      </c>
      <c r="BC337" s="16" t="s">
        <v>8</v>
      </c>
      <c r="BE337" t="s">
        <v>8</v>
      </c>
      <c r="BF337" t="s">
        <v>8</v>
      </c>
      <c r="BH337" t="s">
        <v>8</v>
      </c>
      <c r="BI337" t="s">
        <v>38</v>
      </c>
      <c r="BJ337" t="s">
        <v>86</v>
      </c>
      <c r="CH337" t="s">
        <v>451</v>
      </c>
      <c r="CI337" t="s">
        <v>86</v>
      </c>
      <c r="DG337" t="s">
        <v>104</v>
      </c>
      <c r="DH337" t="s">
        <v>86</v>
      </c>
      <c r="DI337" t="s">
        <v>86</v>
      </c>
    </row>
    <row r="338" spans="1:126">
      <c r="A338" t="s">
        <v>449</v>
      </c>
      <c r="B338" t="s">
        <v>447</v>
      </c>
      <c r="C338" t="s">
        <v>448</v>
      </c>
      <c r="D338" t="s">
        <v>450</v>
      </c>
      <c r="E338" t="s">
        <v>8</v>
      </c>
      <c r="F338" t="s">
        <v>8</v>
      </c>
      <c r="G338">
        <v>12</v>
      </c>
      <c r="I338" t="s">
        <v>18</v>
      </c>
      <c r="J338">
        <v>3</v>
      </c>
      <c r="K338" s="23" t="s">
        <v>226</v>
      </c>
      <c r="L338" t="s">
        <v>764</v>
      </c>
      <c r="M338">
        <v>21</v>
      </c>
      <c r="N338" t="s">
        <v>8</v>
      </c>
      <c r="O338" t="s">
        <v>8</v>
      </c>
      <c r="P338" t="s">
        <v>8</v>
      </c>
      <c r="Q338" t="s">
        <v>8</v>
      </c>
      <c r="R338" t="s">
        <v>8</v>
      </c>
      <c r="S338" t="s">
        <v>8</v>
      </c>
      <c r="T338" t="s">
        <v>8</v>
      </c>
      <c r="V338" t="s">
        <v>8</v>
      </c>
      <c r="W338" t="s">
        <v>8</v>
      </c>
      <c r="X338" t="s">
        <v>8</v>
      </c>
      <c r="Y338" t="s">
        <v>8</v>
      </c>
      <c r="AA338" t="s">
        <v>8</v>
      </c>
      <c r="AB338" t="s">
        <v>8</v>
      </c>
      <c r="AC338" s="16" t="s">
        <v>8</v>
      </c>
      <c r="AD338" t="s">
        <v>8</v>
      </c>
      <c r="AE338" t="s">
        <v>8</v>
      </c>
      <c r="AF338" t="s">
        <v>8</v>
      </c>
      <c r="AG338" t="s">
        <v>8</v>
      </c>
      <c r="AH338" t="s">
        <v>8</v>
      </c>
      <c r="AI338" t="s">
        <v>8</v>
      </c>
      <c r="AJ338" t="s">
        <v>8</v>
      </c>
      <c r="AK338" t="s">
        <v>8</v>
      </c>
      <c r="AL338" t="s">
        <v>8</v>
      </c>
      <c r="AM338" t="s">
        <v>8</v>
      </c>
      <c r="AN338" t="s">
        <v>8</v>
      </c>
      <c r="AO338" t="s">
        <v>8</v>
      </c>
      <c r="AP338" t="s">
        <v>8</v>
      </c>
      <c r="AQ338" t="s">
        <v>8</v>
      </c>
      <c r="AR338" t="s">
        <v>8</v>
      </c>
      <c r="AS338" t="s">
        <v>8</v>
      </c>
      <c r="AT338" t="s">
        <v>8</v>
      </c>
      <c r="AU338" t="s">
        <v>8</v>
      </c>
      <c r="AW338" s="37" t="s">
        <v>8</v>
      </c>
      <c r="AX338" t="s">
        <v>8</v>
      </c>
      <c r="AY338" t="s">
        <v>8</v>
      </c>
      <c r="AZ338" t="s">
        <v>8</v>
      </c>
      <c r="BA338" t="s">
        <v>8</v>
      </c>
      <c r="BB338" t="s">
        <v>8</v>
      </c>
      <c r="BC338" s="16" t="s">
        <v>8</v>
      </c>
      <c r="BE338" t="s">
        <v>8</v>
      </c>
      <c r="BF338" t="s">
        <v>8</v>
      </c>
      <c r="BH338" t="s">
        <v>8</v>
      </c>
      <c r="BI338" t="s">
        <v>38</v>
      </c>
      <c r="BJ338" t="s">
        <v>18</v>
      </c>
      <c r="BK338">
        <v>11.84</v>
      </c>
      <c r="BM338" t="s">
        <v>721</v>
      </c>
      <c r="CH338" t="s">
        <v>451</v>
      </c>
      <c r="CI338" t="s">
        <v>18</v>
      </c>
      <c r="CJ338">
        <v>3.46</v>
      </c>
      <c r="CL338" t="s">
        <v>76</v>
      </c>
      <c r="DG338" t="s">
        <v>104</v>
      </c>
      <c r="DH338" t="s">
        <v>18</v>
      </c>
      <c r="DI338">
        <v>0.45</v>
      </c>
      <c r="DK338" s="32" t="s">
        <v>722</v>
      </c>
    </row>
    <row r="339" spans="1:126">
      <c r="A339" t="s">
        <v>449</v>
      </c>
      <c r="B339" t="s">
        <v>447</v>
      </c>
      <c r="C339" t="s">
        <v>448</v>
      </c>
      <c r="D339" t="s">
        <v>450</v>
      </c>
      <c r="E339" t="s">
        <v>8</v>
      </c>
      <c r="F339" t="s">
        <v>8</v>
      </c>
      <c r="G339">
        <v>12</v>
      </c>
      <c r="I339" t="s">
        <v>18</v>
      </c>
      <c r="J339">
        <v>5</v>
      </c>
      <c r="K339" s="23" t="s">
        <v>226</v>
      </c>
      <c r="L339" t="s">
        <v>764</v>
      </c>
      <c r="M339">
        <v>21</v>
      </c>
      <c r="N339" t="s">
        <v>8</v>
      </c>
      <c r="O339" t="s">
        <v>8</v>
      </c>
      <c r="P339" t="s">
        <v>8</v>
      </c>
      <c r="Q339" t="s">
        <v>8</v>
      </c>
      <c r="R339" t="s">
        <v>8</v>
      </c>
      <c r="S339" t="s">
        <v>8</v>
      </c>
      <c r="T339" t="s">
        <v>8</v>
      </c>
      <c r="V339" t="s">
        <v>8</v>
      </c>
      <c r="W339" t="s">
        <v>8</v>
      </c>
      <c r="X339" t="s">
        <v>8</v>
      </c>
      <c r="Y339" t="s">
        <v>8</v>
      </c>
      <c r="AA339" t="s">
        <v>8</v>
      </c>
      <c r="AB339" t="s">
        <v>8</v>
      </c>
      <c r="AC339" s="16" t="s">
        <v>8</v>
      </c>
      <c r="AD339" t="s">
        <v>8</v>
      </c>
      <c r="AE339" t="s">
        <v>8</v>
      </c>
      <c r="AF339" t="s">
        <v>8</v>
      </c>
      <c r="AG339" t="s">
        <v>8</v>
      </c>
      <c r="AH339" t="s">
        <v>8</v>
      </c>
      <c r="AI339" t="s">
        <v>8</v>
      </c>
      <c r="AJ339" t="s">
        <v>8</v>
      </c>
      <c r="AK339" t="s">
        <v>8</v>
      </c>
      <c r="AL339" t="s">
        <v>8</v>
      </c>
      <c r="AM339" t="s">
        <v>8</v>
      </c>
      <c r="AN339" t="s">
        <v>8</v>
      </c>
      <c r="AO339" t="s">
        <v>8</v>
      </c>
      <c r="AP339" t="s">
        <v>8</v>
      </c>
      <c r="AQ339" t="s">
        <v>8</v>
      </c>
      <c r="AR339" t="s">
        <v>8</v>
      </c>
      <c r="AS339" t="s">
        <v>8</v>
      </c>
      <c r="AT339" t="s">
        <v>8</v>
      </c>
      <c r="AU339" t="s">
        <v>8</v>
      </c>
      <c r="AW339" s="37" t="s">
        <v>8</v>
      </c>
      <c r="AX339" t="s">
        <v>8</v>
      </c>
      <c r="AY339" t="s">
        <v>8</v>
      </c>
      <c r="AZ339" t="s">
        <v>8</v>
      </c>
      <c r="BA339" t="s">
        <v>8</v>
      </c>
      <c r="BB339" t="s">
        <v>8</v>
      </c>
      <c r="BC339" s="16" t="s">
        <v>8</v>
      </c>
      <c r="BE339" t="s">
        <v>8</v>
      </c>
      <c r="BF339" t="s">
        <v>8</v>
      </c>
      <c r="BH339" t="s">
        <v>8</v>
      </c>
      <c r="BI339" t="s">
        <v>38</v>
      </c>
      <c r="BJ339" t="s">
        <v>18</v>
      </c>
      <c r="BK339">
        <v>22.54</v>
      </c>
      <c r="BM339" t="s">
        <v>721</v>
      </c>
      <c r="CH339" t="s">
        <v>451</v>
      </c>
      <c r="CI339" t="s">
        <v>18</v>
      </c>
      <c r="CJ339">
        <v>4.22</v>
      </c>
      <c r="CL339" t="s">
        <v>76</v>
      </c>
      <c r="DG339" t="s">
        <v>104</v>
      </c>
      <c r="DH339" t="s">
        <v>18</v>
      </c>
      <c r="DI339">
        <v>0.56000000000000005</v>
      </c>
      <c r="DK339" s="32" t="s">
        <v>722</v>
      </c>
    </row>
    <row r="340" spans="1:126">
      <c r="A340" t="s">
        <v>449</v>
      </c>
      <c r="B340" t="s">
        <v>447</v>
      </c>
      <c r="C340" t="s">
        <v>448</v>
      </c>
      <c r="D340" t="s">
        <v>450</v>
      </c>
      <c r="E340" t="s">
        <v>8</v>
      </c>
      <c r="F340" t="s">
        <v>8</v>
      </c>
      <c r="G340">
        <v>12</v>
      </c>
      <c r="I340" t="s">
        <v>18</v>
      </c>
      <c r="J340">
        <v>0</v>
      </c>
      <c r="K340" s="23" t="s">
        <v>226</v>
      </c>
      <c r="L340" t="s">
        <v>764</v>
      </c>
      <c r="M340">
        <v>21</v>
      </c>
      <c r="N340" t="s">
        <v>8</v>
      </c>
      <c r="O340" t="s">
        <v>11</v>
      </c>
      <c r="P340">
        <v>5</v>
      </c>
      <c r="Q340" t="s">
        <v>226</v>
      </c>
      <c r="R340" t="s">
        <v>764</v>
      </c>
      <c r="S340" t="s">
        <v>8</v>
      </c>
      <c r="T340" t="s">
        <v>8</v>
      </c>
      <c r="V340" t="s">
        <v>8</v>
      </c>
      <c r="W340" t="s">
        <v>8</v>
      </c>
      <c r="X340" t="s">
        <v>8</v>
      </c>
      <c r="Y340" t="s">
        <v>8</v>
      </c>
      <c r="AA340" t="s">
        <v>8</v>
      </c>
      <c r="AB340" t="s">
        <v>8</v>
      </c>
      <c r="AC340" s="16" t="s">
        <v>8</v>
      </c>
      <c r="AD340" t="s">
        <v>8</v>
      </c>
      <c r="AE340" t="s">
        <v>8</v>
      </c>
      <c r="AF340" t="s">
        <v>8</v>
      </c>
      <c r="AG340" t="s">
        <v>8</v>
      </c>
      <c r="AH340" t="s">
        <v>8</v>
      </c>
      <c r="AI340" t="s">
        <v>8</v>
      </c>
      <c r="AJ340" t="s">
        <v>8</v>
      </c>
      <c r="AK340" t="s">
        <v>8</v>
      </c>
      <c r="AL340" t="s">
        <v>8</v>
      </c>
      <c r="AM340" t="s">
        <v>8</v>
      </c>
      <c r="AN340" t="s">
        <v>8</v>
      </c>
      <c r="AO340" t="s">
        <v>8</v>
      </c>
      <c r="AP340" t="s">
        <v>8</v>
      </c>
      <c r="AQ340" t="s">
        <v>8</v>
      </c>
      <c r="AR340" t="s">
        <v>8</v>
      </c>
      <c r="AS340" t="s">
        <v>8</v>
      </c>
      <c r="AT340" t="s">
        <v>8</v>
      </c>
      <c r="AU340" t="s">
        <v>8</v>
      </c>
      <c r="AW340" s="37" t="s">
        <v>8</v>
      </c>
      <c r="AX340" t="s">
        <v>8</v>
      </c>
      <c r="AY340" t="s">
        <v>8</v>
      </c>
      <c r="AZ340" t="s">
        <v>8</v>
      </c>
      <c r="BA340" t="s">
        <v>8</v>
      </c>
      <c r="BB340" t="s">
        <v>8</v>
      </c>
      <c r="BC340" s="16" t="s">
        <v>8</v>
      </c>
      <c r="BE340" t="s">
        <v>8</v>
      </c>
      <c r="BF340" t="s">
        <v>8</v>
      </c>
      <c r="BH340" t="s">
        <v>8</v>
      </c>
      <c r="BI340" t="s">
        <v>38</v>
      </c>
      <c r="BJ340" t="s">
        <v>11</v>
      </c>
      <c r="BK340">
        <v>1.44</v>
      </c>
      <c r="BM340" t="s">
        <v>721</v>
      </c>
      <c r="CH340" t="s">
        <v>451</v>
      </c>
      <c r="CI340" t="s">
        <v>11</v>
      </c>
      <c r="CJ340">
        <v>0.25</v>
      </c>
      <c r="CL340" t="s">
        <v>76</v>
      </c>
      <c r="DG340" t="s">
        <v>104</v>
      </c>
      <c r="DH340" t="s">
        <v>11</v>
      </c>
      <c r="DI340">
        <v>0.03</v>
      </c>
      <c r="DK340" s="32" t="s">
        <v>722</v>
      </c>
    </row>
    <row r="341" spans="1:126">
      <c r="A341" t="s">
        <v>449</v>
      </c>
      <c r="B341" t="s">
        <v>447</v>
      </c>
      <c r="C341" t="s">
        <v>448</v>
      </c>
      <c r="D341" t="s">
        <v>450</v>
      </c>
      <c r="E341" t="s">
        <v>8</v>
      </c>
      <c r="F341" t="s">
        <v>8</v>
      </c>
      <c r="G341">
        <v>12</v>
      </c>
      <c r="I341" t="s">
        <v>18</v>
      </c>
      <c r="J341">
        <v>3</v>
      </c>
      <c r="K341" s="23" t="s">
        <v>226</v>
      </c>
      <c r="L341" t="s">
        <v>764</v>
      </c>
      <c r="M341">
        <v>21</v>
      </c>
      <c r="N341" t="s">
        <v>8</v>
      </c>
      <c r="O341" t="s">
        <v>11</v>
      </c>
      <c r="P341">
        <v>5</v>
      </c>
      <c r="Q341" t="s">
        <v>226</v>
      </c>
      <c r="R341" t="s">
        <v>764</v>
      </c>
      <c r="S341" t="s">
        <v>8</v>
      </c>
      <c r="T341" t="s">
        <v>8</v>
      </c>
      <c r="V341" t="s">
        <v>8</v>
      </c>
      <c r="W341" t="s">
        <v>8</v>
      </c>
      <c r="X341" t="s">
        <v>8</v>
      </c>
      <c r="Y341" t="s">
        <v>8</v>
      </c>
      <c r="AA341" t="s">
        <v>8</v>
      </c>
      <c r="AB341" t="s">
        <v>8</v>
      </c>
      <c r="AC341" s="16" t="s">
        <v>8</v>
      </c>
      <c r="AD341" t="s">
        <v>8</v>
      </c>
      <c r="AE341" t="s">
        <v>8</v>
      </c>
      <c r="AF341" t="s">
        <v>8</v>
      </c>
      <c r="AG341" t="s">
        <v>8</v>
      </c>
      <c r="AH341" t="s">
        <v>8</v>
      </c>
      <c r="AI341" t="s">
        <v>8</v>
      </c>
      <c r="AJ341" t="s">
        <v>8</v>
      </c>
      <c r="AK341" t="s">
        <v>8</v>
      </c>
      <c r="AL341" t="s">
        <v>8</v>
      </c>
      <c r="AM341" t="s">
        <v>8</v>
      </c>
      <c r="AN341" t="s">
        <v>8</v>
      </c>
      <c r="AO341" t="s">
        <v>8</v>
      </c>
      <c r="AP341" t="s">
        <v>8</v>
      </c>
      <c r="AQ341" t="s">
        <v>8</v>
      </c>
      <c r="AR341" t="s">
        <v>8</v>
      </c>
      <c r="AS341" t="s">
        <v>8</v>
      </c>
      <c r="AT341" t="s">
        <v>8</v>
      </c>
      <c r="AU341" t="s">
        <v>8</v>
      </c>
      <c r="AW341" s="37" t="s">
        <v>8</v>
      </c>
      <c r="AX341" t="s">
        <v>8</v>
      </c>
      <c r="AY341" t="s">
        <v>8</v>
      </c>
      <c r="AZ341" t="s">
        <v>8</v>
      </c>
      <c r="BA341" t="s">
        <v>8</v>
      </c>
      <c r="BB341" t="s">
        <v>8</v>
      </c>
      <c r="BC341" s="16" t="s">
        <v>8</v>
      </c>
      <c r="BE341" t="s">
        <v>8</v>
      </c>
      <c r="BF341" t="s">
        <v>8</v>
      </c>
      <c r="BH341" t="s">
        <v>8</v>
      </c>
      <c r="BI341" t="s">
        <v>38</v>
      </c>
      <c r="BJ341" t="s">
        <v>18</v>
      </c>
      <c r="BK341">
        <v>1.98</v>
      </c>
      <c r="BM341" t="s">
        <v>721</v>
      </c>
      <c r="BN341" t="s">
        <v>11</v>
      </c>
      <c r="BO341">
        <v>0.26</v>
      </c>
      <c r="BQ341" t="s">
        <v>721</v>
      </c>
      <c r="CH341" t="s">
        <v>451</v>
      </c>
      <c r="CI341" t="s">
        <v>18</v>
      </c>
      <c r="CJ341">
        <v>2.8</v>
      </c>
      <c r="CL341" t="s">
        <v>76</v>
      </c>
      <c r="CM341" t="s">
        <v>11</v>
      </c>
      <c r="CN341">
        <v>0.27</v>
      </c>
      <c r="CP341" t="s">
        <v>76</v>
      </c>
      <c r="DG341" t="s">
        <v>104</v>
      </c>
      <c r="DH341" t="s">
        <v>18</v>
      </c>
      <c r="DI341">
        <v>0.34</v>
      </c>
      <c r="DK341" s="32" t="s">
        <v>722</v>
      </c>
      <c r="DL341" t="s">
        <v>11</v>
      </c>
      <c r="DM341">
        <v>0.02</v>
      </c>
      <c r="DO341" s="32" t="s">
        <v>722</v>
      </c>
    </row>
    <row r="342" spans="1:126">
      <c r="A342" t="s">
        <v>449</v>
      </c>
      <c r="B342" t="s">
        <v>447</v>
      </c>
      <c r="C342" t="s">
        <v>448</v>
      </c>
      <c r="D342" t="s">
        <v>450</v>
      </c>
      <c r="E342" t="s">
        <v>8</v>
      </c>
      <c r="F342" t="s">
        <v>8</v>
      </c>
      <c r="G342">
        <v>12</v>
      </c>
      <c r="I342" t="s">
        <v>18</v>
      </c>
      <c r="J342">
        <v>5</v>
      </c>
      <c r="K342" s="23" t="s">
        <v>226</v>
      </c>
      <c r="L342" t="s">
        <v>764</v>
      </c>
      <c r="M342">
        <v>21</v>
      </c>
      <c r="N342" t="s">
        <v>8</v>
      </c>
      <c r="O342" t="s">
        <v>11</v>
      </c>
      <c r="P342">
        <v>5</v>
      </c>
      <c r="Q342" t="s">
        <v>226</v>
      </c>
      <c r="R342" t="s">
        <v>764</v>
      </c>
      <c r="S342" t="s">
        <v>8</v>
      </c>
      <c r="T342" t="s">
        <v>8</v>
      </c>
      <c r="V342" t="s">
        <v>8</v>
      </c>
      <c r="W342" t="s">
        <v>8</v>
      </c>
      <c r="X342" t="s">
        <v>8</v>
      </c>
      <c r="Y342" t="s">
        <v>8</v>
      </c>
      <c r="AA342" t="s">
        <v>8</v>
      </c>
      <c r="AB342" t="s">
        <v>8</v>
      </c>
      <c r="AC342" s="16" t="s">
        <v>8</v>
      </c>
      <c r="AD342" t="s">
        <v>8</v>
      </c>
      <c r="AE342" t="s">
        <v>8</v>
      </c>
      <c r="AF342" t="s">
        <v>8</v>
      </c>
      <c r="AG342" t="s">
        <v>8</v>
      </c>
      <c r="AH342" t="s">
        <v>8</v>
      </c>
      <c r="AI342" t="s">
        <v>8</v>
      </c>
      <c r="AJ342" t="s">
        <v>8</v>
      </c>
      <c r="AK342" t="s">
        <v>8</v>
      </c>
      <c r="AL342" t="s">
        <v>8</v>
      </c>
      <c r="AM342" t="s">
        <v>8</v>
      </c>
      <c r="AN342" t="s">
        <v>8</v>
      </c>
      <c r="AO342" t="s">
        <v>8</v>
      </c>
      <c r="AP342" t="s">
        <v>8</v>
      </c>
      <c r="AQ342" t="s">
        <v>8</v>
      </c>
      <c r="AR342" t="s">
        <v>8</v>
      </c>
      <c r="AS342" t="s">
        <v>8</v>
      </c>
      <c r="AT342" t="s">
        <v>8</v>
      </c>
      <c r="AU342" t="s">
        <v>8</v>
      </c>
      <c r="AW342" s="37" t="s">
        <v>8</v>
      </c>
      <c r="AX342" t="s">
        <v>8</v>
      </c>
      <c r="AY342" t="s">
        <v>8</v>
      </c>
      <c r="AZ342" t="s">
        <v>8</v>
      </c>
      <c r="BA342" t="s">
        <v>8</v>
      </c>
      <c r="BB342" t="s">
        <v>8</v>
      </c>
      <c r="BC342" s="16" t="s">
        <v>8</v>
      </c>
      <c r="BE342" t="s">
        <v>8</v>
      </c>
      <c r="BF342" t="s">
        <v>8</v>
      </c>
      <c r="BH342" t="s">
        <v>8</v>
      </c>
      <c r="BI342" t="s">
        <v>38</v>
      </c>
      <c r="BJ342" t="s">
        <v>18</v>
      </c>
      <c r="BK342">
        <v>2.21</v>
      </c>
      <c r="BM342" t="s">
        <v>721</v>
      </c>
      <c r="BN342" t="s">
        <v>11</v>
      </c>
      <c r="BO342">
        <v>0.11</v>
      </c>
      <c r="BQ342" t="s">
        <v>721</v>
      </c>
      <c r="CH342" t="s">
        <v>451</v>
      </c>
      <c r="CI342" t="s">
        <v>18</v>
      </c>
      <c r="CJ342">
        <v>2.81</v>
      </c>
      <c r="CL342" t="s">
        <v>76</v>
      </c>
      <c r="CM342" t="s">
        <v>11</v>
      </c>
      <c r="CN342">
        <v>0.27</v>
      </c>
      <c r="CP342" t="s">
        <v>76</v>
      </c>
      <c r="DG342" t="s">
        <v>104</v>
      </c>
      <c r="DH342" t="s">
        <v>18</v>
      </c>
      <c r="DI342">
        <v>0.51</v>
      </c>
      <c r="DK342" s="32" t="s">
        <v>722</v>
      </c>
      <c r="DL342" t="s">
        <v>11</v>
      </c>
      <c r="DM342">
        <v>0.02</v>
      </c>
      <c r="DO342" s="32" t="s">
        <v>722</v>
      </c>
    </row>
    <row r="343" spans="1:126">
      <c r="B343" t="s">
        <v>493</v>
      </c>
      <c r="D343" t="s">
        <v>241</v>
      </c>
      <c r="E343" t="s">
        <v>8</v>
      </c>
      <c r="F343" t="s">
        <v>677</v>
      </c>
      <c r="G343">
        <v>20</v>
      </c>
      <c r="H343">
        <v>1</v>
      </c>
      <c r="I343" t="s">
        <v>11</v>
      </c>
      <c r="J343">
        <v>8.6999999999999994E-2</v>
      </c>
      <c r="K343" s="23" t="s">
        <v>554</v>
      </c>
      <c r="L343" t="s">
        <v>764</v>
      </c>
      <c r="M343">
        <v>1</v>
      </c>
      <c r="N343" t="s">
        <v>8</v>
      </c>
      <c r="O343" t="s">
        <v>8</v>
      </c>
      <c r="P343" t="s">
        <v>8</v>
      </c>
      <c r="Q343" t="s">
        <v>8</v>
      </c>
      <c r="R343" t="s">
        <v>8</v>
      </c>
      <c r="S343" t="s">
        <v>8</v>
      </c>
      <c r="T343" t="s">
        <v>8</v>
      </c>
      <c r="U343" t="s">
        <v>8</v>
      </c>
      <c r="V343" t="s">
        <v>8</v>
      </c>
      <c r="W343" t="s">
        <v>8</v>
      </c>
      <c r="X343" t="s">
        <v>8</v>
      </c>
      <c r="Y343" t="s">
        <v>8</v>
      </c>
      <c r="AA343" t="s">
        <v>8</v>
      </c>
      <c r="AB343" t="s">
        <v>8</v>
      </c>
      <c r="AC343" s="16" t="s">
        <v>8</v>
      </c>
      <c r="AD343" t="s">
        <v>8</v>
      </c>
      <c r="AE343" t="s">
        <v>8</v>
      </c>
      <c r="AF343" t="s">
        <v>8</v>
      </c>
      <c r="AG343" t="s">
        <v>8</v>
      </c>
      <c r="AH343" t="s">
        <v>8</v>
      </c>
      <c r="AI343" t="s">
        <v>8</v>
      </c>
      <c r="AJ343" t="s">
        <v>8</v>
      </c>
      <c r="AK343" t="s">
        <v>8</v>
      </c>
      <c r="AL343" t="s">
        <v>8</v>
      </c>
      <c r="AM343" t="s">
        <v>8</v>
      </c>
      <c r="AN343" t="s">
        <v>8</v>
      </c>
      <c r="AO343" t="s">
        <v>8</v>
      </c>
      <c r="AP343" t="s">
        <v>8</v>
      </c>
      <c r="AQ343" t="s">
        <v>8</v>
      </c>
      <c r="AR343" t="s">
        <v>8</v>
      </c>
      <c r="AS343" t="s">
        <v>8</v>
      </c>
      <c r="AT343" t="s">
        <v>8</v>
      </c>
      <c r="AU343" t="s">
        <v>8</v>
      </c>
      <c r="AW343" s="37" t="s">
        <v>8</v>
      </c>
      <c r="AX343" t="s">
        <v>8</v>
      </c>
      <c r="AY343" t="s">
        <v>8</v>
      </c>
      <c r="AZ343" t="s">
        <v>8</v>
      </c>
      <c r="BA343" t="s">
        <v>8</v>
      </c>
      <c r="BB343" t="s">
        <v>93</v>
      </c>
      <c r="BC343" s="16" t="s">
        <v>661</v>
      </c>
      <c r="BE343" t="s">
        <v>8</v>
      </c>
      <c r="BF343" t="s">
        <v>8</v>
      </c>
      <c r="BH343" t="s">
        <v>8</v>
      </c>
      <c r="BI343" t="s">
        <v>8</v>
      </c>
    </row>
    <row r="344" spans="1:126" ht="17.25">
      <c r="B344" t="s">
        <v>495</v>
      </c>
      <c r="D344" t="s">
        <v>91</v>
      </c>
      <c r="E344" t="s">
        <v>456</v>
      </c>
      <c r="F344" t="s">
        <v>8</v>
      </c>
      <c r="G344" t="s">
        <v>8</v>
      </c>
      <c r="H344">
        <v>1</v>
      </c>
      <c r="I344" t="s">
        <v>11</v>
      </c>
      <c r="J344">
        <v>1.5E-3</v>
      </c>
      <c r="K344" s="23" t="s">
        <v>554</v>
      </c>
      <c r="L344" t="s">
        <v>298</v>
      </c>
      <c r="M344">
        <v>1</v>
      </c>
      <c r="N344" t="s">
        <v>496</v>
      </c>
      <c r="O344" t="s">
        <v>8</v>
      </c>
      <c r="P344" t="s">
        <v>8</v>
      </c>
      <c r="Q344" t="s">
        <v>8</v>
      </c>
      <c r="R344" t="s">
        <v>8</v>
      </c>
      <c r="S344" t="s">
        <v>8</v>
      </c>
      <c r="T344" t="s">
        <v>8</v>
      </c>
      <c r="U344" t="s">
        <v>8</v>
      </c>
      <c r="V344" t="s">
        <v>8</v>
      </c>
      <c r="W344" t="s">
        <v>8</v>
      </c>
      <c r="X344" t="s">
        <v>8</v>
      </c>
      <c r="Y344" t="s">
        <v>8</v>
      </c>
      <c r="AA344" t="s">
        <v>8</v>
      </c>
      <c r="AB344" t="s">
        <v>8</v>
      </c>
      <c r="AC344" s="16" t="s">
        <v>8</v>
      </c>
      <c r="AD344">
        <v>5.84</v>
      </c>
      <c r="AE344" t="s">
        <v>602</v>
      </c>
      <c r="AF344">
        <v>0.05</v>
      </c>
      <c r="AG344" t="s">
        <v>8</v>
      </c>
      <c r="AH344" t="s">
        <v>8</v>
      </c>
      <c r="AI344" t="s">
        <v>8</v>
      </c>
      <c r="AJ344" t="s">
        <v>8</v>
      </c>
      <c r="AK344" t="s">
        <v>8</v>
      </c>
      <c r="AL344" t="s">
        <v>8</v>
      </c>
      <c r="AM344" t="s">
        <v>8</v>
      </c>
      <c r="AN344" t="s">
        <v>8</v>
      </c>
      <c r="AO344" t="s">
        <v>8</v>
      </c>
      <c r="AP344" t="s">
        <v>8</v>
      </c>
      <c r="AQ344" t="s">
        <v>8</v>
      </c>
      <c r="AR344" t="s">
        <v>8</v>
      </c>
      <c r="AS344" t="s">
        <v>8</v>
      </c>
      <c r="AT344" t="s">
        <v>8</v>
      </c>
      <c r="AU344" t="s">
        <v>8</v>
      </c>
      <c r="AW344" s="37" t="s">
        <v>8</v>
      </c>
      <c r="AX344" t="s">
        <v>8</v>
      </c>
      <c r="AY344" t="s">
        <v>8</v>
      </c>
      <c r="AZ344" t="s">
        <v>8</v>
      </c>
      <c r="BA344" t="s">
        <v>8</v>
      </c>
      <c r="BB344" t="s">
        <v>8</v>
      </c>
      <c r="BC344" s="16" t="s">
        <v>8</v>
      </c>
      <c r="BE344" t="s">
        <v>8</v>
      </c>
      <c r="BF344" t="s">
        <v>8</v>
      </c>
      <c r="BH344" t="s">
        <v>8</v>
      </c>
      <c r="BI344" t="s">
        <v>8</v>
      </c>
      <c r="BJ344" t="s">
        <v>8</v>
      </c>
      <c r="BK344" t="s">
        <v>8</v>
      </c>
      <c r="BL344" t="s">
        <v>8</v>
      </c>
      <c r="BM344" t="s">
        <v>8</v>
      </c>
      <c r="BN344" t="s">
        <v>8</v>
      </c>
      <c r="BO344" t="s">
        <v>8</v>
      </c>
      <c r="BP344" t="s">
        <v>8</v>
      </c>
      <c r="BQ344" t="s">
        <v>8</v>
      </c>
      <c r="CH344" t="s">
        <v>8</v>
      </c>
      <c r="CI344" t="s">
        <v>8</v>
      </c>
      <c r="CJ344" t="s">
        <v>8</v>
      </c>
      <c r="CK344" t="s">
        <v>8</v>
      </c>
      <c r="CL344" t="s">
        <v>8</v>
      </c>
      <c r="CM344" t="s">
        <v>8</v>
      </c>
      <c r="CN344" t="s">
        <v>8</v>
      </c>
      <c r="CO344" t="s">
        <v>8</v>
      </c>
      <c r="CP344" t="s">
        <v>8</v>
      </c>
      <c r="DG344" t="s">
        <v>8</v>
      </c>
      <c r="DI344" t="s">
        <v>8</v>
      </c>
      <c r="DJ344" t="s">
        <v>8</v>
      </c>
      <c r="DK344" t="s">
        <v>8</v>
      </c>
      <c r="DL344" t="s">
        <v>8</v>
      </c>
      <c r="DM344" t="s">
        <v>8</v>
      </c>
      <c r="DN344" t="s">
        <v>8</v>
      </c>
      <c r="DO344" t="s">
        <v>8</v>
      </c>
      <c r="DU344" t="s">
        <v>8</v>
      </c>
      <c r="DV344" t="s">
        <v>8</v>
      </c>
    </row>
    <row r="345" spans="1:126" ht="17.25">
      <c r="B345" t="s">
        <v>495</v>
      </c>
      <c r="D345" t="s">
        <v>91</v>
      </c>
      <c r="E345" t="s">
        <v>456</v>
      </c>
      <c r="F345" t="s">
        <v>8</v>
      </c>
      <c r="G345" t="s">
        <v>8</v>
      </c>
      <c r="H345">
        <v>1</v>
      </c>
      <c r="I345" t="s">
        <v>318</v>
      </c>
      <c r="J345">
        <v>1.5E-3</v>
      </c>
      <c r="K345" s="23" t="s">
        <v>554</v>
      </c>
      <c r="L345" t="s">
        <v>298</v>
      </c>
      <c r="M345">
        <v>1</v>
      </c>
      <c r="N345" t="s">
        <v>496</v>
      </c>
      <c r="O345" t="s">
        <v>8</v>
      </c>
      <c r="P345" t="s">
        <v>8</v>
      </c>
      <c r="Q345" t="s">
        <v>8</v>
      </c>
      <c r="R345" t="s">
        <v>8</v>
      </c>
      <c r="S345" t="s">
        <v>8</v>
      </c>
      <c r="T345" t="s">
        <v>8</v>
      </c>
      <c r="U345" t="s">
        <v>8</v>
      </c>
      <c r="V345" t="s">
        <v>8</v>
      </c>
      <c r="W345" t="s">
        <v>8</v>
      </c>
      <c r="X345" t="s">
        <v>8</v>
      </c>
      <c r="Y345" t="s">
        <v>8</v>
      </c>
      <c r="AA345" t="s">
        <v>8</v>
      </c>
      <c r="AB345" t="s">
        <v>8</v>
      </c>
      <c r="AC345" s="16" t="s">
        <v>8</v>
      </c>
      <c r="AD345">
        <v>4.0599999999999996</v>
      </c>
      <c r="AE345" t="s">
        <v>602</v>
      </c>
      <c r="AF345">
        <v>0.09</v>
      </c>
      <c r="AG345" t="s">
        <v>8</v>
      </c>
      <c r="AH345" t="s">
        <v>8</v>
      </c>
      <c r="AI345" t="s">
        <v>8</v>
      </c>
      <c r="AJ345" t="s">
        <v>8</v>
      </c>
      <c r="AK345" t="s">
        <v>8</v>
      </c>
      <c r="AL345" t="s">
        <v>8</v>
      </c>
      <c r="AM345" t="s">
        <v>8</v>
      </c>
      <c r="AN345" t="s">
        <v>8</v>
      </c>
      <c r="AO345" t="s">
        <v>8</v>
      </c>
      <c r="AP345" t="s">
        <v>8</v>
      </c>
      <c r="AQ345" t="s">
        <v>8</v>
      </c>
      <c r="AR345" t="s">
        <v>8</v>
      </c>
      <c r="AS345" t="s">
        <v>8</v>
      </c>
      <c r="AT345" t="s">
        <v>8</v>
      </c>
      <c r="AU345" t="s">
        <v>8</v>
      </c>
      <c r="AW345" s="37" t="s">
        <v>8</v>
      </c>
      <c r="AX345" t="s">
        <v>8</v>
      </c>
      <c r="AY345" t="s">
        <v>8</v>
      </c>
      <c r="AZ345" t="s">
        <v>8</v>
      </c>
      <c r="BA345" t="s">
        <v>8</v>
      </c>
      <c r="BB345" t="s">
        <v>8</v>
      </c>
      <c r="BC345" s="16" t="s">
        <v>8</v>
      </c>
      <c r="BE345" t="s">
        <v>8</v>
      </c>
      <c r="BF345" t="s">
        <v>8</v>
      </c>
      <c r="BH345" t="s">
        <v>8</v>
      </c>
      <c r="BI345" t="s">
        <v>8</v>
      </c>
      <c r="BJ345" t="s">
        <v>8</v>
      </c>
      <c r="BK345" t="s">
        <v>8</v>
      </c>
      <c r="BL345" t="s">
        <v>8</v>
      </c>
      <c r="BM345" t="s">
        <v>8</v>
      </c>
      <c r="BN345" t="s">
        <v>8</v>
      </c>
      <c r="BO345" t="s">
        <v>8</v>
      </c>
      <c r="BP345" t="s">
        <v>8</v>
      </c>
      <c r="BQ345" t="s">
        <v>8</v>
      </c>
      <c r="CH345" t="s">
        <v>8</v>
      </c>
      <c r="CI345" t="s">
        <v>8</v>
      </c>
      <c r="CJ345" t="s">
        <v>8</v>
      </c>
      <c r="CK345" t="s">
        <v>8</v>
      </c>
      <c r="CL345" t="s">
        <v>8</v>
      </c>
      <c r="CM345" t="s">
        <v>8</v>
      </c>
      <c r="CN345" t="s">
        <v>8</v>
      </c>
      <c r="CO345" t="s">
        <v>8</v>
      </c>
      <c r="CP345" t="s">
        <v>8</v>
      </c>
      <c r="DG345" t="s">
        <v>8</v>
      </c>
      <c r="DI345" t="s">
        <v>8</v>
      </c>
      <c r="DJ345" t="s">
        <v>8</v>
      </c>
      <c r="DK345" t="s">
        <v>8</v>
      </c>
      <c r="DL345" t="s">
        <v>8</v>
      </c>
      <c r="DM345" t="s">
        <v>8</v>
      </c>
      <c r="DN345" t="s">
        <v>8</v>
      </c>
      <c r="DO345" t="s">
        <v>8</v>
      </c>
      <c r="DU345" t="s">
        <v>8</v>
      </c>
      <c r="DV345" t="s">
        <v>8</v>
      </c>
    </row>
    <row r="346" spans="1:126" ht="17.25">
      <c r="B346" t="s">
        <v>495</v>
      </c>
      <c r="D346" t="s">
        <v>91</v>
      </c>
      <c r="E346" t="s">
        <v>456</v>
      </c>
      <c r="F346" t="s">
        <v>8</v>
      </c>
      <c r="G346" t="s">
        <v>8</v>
      </c>
      <c r="H346">
        <v>1</v>
      </c>
      <c r="I346" t="s">
        <v>444</v>
      </c>
      <c r="J346">
        <v>1.5E-3</v>
      </c>
      <c r="K346" s="23" t="s">
        <v>554</v>
      </c>
      <c r="L346" t="s">
        <v>298</v>
      </c>
      <c r="M346">
        <v>1</v>
      </c>
      <c r="N346" t="s">
        <v>496</v>
      </c>
      <c r="O346" t="s">
        <v>8</v>
      </c>
      <c r="P346" t="s">
        <v>8</v>
      </c>
      <c r="Q346" t="s">
        <v>8</v>
      </c>
      <c r="R346" t="s">
        <v>8</v>
      </c>
      <c r="S346" t="s">
        <v>8</v>
      </c>
      <c r="T346" t="s">
        <v>8</v>
      </c>
      <c r="U346" t="s">
        <v>8</v>
      </c>
      <c r="V346" t="s">
        <v>8</v>
      </c>
      <c r="W346" t="s">
        <v>8</v>
      </c>
      <c r="X346" t="s">
        <v>8</v>
      </c>
      <c r="Y346" t="s">
        <v>8</v>
      </c>
      <c r="AA346" t="s">
        <v>8</v>
      </c>
      <c r="AB346" t="s">
        <v>8</v>
      </c>
      <c r="AC346" s="16" t="s">
        <v>8</v>
      </c>
      <c r="AD346">
        <v>2.09</v>
      </c>
      <c r="AE346" t="s">
        <v>602</v>
      </c>
      <c r="AF346">
        <v>0.03</v>
      </c>
      <c r="AG346" t="s">
        <v>8</v>
      </c>
      <c r="AH346" t="s">
        <v>8</v>
      </c>
      <c r="AI346" t="s">
        <v>8</v>
      </c>
      <c r="AJ346" t="s">
        <v>8</v>
      </c>
      <c r="AK346" t="s">
        <v>8</v>
      </c>
      <c r="AL346" t="s">
        <v>8</v>
      </c>
      <c r="AM346" t="s">
        <v>8</v>
      </c>
      <c r="AN346" t="s">
        <v>8</v>
      </c>
      <c r="AO346" t="s">
        <v>8</v>
      </c>
      <c r="AP346" t="s">
        <v>8</v>
      </c>
      <c r="AQ346" t="s">
        <v>8</v>
      </c>
      <c r="AR346" t="s">
        <v>8</v>
      </c>
      <c r="AS346" t="s">
        <v>8</v>
      </c>
      <c r="AT346" t="s">
        <v>8</v>
      </c>
      <c r="AU346" t="s">
        <v>8</v>
      </c>
      <c r="AW346" s="37" t="s">
        <v>8</v>
      </c>
      <c r="AX346" t="s">
        <v>8</v>
      </c>
      <c r="AY346" t="s">
        <v>8</v>
      </c>
      <c r="AZ346" t="s">
        <v>8</v>
      </c>
      <c r="BA346" t="s">
        <v>8</v>
      </c>
      <c r="BB346" t="s">
        <v>8</v>
      </c>
      <c r="BC346" s="16" t="s">
        <v>8</v>
      </c>
      <c r="BE346" t="s">
        <v>8</v>
      </c>
      <c r="BF346" t="s">
        <v>8</v>
      </c>
      <c r="BH346" t="s">
        <v>8</v>
      </c>
      <c r="BI346" t="s">
        <v>8</v>
      </c>
      <c r="BJ346" t="s">
        <v>8</v>
      </c>
      <c r="BK346" t="s">
        <v>8</v>
      </c>
      <c r="BL346" t="s">
        <v>8</v>
      </c>
      <c r="BM346" t="s">
        <v>8</v>
      </c>
      <c r="BN346" t="s">
        <v>8</v>
      </c>
      <c r="BO346" t="s">
        <v>8</v>
      </c>
      <c r="BP346" t="s">
        <v>8</v>
      </c>
      <c r="BQ346" t="s">
        <v>8</v>
      </c>
      <c r="CH346" t="s">
        <v>8</v>
      </c>
      <c r="CI346" t="s">
        <v>8</v>
      </c>
      <c r="CJ346" t="s">
        <v>8</v>
      </c>
      <c r="CK346" t="s">
        <v>8</v>
      </c>
      <c r="CL346" t="s">
        <v>8</v>
      </c>
      <c r="CM346" t="s">
        <v>8</v>
      </c>
      <c r="CN346" t="s">
        <v>8</v>
      </c>
      <c r="CO346" t="s">
        <v>8</v>
      </c>
      <c r="CP346" t="s">
        <v>8</v>
      </c>
      <c r="DG346" t="s">
        <v>8</v>
      </c>
      <c r="DI346" t="s">
        <v>8</v>
      </c>
      <c r="DJ346" t="s">
        <v>8</v>
      </c>
      <c r="DK346" t="s">
        <v>8</v>
      </c>
      <c r="DL346" t="s">
        <v>8</v>
      </c>
      <c r="DM346" t="s">
        <v>8</v>
      </c>
      <c r="DN346" t="s">
        <v>8</v>
      </c>
      <c r="DO346" t="s">
        <v>8</v>
      </c>
      <c r="DU346" t="s">
        <v>8</v>
      </c>
      <c r="DV346" t="s">
        <v>8</v>
      </c>
    </row>
    <row r="347" spans="1:126" ht="17.25">
      <c r="B347" t="s">
        <v>495</v>
      </c>
      <c r="D347" t="s">
        <v>91</v>
      </c>
      <c r="E347" t="s">
        <v>456</v>
      </c>
      <c r="F347" t="s">
        <v>8</v>
      </c>
      <c r="G347" t="s">
        <v>8</v>
      </c>
      <c r="H347">
        <v>1</v>
      </c>
      <c r="I347" t="s">
        <v>445</v>
      </c>
      <c r="J347">
        <v>1.5E-3</v>
      </c>
      <c r="K347" s="23" t="s">
        <v>554</v>
      </c>
      <c r="L347" t="s">
        <v>298</v>
      </c>
      <c r="M347">
        <v>1</v>
      </c>
      <c r="N347" t="s">
        <v>496</v>
      </c>
      <c r="O347" t="s">
        <v>8</v>
      </c>
      <c r="P347" t="s">
        <v>8</v>
      </c>
      <c r="Q347" t="s">
        <v>8</v>
      </c>
      <c r="R347" t="s">
        <v>8</v>
      </c>
      <c r="S347" t="s">
        <v>8</v>
      </c>
      <c r="T347" t="s">
        <v>8</v>
      </c>
      <c r="U347" t="s">
        <v>8</v>
      </c>
      <c r="V347" t="s">
        <v>8</v>
      </c>
      <c r="W347" t="s">
        <v>8</v>
      </c>
      <c r="X347" t="s">
        <v>8</v>
      </c>
      <c r="Y347" t="s">
        <v>8</v>
      </c>
      <c r="AA347" t="s">
        <v>8</v>
      </c>
      <c r="AB347" t="s">
        <v>8</v>
      </c>
      <c r="AC347" s="16" t="s">
        <v>8</v>
      </c>
      <c r="AD347">
        <v>1.58</v>
      </c>
      <c r="AE347" t="s">
        <v>602</v>
      </c>
      <c r="AF347">
        <v>0.04</v>
      </c>
      <c r="AG347" t="s">
        <v>8</v>
      </c>
      <c r="AH347" t="s">
        <v>8</v>
      </c>
      <c r="AI347" t="s">
        <v>8</v>
      </c>
      <c r="AJ347" t="s">
        <v>8</v>
      </c>
      <c r="AK347" t="s">
        <v>8</v>
      </c>
      <c r="AL347" t="s">
        <v>8</v>
      </c>
      <c r="AM347" t="s">
        <v>8</v>
      </c>
      <c r="AN347" t="s">
        <v>8</v>
      </c>
      <c r="AO347" t="s">
        <v>8</v>
      </c>
      <c r="AP347" t="s">
        <v>8</v>
      </c>
      <c r="AQ347" t="s">
        <v>8</v>
      </c>
      <c r="AR347" t="s">
        <v>8</v>
      </c>
      <c r="AS347" t="s">
        <v>8</v>
      </c>
      <c r="AT347" t="s">
        <v>8</v>
      </c>
      <c r="AU347" t="s">
        <v>8</v>
      </c>
      <c r="AW347" s="37" t="s">
        <v>8</v>
      </c>
      <c r="AX347" t="s">
        <v>8</v>
      </c>
      <c r="AY347" t="s">
        <v>8</v>
      </c>
      <c r="AZ347" t="s">
        <v>8</v>
      </c>
      <c r="BA347" t="s">
        <v>8</v>
      </c>
      <c r="BB347" t="s">
        <v>8</v>
      </c>
      <c r="BC347" s="16" t="s">
        <v>8</v>
      </c>
      <c r="BE347" t="s">
        <v>8</v>
      </c>
      <c r="BF347" t="s">
        <v>8</v>
      </c>
      <c r="BH347" t="s">
        <v>8</v>
      </c>
      <c r="BI347" t="s">
        <v>8</v>
      </c>
      <c r="BJ347" t="s">
        <v>8</v>
      </c>
      <c r="BK347" t="s">
        <v>8</v>
      </c>
      <c r="BL347" t="s">
        <v>8</v>
      </c>
      <c r="BM347" t="s">
        <v>8</v>
      </c>
      <c r="BN347" t="s">
        <v>8</v>
      </c>
      <c r="BO347" t="s">
        <v>8</v>
      </c>
      <c r="BP347" t="s">
        <v>8</v>
      </c>
      <c r="BQ347" t="s">
        <v>8</v>
      </c>
      <c r="CH347" t="s">
        <v>8</v>
      </c>
      <c r="CI347" t="s">
        <v>8</v>
      </c>
      <c r="CJ347" t="s">
        <v>8</v>
      </c>
      <c r="CK347" t="s">
        <v>8</v>
      </c>
      <c r="CL347" t="s">
        <v>8</v>
      </c>
      <c r="CM347" t="s">
        <v>8</v>
      </c>
      <c r="CN347" t="s">
        <v>8</v>
      </c>
      <c r="CO347" t="s">
        <v>8</v>
      </c>
      <c r="CP347" t="s">
        <v>8</v>
      </c>
      <c r="DG347" t="s">
        <v>8</v>
      </c>
      <c r="DI347" t="s">
        <v>8</v>
      </c>
      <c r="DJ347" t="s">
        <v>8</v>
      </c>
      <c r="DK347" t="s">
        <v>8</v>
      </c>
      <c r="DL347" t="s">
        <v>8</v>
      </c>
      <c r="DM347" t="s">
        <v>8</v>
      </c>
      <c r="DN347" t="s">
        <v>8</v>
      </c>
      <c r="DO347" t="s">
        <v>8</v>
      </c>
      <c r="DU347" t="s">
        <v>8</v>
      </c>
      <c r="DV347" t="s">
        <v>8</v>
      </c>
    </row>
    <row r="348" spans="1:126" ht="17.25">
      <c r="B348" t="s">
        <v>497</v>
      </c>
      <c r="D348" t="s">
        <v>498</v>
      </c>
      <c r="E348" t="s">
        <v>456</v>
      </c>
      <c r="F348" t="s">
        <v>8</v>
      </c>
      <c r="G348" t="s">
        <v>8</v>
      </c>
      <c r="H348" t="s">
        <v>8</v>
      </c>
      <c r="I348" t="s">
        <v>11</v>
      </c>
      <c r="J348">
        <v>3</v>
      </c>
      <c r="K348" s="23" t="s">
        <v>226</v>
      </c>
      <c r="L348" t="s">
        <v>766</v>
      </c>
      <c r="M348">
        <v>1</v>
      </c>
      <c r="N348" t="s">
        <v>8</v>
      </c>
      <c r="O348" t="s">
        <v>8</v>
      </c>
      <c r="P348" t="s">
        <v>8</v>
      </c>
      <c r="Q348" t="s">
        <v>8</v>
      </c>
      <c r="R348" t="s">
        <v>8</v>
      </c>
      <c r="S348" t="s">
        <v>8</v>
      </c>
      <c r="T348" t="s">
        <v>8</v>
      </c>
      <c r="U348" t="s">
        <v>8</v>
      </c>
      <c r="V348" t="s">
        <v>8</v>
      </c>
      <c r="W348" t="s">
        <v>8</v>
      </c>
      <c r="X348" t="s">
        <v>8</v>
      </c>
      <c r="Y348" t="s">
        <v>8</v>
      </c>
      <c r="AA348" t="s">
        <v>8</v>
      </c>
      <c r="AB348" t="s">
        <v>8</v>
      </c>
      <c r="AC348" s="16" t="s">
        <v>8</v>
      </c>
      <c r="AR348">
        <v>114</v>
      </c>
      <c r="AS348" t="s">
        <v>8</v>
      </c>
      <c r="AT348" s="23" t="s">
        <v>499</v>
      </c>
      <c r="AU348">
        <v>1.1000000000000001</v>
      </c>
      <c r="AW348" s="37" t="s">
        <v>719</v>
      </c>
      <c r="AX348" t="s">
        <v>8</v>
      </c>
      <c r="AY348" s="27">
        <v>2.0833333333333301E-2</v>
      </c>
      <c r="AZ348" t="s">
        <v>60</v>
      </c>
      <c r="BA348" t="s">
        <v>8</v>
      </c>
      <c r="BB348" t="s">
        <v>8</v>
      </c>
      <c r="BC348" s="16" t="s">
        <v>8</v>
      </c>
      <c r="BE348" t="s">
        <v>8</v>
      </c>
      <c r="BF348" t="s">
        <v>8</v>
      </c>
      <c r="BH348" t="s">
        <v>8</v>
      </c>
      <c r="BI348" t="s">
        <v>8</v>
      </c>
      <c r="BJ348" t="s">
        <v>8</v>
      </c>
      <c r="BK348" t="s">
        <v>8</v>
      </c>
      <c r="BL348" t="s">
        <v>8</v>
      </c>
      <c r="BM348" t="s">
        <v>8</v>
      </c>
      <c r="BN348" t="s">
        <v>8</v>
      </c>
      <c r="BO348" t="s">
        <v>8</v>
      </c>
      <c r="BP348" t="s">
        <v>8</v>
      </c>
      <c r="BQ348" t="s">
        <v>8</v>
      </c>
      <c r="CH348" t="s">
        <v>8</v>
      </c>
      <c r="CI348" t="s">
        <v>8</v>
      </c>
      <c r="CJ348" t="s">
        <v>8</v>
      </c>
      <c r="CK348" t="s">
        <v>8</v>
      </c>
      <c r="CL348" t="s">
        <v>8</v>
      </c>
      <c r="CM348" t="s">
        <v>8</v>
      </c>
      <c r="CN348" t="s">
        <v>8</v>
      </c>
      <c r="CO348" t="s">
        <v>8</v>
      </c>
      <c r="CP348" t="s">
        <v>8</v>
      </c>
      <c r="DG348" t="s">
        <v>8</v>
      </c>
      <c r="DI348" t="s">
        <v>8</v>
      </c>
      <c r="DJ348" t="s">
        <v>8</v>
      </c>
      <c r="DK348" t="s">
        <v>8</v>
      </c>
      <c r="DL348" t="s">
        <v>8</v>
      </c>
      <c r="DM348" t="s">
        <v>8</v>
      </c>
      <c r="DN348" t="s">
        <v>8</v>
      </c>
      <c r="DO348" t="s">
        <v>8</v>
      </c>
      <c r="DU348" t="s">
        <v>8</v>
      </c>
      <c r="DV348" t="s">
        <v>8</v>
      </c>
    </row>
    <row r="349" spans="1:126" ht="17.25">
      <c r="B349" t="s">
        <v>497</v>
      </c>
      <c r="D349" t="s">
        <v>10</v>
      </c>
      <c r="E349" t="s">
        <v>456</v>
      </c>
      <c r="F349" t="s">
        <v>8</v>
      </c>
      <c r="G349" t="s">
        <v>8</v>
      </c>
      <c r="H349" t="s">
        <v>8</v>
      </c>
      <c r="I349" t="s">
        <v>11</v>
      </c>
      <c r="J349">
        <v>10</v>
      </c>
      <c r="K349" s="23" t="s">
        <v>226</v>
      </c>
      <c r="L349" t="s">
        <v>766</v>
      </c>
      <c r="M349">
        <v>1</v>
      </c>
      <c r="N349" t="s">
        <v>8</v>
      </c>
      <c r="O349" t="s">
        <v>8</v>
      </c>
      <c r="P349" t="s">
        <v>8</v>
      </c>
      <c r="Q349" t="s">
        <v>8</v>
      </c>
      <c r="R349" t="s">
        <v>8</v>
      </c>
      <c r="S349" t="s">
        <v>8</v>
      </c>
      <c r="T349" t="s">
        <v>8</v>
      </c>
      <c r="U349" t="s">
        <v>8</v>
      </c>
      <c r="V349" t="s">
        <v>8</v>
      </c>
      <c r="W349" t="s">
        <v>8</v>
      </c>
      <c r="X349" t="s">
        <v>8</v>
      </c>
      <c r="Y349" t="s">
        <v>8</v>
      </c>
      <c r="AA349" t="s">
        <v>8</v>
      </c>
      <c r="AB349" t="s">
        <v>8</v>
      </c>
      <c r="AC349" s="16" t="s">
        <v>8</v>
      </c>
      <c r="AR349">
        <v>42</v>
      </c>
      <c r="AS349" t="s">
        <v>8</v>
      </c>
      <c r="AT349" s="23" t="s">
        <v>499</v>
      </c>
      <c r="AU349">
        <v>1.4</v>
      </c>
      <c r="AW349" s="37" t="s">
        <v>719</v>
      </c>
      <c r="AX349" t="s">
        <v>8</v>
      </c>
      <c r="AY349" s="27">
        <v>9.8333333333333293E-3</v>
      </c>
      <c r="AZ349" t="s">
        <v>60</v>
      </c>
      <c r="BA349" t="s">
        <v>8</v>
      </c>
      <c r="BB349" t="s">
        <v>8</v>
      </c>
      <c r="BC349" s="16" t="s">
        <v>8</v>
      </c>
      <c r="BE349" t="s">
        <v>8</v>
      </c>
      <c r="BF349" t="s">
        <v>8</v>
      </c>
      <c r="BH349" t="s">
        <v>8</v>
      </c>
      <c r="BI349" t="s">
        <v>8</v>
      </c>
      <c r="BJ349" t="s">
        <v>8</v>
      </c>
      <c r="BK349" t="s">
        <v>8</v>
      </c>
      <c r="BL349" t="s">
        <v>8</v>
      </c>
      <c r="BM349" t="s">
        <v>8</v>
      </c>
      <c r="BN349" t="s">
        <v>8</v>
      </c>
      <c r="BO349" t="s">
        <v>8</v>
      </c>
      <c r="BP349" t="s">
        <v>8</v>
      </c>
      <c r="BQ349" t="s">
        <v>8</v>
      </c>
      <c r="CH349" t="s">
        <v>8</v>
      </c>
      <c r="CI349" t="s">
        <v>8</v>
      </c>
      <c r="CJ349" t="s">
        <v>8</v>
      </c>
      <c r="CK349" t="s">
        <v>8</v>
      </c>
      <c r="CL349" t="s">
        <v>8</v>
      </c>
      <c r="CM349" t="s">
        <v>8</v>
      </c>
      <c r="CN349" t="s">
        <v>8</v>
      </c>
      <c r="CO349" t="s">
        <v>8</v>
      </c>
      <c r="CP349" t="s">
        <v>8</v>
      </c>
      <c r="DG349" t="s">
        <v>8</v>
      </c>
      <c r="DI349" t="s">
        <v>8</v>
      </c>
      <c r="DJ349" t="s">
        <v>8</v>
      </c>
      <c r="DK349" t="s">
        <v>8</v>
      </c>
      <c r="DL349" t="s">
        <v>8</v>
      </c>
      <c r="DM349" t="s">
        <v>8</v>
      </c>
      <c r="DN349" t="s">
        <v>8</v>
      </c>
      <c r="DO349" t="s">
        <v>8</v>
      </c>
      <c r="DU349" t="s">
        <v>8</v>
      </c>
      <c r="DV349" t="s">
        <v>8</v>
      </c>
    </row>
    <row r="350" spans="1:126" ht="17.25">
      <c r="B350" t="s">
        <v>497</v>
      </c>
      <c r="D350" t="s">
        <v>20</v>
      </c>
      <c r="E350" t="s">
        <v>456</v>
      </c>
      <c r="F350" t="s">
        <v>8</v>
      </c>
      <c r="G350" t="s">
        <v>8</v>
      </c>
      <c r="H350" t="s">
        <v>8</v>
      </c>
      <c r="I350" t="s">
        <v>11</v>
      </c>
      <c r="J350">
        <v>15</v>
      </c>
      <c r="K350" s="23" t="s">
        <v>226</v>
      </c>
      <c r="L350" t="s">
        <v>766</v>
      </c>
      <c r="M350">
        <v>1</v>
      </c>
      <c r="N350" t="s">
        <v>8</v>
      </c>
      <c r="O350" t="s">
        <v>8</v>
      </c>
      <c r="P350" t="s">
        <v>8</v>
      </c>
      <c r="Q350" t="s">
        <v>8</v>
      </c>
      <c r="R350" t="s">
        <v>8</v>
      </c>
      <c r="S350" t="s">
        <v>8</v>
      </c>
      <c r="T350" t="s">
        <v>8</v>
      </c>
      <c r="U350" t="s">
        <v>8</v>
      </c>
      <c r="V350" t="s">
        <v>8</v>
      </c>
      <c r="W350" t="s">
        <v>8</v>
      </c>
      <c r="X350" t="s">
        <v>8</v>
      </c>
      <c r="Y350" t="s">
        <v>8</v>
      </c>
      <c r="AA350" t="s">
        <v>8</v>
      </c>
      <c r="AB350" t="s">
        <v>8</v>
      </c>
      <c r="AC350" s="16" t="s">
        <v>8</v>
      </c>
      <c r="AR350">
        <v>28</v>
      </c>
      <c r="AS350" t="s">
        <v>8</v>
      </c>
      <c r="AT350" s="23" t="s">
        <v>499</v>
      </c>
      <c r="AU350">
        <v>3.2</v>
      </c>
      <c r="AW350" s="37" t="s">
        <v>719</v>
      </c>
      <c r="AX350" t="s">
        <v>8</v>
      </c>
      <c r="AY350" s="27">
        <v>1.4999999999999999E-2</v>
      </c>
      <c r="AZ350" t="s">
        <v>60</v>
      </c>
      <c r="BA350" t="s">
        <v>8</v>
      </c>
      <c r="BB350" t="s">
        <v>8</v>
      </c>
      <c r="BC350" s="16" t="s">
        <v>8</v>
      </c>
      <c r="BE350" t="s">
        <v>8</v>
      </c>
      <c r="BF350" t="s">
        <v>8</v>
      </c>
      <c r="BH350" t="s">
        <v>8</v>
      </c>
      <c r="BI350" t="s">
        <v>8</v>
      </c>
      <c r="BJ350" t="s">
        <v>8</v>
      </c>
      <c r="BK350" t="s">
        <v>8</v>
      </c>
      <c r="BL350" t="s">
        <v>8</v>
      </c>
      <c r="BM350" t="s">
        <v>8</v>
      </c>
      <c r="BN350" t="s">
        <v>8</v>
      </c>
      <c r="BO350" t="s">
        <v>8</v>
      </c>
      <c r="BP350" t="s">
        <v>8</v>
      </c>
      <c r="BQ350" t="s">
        <v>8</v>
      </c>
      <c r="CH350" t="s">
        <v>8</v>
      </c>
      <c r="CI350" t="s">
        <v>8</v>
      </c>
      <c r="CJ350" t="s">
        <v>8</v>
      </c>
      <c r="CK350" t="s">
        <v>8</v>
      </c>
      <c r="CL350" t="s">
        <v>8</v>
      </c>
      <c r="CM350" t="s">
        <v>8</v>
      </c>
      <c r="CN350" t="s">
        <v>8</v>
      </c>
      <c r="CO350" t="s">
        <v>8</v>
      </c>
      <c r="CP350" t="s">
        <v>8</v>
      </c>
      <c r="DG350" t="s">
        <v>8</v>
      </c>
      <c r="DI350" t="s">
        <v>8</v>
      </c>
      <c r="DJ350" t="s">
        <v>8</v>
      </c>
      <c r="DK350" t="s">
        <v>8</v>
      </c>
      <c r="DL350" t="s">
        <v>8</v>
      </c>
      <c r="DM350" t="s">
        <v>8</v>
      </c>
      <c r="DN350" t="s">
        <v>8</v>
      </c>
      <c r="DO350" t="s">
        <v>8</v>
      </c>
      <c r="DU350" t="s">
        <v>8</v>
      </c>
      <c r="DV350" t="s">
        <v>8</v>
      </c>
    </row>
    <row r="351" spans="1:126">
      <c r="B351" t="s">
        <v>500</v>
      </c>
      <c r="C351" t="s">
        <v>501</v>
      </c>
      <c r="D351" t="s">
        <v>10</v>
      </c>
      <c r="E351" t="s">
        <v>456</v>
      </c>
      <c r="F351" t="s">
        <v>8</v>
      </c>
      <c r="G351">
        <v>12</v>
      </c>
      <c r="H351">
        <v>28</v>
      </c>
      <c r="I351" t="s">
        <v>18</v>
      </c>
      <c r="J351" s="27">
        <v>2.2000000000000002</v>
      </c>
      <c r="K351" s="23" t="s">
        <v>226</v>
      </c>
      <c r="L351" t="s">
        <v>764</v>
      </c>
      <c r="M351">
        <v>28</v>
      </c>
      <c r="N351" t="s">
        <v>8</v>
      </c>
      <c r="O351" t="s">
        <v>8</v>
      </c>
      <c r="P351" t="s">
        <v>8</v>
      </c>
      <c r="Q351" t="s">
        <v>8</v>
      </c>
      <c r="R351" t="s">
        <v>8</v>
      </c>
      <c r="S351" t="s">
        <v>8</v>
      </c>
      <c r="T351" t="s">
        <v>8</v>
      </c>
      <c r="U351" t="s">
        <v>8</v>
      </c>
      <c r="V351" t="s">
        <v>8</v>
      </c>
      <c r="W351" t="s">
        <v>8</v>
      </c>
      <c r="X351" t="s">
        <v>8</v>
      </c>
      <c r="Y351" t="s">
        <v>8</v>
      </c>
      <c r="AA351" t="s">
        <v>8</v>
      </c>
      <c r="AB351" t="s">
        <v>8</v>
      </c>
      <c r="AC351" s="16" t="s">
        <v>8</v>
      </c>
      <c r="AD351" t="s">
        <v>8</v>
      </c>
      <c r="AE351" t="s">
        <v>8</v>
      </c>
      <c r="AF351" t="s">
        <v>8</v>
      </c>
      <c r="AG351" t="s">
        <v>8</v>
      </c>
      <c r="AH351" t="s">
        <v>8</v>
      </c>
      <c r="AI351" t="s">
        <v>8</v>
      </c>
      <c r="AJ351" t="s">
        <v>8</v>
      </c>
      <c r="AK351" t="s">
        <v>8</v>
      </c>
      <c r="AL351" t="s">
        <v>8</v>
      </c>
      <c r="AM351" t="s">
        <v>8</v>
      </c>
      <c r="AN351" t="s">
        <v>8</v>
      </c>
      <c r="AO351" t="s">
        <v>8</v>
      </c>
      <c r="AP351" t="s">
        <v>8</v>
      </c>
      <c r="AQ351" t="s">
        <v>8</v>
      </c>
      <c r="AR351" t="s">
        <v>8</v>
      </c>
      <c r="AS351" t="s">
        <v>8</v>
      </c>
      <c r="AT351" t="s">
        <v>8</v>
      </c>
      <c r="AU351" t="s">
        <v>8</v>
      </c>
      <c r="AW351" s="37" t="s">
        <v>8</v>
      </c>
      <c r="AX351" t="s">
        <v>8</v>
      </c>
      <c r="AY351" t="s">
        <v>8</v>
      </c>
      <c r="AZ351" t="s">
        <v>8</v>
      </c>
      <c r="BA351" t="s">
        <v>8</v>
      </c>
      <c r="BB351" t="s">
        <v>276</v>
      </c>
      <c r="BC351" s="16">
        <v>1250.5</v>
      </c>
      <c r="BE351" t="s">
        <v>502</v>
      </c>
      <c r="BF351" t="s">
        <v>8</v>
      </c>
      <c r="BH351" t="s">
        <v>8</v>
      </c>
      <c r="BI351" t="s">
        <v>211</v>
      </c>
      <c r="BJ351" t="s">
        <v>18</v>
      </c>
      <c r="BK351" s="24">
        <v>883.33280000000002</v>
      </c>
      <c r="BL351" s="24">
        <v>438.26159999999999</v>
      </c>
      <c r="BM351" t="s">
        <v>721</v>
      </c>
      <c r="BN351" t="s">
        <v>8</v>
      </c>
      <c r="BO351" t="s">
        <v>8</v>
      </c>
      <c r="BP351" t="s">
        <v>8</v>
      </c>
      <c r="BQ351" t="s">
        <v>8</v>
      </c>
      <c r="CH351" t="s">
        <v>212</v>
      </c>
      <c r="CI351" t="s">
        <v>18</v>
      </c>
      <c r="CJ351">
        <v>79.400000000000006</v>
      </c>
      <c r="CK351">
        <v>31.4</v>
      </c>
      <c r="CL351" t="s">
        <v>76</v>
      </c>
      <c r="CM351" t="s">
        <v>8</v>
      </c>
      <c r="CN351" t="s">
        <v>8</v>
      </c>
      <c r="CO351" t="s">
        <v>8</v>
      </c>
      <c r="CP351" t="s">
        <v>8</v>
      </c>
      <c r="DG351" t="s">
        <v>38</v>
      </c>
      <c r="DI351">
        <v>73.7</v>
      </c>
      <c r="DJ351">
        <v>31.3</v>
      </c>
      <c r="DK351" s="32" t="s">
        <v>722</v>
      </c>
      <c r="DL351" t="s">
        <v>18</v>
      </c>
      <c r="DM351" t="s">
        <v>8</v>
      </c>
      <c r="DN351" t="s">
        <v>8</v>
      </c>
      <c r="DO351" t="s">
        <v>8</v>
      </c>
      <c r="DU351" t="s">
        <v>8</v>
      </c>
      <c r="DV351" t="s">
        <v>8</v>
      </c>
    </row>
    <row r="352" spans="1:126" ht="17.25">
      <c r="B352" t="s">
        <v>503</v>
      </c>
      <c r="D352" t="s">
        <v>53</v>
      </c>
      <c r="E352" t="s">
        <v>8</v>
      </c>
      <c r="F352" t="s">
        <v>8</v>
      </c>
      <c r="G352">
        <v>4</v>
      </c>
      <c r="H352">
        <v>1</v>
      </c>
      <c r="I352" t="s">
        <v>18</v>
      </c>
      <c r="J352">
        <v>0.5</v>
      </c>
      <c r="K352" t="s">
        <v>234</v>
      </c>
      <c r="L352" t="s">
        <v>764</v>
      </c>
      <c r="M352">
        <v>1</v>
      </c>
      <c r="N352" t="s">
        <v>505</v>
      </c>
      <c r="O352" t="s">
        <v>8</v>
      </c>
      <c r="P352" t="s">
        <v>8</v>
      </c>
      <c r="Q352" t="s">
        <v>8</v>
      </c>
      <c r="R352" t="s">
        <v>8</v>
      </c>
      <c r="S352" t="s">
        <v>8</v>
      </c>
      <c r="T352" t="s">
        <v>8</v>
      </c>
      <c r="U352" t="s">
        <v>8</v>
      </c>
      <c r="V352" t="s">
        <v>8</v>
      </c>
      <c r="W352" t="s">
        <v>8</v>
      </c>
      <c r="X352" t="s">
        <v>8</v>
      </c>
      <c r="Y352" t="s">
        <v>8</v>
      </c>
      <c r="AA352" t="s">
        <v>8</v>
      </c>
      <c r="AB352" t="s">
        <v>8</v>
      </c>
      <c r="AC352" s="16" t="s">
        <v>8</v>
      </c>
      <c r="AD352">
        <v>0.995</v>
      </c>
      <c r="AE352" t="s">
        <v>602</v>
      </c>
      <c r="AF352" t="s">
        <v>8</v>
      </c>
      <c r="AG352">
        <v>65.7</v>
      </c>
      <c r="AH352" t="s">
        <v>8</v>
      </c>
      <c r="AI352">
        <v>88.8</v>
      </c>
      <c r="AJ352" t="s">
        <v>8</v>
      </c>
      <c r="AK352" t="s">
        <v>8</v>
      </c>
      <c r="AL352" t="s">
        <v>8</v>
      </c>
      <c r="AM352" t="s">
        <v>8</v>
      </c>
      <c r="AN352" t="s">
        <v>8</v>
      </c>
      <c r="AO352" t="s">
        <v>8</v>
      </c>
      <c r="AP352" t="s">
        <v>8</v>
      </c>
      <c r="AQ352" t="s">
        <v>8</v>
      </c>
      <c r="AR352" s="27">
        <v>4.2900000000000001E-2</v>
      </c>
      <c r="AS352" t="s">
        <v>8</v>
      </c>
      <c r="AT352" t="s">
        <v>14</v>
      </c>
      <c r="AU352">
        <v>1.0999999999999999E-2</v>
      </c>
      <c r="AW352" s="37" t="s">
        <v>719</v>
      </c>
      <c r="AX352" t="s">
        <v>8</v>
      </c>
      <c r="AY352" t="s">
        <v>8</v>
      </c>
      <c r="AZ352" t="s">
        <v>8</v>
      </c>
      <c r="BA352" t="s">
        <v>8</v>
      </c>
      <c r="BB352" t="s">
        <v>8</v>
      </c>
      <c r="BC352" s="16" t="s">
        <v>8</v>
      </c>
      <c r="BE352" t="s">
        <v>8</v>
      </c>
      <c r="BF352" t="s">
        <v>8</v>
      </c>
      <c r="BH352" t="s">
        <v>8</v>
      </c>
      <c r="BI352" t="s">
        <v>8</v>
      </c>
      <c r="BJ352" t="s">
        <v>8</v>
      </c>
      <c r="BK352" t="s">
        <v>8</v>
      </c>
      <c r="BL352" t="s">
        <v>8</v>
      </c>
      <c r="BM352" t="s">
        <v>8</v>
      </c>
      <c r="BN352" t="s">
        <v>8</v>
      </c>
      <c r="BO352" t="s">
        <v>8</v>
      </c>
      <c r="BP352" t="s">
        <v>8</v>
      </c>
      <c r="BQ352" t="s">
        <v>8</v>
      </c>
      <c r="CH352" t="s">
        <v>8</v>
      </c>
      <c r="CI352" t="s">
        <v>8</v>
      </c>
      <c r="CJ352" t="s">
        <v>8</v>
      </c>
      <c r="CK352" t="s">
        <v>8</v>
      </c>
      <c r="CL352" t="s">
        <v>8</v>
      </c>
      <c r="CM352" t="s">
        <v>8</v>
      </c>
      <c r="CN352" t="s">
        <v>8</v>
      </c>
      <c r="CO352" t="s">
        <v>8</v>
      </c>
      <c r="CP352" t="s">
        <v>8</v>
      </c>
      <c r="DG352" t="s">
        <v>8</v>
      </c>
      <c r="DI352" t="s">
        <v>8</v>
      </c>
      <c r="DJ352" t="s">
        <v>8</v>
      </c>
      <c r="DK352" t="s">
        <v>8</v>
      </c>
      <c r="DL352" t="s">
        <v>8</v>
      </c>
      <c r="DM352" t="s">
        <v>8</v>
      </c>
      <c r="DN352" t="s">
        <v>8</v>
      </c>
      <c r="DO352" t="s">
        <v>8</v>
      </c>
      <c r="DU352" t="s">
        <v>8</v>
      </c>
      <c r="DV352" t="s">
        <v>8</v>
      </c>
    </row>
    <row r="353" spans="2:126" ht="17.25">
      <c r="B353" t="s">
        <v>503</v>
      </c>
      <c r="D353" t="s">
        <v>504</v>
      </c>
      <c r="E353" t="s">
        <v>456</v>
      </c>
      <c r="F353" t="s">
        <v>8</v>
      </c>
      <c r="G353">
        <v>6</v>
      </c>
      <c r="H353">
        <v>1</v>
      </c>
      <c r="I353" t="s">
        <v>18</v>
      </c>
      <c r="J353">
        <v>2</v>
      </c>
      <c r="K353" t="s">
        <v>234</v>
      </c>
      <c r="L353" t="s">
        <v>764</v>
      </c>
      <c r="M353">
        <v>1</v>
      </c>
      <c r="N353" t="s">
        <v>505</v>
      </c>
      <c r="O353" t="s">
        <v>8</v>
      </c>
      <c r="P353" t="s">
        <v>8</v>
      </c>
      <c r="Q353" t="s">
        <v>8</v>
      </c>
      <c r="R353" t="s">
        <v>8</v>
      </c>
      <c r="S353" t="s">
        <v>8</v>
      </c>
      <c r="T353" t="s">
        <v>8</v>
      </c>
      <c r="U353" t="s">
        <v>8</v>
      </c>
      <c r="V353" t="s">
        <v>8</v>
      </c>
      <c r="W353" t="s">
        <v>8</v>
      </c>
      <c r="X353" t="s">
        <v>8</v>
      </c>
      <c r="Y353" t="s">
        <v>8</v>
      </c>
      <c r="AA353" t="s">
        <v>8</v>
      </c>
      <c r="AB353" t="s">
        <v>8</v>
      </c>
      <c r="AC353" s="16" t="s">
        <v>8</v>
      </c>
      <c r="AD353">
        <v>10.89</v>
      </c>
      <c r="AE353" t="s">
        <v>602</v>
      </c>
      <c r="AF353" t="s">
        <v>8</v>
      </c>
      <c r="AG353">
        <v>55.6</v>
      </c>
      <c r="AH353" t="s">
        <v>8</v>
      </c>
      <c r="AI353">
        <v>8.25</v>
      </c>
      <c r="AJ353" t="s">
        <v>8</v>
      </c>
      <c r="AK353" t="s">
        <v>8</v>
      </c>
      <c r="AL353" t="s">
        <v>8</v>
      </c>
      <c r="AM353" t="s">
        <v>8</v>
      </c>
      <c r="AN353" t="s">
        <v>8</v>
      </c>
      <c r="AO353" t="s">
        <v>8</v>
      </c>
      <c r="AP353" t="s">
        <v>8</v>
      </c>
      <c r="AQ353" t="s">
        <v>8</v>
      </c>
      <c r="AR353" s="27">
        <v>0.45300000000000001</v>
      </c>
      <c r="AS353" t="s">
        <v>8</v>
      </c>
      <c r="AT353" t="s">
        <v>14</v>
      </c>
      <c r="AU353">
        <v>0.127</v>
      </c>
      <c r="AW353" s="37" t="s">
        <v>719</v>
      </c>
      <c r="AX353" t="s">
        <v>8</v>
      </c>
      <c r="AY353" t="s">
        <v>8</v>
      </c>
      <c r="AZ353" t="s">
        <v>8</v>
      </c>
      <c r="BA353" t="s">
        <v>8</v>
      </c>
      <c r="BB353" t="s">
        <v>8</v>
      </c>
      <c r="BC353" s="16" t="s">
        <v>8</v>
      </c>
      <c r="BE353" t="s">
        <v>8</v>
      </c>
      <c r="BF353" t="s">
        <v>8</v>
      </c>
      <c r="BH353" t="s">
        <v>8</v>
      </c>
      <c r="BI353" t="s">
        <v>8</v>
      </c>
      <c r="BJ353" t="s">
        <v>8</v>
      </c>
      <c r="BK353" t="s">
        <v>8</v>
      </c>
      <c r="BL353" t="s">
        <v>8</v>
      </c>
      <c r="BM353" t="s">
        <v>8</v>
      </c>
      <c r="BN353" t="s">
        <v>8</v>
      </c>
      <c r="BO353" t="s">
        <v>8</v>
      </c>
      <c r="BP353" t="s">
        <v>8</v>
      </c>
      <c r="BQ353" t="s">
        <v>8</v>
      </c>
      <c r="CH353" t="s">
        <v>8</v>
      </c>
      <c r="CI353" t="s">
        <v>8</v>
      </c>
      <c r="CJ353" t="s">
        <v>8</v>
      </c>
      <c r="CK353" t="s">
        <v>8</v>
      </c>
      <c r="CL353" t="s">
        <v>8</v>
      </c>
      <c r="CM353" t="s">
        <v>8</v>
      </c>
      <c r="CN353" t="s">
        <v>8</v>
      </c>
      <c r="CO353" t="s">
        <v>8</v>
      </c>
      <c r="CP353" t="s">
        <v>8</v>
      </c>
      <c r="DG353" t="s">
        <v>8</v>
      </c>
      <c r="DI353" t="s">
        <v>8</v>
      </c>
      <c r="DJ353" t="s">
        <v>8</v>
      </c>
      <c r="DK353" t="s">
        <v>8</v>
      </c>
      <c r="DL353" t="s">
        <v>8</v>
      </c>
      <c r="DM353" t="s">
        <v>8</v>
      </c>
      <c r="DN353" t="s">
        <v>8</v>
      </c>
      <c r="DO353" t="s">
        <v>8</v>
      </c>
      <c r="DU353" t="s">
        <v>8</v>
      </c>
      <c r="DV353" t="s">
        <v>8</v>
      </c>
    </row>
    <row r="354" spans="2:126" ht="17.25">
      <c r="B354" t="s">
        <v>503</v>
      </c>
      <c r="D354" t="s">
        <v>453</v>
      </c>
      <c r="E354" t="s">
        <v>8</v>
      </c>
      <c r="F354" t="s">
        <v>8</v>
      </c>
      <c r="G354">
        <v>6</v>
      </c>
      <c r="H354">
        <v>1</v>
      </c>
      <c r="I354" t="s">
        <v>18</v>
      </c>
      <c r="J354">
        <v>2</v>
      </c>
      <c r="K354" t="s">
        <v>234</v>
      </c>
      <c r="L354" t="s">
        <v>764</v>
      </c>
      <c r="M354">
        <v>1</v>
      </c>
      <c r="N354" t="s">
        <v>505</v>
      </c>
      <c r="O354" t="s">
        <v>8</v>
      </c>
      <c r="P354" t="s">
        <v>8</v>
      </c>
      <c r="Q354" t="s">
        <v>8</v>
      </c>
      <c r="R354" t="s">
        <v>8</v>
      </c>
      <c r="S354" t="s">
        <v>8</v>
      </c>
      <c r="T354" t="s">
        <v>8</v>
      </c>
      <c r="U354" t="s">
        <v>8</v>
      </c>
      <c r="V354" t="s">
        <v>8</v>
      </c>
      <c r="W354" t="s">
        <v>8</v>
      </c>
      <c r="X354" t="s">
        <v>8</v>
      </c>
      <c r="Y354" t="s">
        <v>8</v>
      </c>
      <c r="AA354" t="s">
        <v>8</v>
      </c>
      <c r="AB354" t="s">
        <v>8</v>
      </c>
      <c r="AC354" s="16" t="s">
        <v>8</v>
      </c>
      <c r="AD354">
        <v>4.4180000000000001</v>
      </c>
      <c r="AE354" t="s">
        <v>602</v>
      </c>
      <c r="AF354" t="s">
        <v>8</v>
      </c>
      <c r="AG354">
        <v>40</v>
      </c>
      <c r="AH354" t="s">
        <v>8</v>
      </c>
      <c r="AI354">
        <v>4.1500000000000004</v>
      </c>
      <c r="AJ354" t="s">
        <v>8</v>
      </c>
      <c r="AK354" t="s">
        <v>8</v>
      </c>
      <c r="AL354" t="s">
        <v>8</v>
      </c>
      <c r="AM354" t="s">
        <v>8</v>
      </c>
      <c r="AN354" t="s">
        <v>8</v>
      </c>
      <c r="AO354" t="s">
        <v>8</v>
      </c>
      <c r="AP354" t="s">
        <v>8</v>
      </c>
      <c r="AQ354" t="s">
        <v>8</v>
      </c>
      <c r="AR354" s="27">
        <v>2.16</v>
      </c>
      <c r="AS354" t="s">
        <v>8</v>
      </c>
      <c r="AT354" t="s">
        <v>14</v>
      </c>
      <c r="AU354">
        <v>0.625</v>
      </c>
      <c r="AW354" s="37" t="s">
        <v>719</v>
      </c>
      <c r="AX354" t="s">
        <v>8</v>
      </c>
      <c r="AY354" t="s">
        <v>8</v>
      </c>
      <c r="AZ354" t="s">
        <v>8</v>
      </c>
      <c r="BA354" t="s">
        <v>8</v>
      </c>
      <c r="BB354" t="s">
        <v>8</v>
      </c>
      <c r="BC354" s="16" t="s">
        <v>8</v>
      </c>
      <c r="BE354" t="s">
        <v>8</v>
      </c>
      <c r="BF354" t="s">
        <v>8</v>
      </c>
      <c r="BH354" t="s">
        <v>8</v>
      </c>
      <c r="BI354" t="s">
        <v>8</v>
      </c>
      <c r="BJ354" t="s">
        <v>8</v>
      </c>
      <c r="BK354" t="s">
        <v>8</v>
      </c>
      <c r="BL354" t="s">
        <v>8</v>
      </c>
      <c r="BM354" t="s">
        <v>8</v>
      </c>
      <c r="BN354" t="s">
        <v>8</v>
      </c>
      <c r="BO354" t="s">
        <v>8</v>
      </c>
      <c r="BP354" t="s">
        <v>8</v>
      </c>
      <c r="BQ354" t="s">
        <v>8</v>
      </c>
      <c r="CH354" t="s">
        <v>8</v>
      </c>
      <c r="CI354" t="s">
        <v>8</v>
      </c>
      <c r="CJ354" t="s">
        <v>8</v>
      </c>
      <c r="CK354" t="s">
        <v>8</v>
      </c>
      <c r="CL354" t="s">
        <v>8</v>
      </c>
      <c r="CM354" t="s">
        <v>8</v>
      </c>
      <c r="CN354" t="s">
        <v>8</v>
      </c>
      <c r="CO354" t="s">
        <v>8</v>
      </c>
      <c r="CP354" t="s">
        <v>8</v>
      </c>
      <c r="DG354" t="s">
        <v>8</v>
      </c>
      <c r="DI354" t="s">
        <v>8</v>
      </c>
      <c r="DJ354" t="s">
        <v>8</v>
      </c>
      <c r="DK354" t="s">
        <v>8</v>
      </c>
      <c r="DL354" t="s">
        <v>8</v>
      </c>
      <c r="DM354" t="s">
        <v>8</v>
      </c>
      <c r="DN354" t="s">
        <v>8</v>
      </c>
      <c r="DO354" t="s">
        <v>8</v>
      </c>
      <c r="DU354" t="s">
        <v>8</v>
      </c>
      <c r="DV354" t="s">
        <v>8</v>
      </c>
    </row>
    <row r="355" spans="2:126">
      <c r="B355" t="s">
        <v>506</v>
      </c>
      <c r="C355" t="s">
        <v>507</v>
      </c>
      <c r="D355" t="s">
        <v>498</v>
      </c>
      <c r="E355" t="s">
        <v>457</v>
      </c>
      <c r="F355" t="s">
        <v>8</v>
      </c>
      <c r="G355">
        <v>1</v>
      </c>
      <c r="H355">
        <v>1</v>
      </c>
      <c r="I355" t="s">
        <v>18</v>
      </c>
      <c r="J355">
        <v>0.8</v>
      </c>
      <c r="K355" t="s">
        <v>234</v>
      </c>
      <c r="L355" t="s">
        <v>766</v>
      </c>
      <c r="M355">
        <v>1</v>
      </c>
      <c r="N355" t="s">
        <v>8</v>
      </c>
      <c r="O355" t="s">
        <v>8</v>
      </c>
      <c r="P355" t="s">
        <v>8</v>
      </c>
      <c r="Q355" t="s">
        <v>8</v>
      </c>
      <c r="R355" t="s">
        <v>8</v>
      </c>
      <c r="S355" t="s">
        <v>8</v>
      </c>
      <c r="T355" t="s">
        <v>8</v>
      </c>
      <c r="U355" t="s">
        <v>8</v>
      </c>
      <c r="V355" t="s">
        <v>8</v>
      </c>
      <c r="W355" t="s">
        <v>8</v>
      </c>
      <c r="X355" t="s">
        <v>8</v>
      </c>
      <c r="Y355" t="s">
        <v>8</v>
      </c>
      <c r="AA355" t="s">
        <v>8</v>
      </c>
      <c r="AB355" t="s">
        <v>8</v>
      </c>
      <c r="AC355" s="16" t="s">
        <v>8</v>
      </c>
      <c r="AI355">
        <v>495</v>
      </c>
      <c r="AJ355" t="s">
        <v>8</v>
      </c>
      <c r="AK355" t="s">
        <v>8</v>
      </c>
      <c r="AL355" t="s">
        <v>8</v>
      </c>
      <c r="AM355" t="s">
        <v>8</v>
      </c>
      <c r="AN355" t="s">
        <v>8</v>
      </c>
      <c r="AO355" t="s">
        <v>8</v>
      </c>
      <c r="AP355" t="s">
        <v>8</v>
      </c>
      <c r="AQ355" t="s">
        <v>8</v>
      </c>
      <c r="AR355" s="27">
        <v>8.5999999999999993E-2</v>
      </c>
      <c r="AS355" t="s">
        <v>8</v>
      </c>
      <c r="AT355" t="s">
        <v>14</v>
      </c>
      <c r="AU355">
        <v>2.8E-3</v>
      </c>
      <c r="AW355" s="37" t="s">
        <v>8</v>
      </c>
      <c r="AX355" t="s">
        <v>8</v>
      </c>
      <c r="AY355" s="30">
        <v>2.3333333333333302E-6</v>
      </c>
      <c r="AZ355" t="s">
        <v>60</v>
      </c>
      <c r="BA355" t="s">
        <v>8</v>
      </c>
      <c r="BB355" t="s">
        <v>8</v>
      </c>
      <c r="BC355" s="16" t="s">
        <v>8</v>
      </c>
      <c r="BE355" t="s">
        <v>8</v>
      </c>
      <c r="BF355" t="s">
        <v>8</v>
      </c>
      <c r="BH355" t="s">
        <v>8</v>
      </c>
      <c r="BI355" t="s">
        <v>8</v>
      </c>
      <c r="BJ355" t="s">
        <v>8</v>
      </c>
      <c r="BK355" t="s">
        <v>8</v>
      </c>
      <c r="BL355" t="s">
        <v>8</v>
      </c>
      <c r="BM355" t="s">
        <v>8</v>
      </c>
      <c r="BN355" t="s">
        <v>8</v>
      </c>
      <c r="BO355" t="s">
        <v>8</v>
      </c>
      <c r="BP355" t="s">
        <v>8</v>
      </c>
      <c r="BQ355" t="s">
        <v>8</v>
      </c>
      <c r="CH355" t="s">
        <v>8</v>
      </c>
      <c r="CI355" t="s">
        <v>8</v>
      </c>
      <c r="CJ355" t="s">
        <v>8</v>
      </c>
      <c r="CK355" t="s">
        <v>8</v>
      </c>
      <c r="CL355" t="s">
        <v>8</v>
      </c>
      <c r="CM355" t="s">
        <v>8</v>
      </c>
      <c r="CN355" t="s">
        <v>8</v>
      </c>
      <c r="CO355" t="s">
        <v>8</v>
      </c>
      <c r="CP355" t="s">
        <v>8</v>
      </c>
      <c r="DG355" t="s">
        <v>8</v>
      </c>
      <c r="DI355" t="s">
        <v>8</v>
      </c>
      <c r="DJ355" t="s">
        <v>8</v>
      </c>
      <c r="DK355" t="s">
        <v>8</v>
      </c>
      <c r="DL355" t="s">
        <v>8</v>
      </c>
      <c r="DM355" t="s">
        <v>8</v>
      </c>
      <c r="DN355" t="s">
        <v>8</v>
      </c>
      <c r="DO355" t="s">
        <v>8</v>
      </c>
      <c r="DU355" t="s">
        <v>508</v>
      </c>
      <c r="DV355" t="s">
        <v>8</v>
      </c>
    </row>
    <row r="356" spans="2:126">
      <c r="B356" t="s">
        <v>506</v>
      </c>
      <c r="C356" t="s">
        <v>507</v>
      </c>
      <c r="D356" t="s">
        <v>498</v>
      </c>
      <c r="E356" t="s">
        <v>457</v>
      </c>
      <c r="F356" t="s">
        <v>8</v>
      </c>
      <c r="G356">
        <v>1</v>
      </c>
      <c r="H356">
        <v>1</v>
      </c>
      <c r="I356" t="s">
        <v>18</v>
      </c>
      <c r="J356">
        <v>1.5</v>
      </c>
      <c r="K356" t="s">
        <v>234</v>
      </c>
      <c r="L356" t="s">
        <v>766</v>
      </c>
      <c r="M356">
        <v>1</v>
      </c>
      <c r="N356" t="s">
        <v>8</v>
      </c>
      <c r="O356" t="s">
        <v>8</v>
      </c>
      <c r="P356" t="s">
        <v>8</v>
      </c>
      <c r="Q356" t="s">
        <v>8</v>
      </c>
      <c r="R356" t="s">
        <v>8</v>
      </c>
      <c r="S356" t="s">
        <v>8</v>
      </c>
      <c r="T356" t="s">
        <v>8</v>
      </c>
      <c r="U356" t="s">
        <v>8</v>
      </c>
      <c r="V356" t="s">
        <v>8</v>
      </c>
      <c r="W356" t="s">
        <v>8</v>
      </c>
      <c r="X356" t="s">
        <v>8</v>
      </c>
      <c r="Y356" t="s">
        <v>8</v>
      </c>
      <c r="AA356" t="s">
        <v>8</v>
      </c>
      <c r="AB356" t="s">
        <v>8</v>
      </c>
      <c r="AC356" s="16" t="s">
        <v>8</v>
      </c>
      <c r="AI356">
        <v>495</v>
      </c>
      <c r="AJ356" t="s">
        <v>8</v>
      </c>
      <c r="AK356" t="s">
        <v>8</v>
      </c>
      <c r="AL356" t="s">
        <v>8</v>
      </c>
      <c r="AM356" t="s">
        <v>8</v>
      </c>
      <c r="AN356" t="s">
        <v>8</v>
      </c>
      <c r="AO356" t="s">
        <v>8</v>
      </c>
      <c r="AP356" t="s">
        <v>8</v>
      </c>
      <c r="AQ356" t="s">
        <v>8</v>
      </c>
      <c r="AR356" s="27">
        <v>0.13689999999999999</v>
      </c>
      <c r="AS356" t="s">
        <v>8</v>
      </c>
      <c r="AT356" t="s">
        <v>14</v>
      </c>
      <c r="AU356">
        <v>4.1999999999999997E-3</v>
      </c>
      <c r="AW356" s="37" t="s">
        <v>8</v>
      </c>
      <c r="AX356" t="s">
        <v>8</v>
      </c>
      <c r="AY356" s="30">
        <v>4.3333333333333297E-6</v>
      </c>
      <c r="AZ356" t="s">
        <v>60</v>
      </c>
      <c r="BA356" t="s">
        <v>8</v>
      </c>
      <c r="BB356" t="s">
        <v>8</v>
      </c>
      <c r="BC356" s="16" t="s">
        <v>8</v>
      </c>
      <c r="BE356" t="s">
        <v>8</v>
      </c>
      <c r="BF356" t="s">
        <v>8</v>
      </c>
      <c r="BH356" t="s">
        <v>8</v>
      </c>
      <c r="BI356" t="s">
        <v>8</v>
      </c>
      <c r="BJ356" t="s">
        <v>8</v>
      </c>
      <c r="BK356" t="s">
        <v>8</v>
      </c>
      <c r="BL356" t="s">
        <v>8</v>
      </c>
      <c r="BM356" t="s">
        <v>8</v>
      </c>
      <c r="BN356" t="s">
        <v>8</v>
      </c>
      <c r="BO356" t="s">
        <v>8</v>
      </c>
      <c r="BP356" t="s">
        <v>8</v>
      </c>
      <c r="BQ356" t="s">
        <v>8</v>
      </c>
      <c r="CH356" t="s">
        <v>8</v>
      </c>
      <c r="CI356" t="s">
        <v>8</v>
      </c>
      <c r="CJ356" t="s">
        <v>8</v>
      </c>
      <c r="CK356" t="s">
        <v>8</v>
      </c>
      <c r="CL356" t="s">
        <v>8</v>
      </c>
      <c r="CM356" t="s">
        <v>8</v>
      </c>
      <c r="CN356" t="s">
        <v>8</v>
      </c>
      <c r="CO356" t="s">
        <v>8</v>
      </c>
      <c r="CP356" t="s">
        <v>8</v>
      </c>
      <c r="DG356" t="s">
        <v>8</v>
      </c>
      <c r="DI356" t="s">
        <v>8</v>
      </c>
      <c r="DJ356" t="s">
        <v>8</v>
      </c>
      <c r="DK356" t="s">
        <v>8</v>
      </c>
      <c r="DL356" t="s">
        <v>8</v>
      </c>
      <c r="DM356" t="s">
        <v>8</v>
      </c>
      <c r="DN356" t="s">
        <v>8</v>
      </c>
      <c r="DO356" t="s">
        <v>8</v>
      </c>
      <c r="DU356" t="s">
        <v>508</v>
      </c>
      <c r="DV356" t="s">
        <v>8</v>
      </c>
    </row>
    <row r="357" spans="2:126">
      <c r="B357" t="s">
        <v>506</v>
      </c>
      <c r="C357" t="s">
        <v>507</v>
      </c>
      <c r="D357" t="s">
        <v>498</v>
      </c>
      <c r="E357" t="s">
        <v>457</v>
      </c>
      <c r="F357" t="s">
        <v>8</v>
      </c>
      <c r="G357">
        <v>1</v>
      </c>
      <c r="H357">
        <v>1</v>
      </c>
      <c r="I357" t="s">
        <v>18</v>
      </c>
      <c r="J357">
        <v>2</v>
      </c>
      <c r="K357" t="s">
        <v>234</v>
      </c>
      <c r="L357" t="s">
        <v>766</v>
      </c>
      <c r="M357">
        <v>1</v>
      </c>
      <c r="N357" t="s">
        <v>8</v>
      </c>
      <c r="O357" t="s">
        <v>8</v>
      </c>
      <c r="P357" t="s">
        <v>8</v>
      </c>
      <c r="Q357" t="s">
        <v>8</v>
      </c>
      <c r="R357" t="s">
        <v>8</v>
      </c>
      <c r="S357" t="s">
        <v>8</v>
      </c>
      <c r="T357" t="s">
        <v>8</v>
      </c>
      <c r="U357" t="s">
        <v>8</v>
      </c>
      <c r="V357" t="s">
        <v>8</v>
      </c>
      <c r="W357" t="s">
        <v>8</v>
      </c>
      <c r="X357" t="s">
        <v>8</v>
      </c>
      <c r="Y357" t="s">
        <v>8</v>
      </c>
      <c r="AA357" t="s">
        <v>8</v>
      </c>
      <c r="AB357" t="s">
        <v>8</v>
      </c>
      <c r="AC357" s="16" t="s">
        <v>8</v>
      </c>
      <c r="AI357">
        <v>462</v>
      </c>
      <c r="AJ357" t="s">
        <v>8</v>
      </c>
      <c r="AK357" t="s">
        <v>8</v>
      </c>
      <c r="AL357" t="s">
        <v>8</v>
      </c>
      <c r="AM357" t="s">
        <v>8</v>
      </c>
      <c r="AN357" t="s">
        <v>8</v>
      </c>
      <c r="AO357" t="s">
        <v>8</v>
      </c>
      <c r="AP357" t="s">
        <v>8</v>
      </c>
      <c r="AQ357" t="s">
        <v>8</v>
      </c>
      <c r="AR357" s="27">
        <v>0.13170000000000001</v>
      </c>
      <c r="AS357" t="s">
        <v>8</v>
      </c>
      <c r="AT357" t="s">
        <v>14</v>
      </c>
      <c r="AU357">
        <v>4.1000000000000003E-3</v>
      </c>
      <c r="AW357" s="37" t="s">
        <v>8</v>
      </c>
      <c r="AX357" t="s">
        <v>8</v>
      </c>
      <c r="AY357" s="30">
        <v>4.3333333333333297E-6</v>
      </c>
      <c r="AZ357" t="s">
        <v>60</v>
      </c>
      <c r="BA357" t="s">
        <v>8</v>
      </c>
      <c r="BB357" t="s">
        <v>8</v>
      </c>
      <c r="BC357" s="16" t="s">
        <v>8</v>
      </c>
      <c r="BE357" t="s">
        <v>8</v>
      </c>
      <c r="BF357" t="s">
        <v>8</v>
      </c>
      <c r="BH357" t="s">
        <v>8</v>
      </c>
      <c r="BI357" t="s">
        <v>8</v>
      </c>
      <c r="BJ357" t="s">
        <v>8</v>
      </c>
      <c r="BK357" t="s">
        <v>8</v>
      </c>
      <c r="BL357" t="s">
        <v>8</v>
      </c>
      <c r="BM357" t="s">
        <v>8</v>
      </c>
      <c r="BN357" t="s">
        <v>8</v>
      </c>
      <c r="BO357" t="s">
        <v>8</v>
      </c>
      <c r="BP357" t="s">
        <v>8</v>
      </c>
      <c r="BQ357" t="s">
        <v>8</v>
      </c>
      <c r="CH357" t="s">
        <v>8</v>
      </c>
      <c r="CI357" t="s">
        <v>8</v>
      </c>
      <c r="CJ357" t="s">
        <v>8</v>
      </c>
      <c r="CK357" t="s">
        <v>8</v>
      </c>
      <c r="CL357" t="s">
        <v>8</v>
      </c>
      <c r="CM357" t="s">
        <v>8</v>
      </c>
      <c r="CN357" t="s">
        <v>8</v>
      </c>
      <c r="CO357" t="s">
        <v>8</v>
      </c>
      <c r="CP357" t="s">
        <v>8</v>
      </c>
      <c r="DG357" t="s">
        <v>8</v>
      </c>
      <c r="DI357" t="s">
        <v>8</v>
      </c>
      <c r="DJ357" t="s">
        <v>8</v>
      </c>
      <c r="DK357" t="s">
        <v>8</v>
      </c>
      <c r="DL357" t="s">
        <v>8</v>
      </c>
      <c r="DM357" t="s">
        <v>8</v>
      </c>
      <c r="DN357" t="s">
        <v>8</v>
      </c>
      <c r="DO357" t="s">
        <v>8</v>
      </c>
      <c r="DU357" t="s">
        <v>508</v>
      </c>
      <c r="DV357" t="s">
        <v>8</v>
      </c>
    </row>
    <row r="358" spans="2:126">
      <c r="B358" t="s">
        <v>509</v>
      </c>
      <c r="C358" t="s">
        <v>510</v>
      </c>
      <c r="D358" t="s">
        <v>10</v>
      </c>
      <c r="E358" t="s">
        <v>456</v>
      </c>
      <c r="F358" t="s">
        <v>8</v>
      </c>
      <c r="G358">
        <v>18</v>
      </c>
      <c r="H358">
        <v>1</v>
      </c>
      <c r="I358" t="s">
        <v>18</v>
      </c>
      <c r="J358">
        <v>0.5</v>
      </c>
      <c r="K358" t="s">
        <v>234</v>
      </c>
      <c r="L358" t="s">
        <v>764</v>
      </c>
      <c r="M358">
        <v>1</v>
      </c>
      <c r="N358" t="s">
        <v>505</v>
      </c>
      <c r="O358" t="s">
        <v>8</v>
      </c>
      <c r="P358" t="s">
        <v>8</v>
      </c>
      <c r="Q358" t="s">
        <v>8</v>
      </c>
      <c r="R358" t="s">
        <v>8</v>
      </c>
      <c r="S358" t="s">
        <v>8</v>
      </c>
      <c r="T358" t="s">
        <v>8</v>
      </c>
      <c r="U358" t="s">
        <v>8</v>
      </c>
      <c r="V358" t="s">
        <v>8</v>
      </c>
      <c r="W358" t="s">
        <v>8</v>
      </c>
      <c r="X358" t="s">
        <v>8</v>
      </c>
      <c r="Y358" t="s">
        <v>8</v>
      </c>
      <c r="AA358" t="s">
        <v>8</v>
      </c>
      <c r="AB358" t="s">
        <v>8</v>
      </c>
      <c r="AC358" s="16" t="s">
        <v>8</v>
      </c>
      <c r="AI358">
        <v>231</v>
      </c>
      <c r="AJ358" t="s">
        <v>8</v>
      </c>
      <c r="AK358" t="s">
        <v>8</v>
      </c>
      <c r="AL358">
        <v>6</v>
      </c>
      <c r="AM358" s="23" t="s">
        <v>511</v>
      </c>
      <c r="AN358" t="s">
        <v>8</v>
      </c>
      <c r="AO358">
        <v>24</v>
      </c>
      <c r="AP358" t="s">
        <v>8</v>
      </c>
      <c r="AQ358" t="s">
        <v>12</v>
      </c>
      <c r="BB358" t="s">
        <v>93</v>
      </c>
      <c r="BC358" s="16">
        <v>6.3E-2</v>
      </c>
      <c r="BD358" s="7"/>
      <c r="BE358" t="s">
        <v>512</v>
      </c>
      <c r="BI358" t="s">
        <v>38</v>
      </c>
      <c r="BJ358" t="s">
        <v>18</v>
      </c>
      <c r="BK358">
        <v>12</v>
      </c>
      <c r="BL358" t="s">
        <v>8</v>
      </c>
      <c r="BM358" s="23" t="s">
        <v>513</v>
      </c>
    </row>
    <row r="359" spans="2:126">
      <c r="B359" t="s">
        <v>509</v>
      </c>
      <c r="C359" t="s">
        <v>510</v>
      </c>
      <c r="D359" t="s">
        <v>10</v>
      </c>
      <c r="E359" t="s">
        <v>457</v>
      </c>
      <c r="F359" t="s">
        <v>8</v>
      </c>
      <c r="G359">
        <v>18</v>
      </c>
      <c r="H359">
        <v>1</v>
      </c>
      <c r="I359" t="s">
        <v>18</v>
      </c>
      <c r="J359">
        <v>0.5</v>
      </c>
      <c r="K359" t="s">
        <v>234</v>
      </c>
      <c r="L359" t="s">
        <v>764</v>
      </c>
      <c r="M359">
        <v>1</v>
      </c>
      <c r="AI359">
        <v>224</v>
      </c>
      <c r="AJ359" t="s">
        <v>8</v>
      </c>
      <c r="AK359" t="s">
        <v>8</v>
      </c>
      <c r="AL359">
        <v>4.5999999999999996</v>
      </c>
      <c r="AM359" s="23" t="s">
        <v>511</v>
      </c>
      <c r="AN359" t="s">
        <v>8</v>
      </c>
      <c r="AO359">
        <v>48</v>
      </c>
      <c r="AP359" t="s">
        <v>8</v>
      </c>
      <c r="AQ359" t="s">
        <v>12</v>
      </c>
      <c r="BB359" t="s">
        <v>93</v>
      </c>
      <c r="BC359" s="16">
        <v>8.6999999999999994E-2</v>
      </c>
      <c r="BD359" s="7"/>
      <c r="BE359" t="s">
        <v>512</v>
      </c>
      <c r="BI359" t="s">
        <v>38</v>
      </c>
      <c r="BJ359" t="s">
        <v>18</v>
      </c>
      <c r="BK359">
        <v>3</v>
      </c>
      <c r="BL359" t="s">
        <v>8</v>
      </c>
      <c r="BM359" s="23" t="s">
        <v>513</v>
      </c>
    </row>
    <row r="360" spans="2:126">
      <c r="B360" t="s">
        <v>509</v>
      </c>
      <c r="C360" t="s">
        <v>510</v>
      </c>
      <c r="D360" t="s">
        <v>10</v>
      </c>
      <c r="E360" t="s">
        <v>456</v>
      </c>
      <c r="F360" t="s">
        <v>8</v>
      </c>
      <c r="G360">
        <v>18</v>
      </c>
      <c r="H360">
        <v>1</v>
      </c>
      <c r="I360" t="s">
        <v>18</v>
      </c>
      <c r="J360">
        <v>0.5</v>
      </c>
      <c r="K360" t="s">
        <v>234</v>
      </c>
      <c r="L360" t="s">
        <v>764</v>
      </c>
      <c r="M360">
        <v>1</v>
      </c>
      <c r="N360" t="s">
        <v>505</v>
      </c>
      <c r="O360" t="s">
        <v>8</v>
      </c>
      <c r="P360" t="s">
        <v>8</v>
      </c>
      <c r="Q360" t="s">
        <v>8</v>
      </c>
      <c r="R360" t="s">
        <v>8</v>
      </c>
      <c r="S360" t="s">
        <v>8</v>
      </c>
      <c r="T360" t="s">
        <v>8</v>
      </c>
      <c r="U360" t="s">
        <v>8</v>
      </c>
      <c r="V360" t="s">
        <v>8</v>
      </c>
      <c r="W360" t="s">
        <v>8</v>
      </c>
      <c r="X360" t="s">
        <v>8</v>
      </c>
      <c r="Y360" t="s">
        <v>8</v>
      </c>
      <c r="AA360" t="s">
        <v>8</v>
      </c>
      <c r="AB360" t="s">
        <v>8</v>
      </c>
      <c r="AC360" s="16" t="s">
        <v>8</v>
      </c>
      <c r="AI360">
        <v>231</v>
      </c>
      <c r="AJ360" t="s">
        <v>8</v>
      </c>
      <c r="AK360" t="s">
        <v>8</v>
      </c>
      <c r="AL360">
        <v>6</v>
      </c>
      <c r="AM360" s="23" t="s">
        <v>511</v>
      </c>
      <c r="AN360" t="s">
        <v>8</v>
      </c>
      <c r="AO360">
        <v>24</v>
      </c>
      <c r="AP360" t="s">
        <v>8</v>
      </c>
      <c r="AQ360" t="s">
        <v>12</v>
      </c>
      <c r="BB360" t="s">
        <v>276</v>
      </c>
      <c r="BC360" s="16">
        <v>0.14699999999999999</v>
      </c>
      <c r="BD360" s="7"/>
      <c r="BE360" t="s">
        <v>512</v>
      </c>
      <c r="BI360" t="s">
        <v>212</v>
      </c>
      <c r="BJ360" t="s">
        <v>18</v>
      </c>
      <c r="BK360">
        <v>480</v>
      </c>
      <c r="BL360" t="s">
        <v>8</v>
      </c>
      <c r="BM360" s="23" t="s">
        <v>513</v>
      </c>
    </row>
    <row r="361" spans="2:126">
      <c r="B361" t="s">
        <v>509</v>
      </c>
      <c r="C361" t="s">
        <v>510</v>
      </c>
      <c r="D361" t="s">
        <v>10</v>
      </c>
      <c r="E361" t="s">
        <v>457</v>
      </c>
      <c r="F361" t="s">
        <v>8</v>
      </c>
      <c r="G361">
        <v>18</v>
      </c>
      <c r="H361">
        <v>1</v>
      </c>
      <c r="I361" t="s">
        <v>18</v>
      </c>
      <c r="J361">
        <v>0.5</v>
      </c>
      <c r="K361" t="s">
        <v>234</v>
      </c>
      <c r="L361" t="s">
        <v>764</v>
      </c>
      <c r="M361">
        <v>1</v>
      </c>
      <c r="N361" t="s">
        <v>8</v>
      </c>
      <c r="AA361" t="s">
        <v>8</v>
      </c>
      <c r="AI361">
        <v>224</v>
      </c>
      <c r="AJ361" t="s">
        <v>8</v>
      </c>
      <c r="AK361" t="s">
        <v>8</v>
      </c>
      <c r="AL361">
        <v>4.5999999999999996</v>
      </c>
      <c r="AM361" s="23" t="s">
        <v>511</v>
      </c>
      <c r="AN361" t="s">
        <v>8</v>
      </c>
      <c r="AO361">
        <v>48</v>
      </c>
      <c r="AP361" t="s">
        <v>8</v>
      </c>
      <c r="AQ361" t="s">
        <v>12</v>
      </c>
      <c r="BB361" t="s">
        <v>276</v>
      </c>
      <c r="BC361" s="16">
        <v>0.124</v>
      </c>
      <c r="BD361" s="7"/>
      <c r="BE361" t="s">
        <v>512</v>
      </c>
      <c r="BI361" t="s">
        <v>212</v>
      </c>
      <c r="BJ361" t="s">
        <v>18</v>
      </c>
      <c r="BK361">
        <v>130</v>
      </c>
      <c r="BL361" t="s">
        <v>8</v>
      </c>
      <c r="BM361" s="23" t="s">
        <v>513</v>
      </c>
    </row>
    <row r="362" spans="2:126">
      <c r="B362" t="s">
        <v>514</v>
      </c>
      <c r="C362" t="s">
        <v>515</v>
      </c>
      <c r="D362" t="s">
        <v>10</v>
      </c>
      <c r="E362" t="s">
        <v>459</v>
      </c>
      <c r="F362" t="s">
        <v>8</v>
      </c>
      <c r="G362" t="s">
        <v>8</v>
      </c>
      <c r="H362">
        <v>1</v>
      </c>
      <c r="I362" t="s">
        <v>18</v>
      </c>
      <c r="J362">
        <v>0.5</v>
      </c>
      <c r="K362" t="s">
        <v>234</v>
      </c>
      <c r="L362" t="s">
        <v>764</v>
      </c>
      <c r="M362">
        <v>1</v>
      </c>
      <c r="N362" t="s">
        <v>8</v>
      </c>
      <c r="O362" t="s">
        <v>8</v>
      </c>
      <c r="P362" t="s">
        <v>8</v>
      </c>
      <c r="Q362" t="s">
        <v>8</v>
      </c>
      <c r="R362" t="s">
        <v>8</v>
      </c>
      <c r="S362" t="s">
        <v>8</v>
      </c>
      <c r="T362" t="s">
        <v>8</v>
      </c>
      <c r="U362" t="s">
        <v>8</v>
      </c>
      <c r="V362" t="s">
        <v>8</v>
      </c>
      <c r="W362" t="s">
        <v>8</v>
      </c>
      <c r="X362" t="s">
        <v>8</v>
      </c>
      <c r="Y362" t="s">
        <v>8</v>
      </c>
      <c r="AA362" t="s">
        <v>8</v>
      </c>
      <c r="AB362" t="s">
        <v>8</v>
      </c>
      <c r="AC362" s="16" t="s">
        <v>8</v>
      </c>
      <c r="AD362" t="s">
        <v>8</v>
      </c>
      <c r="AE362" t="s">
        <v>8</v>
      </c>
      <c r="AF362" t="s">
        <v>8</v>
      </c>
      <c r="AG362">
        <v>1</v>
      </c>
      <c r="AH362" t="s">
        <v>8</v>
      </c>
      <c r="AI362">
        <v>219</v>
      </c>
      <c r="AJ362" t="s">
        <v>8</v>
      </c>
      <c r="AK362">
        <v>8</v>
      </c>
      <c r="AL362" s="27">
        <v>2897800</v>
      </c>
      <c r="AM362" t="s">
        <v>717</v>
      </c>
      <c r="AN362" s="27">
        <v>409800</v>
      </c>
      <c r="AO362">
        <v>2</v>
      </c>
      <c r="AP362" t="s">
        <v>8</v>
      </c>
      <c r="AQ362" t="s">
        <v>12</v>
      </c>
      <c r="DU362" t="s">
        <v>516</v>
      </c>
    </row>
    <row r="363" spans="2:126">
      <c r="B363" t="s">
        <v>514</v>
      </c>
      <c r="C363" t="s">
        <v>515</v>
      </c>
      <c r="D363" t="s">
        <v>10</v>
      </c>
      <c r="E363" t="s">
        <v>460</v>
      </c>
      <c r="F363" t="s">
        <v>8</v>
      </c>
      <c r="G363" t="s">
        <v>8</v>
      </c>
      <c r="H363">
        <v>1</v>
      </c>
      <c r="I363" t="s">
        <v>18</v>
      </c>
      <c r="J363">
        <v>0.5</v>
      </c>
      <c r="K363" t="s">
        <v>234</v>
      </c>
      <c r="L363" t="s">
        <v>764</v>
      </c>
      <c r="M363">
        <v>1</v>
      </c>
      <c r="N363" t="s">
        <v>8</v>
      </c>
      <c r="O363" t="s">
        <v>8</v>
      </c>
      <c r="P363" t="s">
        <v>8</v>
      </c>
      <c r="Q363" t="s">
        <v>8</v>
      </c>
      <c r="R363" t="s">
        <v>8</v>
      </c>
      <c r="S363" t="s">
        <v>8</v>
      </c>
      <c r="T363" t="s">
        <v>8</v>
      </c>
      <c r="U363" t="s">
        <v>8</v>
      </c>
      <c r="V363" t="s">
        <v>8</v>
      </c>
      <c r="W363" t="s">
        <v>8</v>
      </c>
      <c r="X363" t="s">
        <v>8</v>
      </c>
      <c r="Y363" t="s">
        <v>8</v>
      </c>
      <c r="AA363" t="s">
        <v>8</v>
      </c>
      <c r="AB363" t="s">
        <v>8</v>
      </c>
      <c r="AC363" s="16" t="s">
        <v>8</v>
      </c>
      <c r="AD363" t="s">
        <v>8</v>
      </c>
      <c r="AE363" t="s">
        <v>8</v>
      </c>
      <c r="AF363" t="s">
        <v>8</v>
      </c>
      <c r="AG363">
        <v>0.66</v>
      </c>
      <c r="AH363" t="s">
        <v>8</v>
      </c>
      <c r="AI363">
        <v>264</v>
      </c>
      <c r="AJ363" t="s">
        <v>8</v>
      </c>
      <c r="AK363">
        <v>15</v>
      </c>
      <c r="AL363" s="27">
        <v>2279300</v>
      </c>
      <c r="AM363" t="s">
        <v>717</v>
      </c>
      <c r="AN363" s="27">
        <v>245800</v>
      </c>
      <c r="AO363">
        <v>2</v>
      </c>
      <c r="AP363" t="s">
        <v>8</v>
      </c>
      <c r="AQ363" t="s">
        <v>12</v>
      </c>
      <c r="DU363" t="s">
        <v>516</v>
      </c>
    </row>
    <row r="364" spans="2:126">
      <c r="B364" t="s">
        <v>514</v>
      </c>
      <c r="C364" t="s">
        <v>515</v>
      </c>
      <c r="D364" t="s">
        <v>10</v>
      </c>
      <c r="E364" t="s">
        <v>461</v>
      </c>
      <c r="F364" t="s">
        <v>8</v>
      </c>
      <c r="G364" t="s">
        <v>8</v>
      </c>
      <c r="H364">
        <v>1</v>
      </c>
      <c r="I364" t="s">
        <v>18</v>
      </c>
      <c r="J364">
        <v>0.5</v>
      </c>
      <c r="K364" t="s">
        <v>234</v>
      </c>
      <c r="L364" t="s">
        <v>764</v>
      </c>
      <c r="M364">
        <v>1</v>
      </c>
      <c r="N364" t="s">
        <v>8</v>
      </c>
      <c r="O364" t="s">
        <v>8</v>
      </c>
      <c r="P364" t="s">
        <v>8</v>
      </c>
      <c r="Q364" t="s">
        <v>8</v>
      </c>
      <c r="R364" t="s">
        <v>8</v>
      </c>
      <c r="S364" t="s">
        <v>8</v>
      </c>
      <c r="T364" t="s">
        <v>8</v>
      </c>
      <c r="U364" t="s">
        <v>8</v>
      </c>
      <c r="V364" t="s">
        <v>8</v>
      </c>
      <c r="W364" t="s">
        <v>8</v>
      </c>
      <c r="X364" t="s">
        <v>8</v>
      </c>
      <c r="Y364" t="s">
        <v>8</v>
      </c>
      <c r="AA364" t="s">
        <v>8</v>
      </c>
      <c r="AB364" t="s">
        <v>8</v>
      </c>
      <c r="AC364" s="16" t="s">
        <v>8</v>
      </c>
      <c r="AD364" t="s">
        <v>8</v>
      </c>
      <c r="AE364" t="s">
        <v>8</v>
      </c>
      <c r="AF364" t="s">
        <v>8</v>
      </c>
      <c r="AG364">
        <v>1</v>
      </c>
      <c r="AH364" t="s">
        <v>8</v>
      </c>
      <c r="AI364">
        <v>191</v>
      </c>
      <c r="AJ364" t="s">
        <v>8</v>
      </c>
      <c r="AK364">
        <v>9</v>
      </c>
      <c r="AL364" s="27">
        <v>3572900</v>
      </c>
      <c r="AM364" t="s">
        <v>717</v>
      </c>
      <c r="AN364" s="27">
        <v>785200</v>
      </c>
      <c r="AO364">
        <v>2</v>
      </c>
      <c r="AP364" t="s">
        <v>8</v>
      </c>
      <c r="AQ364" t="s">
        <v>12</v>
      </c>
      <c r="DU364" t="s">
        <v>516</v>
      </c>
    </row>
    <row r="365" spans="2:126">
      <c r="B365" t="s">
        <v>514</v>
      </c>
      <c r="C365" t="s">
        <v>515</v>
      </c>
      <c r="D365" t="s">
        <v>10</v>
      </c>
      <c r="E365" t="s">
        <v>462</v>
      </c>
      <c r="F365" t="s">
        <v>8</v>
      </c>
      <c r="G365" t="s">
        <v>8</v>
      </c>
      <c r="H365">
        <v>1</v>
      </c>
      <c r="I365" t="s">
        <v>18</v>
      </c>
      <c r="J365">
        <v>0.5</v>
      </c>
      <c r="K365" t="s">
        <v>234</v>
      </c>
      <c r="L365" t="s">
        <v>764</v>
      </c>
      <c r="M365">
        <v>1</v>
      </c>
      <c r="N365" t="s">
        <v>8</v>
      </c>
      <c r="O365" t="s">
        <v>8</v>
      </c>
      <c r="P365" t="s">
        <v>8</v>
      </c>
      <c r="Q365" t="s">
        <v>8</v>
      </c>
      <c r="R365" t="s">
        <v>8</v>
      </c>
      <c r="S365" t="s">
        <v>8</v>
      </c>
      <c r="T365" t="s">
        <v>8</v>
      </c>
      <c r="U365" t="s">
        <v>8</v>
      </c>
      <c r="V365" t="s">
        <v>8</v>
      </c>
      <c r="W365" t="s">
        <v>8</v>
      </c>
      <c r="X365" t="s">
        <v>8</v>
      </c>
      <c r="Y365" t="s">
        <v>8</v>
      </c>
      <c r="AA365" t="s">
        <v>8</v>
      </c>
      <c r="AB365" t="s">
        <v>8</v>
      </c>
      <c r="AC365" s="16" t="s">
        <v>8</v>
      </c>
      <c r="AD365" t="s">
        <v>8</v>
      </c>
      <c r="AE365" t="s">
        <v>8</v>
      </c>
      <c r="AF365" t="s">
        <v>8</v>
      </c>
      <c r="AG365">
        <v>1</v>
      </c>
      <c r="AH365" t="s">
        <v>8</v>
      </c>
      <c r="AI365">
        <v>205</v>
      </c>
      <c r="AJ365" t="s">
        <v>8</v>
      </c>
      <c r="AK365">
        <v>8</v>
      </c>
      <c r="AL365" s="27">
        <v>2852600</v>
      </c>
      <c r="AM365" t="s">
        <v>717</v>
      </c>
      <c r="AN365" s="27">
        <v>67400</v>
      </c>
      <c r="AO365">
        <v>6</v>
      </c>
      <c r="AP365" t="s">
        <v>8</v>
      </c>
      <c r="AQ365" t="s">
        <v>12</v>
      </c>
      <c r="DU365" t="s">
        <v>516</v>
      </c>
    </row>
    <row r="366" spans="2:126">
      <c r="B366" t="s">
        <v>517</v>
      </c>
      <c r="D366" t="s">
        <v>241</v>
      </c>
      <c r="E366" t="s">
        <v>8</v>
      </c>
      <c r="F366" t="s">
        <v>8</v>
      </c>
      <c r="G366">
        <v>1</v>
      </c>
      <c r="H366">
        <v>1</v>
      </c>
      <c r="I366" t="s">
        <v>748</v>
      </c>
      <c r="J366">
        <v>3.9500000000000001E-4</v>
      </c>
      <c r="K366" s="23" t="s">
        <v>554</v>
      </c>
      <c r="L366" t="s">
        <v>764</v>
      </c>
      <c r="M366">
        <v>1</v>
      </c>
      <c r="N366" t="s">
        <v>8</v>
      </c>
      <c r="O366" t="s">
        <v>8</v>
      </c>
      <c r="P366" t="s">
        <v>8</v>
      </c>
      <c r="Q366" t="s">
        <v>8</v>
      </c>
      <c r="R366" t="s">
        <v>8</v>
      </c>
      <c r="S366" t="s">
        <v>8</v>
      </c>
      <c r="T366" t="s">
        <v>8</v>
      </c>
      <c r="U366" t="s">
        <v>8</v>
      </c>
      <c r="V366" t="s">
        <v>8</v>
      </c>
      <c r="W366" t="s">
        <v>8</v>
      </c>
      <c r="X366" t="s">
        <v>8</v>
      </c>
      <c r="Y366" t="s">
        <v>8</v>
      </c>
      <c r="AD366" s="29">
        <v>85.5</v>
      </c>
      <c r="AE366" s="29" t="s">
        <v>32</v>
      </c>
      <c r="AF366" t="s">
        <v>8</v>
      </c>
      <c r="AI366">
        <v>853.2</v>
      </c>
      <c r="AJ366" t="s">
        <v>12</v>
      </c>
      <c r="AK366" t="s">
        <v>8</v>
      </c>
      <c r="AR366">
        <v>6905</v>
      </c>
      <c r="AS366" t="s">
        <v>8</v>
      </c>
      <c r="AT366" s="23" t="s">
        <v>520</v>
      </c>
      <c r="AY366">
        <v>0.1099</v>
      </c>
      <c r="AZ366" s="23" t="s">
        <v>518</v>
      </c>
      <c r="BA366" t="s">
        <v>8</v>
      </c>
      <c r="BB366" t="s">
        <v>93</v>
      </c>
      <c r="BC366" s="16">
        <v>62.4</v>
      </c>
      <c r="BE366" t="s">
        <v>519</v>
      </c>
    </row>
    <row r="367" spans="2:126">
      <c r="B367" t="s">
        <v>521</v>
      </c>
      <c r="C367" t="s">
        <v>522</v>
      </c>
      <c r="D367" t="s">
        <v>10</v>
      </c>
      <c r="E367" t="s">
        <v>476</v>
      </c>
      <c r="F367" t="s">
        <v>8</v>
      </c>
      <c r="G367" t="s">
        <v>8</v>
      </c>
    </row>
    <row r="368" spans="2:126" ht="17.25">
      <c r="B368" t="s">
        <v>523</v>
      </c>
      <c r="C368" t="s">
        <v>524</v>
      </c>
      <c r="D368" t="s">
        <v>20</v>
      </c>
      <c r="E368" t="s">
        <v>457</v>
      </c>
      <c r="F368" t="s">
        <v>8</v>
      </c>
      <c r="G368">
        <v>5</v>
      </c>
      <c r="H368">
        <v>1</v>
      </c>
      <c r="I368" t="s">
        <v>3</v>
      </c>
      <c r="J368">
        <v>5</v>
      </c>
      <c r="K368" s="23" t="s">
        <v>525</v>
      </c>
      <c r="L368" t="s">
        <v>764</v>
      </c>
      <c r="M368">
        <v>1</v>
      </c>
      <c r="N368" t="s">
        <v>8</v>
      </c>
      <c r="O368" t="s">
        <v>8</v>
      </c>
      <c r="P368" t="s">
        <v>8</v>
      </c>
      <c r="Q368" t="s">
        <v>8</v>
      </c>
      <c r="R368" t="s">
        <v>8</v>
      </c>
      <c r="S368" t="s">
        <v>8</v>
      </c>
      <c r="T368" t="s">
        <v>8</v>
      </c>
      <c r="U368" t="s">
        <v>8</v>
      </c>
      <c r="V368" t="s">
        <v>8</v>
      </c>
      <c r="W368" t="s">
        <v>8</v>
      </c>
      <c r="X368" t="s">
        <v>8</v>
      </c>
      <c r="Y368" t="s">
        <v>8</v>
      </c>
      <c r="AA368" s="27">
        <f>3.1*60</f>
        <v>186</v>
      </c>
      <c r="AB368" s="23" t="s">
        <v>738</v>
      </c>
      <c r="AC368" s="16" t="s">
        <v>8</v>
      </c>
      <c r="AD368" s="27">
        <v>1800</v>
      </c>
      <c r="AE368" t="s">
        <v>602</v>
      </c>
      <c r="AF368" t="s">
        <v>8</v>
      </c>
      <c r="AG368" t="s">
        <v>8</v>
      </c>
      <c r="AH368" t="s">
        <v>8</v>
      </c>
      <c r="AI368">
        <v>7.6</v>
      </c>
      <c r="AJ368" t="s">
        <v>8</v>
      </c>
      <c r="AK368" t="s">
        <v>8</v>
      </c>
      <c r="AL368" t="s">
        <v>8</v>
      </c>
      <c r="AM368" t="s">
        <v>8</v>
      </c>
      <c r="AN368" t="s">
        <v>8</v>
      </c>
      <c r="AO368" s="27" t="s">
        <v>718</v>
      </c>
      <c r="AP368" t="s">
        <v>8</v>
      </c>
      <c r="AQ368" t="s">
        <v>12</v>
      </c>
      <c r="AR368" t="s">
        <v>8</v>
      </c>
      <c r="AS368" t="s">
        <v>8</v>
      </c>
      <c r="AT368" t="s">
        <v>8</v>
      </c>
      <c r="AU368" t="s">
        <v>8</v>
      </c>
      <c r="AW368" s="37" t="s">
        <v>8</v>
      </c>
      <c r="AX368" t="s">
        <v>8</v>
      </c>
      <c r="AY368" t="s">
        <v>8</v>
      </c>
      <c r="AZ368" t="s">
        <v>8</v>
      </c>
      <c r="BA368" t="s">
        <v>8</v>
      </c>
      <c r="BB368" t="s">
        <v>8</v>
      </c>
      <c r="BC368" s="16" t="s">
        <v>8</v>
      </c>
      <c r="BE368" t="s">
        <v>8</v>
      </c>
      <c r="BF368" t="s">
        <v>8</v>
      </c>
      <c r="BH368" t="s">
        <v>8</v>
      </c>
      <c r="BI368" t="s">
        <v>301</v>
      </c>
      <c r="BJ368" t="s">
        <v>3</v>
      </c>
      <c r="BK368" s="27">
        <v>770</v>
      </c>
      <c r="BL368" t="s">
        <v>8</v>
      </c>
      <c r="BM368" t="s">
        <v>721</v>
      </c>
      <c r="BN368" t="s">
        <v>8</v>
      </c>
      <c r="BO368" t="s">
        <v>8</v>
      </c>
      <c r="BP368" t="s">
        <v>8</v>
      </c>
      <c r="BQ368" t="s">
        <v>8</v>
      </c>
      <c r="CH368" t="s">
        <v>38</v>
      </c>
      <c r="CI368" t="s">
        <v>3</v>
      </c>
      <c r="CJ368" s="27">
        <v>1100</v>
      </c>
      <c r="CK368" t="s">
        <v>8</v>
      </c>
      <c r="CL368" t="s">
        <v>76</v>
      </c>
      <c r="CM368" t="s">
        <v>8</v>
      </c>
      <c r="CN368" t="s">
        <v>8</v>
      </c>
      <c r="CO368" t="s">
        <v>8</v>
      </c>
      <c r="CP368" t="s">
        <v>8</v>
      </c>
      <c r="DG368" t="s">
        <v>37</v>
      </c>
      <c r="DI368" s="27">
        <v>950</v>
      </c>
      <c r="DJ368" t="s">
        <v>8</v>
      </c>
      <c r="DK368" s="32" t="s">
        <v>722</v>
      </c>
      <c r="DL368" t="s">
        <v>3</v>
      </c>
      <c r="DM368" t="s">
        <v>8</v>
      </c>
      <c r="DN368" t="s">
        <v>8</v>
      </c>
      <c r="DO368" t="s">
        <v>8</v>
      </c>
      <c r="DP368" t="s">
        <v>212</v>
      </c>
      <c r="DQ368" t="s">
        <v>3</v>
      </c>
      <c r="DR368" s="27">
        <v>1760</v>
      </c>
      <c r="DS368" t="s">
        <v>8</v>
      </c>
      <c r="DT368" s="32" t="s">
        <v>722</v>
      </c>
      <c r="DU368" t="s">
        <v>8</v>
      </c>
      <c r="DV368" t="s">
        <v>8</v>
      </c>
    </row>
    <row r="369" spans="2:126">
      <c r="B369" t="s">
        <v>523</v>
      </c>
      <c r="C369" t="s">
        <v>524</v>
      </c>
      <c r="D369" t="s">
        <v>20</v>
      </c>
      <c r="E369" t="s">
        <v>457</v>
      </c>
      <c r="F369" t="s">
        <v>8</v>
      </c>
      <c r="G369">
        <v>5</v>
      </c>
      <c r="H369">
        <v>1</v>
      </c>
      <c r="I369" t="s">
        <v>3</v>
      </c>
      <c r="J369">
        <v>5</v>
      </c>
      <c r="K369" s="23" t="s">
        <v>525</v>
      </c>
      <c r="L369" t="s">
        <v>526</v>
      </c>
      <c r="M369">
        <v>1</v>
      </c>
      <c r="N369" t="s">
        <v>8</v>
      </c>
      <c r="O369" t="s">
        <v>8</v>
      </c>
      <c r="P369" t="s">
        <v>8</v>
      </c>
      <c r="Q369" t="s">
        <v>8</v>
      </c>
      <c r="R369" t="s">
        <v>8</v>
      </c>
      <c r="S369" t="s">
        <v>8</v>
      </c>
      <c r="T369" t="s">
        <v>8</v>
      </c>
      <c r="U369" t="s">
        <v>8</v>
      </c>
      <c r="V369" t="s">
        <v>8</v>
      </c>
      <c r="W369" t="s">
        <v>8</v>
      </c>
      <c r="X369" t="s">
        <v>8</v>
      </c>
      <c r="Y369" t="s">
        <v>8</v>
      </c>
      <c r="AA369" s="27">
        <f>7.2*60</f>
        <v>432</v>
      </c>
      <c r="AB369" s="23" t="s">
        <v>738</v>
      </c>
      <c r="AC369" s="16" t="s">
        <v>8</v>
      </c>
      <c r="AD369" t="s">
        <v>8</v>
      </c>
      <c r="AE369" t="s">
        <v>8</v>
      </c>
      <c r="AF369" t="s">
        <v>8</v>
      </c>
      <c r="AG369" t="s">
        <v>8</v>
      </c>
      <c r="AH369" t="s">
        <v>8</v>
      </c>
      <c r="AI369" t="s">
        <v>8</v>
      </c>
      <c r="AJ369" t="s">
        <v>8</v>
      </c>
      <c r="AK369" t="s">
        <v>8</v>
      </c>
      <c r="AL369" t="s">
        <v>8</v>
      </c>
      <c r="AM369" t="s">
        <v>8</v>
      </c>
      <c r="AN369" t="s">
        <v>8</v>
      </c>
      <c r="AO369" s="27" t="s">
        <v>718</v>
      </c>
      <c r="AP369" t="s">
        <v>8</v>
      </c>
      <c r="AQ369" t="s">
        <v>12</v>
      </c>
      <c r="AR369" t="s">
        <v>8</v>
      </c>
      <c r="AS369" t="s">
        <v>8</v>
      </c>
      <c r="AT369" t="s">
        <v>8</v>
      </c>
      <c r="AU369" t="s">
        <v>8</v>
      </c>
      <c r="AW369" s="37" t="s">
        <v>8</v>
      </c>
      <c r="AX369" t="s">
        <v>8</v>
      </c>
      <c r="AY369" t="s">
        <v>8</v>
      </c>
      <c r="AZ369" t="s">
        <v>8</v>
      </c>
      <c r="BA369" t="s">
        <v>8</v>
      </c>
      <c r="BB369" t="s">
        <v>8</v>
      </c>
      <c r="BC369" s="16" t="s">
        <v>8</v>
      </c>
      <c r="BE369" t="s">
        <v>8</v>
      </c>
      <c r="BF369" t="s">
        <v>8</v>
      </c>
      <c r="BH369" t="s">
        <v>8</v>
      </c>
      <c r="BI369" t="s">
        <v>301</v>
      </c>
      <c r="BJ369" t="s">
        <v>3</v>
      </c>
      <c r="BK369" s="27">
        <v>1870</v>
      </c>
      <c r="BL369" t="s">
        <v>8</v>
      </c>
      <c r="BM369" t="s">
        <v>721</v>
      </c>
      <c r="BN369" t="s">
        <v>8</v>
      </c>
      <c r="BO369" t="s">
        <v>8</v>
      </c>
      <c r="BP369" t="s">
        <v>8</v>
      </c>
      <c r="BQ369" t="s">
        <v>8</v>
      </c>
      <c r="CH369" t="s">
        <v>38</v>
      </c>
      <c r="CI369" t="s">
        <v>3</v>
      </c>
      <c r="CJ369" s="27">
        <v>2370</v>
      </c>
      <c r="CK369" t="s">
        <v>8</v>
      </c>
      <c r="CL369" t="s">
        <v>76</v>
      </c>
      <c r="CM369" t="s">
        <v>8</v>
      </c>
      <c r="CN369" t="s">
        <v>8</v>
      </c>
      <c r="CO369" t="s">
        <v>8</v>
      </c>
      <c r="CP369" t="s">
        <v>8</v>
      </c>
      <c r="DG369" t="s">
        <v>37</v>
      </c>
      <c r="DI369" s="27">
        <v>2200</v>
      </c>
      <c r="DJ369" t="s">
        <v>8</v>
      </c>
      <c r="DK369" s="32" t="s">
        <v>722</v>
      </c>
      <c r="DL369" t="s">
        <v>3</v>
      </c>
      <c r="DM369" t="s">
        <v>8</v>
      </c>
      <c r="DN369" t="s">
        <v>8</v>
      </c>
      <c r="DO369" t="s">
        <v>8</v>
      </c>
      <c r="DP369" t="s">
        <v>212</v>
      </c>
      <c r="DQ369" t="s">
        <v>3</v>
      </c>
      <c r="DR369" s="27">
        <v>3730</v>
      </c>
      <c r="DS369" t="s">
        <v>8</v>
      </c>
      <c r="DT369" s="32" t="s">
        <v>722</v>
      </c>
      <c r="DU369" t="s">
        <v>8</v>
      </c>
      <c r="DV369" t="s">
        <v>8</v>
      </c>
    </row>
    <row r="370" spans="2:126">
      <c r="B370" t="s">
        <v>531</v>
      </c>
      <c r="C370" t="s">
        <v>532</v>
      </c>
      <c r="D370" t="s">
        <v>289</v>
      </c>
      <c r="E370" t="s">
        <v>8</v>
      </c>
      <c r="F370" t="s">
        <v>8</v>
      </c>
      <c r="G370">
        <v>8</v>
      </c>
      <c r="H370">
        <v>1</v>
      </c>
      <c r="I370" t="s">
        <v>3</v>
      </c>
      <c r="J370">
        <v>5.4</v>
      </c>
      <c r="K370" s="23" t="s">
        <v>525</v>
      </c>
      <c r="L370" t="s">
        <v>764</v>
      </c>
      <c r="M370">
        <v>1</v>
      </c>
      <c r="N370" t="s">
        <v>8</v>
      </c>
      <c r="O370" t="s">
        <v>758</v>
      </c>
      <c r="P370">
        <v>0.04</v>
      </c>
      <c r="Q370" t="s">
        <v>226</v>
      </c>
      <c r="R370" t="s">
        <v>8</v>
      </c>
      <c r="S370" t="s">
        <v>8</v>
      </c>
      <c r="T370" t="s">
        <v>8</v>
      </c>
      <c r="U370" t="s">
        <v>8</v>
      </c>
      <c r="V370" t="s">
        <v>8</v>
      </c>
      <c r="W370" t="s">
        <v>8</v>
      </c>
      <c r="X370" t="s">
        <v>8</v>
      </c>
      <c r="Y370" t="s">
        <v>8</v>
      </c>
      <c r="AA370" t="s">
        <v>8</v>
      </c>
      <c r="AB370" t="s">
        <v>8</v>
      </c>
      <c r="AC370" s="16" t="s">
        <v>8</v>
      </c>
      <c r="AD370" t="s">
        <v>8</v>
      </c>
      <c r="AE370" t="s">
        <v>8</v>
      </c>
      <c r="AF370" t="s">
        <v>8</v>
      </c>
      <c r="AG370" t="s">
        <v>8</v>
      </c>
      <c r="AH370" t="s">
        <v>8</v>
      </c>
      <c r="AI370" t="s">
        <v>8</v>
      </c>
      <c r="AJ370" t="s">
        <v>8</v>
      </c>
      <c r="AK370" t="s">
        <v>8</v>
      </c>
      <c r="AL370" t="s">
        <v>8</v>
      </c>
      <c r="AM370" t="s">
        <v>8</v>
      </c>
      <c r="AN370" t="s">
        <v>8</v>
      </c>
      <c r="AO370" t="s">
        <v>8</v>
      </c>
      <c r="AP370" t="s">
        <v>8</v>
      </c>
      <c r="AQ370" t="s">
        <v>8</v>
      </c>
      <c r="AR370" t="s">
        <v>8</v>
      </c>
      <c r="AS370" t="s">
        <v>8</v>
      </c>
      <c r="AT370" t="s">
        <v>8</v>
      </c>
      <c r="AU370" t="s">
        <v>8</v>
      </c>
      <c r="AW370" s="37" t="s">
        <v>8</v>
      </c>
      <c r="AX370" t="s">
        <v>8</v>
      </c>
      <c r="AY370" t="s">
        <v>8</v>
      </c>
      <c r="AZ370" t="s">
        <v>8</v>
      </c>
      <c r="BA370" t="s">
        <v>8</v>
      </c>
      <c r="BB370" t="s">
        <v>8</v>
      </c>
      <c r="BC370" s="16" t="s">
        <v>8</v>
      </c>
      <c r="BE370" t="s">
        <v>8</v>
      </c>
      <c r="BH370" t="s">
        <v>8</v>
      </c>
      <c r="BI370" t="s">
        <v>38</v>
      </c>
      <c r="BJ370" t="s">
        <v>3</v>
      </c>
      <c r="BL370" t="s">
        <v>8</v>
      </c>
      <c r="BM370" t="s">
        <v>8</v>
      </c>
      <c r="BN370" t="s">
        <v>4</v>
      </c>
      <c r="BP370" t="s">
        <v>8</v>
      </c>
      <c r="BQ370" t="s">
        <v>8</v>
      </c>
      <c r="CH370" t="s">
        <v>533</v>
      </c>
      <c r="CI370" t="s">
        <v>3</v>
      </c>
      <c r="CK370" t="s">
        <v>8</v>
      </c>
      <c r="CL370" t="s">
        <v>8</v>
      </c>
      <c r="CM370" t="s">
        <v>758</v>
      </c>
      <c r="CO370" t="s">
        <v>8</v>
      </c>
      <c r="CP370" t="s">
        <v>8</v>
      </c>
      <c r="DG370" t="s">
        <v>8</v>
      </c>
      <c r="DI370" t="s">
        <v>8</v>
      </c>
      <c r="DJ370" t="s">
        <v>8</v>
      </c>
      <c r="DK370" t="s">
        <v>8</v>
      </c>
      <c r="DL370" t="s">
        <v>8</v>
      </c>
      <c r="DM370" t="s">
        <v>8</v>
      </c>
      <c r="DN370" t="s">
        <v>8</v>
      </c>
      <c r="DO370" t="s">
        <v>8</v>
      </c>
      <c r="DP370" t="s">
        <v>8</v>
      </c>
      <c r="DQ370" t="s">
        <v>8</v>
      </c>
      <c r="DR370" t="s">
        <v>8</v>
      </c>
      <c r="DS370" t="s">
        <v>8</v>
      </c>
      <c r="DT370" t="s">
        <v>8</v>
      </c>
      <c r="DU370" t="s">
        <v>8</v>
      </c>
      <c r="DV370" t="s">
        <v>8</v>
      </c>
    </row>
    <row r="371" spans="2:126" ht="17.25">
      <c r="B371" t="s">
        <v>534</v>
      </c>
      <c r="C371" t="s">
        <v>535</v>
      </c>
      <c r="D371" t="s">
        <v>53</v>
      </c>
      <c r="E371" t="s">
        <v>456</v>
      </c>
      <c r="F371" t="s">
        <v>8</v>
      </c>
      <c r="G371">
        <v>5</v>
      </c>
      <c r="H371">
        <v>2</v>
      </c>
      <c r="I371" t="s">
        <v>747</v>
      </c>
      <c r="J371">
        <v>2.5</v>
      </c>
      <c r="K371" s="23" t="s">
        <v>226</v>
      </c>
      <c r="L371" t="s">
        <v>764</v>
      </c>
      <c r="M371">
        <v>5</v>
      </c>
      <c r="N371" t="s">
        <v>8</v>
      </c>
      <c r="O371" t="s">
        <v>8</v>
      </c>
      <c r="P371" t="s">
        <v>8</v>
      </c>
      <c r="Q371" t="s">
        <v>8</v>
      </c>
      <c r="R371" t="s">
        <v>8</v>
      </c>
      <c r="S371" t="s">
        <v>8</v>
      </c>
      <c r="T371" t="s">
        <v>8</v>
      </c>
      <c r="U371" t="s">
        <v>8</v>
      </c>
      <c r="V371" t="s">
        <v>8</v>
      </c>
      <c r="W371" t="s">
        <v>8</v>
      </c>
      <c r="X371" t="s">
        <v>8</v>
      </c>
      <c r="Y371" t="s">
        <v>8</v>
      </c>
      <c r="AA371" t="s">
        <v>8</v>
      </c>
      <c r="AB371" t="s">
        <v>8</v>
      </c>
      <c r="AC371" s="16" t="s">
        <v>8</v>
      </c>
      <c r="AD371">
        <v>0.59699999999999998</v>
      </c>
      <c r="AE371" t="s">
        <v>602</v>
      </c>
      <c r="AF371">
        <v>0.17499999999999999</v>
      </c>
      <c r="AG371" t="s">
        <v>8</v>
      </c>
      <c r="AH371" t="s">
        <v>8</v>
      </c>
      <c r="AI371">
        <v>2.39</v>
      </c>
      <c r="AJ371" t="s">
        <v>8</v>
      </c>
      <c r="AK371">
        <v>0.71</v>
      </c>
      <c r="AO371">
        <v>2.82</v>
      </c>
      <c r="AP371">
        <v>0.33</v>
      </c>
      <c r="AQ371" t="s">
        <v>12</v>
      </c>
      <c r="BB371" t="s">
        <v>276</v>
      </c>
      <c r="BC371" s="16">
        <v>0.02</v>
      </c>
      <c r="BD371" s="12"/>
      <c r="BE371" t="s">
        <v>536</v>
      </c>
    </row>
    <row r="372" spans="2:126">
      <c r="B372" t="s">
        <v>537</v>
      </c>
      <c r="C372" t="s">
        <v>538</v>
      </c>
      <c r="D372" t="s">
        <v>85</v>
      </c>
      <c r="E372" t="s">
        <v>457</v>
      </c>
      <c r="F372" t="s">
        <v>8</v>
      </c>
      <c r="G372">
        <v>13</v>
      </c>
      <c r="H372">
        <v>77</v>
      </c>
      <c r="I372" t="s">
        <v>3</v>
      </c>
      <c r="J372">
        <v>5.3</v>
      </c>
      <c r="K372" s="23" t="s">
        <v>226</v>
      </c>
      <c r="L372" t="s">
        <v>764</v>
      </c>
      <c r="M372">
        <v>11</v>
      </c>
      <c r="O372" t="s">
        <v>8</v>
      </c>
      <c r="P372" t="s">
        <v>8</v>
      </c>
      <c r="Q372" t="s">
        <v>8</v>
      </c>
      <c r="R372" t="s">
        <v>8</v>
      </c>
      <c r="S372" t="s">
        <v>8</v>
      </c>
      <c r="T372" t="s">
        <v>8</v>
      </c>
      <c r="U372" t="s">
        <v>8</v>
      </c>
      <c r="V372" t="s">
        <v>8</v>
      </c>
      <c r="W372" t="s">
        <v>8</v>
      </c>
      <c r="X372" t="s">
        <v>8</v>
      </c>
      <c r="Y372" t="s">
        <v>8</v>
      </c>
      <c r="AA372" t="s">
        <v>8</v>
      </c>
      <c r="AB372" t="s">
        <v>8</v>
      </c>
      <c r="AC372" s="16" t="s">
        <v>8</v>
      </c>
      <c r="AD372" t="s">
        <v>8</v>
      </c>
      <c r="AE372" t="s">
        <v>8</v>
      </c>
      <c r="AF372" t="s">
        <v>8</v>
      </c>
      <c r="AG372" t="s">
        <v>8</v>
      </c>
      <c r="AH372" t="s">
        <v>8</v>
      </c>
      <c r="AI372" t="s">
        <v>8</v>
      </c>
      <c r="AJ372" t="s">
        <v>8</v>
      </c>
      <c r="AK372" t="s">
        <v>8</v>
      </c>
      <c r="AL372" t="s">
        <v>8</v>
      </c>
      <c r="AM372" t="s">
        <v>8</v>
      </c>
      <c r="AN372" t="s">
        <v>8</v>
      </c>
      <c r="AO372" t="s">
        <v>8</v>
      </c>
      <c r="AP372" t="s">
        <v>8</v>
      </c>
      <c r="AQ372" t="s">
        <v>8</v>
      </c>
      <c r="AR372" t="s">
        <v>8</v>
      </c>
      <c r="AS372" t="s">
        <v>8</v>
      </c>
      <c r="AT372" t="s">
        <v>8</v>
      </c>
      <c r="AU372" t="s">
        <v>8</v>
      </c>
      <c r="AW372" s="37" t="s">
        <v>8</v>
      </c>
      <c r="AX372" t="s">
        <v>8</v>
      </c>
      <c r="AY372" t="s">
        <v>8</v>
      </c>
      <c r="AZ372" t="s">
        <v>8</v>
      </c>
      <c r="BA372" t="s">
        <v>8</v>
      </c>
      <c r="BB372" t="s">
        <v>8</v>
      </c>
      <c r="BC372" s="16" t="s">
        <v>8</v>
      </c>
      <c r="BE372" t="s">
        <v>8</v>
      </c>
      <c r="BH372" t="s">
        <v>8</v>
      </c>
      <c r="BI372" t="s">
        <v>8</v>
      </c>
      <c r="BJ372" t="s">
        <v>8</v>
      </c>
      <c r="BK372" t="s">
        <v>8</v>
      </c>
      <c r="BL372" t="s">
        <v>8</v>
      </c>
      <c r="BM372" t="s">
        <v>8</v>
      </c>
      <c r="BN372" t="s">
        <v>8</v>
      </c>
      <c r="BO372" t="s">
        <v>8</v>
      </c>
      <c r="BP372" t="s">
        <v>8</v>
      </c>
      <c r="BQ372" t="s">
        <v>8</v>
      </c>
      <c r="CH372" t="s">
        <v>8</v>
      </c>
      <c r="CI372" t="s">
        <v>8</v>
      </c>
      <c r="CJ372" t="s">
        <v>8</v>
      </c>
      <c r="CK372" t="s">
        <v>8</v>
      </c>
      <c r="CL372" t="s">
        <v>8</v>
      </c>
      <c r="CM372" t="s">
        <v>8</v>
      </c>
      <c r="CN372" t="s">
        <v>8</v>
      </c>
      <c r="CO372" t="s">
        <v>8</v>
      </c>
      <c r="CP372" t="s">
        <v>8</v>
      </c>
      <c r="DG372" t="s">
        <v>8</v>
      </c>
      <c r="DI372" t="s">
        <v>8</v>
      </c>
      <c r="DJ372" t="s">
        <v>8</v>
      </c>
      <c r="DK372" t="s">
        <v>8</v>
      </c>
      <c r="DL372" t="s">
        <v>8</v>
      </c>
      <c r="DM372" t="s">
        <v>8</v>
      </c>
      <c r="DN372" t="s">
        <v>8</v>
      </c>
      <c r="DO372" t="s">
        <v>8</v>
      </c>
      <c r="DP372" t="s">
        <v>8</v>
      </c>
      <c r="DQ372" t="s">
        <v>8</v>
      </c>
      <c r="DR372" t="s">
        <v>8</v>
      </c>
      <c r="DS372" t="s">
        <v>8</v>
      </c>
      <c r="DT372" t="s">
        <v>8</v>
      </c>
      <c r="DU372" t="s">
        <v>8</v>
      </c>
      <c r="DV372" t="s">
        <v>8</v>
      </c>
    </row>
    <row r="373" spans="2:126">
      <c r="B373" t="s">
        <v>539</v>
      </c>
      <c r="D373" t="s">
        <v>10</v>
      </c>
      <c r="E373" t="s">
        <v>456</v>
      </c>
      <c r="F373" t="s">
        <v>8</v>
      </c>
      <c r="G373" t="s">
        <v>8</v>
      </c>
      <c r="H373">
        <v>1</v>
      </c>
      <c r="I373" t="s">
        <v>3</v>
      </c>
      <c r="J373">
        <v>10</v>
      </c>
      <c r="K373" s="23" t="s">
        <v>226</v>
      </c>
      <c r="L373" t="s">
        <v>764</v>
      </c>
      <c r="M373">
        <v>1</v>
      </c>
      <c r="N373" t="s">
        <v>8</v>
      </c>
      <c r="O373" t="s">
        <v>8</v>
      </c>
      <c r="P373" t="s">
        <v>8</v>
      </c>
      <c r="Q373" t="s">
        <v>8</v>
      </c>
      <c r="R373" t="s">
        <v>8</v>
      </c>
      <c r="S373" t="s">
        <v>8</v>
      </c>
      <c r="T373" t="s">
        <v>8</v>
      </c>
      <c r="U373" t="s">
        <v>8</v>
      </c>
      <c r="V373" t="s">
        <v>8</v>
      </c>
      <c r="W373" t="s">
        <v>8</v>
      </c>
      <c r="X373" t="s">
        <v>8</v>
      </c>
      <c r="Y373" t="s">
        <v>8</v>
      </c>
      <c r="AA373" t="s">
        <v>8</v>
      </c>
      <c r="AB373" t="s">
        <v>8</v>
      </c>
      <c r="AC373" s="16" t="s">
        <v>8</v>
      </c>
      <c r="AD373" t="s">
        <v>8</v>
      </c>
      <c r="AE373" t="s">
        <v>8</v>
      </c>
      <c r="AF373" t="s">
        <v>8</v>
      </c>
      <c r="AG373" t="s">
        <v>8</v>
      </c>
      <c r="AH373" t="s">
        <v>8</v>
      </c>
      <c r="AI373" t="s">
        <v>8</v>
      </c>
      <c r="AJ373" t="s">
        <v>8</v>
      </c>
      <c r="AK373" t="s">
        <v>8</v>
      </c>
      <c r="AL373" t="s">
        <v>8</v>
      </c>
      <c r="AM373" t="s">
        <v>8</v>
      </c>
      <c r="AN373" t="s">
        <v>8</v>
      </c>
      <c r="AO373" t="s">
        <v>8</v>
      </c>
      <c r="AP373" t="s">
        <v>8</v>
      </c>
      <c r="AQ373" t="s">
        <v>8</v>
      </c>
      <c r="AR373" t="s">
        <v>8</v>
      </c>
      <c r="AS373" t="s">
        <v>8</v>
      </c>
      <c r="AT373" t="s">
        <v>8</v>
      </c>
      <c r="AU373" t="s">
        <v>8</v>
      </c>
      <c r="AW373" s="37" t="s">
        <v>8</v>
      </c>
      <c r="AX373" t="s">
        <v>8</v>
      </c>
      <c r="AY373" t="s">
        <v>8</v>
      </c>
      <c r="AZ373" t="s">
        <v>8</v>
      </c>
      <c r="BA373" t="s">
        <v>8</v>
      </c>
      <c r="BB373" t="s">
        <v>93</v>
      </c>
      <c r="BC373" s="16">
        <v>0.25</v>
      </c>
      <c r="BD373" s="12"/>
      <c r="BE373" t="s">
        <v>512</v>
      </c>
    </row>
    <row r="374" spans="2:126">
      <c r="B374" t="s">
        <v>539</v>
      </c>
      <c r="D374" t="s">
        <v>10</v>
      </c>
      <c r="E374" t="s">
        <v>456</v>
      </c>
      <c r="F374" t="s">
        <v>8</v>
      </c>
      <c r="G374" t="s">
        <v>8</v>
      </c>
      <c r="H374">
        <v>1</v>
      </c>
      <c r="I374" t="s">
        <v>3</v>
      </c>
      <c r="J374">
        <v>10</v>
      </c>
      <c r="K374" s="23" t="s">
        <v>226</v>
      </c>
      <c r="L374" t="s">
        <v>764</v>
      </c>
      <c r="M374">
        <v>1</v>
      </c>
      <c r="N374" t="s">
        <v>8</v>
      </c>
      <c r="O374" t="s">
        <v>8</v>
      </c>
      <c r="P374" t="s">
        <v>8</v>
      </c>
      <c r="Q374" t="s">
        <v>8</v>
      </c>
      <c r="R374" t="s">
        <v>8</v>
      </c>
      <c r="S374" t="s">
        <v>8</v>
      </c>
      <c r="T374" t="s">
        <v>8</v>
      </c>
      <c r="U374" t="s">
        <v>8</v>
      </c>
      <c r="V374" t="s">
        <v>8</v>
      </c>
      <c r="W374" t="s">
        <v>8</v>
      </c>
      <c r="X374" t="s">
        <v>8</v>
      </c>
      <c r="Y374" t="s">
        <v>8</v>
      </c>
      <c r="AA374" t="s">
        <v>8</v>
      </c>
      <c r="AB374" t="s">
        <v>8</v>
      </c>
      <c r="AC374" s="16" t="s">
        <v>8</v>
      </c>
      <c r="AD374" t="s">
        <v>8</v>
      </c>
      <c r="AE374" t="s">
        <v>8</v>
      </c>
      <c r="AF374" t="s">
        <v>8</v>
      </c>
      <c r="AG374" t="s">
        <v>8</v>
      </c>
      <c r="AH374" t="s">
        <v>8</v>
      </c>
      <c r="AI374" t="s">
        <v>8</v>
      </c>
      <c r="AJ374" t="s">
        <v>8</v>
      </c>
      <c r="AK374" t="s">
        <v>8</v>
      </c>
      <c r="AL374" t="s">
        <v>8</v>
      </c>
      <c r="AM374" t="s">
        <v>8</v>
      </c>
      <c r="AN374" t="s">
        <v>8</v>
      </c>
      <c r="AO374" t="s">
        <v>8</v>
      </c>
      <c r="AP374" t="s">
        <v>8</v>
      </c>
      <c r="AQ374" t="s">
        <v>8</v>
      </c>
      <c r="AR374" t="s">
        <v>8</v>
      </c>
      <c r="AS374" t="s">
        <v>8</v>
      </c>
      <c r="AT374" t="s">
        <v>8</v>
      </c>
      <c r="AU374" t="s">
        <v>8</v>
      </c>
      <c r="AW374" s="37" t="s">
        <v>8</v>
      </c>
      <c r="AX374" t="s">
        <v>8</v>
      </c>
      <c r="AY374" t="s">
        <v>8</v>
      </c>
      <c r="AZ374" t="s">
        <v>8</v>
      </c>
      <c r="BA374" t="s">
        <v>8</v>
      </c>
      <c r="BB374" t="s">
        <v>276</v>
      </c>
      <c r="BC374" s="16">
        <v>0.64</v>
      </c>
      <c r="BD374" s="12"/>
      <c r="BE374" t="s">
        <v>512</v>
      </c>
    </row>
    <row r="375" spans="2:126">
      <c r="B375" t="s">
        <v>540</v>
      </c>
      <c r="C375" t="s">
        <v>541</v>
      </c>
      <c r="D375" t="s">
        <v>241</v>
      </c>
      <c r="E375" t="s">
        <v>476</v>
      </c>
      <c r="F375" t="s">
        <v>676</v>
      </c>
      <c r="G375">
        <v>2</v>
      </c>
      <c r="H375">
        <v>30</v>
      </c>
      <c r="I375" t="s">
        <v>3</v>
      </c>
      <c r="J375" t="s">
        <v>8</v>
      </c>
      <c r="K375" t="s">
        <v>8</v>
      </c>
      <c r="L375" t="s">
        <v>8</v>
      </c>
      <c r="M375" t="s">
        <v>8</v>
      </c>
      <c r="N375" t="s">
        <v>8</v>
      </c>
      <c r="O375" t="s">
        <v>8</v>
      </c>
      <c r="P375" t="s">
        <v>8</v>
      </c>
      <c r="Q375" t="s">
        <v>8</v>
      </c>
      <c r="R375" t="s">
        <v>8</v>
      </c>
      <c r="S375" t="s">
        <v>8</v>
      </c>
      <c r="T375" t="s">
        <v>8</v>
      </c>
      <c r="U375" t="s">
        <v>8</v>
      </c>
      <c r="V375" t="s">
        <v>8</v>
      </c>
      <c r="W375" t="s">
        <v>8</v>
      </c>
      <c r="X375" t="s">
        <v>8</v>
      </c>
      <c r="Y375" t="s">
        <v>8</v>
      </c>
      <c r="AA375" t="s">
        <v>8</v>
      </c>
      <c r="AB375" t="s">
        <v>8</v>
      </c>
      <c r="AC375" s="16" t="s">
        <v>8</v>
      </c>
      <c r="AD375" t="s">
        <v>8</v>
      </c>
      <c r="AE375" t="s">
        <v>8</v>
      </c>
      <c r="AF375" t="s">
        <v>8</v>
      </c>
      <c r="AG375" t="s">
        <v>8</v>
      </c>
      <c r="AH375" t="s">
        <v>8</v>
      </c>
      <c r="AI375" t="s">
        <v>8</v>
      </c>
      <c r="AJ375" t="s">
        <v>8</v>
      </c>
      <c r="AK375" t="s">
        <v>8</v>
      </c>
      <c r="AL375" t="s">
        <v>8</v>
      </c>
      <c r="AM375" t="s">
        <v>8</v>
      </c>
      <c r="AN375" t="s">
        <v>8</v>
      </c>
      <c r="AO375" t="s">
        <v>8</v>
      </c>
      <c r="AP375" t="s">
        <v>8</v>
      </c>
      <c r="AQ375" t="s">
        <v>8</v>
      </c>
      <c r="AR375" t="s">
        <v>8</v>
      </c>
      <c r="AS375" t="s">
        <v>8</v>
      </c>
      <c r="AT375" t="s">
        <v>8</v>
      </c>
      <c r="AU375" t="s">
        <v>8</v>
      </c>
      <c r="AW375" s="37" t="s">
        <v>8</v>
      </c>
      <c r="AX375" t="s">
        <v>8</v>
      </c>
      <c r="AY375" t="s">
        <v>8</v>
      </c>
      <c r="AZ375" t="s">
        <v>8</v>
      </c>
      <c r="BA375" t="s">
        <v>8</v>
      </c>
      <c r="BB375" t="s">
        <v>93</v>
      </c>
      <c r="BC375" s="16" t="s">
        <v>542</v>
      </c>
      <c r="BD375" s="16"/>
    </row>
    <row r="376" spans="2:126">
      <c r="B376" t="s">
        <v>540</v>
      </c>
      <c r="C376" t="s">
        <v>541</v>
      </c>
      <c r="D376" t="s">
        <v>10</v>
      </c>
      <c r="E376" t="s">
        <v>456</v>
      </c>
      <c r="F376" t="s">
        <v>8</v>
      </c>
      <c r="G376">
        <v>8</v>
      </c>
      <c r="H376">
        <v>4</v>
      </c>
      <c r="I376" t="s">
        <v>3</v>
      </c>
      <c r="J376">
        <v>3.57</v>
      </c>
      <c r="K376" t="s">
        <v>234</v>
      </c>
      <c r="L376" t="s">
        <v>764</v>
      </c>
      <c r="M376">
        <v>4</v>
      </c>
      <c r="N376" t="s">
        <v>8</v>
      </c>
      <c r="BB376" t="s">
        <v>93</v>
      </c>
      <c r="BC376" s="16" t="s">
        <v>543</v>
      </c>
      <c r="BD376" s="16"/>
    </row>
    <row r="377" spans="2:126">
      <c r="B377" t="s">
        <v>544</v>
      </c>
      <c r="C377" t="s">
        <v>545</v>
      </c>
      <c r="D377" t="s">
        <v>20</v>
      </c>
      <c r="E377" t="s">
        <v>461</v>
      </c>
      <c r="F377" t="s">
        <v>8</v>
      </c>
      <c r="G377">
        <v>5</v>
      </c>
      <c r="H377">
        <v>1</v>
      </c>
      <c r="I377" t="s">
        <v>3</v>
      </c>
      <c r="J377">
        <v>5</v>
      </c>
      <c r="K377" s="23" t="s">
        <v>226</v>
      </c>
      <c r="L377" t="s">
        <v>764</v>
      </c>
      <c r="M377">
        <v>1</v>
      </c>
      <c r="N377" t="s">
        <v>8</v>
      </c>
      <c r="O377" t="s">
        <v>8</v>
      </c>
      <c r="P377" t="s">
        <v>8</v>
      </c>
      <c r="Q377" t="s">
        <v>8</v>
      </c>
      <c r="R377" t="s">
        <v>8</v>
      </c>
      <c r="S377" t="s">
        <v>8</v>
      </c>
      <c r="T377" t="s">
        <v>8</v>
      </c>
      <c r="U377" t="s">
        <v>8</v>
      </c>
      <c r="V377" t="s">
        <v>8</v>
      </c>
      <c r="W377" t="s">
        <v>8</v>
      </c>
      <c r="X377" t="s">
        <v>8</v>
      </c>
      <c r="Y377" t="s">
        <v>8</v>
      </c>
      <c r="AA377" s="27">
        <f>4.38*60</f>
        <v>262.8</v>
      </c>
      <c r="AB377" s="23" t="s">
        <v>738</v>
      </c>
      <c r="AC377" s="16" t="s">
        <v>8</v>
      </c>
      <c r="AD377" t="s">
        <v>8</v>
      </c>
      <c r="AE377" t="s">
        <v>8</v>
      </c>
      <c r="AF377" t="s">
        <v>8</v>
      </c>
      <c r="AG377" t="s">
        <v>8</v>
      </c>
      <c r="AH377" t="s">
        <v>8</v>
      </c>
      <c r="AI377" t="s">
        <v>8</v>
      </c>
      <c r="AJ377" t="s">
        <v>8</v>
      </c>
      <c r="AK377" t="s">
        <v>8</v>
      </c>
      <c r="AL377">
        <v>2</v>
      </c>
      <c r="AM377" t="s">
        <v>277</v>
      </c>
      <c r="AN377" t="s">
        <v>8</v>
      </c>
      <c r="AO377" s="27" t="s">
        <v>718</v>
      </c>
      <c r="AP377" t="s">
        <v>8</v>
      </c>
      <c r="AQ377" t="s">
        <v>12</v>
      </c>
      <c r="AR377" t="s">
        <v>8</v>
      </c>
      <c r="AS377" t="s">
        <v>8</v>
      </c>
      <c r="AT377" t="s">
        <v>8</v>
      </c>
      <c r="AU377" t="s">
        <v>8</v>
      </c>
      <c r="AW377" s="37" t="s">
        <v>8</v>
      </c>
      <c r="AX377" t="s">
        <v>8</v>
      </c>
      <c r="AY377" t="s">
        <v>8</v>
      </c>
      <c r="AZ377" t="s">
        <v>8</v>
      </c>
      <c r="BA377" t="s">
        <v>8</v>
      </c>
      <c r="BB377" t="s">
        <v>8</v>
      </c>
      <c r="BC377" s="16" t="s">
        <v>8</v>
      </c>
      <c r="BE377" t="s">
        <v>8</v>
      </c>
      <c r="BF377" t="s">
        <v>8</v>
      </c>
      <c r="BH377" t="s">
        <v>8</v>
      </c>
      <c r="BI377" t="s">
        <v>212</v>
      </c>
      <c r="BJ377" t="s">
        <v>3</v>
      </c>
      <c r="BK377" s="27">
        <v>3600</v>
      </c>
      <c r="BL377" t="s">
        <v>8</v>
      </c>
      <c r="BM377" t="s">
        <v>721</v>
      </c>
      <c r="BN377" t="s">
        <v>8</v>
      </c>
      <c r="BO377" t="s">
        <v>8</v>
      </c>
      <c r="BP377" t="s">
        <v>8</v>
      </c>
      <c r="BQ377" t="s">
        <v>8</v>
      </c>
      <c r="CH377" t="s">
        <v>8</v>
      </c>
      <c r="CI377" t="s">
        <v>8</v>
      </c>
      <c r="CJ377" t="s">
        <v>8</v>
      </c>
      <c r="CK377" t="s">
        <v>8</v>
      </c>
      <c r="CL377" t="s">
        <v>8</v>
      </c>
      <c r="CM377" t="s">
        <v>8</v>
      </c>
      <c r="CN377" t="s">
        <v>8</v>
      </c>
      <c r="CO377" t="s">
        <v>8</v>
      </c>
      <c r="CP377" t="s">
        <v>8</v>
      </c>
      <c r="DG377" t="s">
        <v>8</v>
      </c>
      <c r="DI377" t="s">
        <v>8</v>
      </c>
      <c r="DJ377" t="s">
        <v>8</v>
      </c>
      <c r="DK377" t="s">
        <v>8</v>
      </c>
      <c r="DL377" t="s">
        <v>8</v>
      </c>
      <c r="DM377" t="s">
        <v>8</v>
      </c>
      <c r="DN377" t="s">
        <v>8</v>
      </c>
      <c r="DO377" t="s">
        <v>8</v>
      </c>
      <c r="DP377" t="s">
        <v>8</v>
      </c>
      <c r="DQ377" t="s">
        <v>8</v>
      </c>
      <c r="DR377" t="s">
        <v>8</v>
      </c>
      <c r="DS377" t="s">
        <v>8</v>
      </c>
      <c r="DT377" t="s">
        <v>8</v>
      </c>
      <c r="DU377" t="s">
        <v>8</v>
      </c>
      <c r="DV377" t="s">
        <v>8</v>
      </c>
    </row>
    <row r="378" spans="2:126">
      <c r="B378" t="s">
        <v>544</v>
      </c>
      <c r="C378" t="s">
        <v>545</v>
      </c>
      <c r="D378" t="s">
        <v>20</v>
      </c>
      <c r="E378" t="s">
        <v>546</v>
      </c>
      <c r="F378" t="s">
        <v>8</v>
      </c>
      <c r="G378">
        <v>5</v>
      </c>
      <c r="H378">
        <v>1</v>
      </c>
      <c r="I378" t="s">
        <v>3</v>
      </c>
      <c r="J378">
        <v>5</v>
      </c>
      <c r="K378" s="23" t="s">
        <v>226</v>
      </c>
      <c r="L378" t="s">
        <v>764</v>
      </c>
      <c r="M378">
        <v>1</v>
      </c>
      <c r="N378" t="s">
        <v>8</v>
      </c>
      <c r="O378" t="s">
        <v>8</v>
      </c>
      <c r="P378" t="s">
        <v>8</v>
      </c>
      <c r="Q378" t="s">
        <v>8</v>
      </c>
      <c r="R378" t="s">
        <v>8</v>
      </c>
      <c r="S378" t="s">
        <v>8</v>
      </c>
      <c r="T378" t="s">
        <v>8</v>
      </c>
      <c r="U378" t="s">
        <v>8</v>
      </c>
      <c r="V378" t="s">
        <v>8</v>
      </c>
      <c r="W378" t="s">
        <v>8</v>
      </c>
      <c r="X378" t="s">
        <v>8</v>
      </c>
      <c r="Y378" t="s">
        <v>8</v>
      </c>
      <c r="AA378" s="27">
        <f>3.15*60</f>
        <v>189</v>
      </c>
      <c r="AB378" s="23" t="s">
        <v>738</v>
      </c>
      <c r="AC378" s="16" t="s">
        <v>8</v>
      </c>
      <c r="AD378" t="s">
        <v>8</v>
      </c>
      <c r="AE378" t="s">
        <v>8</v>
      </c>
      <c r="AF378" t="s">
        <v>8</v>
      </c>
      <c r="AG378" t="s">
        <v>8</v>
      </c>
      <c r="AH378" t="s">
        <v>8</v>
      </c>
      <c r="AI378" t="s">
        <v>8</v>
      </c>
      <c r="AJ378" t="s">
        <v>8</v>
      </c>
      <c r="AK378" t="s">
        <v>8</v>
      </c>
      <c r="AL378">
        <v>1</v>
      </c>
      <c r="AM378" t="s">
        <v>277</v>
      </c>
      <c r="AN378" t="s">
        <v>8</v>
      </c>
      <c r="AO378" s="27" t="s">
        <v>718</v>
      </c>
      <c r="AP378" t="s">
        <v>8</v>
      </c>
      <c r="AQ378" t="s">
        <v>12</v>
      </c>
      <c r="AR378" t="s">
        <v>8</v>
      </c>
      <c r="AS378" t="s">
        <v>8</v>
      </c>
      <c r="AT378" t="s">
        <v>8</v>
      </c>
      <c r="AU378" t="s">
        <v>8</v>
      </c>
      <c r="AW378" s="37" t="s">
        <v>8</v>
      </c>
      <c r="AX378" t="s">
        <v>8</v>
      </c>
      <c r="AY378" t="s">
        <v>8</v>
      </c>
      <c r="AZ378" t="s">
        <v>8</v>
      </c>
      <c r="BA378" t="s">
        <v>8</v>
      </c>
      <c r="BB378" t="s">
        <v>8</v>
      </c>
      <c r="BC378" s="16" t="s">
        <v>8</v>
      </c>
      <c r="BE378" t="s">
        <v>8</v>
      </c>
      <c r="BF378" t="s">
        <v>8</v>
      </c>
      <c r="BH378" t="s">
        <v>8</v>
      </c>
      <c r="BI378" t="s">
        <v>212</v>
      </c>
      <c r="BJ378" t="s">
        <v>3</v>
      </c>
      <c r="BK378" s="27">
        <v>1800</v>
      </c>
      <c r="BL378" t="s">
        <v>8</v>
      </c>
      <c r="BM378" t="s">
        <v>721</v>
      </c>
      <c r="BN378" t="s">
        <v>8</v>
      </c>
      <c r="BO378" t="s">
        <v>8</v>
      </c>
      <c r="BP378" t="s">
        <v>8</v>
      </c>
      <c r="BQ378" t="s">
        <v>8</v>
      </c>
      <c r="CH378" t="s">
        <v>8</v>
      </c>
      <c r="CI378" t="s">
        <v>8</v>
      </c>
      <c r="CJ378" t="s">
        <v>8</v>
      </c>
      <c r="CK378" t="s">
        <v>8</v>
      </c>
      <c r="CL378" t="s">
        <v>8</v>
      </c>
      <c r="CM378" t="s">
        <v>8</v>
      </c>
      <c r="CN378" t="s">
        <v>8</v>
      </c>
      <c r="CO378" t="s">
        <v>8</v>
      </c>
      <c r="CP378" t="s">
        <v>8</v>
      </c>
      <c r="DG378" t="s">
        <v>8</v>
      </c>
      <c r="DI378" t="s">
        <v>8</v>
      </c>
      <c r="DJ378" t="s">
        <v>8</v>
      </c>
      <c r="DK378" t="s">
        <v>8</v>
      </c>
      <c r="DL378" t="s">
        <v>8</v>
      </c>
      <c r="DM378" t="s">
        <v>8</v>
      </c>
      <c r="DN378" t="s">
        <v>8</v>
      </c>
      <c r="DO378" t="s">
        <v>8</v>
      </c>
      <c r="DP378" t="s">
        <v>8</v>
      </c>
      <c r="DQ378" t="s">
        <v>8</v>
      </c>
      <c r="DR378" t="s">
        <v>8</v>
      </c>
      <c r="DS378" t="s">
        <v>8</v>
      </c>
      <c r="DT378" t="s">
        <v>8</v>
      </c>
      <c r="DU378" t="s">
        <v>8</v>
      </c>
      <c r="DV378" t="s">
        <v>8</v>
      </c>
    </row>
    <row r="379" spans="2:126">
      <c r="B379" t="s">
        <v>547</v>
      </c>
      <c r="C379" t="s">
        <v>548</v>
      </c>
      <c r="D379" t="s">
        <v>20</v>
      </c>
      <c r="E379" t="s">
        <v>456</v>
      </c>
      <c r="F379" t="s">
        <v>8</v>
      </c>
      <c r="G379" t="s">
        <v>8</v>
      </c>
      <c r="H379">
        <v>1</v>
      </c>
      <c r="I379" t="s">
        <v>3</v>
      </c>
      <c r="J379">
        <v>25</v>
      </c>
      <c r="K379" t="s">
        <v>234</v>
      </c>
      <c r="L379" t="s">
        <v>764</v>
      </c>
      <c r="M379">
        <v>1</v>
      </c>
      <c r="N379" t="s">
        <v>505</v>
      </c>
      <c r="O379" t="s">
        <v>8</v>
      </c>
      <c r="P379" t="s">
        <v>8</v>
      </c>
      <c r="Q379" t="s">
        <v>8</v>
      </c>
      <c r="R379" t="s">
        <v>8</v>
      </c>
      <c r="S379" t="s">
        <v>8</v>
      </c>
      <c r="T379" t="s">
        <v>8</v>
      </c>
      <c r="U379" t="s">
        <v>8</v>
      </c>
      <c r="V379" t="s">
        <v>8</v>
      </c>
      <c r="W379" t="s">
        <v>8</v>
      </c>
      <c r="X379" t="s">
        <v>8</v>
      </c>
      <c r="Y379" t="s">
        <v>8</v>
      </c>
      <c r="AA379" t="s">
        <v>8</v>
      </c>
      <c r="AB379" t="s">
        <v>8</v>
      </c>
      <c r="AC379" s="16" t="s">
        <v>8</v>
      </c>
      <c r="AD379" t="s">
        <v>8</v>
      </c>
      <c r="AE379" t="s">
        <v>8</v>
      </c>
      <c r="AF379" t="s">
        <v>8</v>
      </c>
      <c r="AG379" t="s">
        <v>8</v>
      </c>
      <c r="AH379" t="s">
        <v>8</v>
      </c>
      <c r="AI379">
        <v>88.9</v>
      </c>
      <c r="AJ379" t="s">
        <v>8</v>
      </c>
      <c r="AK379" t="s">
        <v>8</v>
      </c>
      <c r="AL379">
        <v>11.5</v>
      </c>
      <c r="AM379" t="s">
        <v>277</v>
      </c>
      <c r="AN379" t="s">
        <v>8</v>
      </c>
      <c r="AO379" s="27">
        <v>0.25</v>
      </c>
      <c r="AP379" t="s">
        <v>8</v>
      </c>
      <c r="AQ379" t="s">
        <v>12</v>
      </c>
      <c r="AR379" t="s">
        <v>8</v>
      </c>
      <c r="AS379" t="s">
        <v>8</v>
      </c>
      <c r="AT379" t="s">
        <v>8</v>
      </c>
      <c r="AU379" t="s">
        <v>8</v>
      </c>
      <c r="AW379" s="37" t="s">
        <v>8</v>
      </c>
      <c r="AX379" t="s">
        <v>8</v>
      </c>
      <c r="AY379">
        <v>11.8</v>
      </c>
      <c r="AZ379" s="23" t="s">
        <v>12</v>
      </c>
      <c r="BA379" t="s">
        <v>8</v>
      </c>
      <c r="BB379" t="s">
        <v>8</v>
      </c>
      <c r="BC379" s="16" t="s">
        <v>8</v>
      </c>
      <c r="BE379" t="s">
        <v>8</v>
      </c>
      <c r="BF379" t="s">
        <v>8</v>
      </c>
      <c r="BH379" t="s">
        <v>8</v>
      </c>
      <c r="BI379" t="s">
        <v>8</v>
      </c>
      <c r="BJ379" t="s">
        <v>8</v>
      </c>
      <c r="BK379" t="s">
        <v>8</v>
      </c>
      <c r="BL379" t="s">
        <v>8</v>
      </c>
      <c r="BM379" t="s">
        <v>8</v>
      </c>
      <c r="BN379" t="s">
        <v>8</v>
      </c>
      <c r="BO379" t="s">
        <v>8</v>
      </c>
      <c r="BP379" t="s">
        <v>8</v>
      </c>
      <c r="BQ379" t="s">
        <v>8</v>
      </c>
      <c r="CH379" t="s">
        <v>8</v>
      </c>
      <c r="CI379" t="s">
        <v>8</v>
      </c>
      <c r="CJ379" t="s">
        <v>8</v>
      </c>
      <c r="CK379" t="s">
        <v>8</v>
      </c>
      <c r="CL379" t="s">
        <v>8</v>
      </c>
      <c r="CM379" t="s">
        <v>8</v>
      </c>
      <c r="CN379" t="s">
        <v>8</v>
      </c>
      <c r="CO379" t="s">
        <v>8</v>
      </c>
      <c r="CP379" t="s">
        <v>8</v>
      </c>
      <c r="DG379" t="s">
        <v>8</v>
      </c>
      <c r="DI379" t="s">
        <v>8</v>
      </c>
      <c r="DJ379" t="s">
        <v>8</v>
      </c>
      <c r="DK379" t="s">
        <v>8</v>
      </c>
      <c r="DL379" t="s">
        <v>8</v>
      </c>
      <c r="DM379" t="s">
        <v>8</v>
      </c>
      <c r="DN379" t="s">
        <v>8</v>
      </c>
      <c r="DO379" t="s">
        <v>8</v>
      </c>
      <c r="DP379" t="s">
        <v>8</v>
      </c>
      <c r="DQ379" t="s">
        <v>8</v>
      </c>
      <c r="DR379" t="s">
        <v>8</v>
      </c>
      <c r="DS379" t="s">
        <v>8</v>
      </c>
      <c r="DT379" t="s">
        <v>8</v>
      </c>
      <c r="DU379" t="s">
        <v>8</v>
      </c>
      <c r="DV379" t="s">
        <v>8</v>
      </c>
    </row>
    <row r="380" spans="2:126">
      <c r="B380" t="s">
        <v>549</v>
      </c>
      <c r="D380" t="s">
        <v>550</v>
      </c>
      <c r="E380" t="s">
        <v>8</v>
      </c>
      <c r="F380" t="s">
        <v>8</v>
      </c>
      <c r="G380">
        <v>2</v>
      </c>
      <c r="H380">
        <v>1</v>
      </c>
      <c r="I380" t="s">
        <v>744</v>
      </c>
      <c r="J380">
        <v>4</v>
      </c>
      <c r="K380" t="s">
        <v>234</v>
      </c>
      <c r="L380" t="s">
        <v>766</v>
      </c>
      <c r="M380">
        <v>1</v>
      </c>
      <c r="N380" t="s">
        <v>551</v>
      </c>
      <c r="O380" t="s">
        <v>8</v>
      </c>
      <c r="P380" t="s">
        <v>8</v>
      </c>
      <c r="Q380" t="s">
        <v>8</v>
      </c>
      <c r="R380" t="s">
        <v>8</v>
      </c>
      <c r="S380" t="s">
        <v>8</v>
      </c>
      <c r="T380" t="s">
        <v>8</v>
      </c>
      <c r="U380" t="s">
        <v>8</v>
      </c>
      <c r="V380" t="s">
        <v>8</v>
      </c>
      <c r="W380" t="s">
        <v>8</v>
      </c>
      <c r="X380" t="s">
        <v>8</v>
      </c>
      <c r="Y380" t="s">
        <v>8</v>
      </c>
      <c r="AA380" s="27">
        <f>36.71667*60</f>
        <v>2203.0001999999999</v>
      </c>
      <c r="AB380" s="23" t="s">
        <v>738</v>
      </c>
      <c r="AC380" s="16" t="s">
        <v>8</v>
      </c>
      <c r="AD380" s="29">
        <v>52.5</v>
      </c>
      <c r="AE380" s="29" t="s">
        <v>277</v>
      </c>
      <c r="AF380" t="s">
        <v>8</v>
      </c>
      <c r="AG380" t="s">
        <v>8</v>
      </c>
      <c r="AH380" t="s">
        <v>8</v>
      </c>
      <c r="AI380">
        <v>66.5</v>
      </c>
      <c r="AJ380" t="s">
        <v>8</v>
      </c>
      <c r="AK380" t="s">
        <v>8</v>
      </c>
      <c r="AL380" t="s">
        <v>8</v>
      </c>
      <c r="AM380" t="s">
        <v>8</v>
      </c>
      <c r="AN380" t="s">
        <v>8</v>
      </c>
      <c r="AO380" t="s">
        <v>8</v>
      </c>
      <c r="AP380" t="s">
        <v>8</v>
      </c>
      <c r="AQ380" t="s">
        <v>8</v>
      </c>
      <c r="AR380">
        <v>0.17</v>
      </c>
      <c r="AS380" t="s">
        <v>8</v>
      </c>
      <c r="AT380" t="s">
        <v>14</v>
      </c>
      <c r="AU380" t="s">
        <v>8</v>
      </c>
      <c r="AW380" s="37" t="s">
        <v>8</v>
      </c>
      <c r="AX380" t="s">
        <v>8</v>
      </c>
      <c r="AY380" s="27">
        <v>1.815E-3</v>
      </c>
      <c r="AZ380" t="s">
        <v>60</v>
      </c>
      <c r="BA380" t="s">
        <v>8</v>
      </c>
      <c r="BB380" t="s">
        <v>93</v>
      </c>
      <c r="BC380" s="16">
        <v>0.91</v>
      </c>
      <c r="BD380" s="12"/>
      <c r="BE380" t="s">
        <v>552</v>
      </c>
    </row>
    <row r="381" spans="2:126" ht="17.25">
      <c r="B381" t="s">
        <v>553</v>
      </c>
      <c r="D381" t="s">
        <v>53</v>
      </c>
      <c r="E381" t="s">
        <v>456</v>
      </c>
      <c r="F381" t="s">
        <v>8</v>
      </c>
      <c r="G381">
        <v>5</v>
      </c>
      <c r="H381">
        <v>1</v>
      </c>
      <c r="I381" t="s">
        <v>744</v>
      </c>
      <c r="J381">
        <v>0.3</v>
      </c>
      <c r="K381" t="s">
        <v>554</v>
      </c>
      <c r="L381" t="s">
        <v>766</v>
      </c>
      <c r="M381">
        <v>1</v>
      </c>
      <c r="N381" t="s">
        <v>8</v>
      </c>
      <c r="O381" t="s">
        <v>8</v>
      </c>
      <c r="P381" t="s">
        <v>8</v>
      </c>
      <c r="Q381" t="s">
        <v>8</v>
      </c>
      <c r="R381" t="s">
        <v>8</v>
      </c>
      <c r="S381" t="s">
        <v>8</v>
      </c>
      <c r="T381" t="s">
        <v>8</v>
      </c>
      <c r="U381" t="s">
        <v>8</v>
      </c>
      <c r="V381" t="s">
        <v>8</v>
      </c>
      <c r="W381" t="s">
        <v>8</v>
      </c>
      <c r="X381" t="s">
        <v>8</v>
      </c>
      <c r="Y381" t="s">
        <v>8</v>
      </c>
      <c r="AA381">
        <v>23854</v>
      </c>
      <c r="AB381" s="23" t="s">
        <v>555</v>
      </c>
      <c r="AC381" s="16" t="s">
        <v>8</v>
      </c>
      <c r="AI381">
        <v>2.4</v>
      </c>
      <c r="AJ381" t="s">
        <v>8</v>
      </c>
      <c r="AK381" t="s">
        <v>8</v>
      </c>
      <c r="AL381" t="s">
        <v>8</v>
      </c>
      <c r="AM381" t="s">
        <v>8</v>
      </c>
      <c r="AN381" t="s">
        <v>8</v>
      </c>
      <c r="AO381" t="s">
        <v>8</v>
      </c>
      <c r="AP381" t="s">
        <v>8</v>
      </c>
      <c r="AQ381" t="s">
        <v>8</v>
      </c>
      <c r="AR381">
        <v>1.29</v>
      </c>
      <c r="AS381" t="s">
        <v>8</v>
      </c>
      <c r="AT381" t="s">
        <v>14</v>
      </c>
      <c r="AU381" s="30">
        <v>2.1666666666666601E-4</v>
      </c>
      <c r="AW381" s="37" t="s">
        <v>719</v>
      </c>
      <c r="AX381" t="s">
        <v>8</v>
      </c>
      <c r="AY381" s="27">
        <v>2.1199999999999999E-3</v>
      </c>
      <c r="AZ381" t="s">
        <v>60</v>
      </c>
      <c r="BA381" t="s">
        <v>8</v>
      </c>
    </row>
    <row r="382" spans="2:126">
      <c r="B382" t="s">
        <v>553</v>
      </c>
      <c r="D382" t="s">
        <v>53</v>
      </c>
      <c r="E382" t="s">
        <v>456</v>
      </c>
      <c r="F382" t="s">
        <v>8</v>
      </c>
      <c r="G382">
        <v>4</v>
      </c>
      <c r="H382">
        <v>1</v>
      </c>
      <c r="I382" t="s">
        <v>744</v>
      </c>
      <c r="J382">
        <v>0.6</v>
      </c>
      <c r="K382" t="s">
        <v>554</v>
      </c>
      <c r="L382" t="s">
        <v>147</v>
      </c>
      <c r="M382">
        <v>1</v>
      </c>
      <c r="N382" t="s">
        <v>8</v>
      </c>
      <c r="O382" t="s">
        <v>8</v>
      </c>
      <c r="P382" t="s">
        <v>8</v>
      </c>
      <c r="Q382" t="s">
        <v>8</v>
      </c>
      <c r="R382" t="s">
        <v>8</v>
      </c>
      <c r="S382" t="s">
        <v>8</v>
      </c>
      <c r="T382" t="s">
        <v>8</v>
      </c>
      <c r="U382" t="s">
        <v>8</v>
      </c>
      <c r="V382" t="s">
        <v>8</v>
      </c>
      <c r="W382" t="s">
        <v>8</v>
      </c>
      <c r="X382" t="s">
        <v>8</v>
      </c>
      <c r="Y382" t="s">
        <v>8</v>
      </c>
      <c r="AA382">
        <v>22136</v>
      </c>
      <c r="AB382" s="23" t="s">
        <v>555</v>
      </c>
      <c r="AC382" s="16" t="s">
        <v>8</v>
      </c>
      <c r="AD382" t="s">
        <v>8</v>
      </c>
      <c r="AE382" t="s">
        <v>8</v>
      </c>
      <c r="AF382" t="s">
        <v>8</v>
      </c>
      <c r="AG382">
        <v>0.55000000000000004</v>
      </c>
      <c r="AH382" t="s">
        <v>8</v>
      </c>
      <c r="AI382">
        <v>7.14</v>
      </c>
      <c r="AJ382" t="s">
        <v>8</v>
      </c>
      <c r="AK382" t="s">
        <v>8</v>
      </c>
      <c r="AL382" s="29">
        <v>505</v>
      </c>
      <c r="AM382" s="29" t="s">
        <v>556</v>
      </c>
      <c r="AN382" t="s">
        <v>8</v>
      </c>
      <c r="AO382" t="s">
        <v>8</v>
      </c>
      <c r="AP382">
        <v>4.25</v>
      </c>
      <c r="AQ382" t="s">
        <v>12</v>
      </c>
      <c r="AR382">
        <v>1.38</v>
      </c>
      <c r="AS382" t="s">
        <v>8</v>
      </c>
      <c r="AT382" t="s">
        <v>14</v>
      </c>
      <c r="AU382" t="s">
        <v>8</v>
      </c>
      <c r="AW382" s="37" t="s">
        <v>8</v>
      </c>
      <c r="AX382" t="s">
        <v>8</v>
      </c>
      <c r="AY382" s="27">
        <v>2.2499999999999998E-3</v>
      </c>
      <c r="AZ382" t="s">
        <v>60</v>
      </c>
      <c r="BA382" t="s">
        <v>8</v>
      </c>
    </row>
    <row r="383" spans="2:126">
      <c r="B383" t="s">
        <v>557</v>
      </c>
      <c r="D383" t="s">
        <v>53</v>
      </c>
      <c r="E383" t="s">
        <v>456</v>
      </c>
      <c r="F383" t="s">
        <v>8</v>
      </c>
      <c r="G383">
        <v>4</v>
      </c>
      <c r="H383">
        <v>1</v>
      </c>
      <c r="I383" t="s">
        <v>744</v>
      </c>
      <c r="J383">
        <v>1</v>
      </c>
      <c r="K383" t="s">
        <v>554</v>
      </c>
      <c r="L383" t="s">
        <v>766</v>
      </c>
      <c r="M383">
        <v>1</v>
      </c>
      <c r="N383" t="s">
        <v>8</v>
      </c>
      <c r="O383" t="s">
        <v>8</v>
      </c>
      <c r="P383" t="s">
        <v>8</v>
      </c>
      <c r="Q383" t="s">
        <v>8</v>
      </c>
      <c r="R383" t="s">
        <v>8</v>
      </c>
      <c r="S383" t="s">
        <v>8</v>
      </c>
      <c r="T383" t="s">
        <v>8</v>
      </c>
      <c r="U383" t="s">
        <v>8</v>
      </c>
      <c r="V383" t="s">
        <v>8</v>
      </c>
      <c r="W383" t="s">
        <v>8</v>
      </c>
      <c r="X383" t="s">
        <v>8</v>
      </c>
      <c r="Y383" t="s">
        <v>8</v>
      </c>
      <c r="AA383" s="27">
        <f>5.38065*60</f>
        <v>322.839</v>
      </c>
      <c r="AB383" s="23" t="s">
        <v>738</v>
      </c>
      <c r="AC383" s="46">
        <f>1024.76666666666*60</f>
        <v>61485.999999999607</v>
      </c>
      <c r="AD383" t="s">
        <v>8</v>
      </c>
      <c r="AE383" t="s">
        <v>8</v>
      </c>
      <c r="AF383" t="s">
        <v>8</v>
      </c>
      <c r="AG383" t="s">
        <v>8</v>
      </c>
      <c r="AH383" t="s">
        <v>8</v>
      </c>
      <c r="AI383">
        <v>4.16</v>
      </c>
      <c r="AJ383" t="s">
        <v>8</v>
      </c>
      <c r="AK383" t="s">
        <v>8</v>
      </c>
      <c r="AR383">
        <v>1.1339999999999999</v>
      </c>
      <c r="AS383">
        <v>0.249</v>
      </c>
      <c r="AT383" t="s">
        <v>14</v>
      </c>
      <c r="AU383" t="s">
        <v>8</v>
      </c>
      <c r="AW383" s="37" t="s">
        <v>8</v>
      </c>
      <c r="AX383" t="s">
        <v>8</v>
      </c>
      <c r="AY383" t="s">
        <v>8</v>
      </c>
      <c r="AZ383" t="s">
        <v>8</v>
      </c>
      <c r="BA383" t="s">
        <v>8</v>
      </c>
      <c r="BB383" t="s">
        <v>8</v>
      </c>
      <c r="BC383" s="16" t="s">
        <v>8</v>
      </c>
      <c r="BE383" t="s">
        <v>8</v>
      </c>
      <c r="BF383" t="s">
        <v>8</v>
      </c>
      <c r="BH383" t="s">
        <v>8</v>
      </c>
      <c r="BI383" t="s">
        <v>8</v>
      </c>
      <c r="BJ383" t="s">
        <v>8</v>
      </c>
      <c r="BK383" t="s">
        <v>8</v>
      </c>
      <c r="BL383" t="s">
        <v>8</v>
      </c>
      <c r="BM383" t="s">
        <v>8</v>
      </c>
      <c r="BN383" t="s">
        <v>8</v>
      </c>
      <c r="BO383" t="s">
        <v>8</v>
      </c>
      <c r="BP383" t="s">
        <v>8</v>
      </c>
      <c r="BQ383" t="s">
        <v>8</v>
      </c>
      <c r="CH383" t="s">
        <v>8</v>
      </c>
      <c r="CI383" t="s">
        <v>8</v>
      </c>
      <c r="CJ383" t="s">
        <v>8</v>
      </c>
      <c r="CK383" t="s">
        <v>8</v>
      </c>
      <c r="CL383" t="s">
        <v>8</v>
      </c>
      <c r="CM383" t="s">
        <v>8</v>
      </c>
      <c r="CN383" t="s">
        <v>8</v>
      </c>
      <c r="CO383" t="s">
        <v>8</v>
      </c>
      <c r="CP383" t="s">
        <v>8</v>
      </c>
      <c r="DG383" t="s">
        <v>8</v>
      </c>
      <c r="DI383" t="s">
        <v>8</v>
      </c>
      <c r="DJ383" t="s">
        <v>8</v>
      </c>
      <c r="DK383" t="s">
        <v>8</v>
      </c>
      <c r="DL383" t="s">
        <v>8</v>
      </c>
      <c r="DM383" t="s">
        <v>8</v>
      </c>
      <c r="DN383" t="s">
        <v>8</v>
      </c>
      <c r="DO383" t="s">
        <v>8</v>
      </c>
      <c r="DP383" t="s">
        <v>8</v>
      </c>
      <c r="DQ383" t="s">
        <v>8</v>
      </c>
      <c r="DR383" t="s">
        <v>8</v>
      </c>
      <c r="DS383" t="s">
        <v>8</v>
      </c>
      <c r="DT383" t="s">
        <v>8</v>
      </c>
      <c r="DU383" t="s">
        <v>8</v>
      </c>
    </row>
    <row r="384" spans="2:126">
      <c r="B384" t="s">
        <v>557</v>
      </c>
      <c r="D384" t="s">
        <v>53</v>
      </c>
      <c r="E384" t="s">
        <v>456</v>
      </c>
      <c r="F384" t="s">
        <v>8</v>
      </c>
      <c r="G384">
        <v>4</v>
      </c>
      <c r="H384">
        <v>1</v>
      </c>
      <c r="I384" t="s">
        <v>744</v>
      </c>
      <c r="J384">
        <v>1</v>
      </c>
      <c r="K384" t="s">
        <v>554</v>
      </c>
      <c r="L384" t="s">
        <v>147</v>
      </c>
      <c r="M384">
        <v>1</v>
      </c>
      <c r="N384" t="s">
        <v>8</v>
      </c>
      <c r="O384" t="s">
        <v>8</v>
      </c>
      <c r="P384" t="s">
        <v>8</v>
      </c>
      <c r="Q384" t="s">
        <v>8</v>
      </c>
      <c r="R384" t="s">
        <v>8</v>
      </c>
      <c r="S384" t="s">
        <v>8</v>
      </c>
      <c r="T384" t="s">
        <v>8</v>
      </c>
      <c r="U384" t="s">
        <v>8</v>
      </c>
      <c r="V384" t="s">
        <v>8</v>
      </c>
      <c r="W384" t="s">
        <v>8</v>
      </c>
      <c r="X384" t="s">
        <v>8</v>
      </c>
      <c r="Y384" t="s">
        <v>8</v>
      </c>
      <c r="AA384" s="27">
        <f>3.44315*60</f>
        <v>206.589</v>
      </c>
      <c r="AB384" s="23" t="s">
        <v>738</v>
      </c>
      <c r="AC384" s="46">
        <f>507.95*60</f>
        <v>30477</v>
      </c>
      <c r="AD384" t="s">
        <v>8</v>
      </c>
      <c r="AE384" t="s">
        <v>8</v>
      </c>
      <c r="AF384" t="s">
        <v>8</v>
      </c>
      <c r="AG384" t="s">
        <v>8</v>
      </c>
      <c r="AH384" t="s">
        <v>8</v>
      </c>
      <c r="AJ384" t="s">
        <v>8</v>
      </c>
      <c r="AK384" t="s">
        <v>8</v>
      </c>
      <c r="AL384" s="27">
        <v>0.36699999999999999</v>
      </c>
      <c r="AM384" t="s">
        <v>277</v>
      </c>
      <c r="AN384" s="27">
        <v>3.6999999999999998E-2</v>
      </c>
      <c r="AO384" s="27">
        <v>3.75</v>
      </c>
      <c r="AP384" s="27">
        <v>1.25833333333333</v>
      </c>
      <c r="AQ384" t="s">
        <v>12</v>
      </c>
      <c r="AU384" t="s">
        <v>8</v>
      </c>
      <c r="AW384" s="37" t="s">
        <v>8</v>
      </c>
      <c r="AX384" t="s">
        <v>8</v>
      </c>
      <c r="AY384" t="s">
        <v>8</v>
      </c>
      <c r="AZ384" t="s">
        <v>8</v>
      </c>
      <c r="BA384" t="s">
        <v>8</v>
      </c>
      <c r="BB384" t="s">
        <v>8</v>
      </c>
      <c r="BC384" s="16" t="s">
        <v>8</v>
      </c>
      <c r="BE384" t="s">
        <v>8</v>
      </c>
      <c r="BF384" t="s">
        <v>8</v>
      </c>
      <c r="BH384" t="s">
        <v>8</v>
      </c>
      <c r="BI384" t="s">
        <v>8</v>
      </c>
      <c r="BJ384" t="s">
        <v>8</v>
      </c>
      <c r="BK384" t="s">
        <v>8</v>
      </c>
      <c r="BL384" t="s">
        <v>8</v>
      </c>
      <c r="BM384" t="s">
        <v>8</v>
      </c>
      <c r="BN384" t="s">
        <v>8</v>
      </c>
      <c r="BO384" t="s">
        <v>8</v>
      </c>
      <c r="BP384" t="s">
        <v>8</v>
      </c>
      <c r="BQ384" t="s">
        <v>8</v>
      </c>
      <c r="CH384" t="s">
        <v>8</v>
      </c>
      <c r="CI384" t="s">
        <v>8</v>
      </c>
      <c r="CJ384" t="s">
        <v>8</v>
      </c>
      <c r="CK384" t="s">
        <v>8</v>
      </c>
      <c r="CL384" t="s">
        <v>8</v>
      </c>
      <c r="CM384" t="s">
        <v>8</v>
      </c>
      <c r="CN384" t="s">
        <v>8</v>
      </c>
      <c r="CO384" t="s">
        <v>8</v>
      </c>
      <c r="CP384" t="s">
        <v>8</v>
      </c>
      <c r="DG384" t="s">
        <v>8</v>
      </c>
      <c r="DI384" t="s">
        <v>8</v>
      </c>
      <c r="DJ384" t="s">
        <v>8</v>
      </c>
      <c r="DK384" t="s">
        <v>8</v>
      </c>
      <c r="DL384" t="s">
        <v>8</v>
      </c>
      <c r="DM384" t="s">
        <v>8</v>
      </c>
      <c r="DN384" t="s">
        <v>8</v>
      </c>
      <c r="DO384" t="s">
        <v>8</v>
      </c>
      <c r="DP384" t="s">
        <v>8</v>
      </c>
      <c r="DQ384" t="s">
        <v>8</v>
      </c>
      <c r="DR384" t="s">
        <v>8</v>
      </c>
      <c r="DS384" t="s">
        <v>8</v>
      </c>
      <c r="DT384" t="s">
        <v>8</v>
      </c>
      <c r="DU384" t="s">
        <v>8</v>
      </c>
    </row>
    <row r="385" spans="2:126">
      <c r="B385" t="s">
        <v>557</v>
      </c>
      <c r="D385" t="s">
        <v>45</v>
      </c>
      <c r="E385" t="s">
        <v>456</v>
      </c>
      <c r="F385" t="s">
        <v>8</v>
      </c>
      <c r="G385">
        <v>4</v>
      </c>
      <c r="H385">
        <v>1</v>
      </c>
      <c r="I385" t="s">
        <v>744</v>
      </c>
      <c r="J385">
        <v>1</v>
      </c>
      <c r="K385" t="s">
        <v>554</v>
      </c>
      <c r="L385" t="s">
        <v>766</v>
      </c>
      <c r="M385">
        <v>1</v>
      </c>
      <c r="N385" t="s">
        <v>8</v>
      </c>
      <c r="O385" t="s">
        <v>8</v>
      </c>
      <c r="P385" t="s">
        <v>8</v>
      </c>
      <c r="Q385" t="s">
        <v>8</v>
      </c>
      <c r="R385" t="s">
        <v>8</v>
      </c>
      <c r="S385" t="s">
        <v>8</v>
      </c>
      <c r="T385" t="s">
        <v>8</v>
      </c>
      <c r="U385" t="s">
        <v>8</v>
      </c>
      <c r="V385" t="s">
        <v>8</v>
      </c>
      <c r="W385" t="s">
        <v>8</v>
      </c>
      <c r="X385" t="s">
        <v>8</v>
      </c>
      <c r="Y385" t="s">
        <v>8</v>
      </c>
      <c r="AA385" s="27">
        <f>8.54673*60</f>
        <v>512.80380000000002</v>
      </c>
      <c r="AB385" s="23" t="s">
        <v>738</v>
      </c>
      <c r="AC385" s="46">
        <f>2387.36666666666*60</f>
        <v>143241.99999999959</v>
      </c>
      <c r="AD385" t="s">
        <v>8</v>
      </c>
      <c r="AE385" t="s">
        <v>8</v>
      </c>
      <c r="AF385" t="s">
        <v>8</v>
      </c>
      <c r="AG385" t="s">
        <v>8</v>
      </c>
      <c r="AH385" t="s">
        <v>8</v>
      </c>
      <c r="AJ385" t="s">
        <v>8</v>
      </c>
      <c r="AK385" t="s">
        <v>8</v>
      </c>
      <c r="AL385" s="27">
        <v>0.34499999999999997</v>
      </c>
      <c r="AM385" t="s">
        <v>277</v>
      </c>
      <c r="AN385" s="27">
        <v>0.155</v>
      </c>
      <c r="AO385" s="27">
        <v>1.23</v>
      </c>
      <c r="AP385" s="27">
        <v>0.3</v>
      </c>
      <c r="AQ385" t="s">
        <v>12</v>
      </c>
      <c r="AR385">
        <v>0.19600000000000001</v>
      </c>
      <c r="AS385">
        <v>4.2000000000000003E-2</v>
      </c>
      <c r="AT385" t="s">
        <v>14</v>
      </c>
    </row>
    <row r="386" spans="2:126" ht="17.25">
      <c r="B386" t="s">
        <v>558</v>
      </c>
      <c r="C386" t="s">
        <v>559</v>
      </c>
      <c r="D386" t="s">
        <v>53</v>
      </c>
      <c r="E386" t="s">
        <v>456</v>
      </c>
      <c r="F386" t="s">
        <v>8</v>
      </c>
      <c r="G386">
        <v>18</v>
      </c>
      <c r="H386">
        <v>1</v>
      </c>
      <c r="I386" t="s">
        <v>3</v>
      </c>
      <c r="J386">
        <v>5.2999999999999999E-2</v>
      </c>
      <c r="K386" s="23" t="s">
        <v>226</v>
      </c>
      <c r="L386" t="s">
        <v>764</v>
      </c>
      <c r="M386">
        <v>1</v>
      </c>
      <c r="N386" t="s">
        <v>8</v>
      </c>
      <c r="O386" t="s">
        <v>8</v>
      </c>
      <c r="P386" t="s">
        <v>8</v>
      </c>
      <c r="Q386" t="s">
        <v>8</v>
      </c>
      <c r="R386" t="s">
        <v>8</v>
      </c>
      <c r="S386" t="s">
        <v>8</v>
      </c>
      <c r="T386" t="s">
        <v>8</v>
      </c>
      <c r="U386" t="s">
        <v>8</v>
      </c>
      <c r="V386" t="s">
        <v>8</v>
      </c>
      <c r="W386" t="s">
        <v>8</v>
      </c>
      <c r="X386" t="s">
        <v>8</v>
      </c>
      <c r="Y386" t="s">
        <v>8</v>
      </c>
      <c r="AA386" s="27">
        <v>2.2083333333333299E-3</v>
      </c>
      <c r="AB386" s="23" t="s">
        <v>738</v>
      </c>
      <c r="AC386" s="46">
        <v>5.0333333333333295E-4</v>
      </c>
      <c r="AD386" t="s">
        <v>8</v>
      </c>
      <c r="AE386" t="s">
        <v>8</v>
      </c>
      <c r="AF386" t="s">
        <v>8</v>
      </c>
      <c r="AG386">
        <v>87.2</v>
      </c>
      <c r="AH386">
        <v>20.5</v>
      </c>
      <c r="AI386">
        <v>3.74</v>
      </c>
      <c r="AJ386" t="s">
        <v>8</v>
      </c>
      <c r="AK386">
        <v>1.01</v>
      </c>
      <c r="AL386" s="27">
        <v>1.72E-2</v>
      </c>
      <c r="AM386" t="s">
        <v>277</v>
      </c>
      <c r="AN386" s="27">
        <v>5.3E-3</v>
      </c>
      <c r="AO386">
        <v>1.82</v>
      </c>
      <c r="AP386">
        <v>0.68</v>
      </c>
      <c r="AQ386" t="s">
        <v>12</v>
      </c>
      <c r="AR386">
        <v>1.87</v>
      </c>
      <c r="AS386">
        <v>0.72</v>
      </c>
      <c r="AT386" t="s">
        <v>14</v>
      </c>
      <c r="AU386">
        <v>0.2</v>
      </c>
      <c r="AW386" s="37" t="s">
        <v>719</v>
      </c>
      <c r="AX386">
        <v>0.05</v>
      </c>
      <c r="AY386" s="27">
        <v>5.6899999999999997E-3</v>
      </c>
      <c r="AZ386" t="s">
        <v>60</v>
      </c>
      <c r="BA386" s="27">
        <v>1.1999999999999999E-3</v>
      </c>
      <c r="BB386" t="s">
        <v>8</v>
      </c>
      <c r="BC386" s="16" t="s">
        <v>8</v>
      </c>
      <c r="BE386" t="s">
        <v>8</v>
      </c>
      <c r="BF386" t="s">
        <v>8</v>
      </c>
      <c r="BH386" t="s">
        <v>8</v>
      </c>
      <c r="BI386" t="s">
        <v>8</v>
      </c>
      <c r="BJ386" t="s">
        <v>8</v>
      </c>
      <c r="BK386" t="s">
        <v>8</v>
      </c>
      <c r="BL386" t="s">
        <v>8</v>
      </c>
      <c r="BM386" t="s">
        <v>8</v>
      </c>
      <c r="BN386" t="s">
        <v>8</v>
      </c>
      <c r="BO386" t="s">
        <v>8</v>
      </c>
      <c r="BP386" t="s">
        <v>8</v>
      </c>
      <c r="BQ386" t="s">
        <v>8</v>
      </c>
      <c r="CH386" t="s">
        <v>8</v>
      </c>
      <c r="CI386" t="s">
        <v>8</v>
      </c>
      <c r="CJ386" t="s">
        <v>8</v>
      </c>
      <c r="CK386" t="s">
        <v>8</v>
      </c>
      <c r="CL386" t="s">
        <v>8</v>
      </c>
      <c r="CM386" t="s">
        <v>8</v>
      </c>
      <c r="CN386" t="s">
        <v>8</v>
      </c>
      <c r="CO386" t="s">
        <v>8</v>
      </c>
      <c r="CP386" t="s">
        <v>8</v>
      </c>
      <c r="DG386" t="s">
        <v>8</v>
      </c>
      <c r="DI386" t="s">
        <v>8</v>
      </c>
      <c r="DJ386" t="s">
        <v>8</v>
      </c>
      <c r="DK386" t="s">
        <v>8</v>
      </c>
      <c r="DL386" t="s">
        <v>8</v>
      </c>
      <c r="DM386" t="s">
        <v>8</v>
      </c>
      <c r="DN386" t="s">
        <v>8</v>
      </c>
      <c r="DO386" t="s">
        <v>8</v>
      </c>
      <c r="DP386" t="s">
        <v>8</v>
      </c>
      <c r="DQ386" t="s">
        <v>8</v>
      </c>
      <c r="DR386" t="s">
        <v>8</v>
      </c>
      <c r="DS386" t="s">
        <v>8</v>
      </c>
      <c r="DT386" t="s">
        <v>8</v>
      </c>
      <c r="DU386" t="s">
        <v>8</v>
      </c>
      <c r="DV386" t="s">
        <v>8</v>
      </c>
    </row>
    <row r="387" spans="2:126">
      <c r="B387" t="s">
        <v>562</v>
      </c>
      <c r="C387" t="s">
        <v>563</v>
      </c>
      <c r="D387" t="s">
        <v>241</v>
      </c>
      <c r="E387" t="s">
        <v>476</v>
      </c>
      <c r="F387" t="s">
        <v>564</v>
      </c>
      <c r="G387">
        <v>35</v>
      </c>
      <c r="H387">
        <v>12</v>
      </c>
      <c r="I387" t="s">
        <v>3</v>
      </c>
      <c r="J387" t="s">
        <v>8</v>
      </c>
      <c r="K387" t="s">
        <v>8</v>
      </c>
      <c r="L387" t="s">
        <v>764</v>
      </c>
      <c r="M387" t="s">
        <v>8</v>
      </c>
      <c r="N387" t="s">
        <v>8</v>
      </c>
      <c r="O387" t="s">
        <v>8</v>
      </c>
      <c r="P387" t="s">
        <v>8</v>
      </c>
      <c r="Q387" t="s">
        <v>8</v>
      </c>
      <c r="R387" t="s">
        <v>8</v>
      </c>
      <c r="S387" t="s">
        <v>8</v>
      </c>
      <c r="T387" t="s">
        <v>8</v>
      </c>
      <c r="U387" t="s">
        <v>8</v>
      </c>
      <c r="V387" t="s">
        <v>8</v>
      </c>
      <c r="W387" t="s">
        <v>8</v>
      </c>
      <c r="X387" t="s">
        <v>8</v>
      </c>
      <c r="Y387" t="s">
        <v>8</v>
      </c>
      <c r="AA387" t="s">
        <v>8</v>
      </c>
      <c r="AB387" t="s">
        <v>8</v>
      </c>
      <c r="AC387" s="16" t="s">
        <v>8</v>
      </c>
      <c r="AD387" t="s">
        <v>8</v>
      </c>
      <c r="AE387" t="s">
        <v>8</v>
      </c>
      <c r="AF387" t="s">
        <v>8</v>
      </c>
      <c r="AG387" t="s">
        <v>8</v>
      </c>
      <c r="AH387" t="s">
        <v>8</v>
      </c>
      <c r="AI387" t="s">
        <v>8</v>
      </c>
      <c r="AJ387" t="s">
        <v>8</v>
      </c>
      <c r="AK387" t="s">
        <v>8</v>
      </c>
      <c r="AL387" t="s">
        <v>8</v>
      </c>
      <c r="AM387" t="s">
        <v>8</v>
      </c>
      <c r="AN387" t="s">
        <v>8</v>
      </c>
      <c r="AO387" t="s">
        <v>8</v>
      </c>
      <c r="AP387" t="s">
        <v>8</v>
      </c>
      <c r="AQ387" t="s">
        <v>8</v>
      </c>
      <c r="AR387" t="s">
        <v>8</v>
      </c>
      <c r="AS387" t="s">
        <v>8</v>
      </c>
      <c r="AT387" t="s">
        <v>8</v>
      </c>
      <c r="AU387" t="s">
        <v>8</v>
      </c>
      <c r="AW387" s="37" t="s">
        <v>8</v>
      </c>
      <c r="AX387" t="s">
        <v>8</v>
      </c>
      <c r="AY387" t="s">
        <v>8</v>
      </c>
      <c r="AZ387" t="s">
        <v>8</v>
      </c>
      <c r="BA387" t="s">
        <v>8</v>
      </c>
      <c r="BB387" t="s">
        <v>93</v>
      </c>
      <c r="BC387" s="16">
        <v>0.72299999999999998</v>
      </c>
      <c r="BD387" s="7"/>
      <c r="BE387" t="s">
        <v>8</v>
      </c>
      <c r="BF387" t="s">
        <v>8</v>
      </c>
      <c r="BH387" t="s">
        <v>8</v>
      </c>
      <c r="BI387" t="s">
        <v>8</v>
      </c>
      <c r="BJ387" t="s">
        <v>8</v>
      </c>
      <c r="BK387" t="s">
        <v>8</v>
      </c>
      <c r="BL387" t="s">
        <v>8</v>
      </c>
      <c r="BM387" t="s">
        <v>8</v>
      </c>
      <c r="BN387" t="s">
        <v>8</v>
      </c>
      <c r="BO387" t="s">
        <v>8</v>
      </c>
      <c r="BP387" t="s">
        <v>8</v>
      </c>
      <c r="BQ387" t="s">
        <v>8</v>
      </c>
      <c r="CH387" t="s">
        <v>8</v>
      </c>
      <c r="CI387" t="s">
        <v>8</v>
      </c>
      <c r="CJ387" t="s">
        <v>8</v>
      </c>
      <c r="CK387" t="s">
        <v>8</v>
      </c>
      <c r="CL387" t="s">
        <v>8</v>
      </c>
      <c r="CM387" t="s">
        <v>8</v>
      </c>
      <c r="CN387" t="s">
        <v>8</v>
      </c>
      <c r="CO387" t="s">
        <v>8</v>
      </c>
      <c r="CP387" t="s">
        <v>8</v>
      </c>
      <c r="DG387" t="s">
        <v>8</v>
      </c>
      <c r="DI387" t="s">
        <v>8</v>
      </c>
      <c r="DJ387" t="s">
        <v>8</v>
      </c>
      <c r="DK387" t="s">
        <v>8</v>
      </c>
      <c r="DL387" t="s">
        <v>8</v>
      </c>
      <c r="DM387" t="s">
        <v>8</v>
      </c>
      <c r="DN387" t="s">
        <v>8</v>
      </c>
      <c r="DO387" t="s">
        <v>8</v>
      </c>
      <c r="DP387" t="s">
        <v>8</v>
      </c>
      <c r="DQ387" t="s">
        <v>8</v>
      </c>
      <c r="DR387" t="s">
        <v>8</v>
      </c>
      <c r="DS387" t="s">
        <v>8</v>
      </c>
      <c r="DT387" t="s">
        <v>8</v>
      </c>
      <c r="DU387" t="s">
        <v>8</v>
      </c>
      <c r="DV387" t="s">
        <v>8</v>
      </c>
    </row>
    <row r="388" spans="2:126">
      <c r="B388" t="s">
        <v>565</v>
      </c>
      <c r="D388" t="s">
        <v>53</v>
      </c>
      <c r="E388" t="s">
        <v>457</v>
      </c>
      <c r="F388" t="s">
        <v>8</v>
      </c>
      <c r="G388">
        <v>6</v>
      </c>
      <c r="H388">
        <v>1</v>
      </c>
      <c r="I388" t="s">
        <v>742</v>
      </c>
      <c r="J388">
        <v>5</v>
      </c>
      <c r="K388" t="s">
        <v>234</v>
      </c>
      <c r="L388" t="s">
        <v>766</v>
      </c>
      <c r="M388">
        <v>1</v>
      </c>
      <c r="N388" t="s">
        <v>8</v>
      </c>
      <c r="O388" t="s">
        <v>8</v>
      </c>
      <c r="AI388">
        <v>86.6</v>
      </c>
    </row>
    <row r="389" spans="2:126">
      <c r="B389" t="s">
        <v>565</v>
      </c>
      <c r="D389" t="s">
        <v>53</v>
      </c>
      <c r="E389" t="s">
        <v>457</v>
      </c>
      <c r="F389" t="s">
        <v>8</v>
      </c>
      <c r="G389">
        <v>4</v>
      </c>
      <c r="H389">
        <v>1</v>
      </c>
      <c r="I389" t="s">
        <v>742</v>
      </c>
      <c r="J389">
        <v>10</v>
      </c>
      <c r="K389" t="s">
        <v>234</v>
      </c>
      <c r="L389" t="s">
        <v>764</v>
      </c>
      <c r="M389">
        <v>1</v>
      </c>
      <c r="N389" t="s">
        <v>8</v>
      </c>
      <c r="O389" t="s">
        <v>8</v>
      </c>
      <c r="AG389" t="s">
        <v>589</v>
      </c>
      <c r="AI389">
        <v>86.6</v>
      </c>
      <c r="AO389" t="s">
        <v>584</v>
      </c>
    </row>
    <row r="390" spans="2:126">
      <c r="B390" t="s">
        <v>565</v>
      </c>
      <c r="D390" t="s">
        <v>53</v>
      </c>
      <c r="E390" t="s">
        <v>457</v>
      </c>
      <c r="F390" t="s">
        <v>8</v>
      </c>
      <c r="G390">
        <v>6</v>
      </c>
      <c r="H390">
        <v>1</v>
      </c>
      <c r="I390" t="s">
        <v>742</v>
      </c>
      <c r="J390">
        <v>5</v>
      </c>
      <c r="K390" t="s">
        <v>234</v>
      </c>
      <c r="L390" t="s">
        <v>766</v>
      </c>
      <c r="M390">
        <v>1</v>
      </c>
      <c r="N390" t="s">
        <v>8</v>
      </c>
      <c r="O390" t="s">
        <v>8</v>
      </c>
      <c r="AI390">
        <v>3.34</v>
      </c>
    </row>
    <row r="391" spans="2:126">
      <c r="B391" t="s">
        <v>566</v>
      </c>
      <c r="D391" t="s">
        <v>53</v>
      </c>
      <c r="I391" t="s">
        <v>758</v>
      </c>
      <c r="J391">
        <v>7.9000000000000001E-2</v>
      </c>
      <c r="K391" t="s">
        <v>234</v>
      </c>
      <c r="L391" t="s">
        <v>764</v>
      </c>
      <c r="AO391">
        <v>0.5</v>
      </c>
    </row>
    <row r="392" spans="2:126">
      <c r="B392" t="s">
        <v>566</v>
      </c>
      <c r="D392" t="s">
        <v>53</v>
      </c>
      <c r="I392" t="s">
        <v>762</v>
      </c>
      <c r="AO392">
        <v>4.5</v>
      </c>
    </row>
    <row r="393" spans="2:126">
      <c r="B393" t="s">
        <v>567</v>
      </c>
      <c r="C393" t="s">
        <v>593</v>
      </c>
      <c r="D393" t="s">
        <v>53</v>
      </c>
      <c r="E393" t="s">
        <v>457</v>
      </c>
      <c r="F393" t="s">
        <v>8</v>
      </c>
      <c r="G393">
        <v>2</v>
      </c>
      <c r="I393" t="s">
        <v>758</v>
      </c>
      <c r="J393">
        <v>1</v>
      </c>
      <c r="K393" t="s">
        <v>234</v>
      </c>
      <c r="L393" t="s">
        <v>766</v>
      </c>
      <c r="AI393">
        <v>2.63</v>
      </c>
    </row>
    <row r="394" spans="2:126">
      <c r="B394" t="s">
        <v>567</v>
      </c>
      <c r="C394" t="s">
        <v>593</v>
      </c>
      <c r="D394" t="s">
        <v>53</v>
      </c>
      <c r="E394" t="s">
        <v>457</v>
      </c>
      <c r="F394" t="s">
        <v>8</v>
      </c>
      <c r="I394" t="s">
        <v>762</v>
      </c>
      <c r="AI394">
        <v>2.94</v>
      </c>
    </row>
    <row r="395" spans="2:126">
      <c r="B395" t="s">
        <v>567</v>
      </c>
      <c r="C395" t="s">
        <v>593</v>
      </c>
      <c r="D395" t="s">
        <v>53</v>
      </c>
      <c r="E395" t="s">
        <v>457</v>
      </c>
      <c r="F395" t="s">
        <v>8</v>
      </c>
      <c r="G395">
        <v>2</v>
      </c>
      <c r="I395" t="s">
        <v>758</v>
      </c>
      <c r="J395">
        <v>1</v>
      </c>
      <c r="K395" t="s">
        <v>234</v>
      </c>
      <c r="L395" t="s">
        <v>766</v>
      </c>
      <c r="AI395">
        <v>1.1000000000000001</v>
      </c>
    </row>
    <row r="396" spans="2:126">
      <c r="B396" t="s">
        <v>567</v>
      </c>
      <c r="C396" t="s">
        <v>593</v>
      </c>
      <c r="D396" t="s">
        <v>53</v>
      </c>
      <c r="E396" t="s">
        <v>457</v>
      </c>
      <c r="F396" t="s">
        <v>8</v>
      </c>
      <c r="I396" t="s">
        <v>762</v>
      </c>
      <c r="AI396">
        <v>3.04</v>
      </c>
    </row>
    <row r="397" spans="2:126">
      <c r="B397" t="s">
        <v>568</v>
      </c>
      <c r="C397" t="s">
        <v>594</v>
      </c>
      <c r="D397" t="s">
        <v>53</v>
      </c>
      <c r="I397" t="s">
        <v>758</v>
      </c>
      <c r="J397">
        <v>1</v>
      </c>
      <c r="K397" t="s">
        <v>234</v>
      </c>
      <c r="L397" t="s">
        <v>764</v>
      </c>
      <c r="AG397">
        <v>78</v>
      </c>
      <c r="AI397">
        <v>5.3</v>
      </c>
      <c r="AO397">
        <v>0.7</v>
      </c>
    </row>
    <row r="398" spans="2:126">
      <c r="B398" t="s">
        <v>568</v>
      </c>
      <c r="C398" t="s">
        <v>594</v>
      </c>
      <c r="D398" t="s">
        <v>53</v>
      </c>
      <c r="I398" t="s">
        <v>762</v>
      </c>
      <c r="AI398">
        <v>4.37</v>
      </c>
      <c r="AO398">
        <v>2.7</v>
      </c>
    </row>
    <row r="399" spans="2:126">
      <c r="B399" t="s">
        <v>568</v>
      </c>
      <c r="C399" t="s">
        <v>594</v>
      </c>
      <c r="D399" t="s">
        <v>53</v>
      </c>
      <c r="I399" t="s">
        <v>757</v>
      </c>
      <c r="AG399">
        <v>87</v>
      </c>
    </row>
    <row r="400" spans="2:126">
      <c r="B400" t="s">
        <v>569</v>
      </c>
      <c r="D400" t="s">
        <v>582</v>
      </c>
      <c r="I400" t="s">
        <v>742</v>
      </c>
      <c r="J400">
        <v>5</v>
      </c>
      <c r="K400" t="s">
        <v>234</v>
      </c>
      <c r="L400" t="s">
        <v>764</v>
      </c>
      <c r="AI400">
        <v>89</v>
      </c>
      <c r="AO400" s="17" t="s">
        <v>585</v>
      </c>
    </row>
    <row r="401" spans="2:41">
      <c r="B401" t="s">
        <v>58</v>
      </c>
      <c r="C401" t="s">
        <v>111</v>
      </c>
      <c r="D401" t="s">
        <v>582</v>
      </c>
      <c r="I401" t="s">
        <v>758</v>
      </c>
      <c r="J401">
        <v>0.3</v>
      </c>
      <c r="K401" t="s">
        <v>234</v>
      </c>
      <c r="L401" t="s">
        <v>766</v>
      </c>
      <c r="AI401">
        <v>0.52</v>
      </c>
    </row>
    <row r="402" spans="2:41">
      <c r="B402" t="s">
        <v>570</v>
      </c>
      <c r="C402" t="s">
        <v>595</v>
      </c>
      <c r="D402" t="s">
        <v>582</v>
      </c>
      <c r="I402" t="s">
        <v>758</v>
      </c>
      <c r="J402">
        <v>3</v>
      </c>
      <c r="K402" t="s">
        <v>234</v>
      </c>
      <c r="L402" t="s">
        <v>766</v>
      </c>
      <c r="AI402">
        <v>0.28999999999999998</v>
      </c>
    </row>
    <row r="403" spans="2:41">
      <c r="B403" t="s">
        <v>570</v>
      </c>
      <c r="C403" t="s">
        <v>595</v>
      </c>
      <c r="D403" t="s">
        <v>582</v>
      </c>
      <c r="I403" t="s">
        <v>758</v>
      </c>
      <c r="J403">
        <v>3</v>
      </c>
      <c r="K403" t="s">
        <v>234</v>
      </c>
      <c r="L403" t="s">
        <v>764</v>
      </c>
      <c r="AG403">
        <v>8.34</v>
      </c>
      <c r="AI403">
        <v>0.34</v>
      </c>
      <c r="AO403">
        <v>0.35</v>
      </c>
    </row>
    <row r="404" spans="2:41">
      <c r="B404" t="s">
        <v>570</v>
      </c>
      <c r="C404" t="s">
        <v>595</v>
      </c>
      <c r="D404" t="s">
        <v>582</v>
      </c>
      <c r="I404" t="s">
        <v>762</v>
      </c>
      <c r="J404">
        <v>3</v>
      </c>
      <c r="K404" t="s">
        <v>234</v>
      </c>
      <c r="L404" t="s">
        <v>766</v>
      </c>
      <c r="AO404">
        <v>0.03</v>
      </c>
    </row>
    <row r="405" spans="2:41">
      <c r="B405" t="s">
        <v>570</v>
      </c>
      <c r="C405" t="s">
        <v>595</v>
      </c>
      <c r="D405" t="s">
        <v>582</v>
      </c>
      <c r="I405" t="s">
        <v>762</v>
      </c>
      <c r="J405">
        <v>3</v>
      </c>
      <c r="K405" t="s">
        <v>234</v>
      </c>
      <c r="L405" t="s">
        <v>764</v>
      </c>
      <c r="AO405">
        <v>0.63</v>
      </c>
    </row>
    <row r="406" spans="2:41">
      <c r="B406" t="s">
        <v>570</v>
      </c>
      <c r="C406" t="s">
        <v>595</v>
      </c>
      <c r="D406" t="s">
        <v>582</v>
      </c>
      <c r="I406" t="s">
        <v>763</v>
      </c>
      <c r="J406">
        <v>3</v>
      </c>
      <c r="K406" t="s">
        <v>234</v>
      </c>
      <c r="L406" t="s">
        <v>766</v>
      </c>
      <c r="AO406">
        <v>7.0000000000000007E-2</v>
      </c>
    </row>
    <row r="407" spans="2:41">
      <c r="B407" t="s">
        <v>570</v>
      </c>
      <c r="C407" t="s">
        <v>595</v>
      </c>
      <c r="D407" t="s">
        <v>582</v>
      </c>
      <c r="I407" t="s">
        <v>763</v>
      </c>
      <c r="J407">
        <v>3</v>
      </c>
      <c r="K407" t="s">
        <v>234</v>
      </c>
      <c r="L407" t="s">
        <v>764</v>
      </c>
      <c r="AO407">
        <v>0.61</v>
      </c>
    </row>
    <row r="408" spans="2:41">
      <c r="B408" t="s">
        <v>571</v>
      </c>
      <c r="D408" t="s">
        <v>405</v>
      </c>
      <c r="I408" t="s">
        <v>745</v>
      </c>
      <c r="J408">
        <v>10</v>
      </c>
      <c r="K408" t="s">
        <v>234</v>
      </c>
      <c r="L408" t="s">
        <v>764</v>
      </c>
      <c r="AO408" t="s">
        <v>586</v>
      </c>
    </row>
    <row r="409" spans="2:41">
      <c r="B409" t="s">
        <v>570</v>
      </c>
      <c r="C409" t="s">
        <v>595</v>
      </c>
      <c r="D409" t="s">
        <v>405</v>
      </c>
      <c r="I409" t="s">
        <v>758</v>
      </c>
      <c r="J409">
        <v>3</v>
      </c>
      <c r="K409" t="s">
        <v>234</v>
      </c>
      <c r="L409" t="s">
        <v>766</v>
      </c>
      <c r="AI409">
        <v>0.46</v>
      </c>
    </row>
    <row r="410" spans="2:41">
      <c r="B410" t="s">
        <v>570</v>
      </c>
      <c r="C410" t="s">
        <v>595</v>
      </c>
      <c r="D410" t="s">
        <v>405</v>
      </c>
      <c r="I410" t="s">
        <v>758</v>
      </c>
      <c r="J410">
        <v>3</v>
      </c>
      <c r="K410" t="s">
        <v>234</v>
      </c>
      <c r="L410" t="s">
        <v>764</v>
      </c>
      <c r="AG410">
        <v>10.28</v>
      </c>
      <c r="AI410">
        <v>0.36</v>
      </c>
      <c r="AO410">
        <v>0.32</v>
      </c>
    </row>
    <row r="411" spans="2:41">
      <c r="B411" t="s">
        <v>570</v>
      </c>
      <c r="C411" t="s">
        <v>595</v>
      </c>
      <c r="D411" t="s">
        <v>405</v>
      </c>
      <c r="I411" t="s">
        <v>762</v>
      </c>
      <c r="J411">
        <v>3</v>
      </c>
      <c r="K411" t="s">
        <v>234</v>
      </c>
      <c r="L411" t="s">
        <v>766</v>
      </c>
      <c r="AO411">
        <v>0.03</v>
      </c>
    </row>
    <row r="412" spans="2:41">
      <c r="B412" t="s">
        <v>570</v>
      </c>
      <c r="C412" t="s">
        <v>595</v>
      </c>
      <c r="D412" t="s">
        <v>405</v>
      </c>
      <c r="I412" t="s">
        <v>762</v>
      </c>
      <c r="J412">
        <v>3</v>
      </c>
      <c r="K412" t="s">
        <v>234</v>
      </c>
      <c r="L412" t="s">
        <v>764</v>
      </c>
      <c r="AO412">
        <v>0.27</v>
      </c>
    </row>
    <row r="413" spans="2:41">
      <c r="B413" t="s">
        <v>570</v>
      </c>
      <c r="C413" t="s">
        <v>595</v>
      </c>
      <c r="D413" t="s">
        <v>405</v>
      </c>
      <c r="I413" t="s">
        <v>763</v>
      </c>
      <c r="J413">
        <v>3</v>
      </c>
      <c r="K413" t="s">
        <v>234</v>
      </c>
      <c r="L413" t="s">
        <v>766</v>
      </c>
      <c r="AO413">
        <v>0.03</v>
      </c>
    </row>
    <row r="414" spans="2:41">
      <c r="B414" t="s">
        <v>570</v>
      </c>
      <c r="C414" t="s">
        <v>595</v>
      </c>
      <c r="D414" t="s">
        <v>405</v>
      </c>
      <c r="I414" t="s">
        <v>763</v>
      </c>
      <c r="J414">
        <v>3</v>
      </c>
      <c r="K414" t="s">
        <v>234</v>
      </c>
      <c r="L414" t="s">
        <v>764</v>
      </c>
      <c r="AO414">
        <v>0.42</v>
      </c>
    </row>
    <row r="415" spans="2:41">
      <c r="B415" t="s">
        <v>570</v>
      </c>
      <c r="C415" t="s">
        <v>595</v>
      </c>
      <c r="D415" t="s">
        <v>289</v>
      </c>
      <c r="I415" t="s">
        <v>758</v>
      </c>
      <c r="J415">
        <v>3</v>
      </c>
      <c r="K415" t="s">
        <v>234</v>
      </c>
      <c r="L415" t="s">
        <v>766</v>
      </c>
      <c r="AI415">
        <v>0.38</v>
      </c>
    </row>
    <row r="416" spans="2:41">
      <c r="B416" t="s">
        <v>570</v>
      </c>
      <c r="C416" t="s">
        <v>595</v>
      </c>
      <c r="D416" t="s">
        <v>289</v>
      </c>
      <c r="I416" t="s">
        <v>758</v>
      </c>
      <c r="J416">
        <v>3</v>
      </c>
      <c r="K416" t="s">
        <v>234</v>
      </c>
      <c r="L416" t="s">
        <v>764</v>
      </c>
      <c r="AG416">
        <v>6.87</v>
      </c>
      <c r="AI416">
        <v>0.35</v>
      </c>
      <c r="AO416">
        <v>0.97</v>
      </c>
    </row>
    <row r="417" spans="2:44">
      <c r="B417" t="s">
        <v>570</v>
      </c>
      <c r="C417" t="s">
        <v>595</v>
      </c>
      <c r="D417" t="s">
        <v>289</v>
      </c>
      <c r="I417" t="s">
        <v>762</v>
      </c>
      <c r="J417">
        <v>3</v>
      </c>
      <c r="K417" t="s">
        <v>234</v>
      </c>
      <c r="L417" t="s">
        <v>766</v>
      </c>
    </row>
    <row r="418" spans="2:44">
      <c r="B418" t="s">
        <v>570</v>
      </c>
      <c r="C418" t="s">
        <v>595</v>
      </c>
      <c r="D418" t="s">
        <v>289</v>
      </c>
      <c r="I418" t="s">
        <v>762</v>
      </c>
      <c r="J418">
        <v>3</v>
      </c>
      <c r="K418" t="s">
        <v>234</v>
      </c>
      <c r="L418" t="s">
        <v>764</v>
      </c>
    </row>
    <row r="419" spans="2:44">
      <c r="B419" t="s">
        <v>570</v>
      </c>
      <c r="C419" t="s">
        <v>595</v>
      </c>
      <c r="D419" t="s">
        <v>289</v>
      </c>
      <c r="I419" t="s">
        <v>763</v>
      </c>
      <c r="J419">
        <v>3</v>
      </c>
      <c r="K419" t="s">
        <v>234</v>
      </c>
      <c r="L419" t="s">
        <v>766</v>
      </c>
    </row>
    <row r="420" spans="2:44">
      <c r="B420" t="s">
        <v>570</v>
      </c>
      <c r="C420" t="s">
        <v>595</v>
      </c>
      <c r="D420" t="s">
        <v>289</v>
      </c>
      <c r="I420" t="s">
        <v>763</v>
      </c>
      <c r="J420">
        <v>3</v>
      </c>
      <c r="K420" t="s">
        <v>234</v>
      </c>
      <c r="L420" t="s">
        <v>764</v>
      </c>
    </row>
    <row r="421" spans="2:44">
      <c r="B421" t="s">
        <v>557</v>
      </c>
      <c r="C421" t="s">
        <v>596</v>
      </c>
      <c r="D421" t="s">
        <v>85</v>
      </c>
      <c r="I421" t="s">
        <v>758</v>
      </c>
      <c r="J421">
        <v>3.4</v>
      </c>
      <c r="K421" t="s">
        <v>234</v>
      </c>
      <c r="L421" t="s">
        <v>764</v>
      </c>
      <c r="AO421">
        <v>12</v>
      </c>
    </row>
    <row r="422" spans="2:44">
      <c r="B422" t="s">
        <v>557</v>
      </c>
      <c r="C422" t="s">
        <v>596</v>
      </c>
      <c r="D422" t="s">
        <v>85</v>
      </c>
      <c r="I422" t="s">
        <v>758</v>
      </c>
      <c r="J422">
        <v>11.3</v>
      </c>
      <c r="K422" t="s">
        <v>234</v>
      </c>
      <c r="L422" t="s">
        <v>764</v>
      </c>
      <c r="AO422">
        <v>12</v>
      </c>
    </row>
    <row r="423" spans="2:44">
      <c r="B423" t="s">
        <v>572</v>
      </c>
      <c r="C423" t="s">
        <v>597</v>
      </c>
      <c r="D423" t="s">
        <v>257</v>
      </c>
      <c r="I423" t="s">
        <v>758</v>
      </c>
      <c r="J423">
        <v>1.2</v>
      </c>
      <c r="K423" t="s">
        <v>234</v>
      </c>
      <c r="L423" t="s">
        <v>766</v>
      </c>
      <c r="AI423">
        <v>28.58</v>
      </c>
    </row>
    <row r="424" spans="2:44">
      <c r="B424" t="s">
        <v>573</v>
      </c>
      <c r="C424" t="s">
        <v>598</v>
      </c>
      <c r="D424" t="s">
        <v>724</v>
      </c>
      <c r="I424" t="s">
        <v>758</v>
      </c>
      <c r="J424">
        <v>3.0000000000000001E-3</v>
      </c>
      <c r="K424" t="s">
        <v>234</v>
      </c>
      <c r="L424" t="s">
        <v>764</v>
      </c>
      <c r="AO424" t="s">
        <v>587</v>
      </c>
    </row>
    <row r="425" spans="2:44">
      <c r="B425" t="s">
        <v>574</v>
      </c>
      <c r="C425" t="s">
        <v>599</v>
      </c>
      <c r="D425" t="s">
        <v>10</v>
      </c>
      <c r="I425" t="s">
        <v>758</v>
      </c>
      <c r="J425">
        <v>1</v>
      </c>
      <c r="K425" t="s">
        <v>234</v>
      </c>
      <c r="L425" t="s">
        <v>766</v>
      </c>
      <c r="AI425">
        <v>0.6</v>
      </c>
    </row>
    <row r="426" spans="2:44">
      <c r="B426" t="s">
        <v>574</v>
      </c>
      <c r="C426" t="s">
        <v>599</v>
      </c>
      <c r="D426" t="s">
        <v>10</v>
      </c>
      <c r="I426" t="s">
        <v>758</v>
      </c>
      <c r="J426">
        <v>2</v>
      </c>
      <c r="K426" t="s">
        <v>234</v>
      </c>
      <c r="L426" t="s">
        <v>766</v>
      </c>
      <c r="AI426">
        <v>1.9</v>
      </c>
    </row>
    <row r="427" spans="2:44">
      <c r="B427" t="s">
        <v>574</v>
      </c>
      <c r="C427" t="s">
        <v>599</v>
      </c>
      <c r="D427" t="s">
        <v>10</v>
      </c>
      <c r="I427" t="s">
        <v>758</v>
      </c>
      <c r="J427">
        <v>4</v>
      </c>
      <c r="K427" t="s">
        <v>234</v>
      </c>
      <c r="L427" t="s">
        <v>766</v>
      </c>
      <c r="AI427">
        <v>1.8</v>
      </c>
    </row>
    <row r="428" spans="2:44">
      <c r="B428" t="s">
        <v>574</v>
      </c>
      <c r="C428" t="s">
        <v>599</v>
      </c>
      <c r="D428" t="s">
        <v>10</v>
      </c>
      <c r="I428" t="s">
        <v>758</v>
      </c>
      <c r="J428">
        <v>8</v>
      </c>
      <c r="K428" t="s">
        <v>234</v>
      </c>
      <c r="L428" t="s">
        <v>766</v>
      </c>
      <c r="AI428">
        <v>2.8</v>
      </c>
    </row>
    <row r="429" spans="2:44">
      <c r="B429" t="s">
        <v>574</v>
      </c>
      <c r="C429" t="s">
        <v>599</v>
      </c>
      <c r="D429" t="s">
        <v>10</v>
      </c>
      <c r="I429" t="s">
        <v>758</v>
      </c>
      <c r="J429">
        <v>8</v>
      </c>
      <c r="K429" t="s">
        <v>234</v>
      </c>
      <c r="L429" t="s">
        <v>764</v>
      </c>
      <c r="AG429">
        <v>2.7</v>
      </c>
      <c r="AI429">
        <v>16.8</v>
      </c>
    </row>
    <row r="430" spans="2:44">
      <c r="B430" t="s">
        <v>574</v>
      </c>
      <c r="C430" t="s">
        <v>599</v>
      </c>
      <c r="D430" t="s">
        <v>10</v>
      </c>
      <c r="I430" t="s">
        <v>758</v>
      </c>
      <c r="J430">
        <v>8</v>
      </c>
      <c r="K430" t="s">
        <v>234</v>
      </c>
      <c r="L430" t="s">
        <v>764</v>
      </c>
      <c r="AG430">
        <v>1.1000000000000001</v>
      </c>
      <c r="AI430">
        <v>7</v>
      </c>
    </row>
    <row r="431" spans="2:44">
      <c r="B431" t="s">
        <v>575</v>
      </c>
      <c r="D431" t="s">
        <v>85</v>
      </c>
      <c r="I431" t="s">
        <v>583</v>
      </c>
      <c r="J431">
        <v>0.05</v>
      </c>
      <c r="K431" t="s">
        <v>234</v>
      </c>
      <c r="L431" t="s">
        <v>766</v>
      </c>
      <c r="AG431" t="s">
        <v>588</v>
      </c>
      <c r="AL431" t="s">
        <v>588</v>
      </c>
      <c r="AO431" t="s">
        <v>588</v>
      </c>
      <c r="AR431" t="s">
        <v>591</v>
      </c>
    </row>
    <row r="432" spans="2:44">
      <c r="B432" t="s">
        <v>575</v>
      </c>
      <c r="D432" t="s">
        <v>85</v>
      </c>
      <c r="I432" t="s">
        <v>583</v>
      </c>
      <c r="J432">
        <v>0.2</v>
      </c>
      <c r="K432" t="s">
        <v>234</v>
      </c>
      <c r="L432" t="s">
        <v>766</v>
      </c>
      <c r="AG432" t="s">
        <v>588</v>
      </c>
      <c r="AL432" t="s">
        <v>588</v>
      </c>
      <c r="AO432" t="s">
        <v>588</v>
      </c>
      <c r="AR432" t="s">
        <v>592</v>
      </c>
    </row>
    <row r="433" spans="2:45">
      <c r="B433" t="s">
        <v>575</v>
      </c>
      <c r="D433" t="s">
        <v>85</v>
      </c>
      <c r="I433" t="s">
        <v>583</v>
      </c>
      <c r="J433">
        <v>1</v>
      </c>
      <c r="K433" t="s">
        <v>234</v>
      </c>
      <c r="L433" t="s">
        <v>764</v>
      </c>
      <c r="AG433" t="s">
        <v>588</v>
      </c>
      <c r="AL433" t="s">
        <v>590</v>
      </c>
      <c r="AO433" t="s">
        <v>588</v>
      </c>
      <c r="AR433" t="s">
        <v>588</v>
      </c>
    </row>
    <row r="434" spans="2:45">
      <c r="B434" t="s">
        <v>575</v>
      </c>
      <c r="D434" t="s">
        <v>85</v>
      </c>
      <c r="I434" t="s">
        <v>583</v>
      </c>
      <c r="J434">
        <v>5</v>
      </c>
      <c r="K434" t="s">
        <v>234</v>
      </c>
      <c r="L434" t="s">
        <v>764</v>
      </c>
      <c r="AG434" t="s">
        <v>588</v>
      </c>
      <c r="AL434" t="s">
        <v>590</v>
      </c>
      <c r="AO434" t="s">
        <v>588</v>
      </c>
      <c r="AR434" t="s">
        <v>588</v>
      </c>
    </row>
    <row r="435" spans="2:45">
      <c r="B435" t="s">
        <v>576</v>
      </c>
      <c r="D435" t="s">
        <v>53</v>
      </c>
      <c r="I435" t="s">
        <v>743</v>
      </c>
      <c r="J435">
        <v>0.4</v>
      </c>
      <c r="K435" t="s">
        <v>234</v>
      </c>
      <c r="L435" t="s">
        <v>766</v>
      </c>
      <c r="AG435" t="s">
        <v>588</v>
      </c>
      <c r="AL435" t="s">
        <v>588</v>
      </c>
      <c r="AO435" t="s">
        <v>588</v>
      </c>
      <c r="AR435">
        <v>2.4</v>
      </c>
      <c r="AS435">
        <v>0.6</v>
      </c>
    </row>
    <row r="436" spans="2:45">
      <c r="B436" t="s">
        <v>576</v>
      </c>
      <c r="D436" t="s">
        <v>53</v>
      </c>
      <c r="I436" t="s">
        <v>743</v>
      </c>
      <c r="J436">
        <v>0.5</v>
      </c>
      <c r="K436" t="s">
        <v>234</v>
      </c>
      <c r="L436" t="s">
        <v>764</v>
      </c>
      <c r="AG436">
        <v>4.0999999999999996</v>
      </c>
      <c r="AL436" t="s">
        <v>588</v>
      </c>
      <c r="AO436">
        <v>1.1599999999999999</v>
      </c>
      <c r="AR436" t="s">
        <v>588</v>
      </c>
    </row>
    <row r="437" spans="2:45">
      <c r="B437" t="s">
        <v>577</v>
      </c>
      <c r="C437" t="s">
        <v>273</v>
      </c>
      <c r="D437" t="s">
        <v>725</v>
      </c>
      <c r="I437" t="s">
        <v>583</v>
      </c>
      <c r="J437">
        <v>5</v>
      </c>
      <c r="K437" t="s">
        <v>234</v>
      </c>
      <c r="L437" t="s">
        <v>764</v>
      </c>
      <c r="AG437" t="s">
        <v>588</v>
      </c>
      <c r="AH437">
        <v>1.1000000000000001</v>
      </c>
      <c r="AL437">
        <v>28238</v>
      </c>
      <c r="AO437">
        <v>2</v>
      </c>
      <c r="AR437" t="s">
        <v>588</v>
      </c>
    </row>
    <row r="438" spans="2:45">
      <c r="B438" t="s">
        <v>578</v>
      </c>
      <c r="D438" t="s">
        <v>405</v>
      </c>
      <c r="I438" t="s">
        <v>743</v>
      </c>
      <c r="J438">
        <v>2</v>
      </c>
      <c r="K438" t="s">
        <v>234</v>
      </c>
      <c r="L438" t="s">
        <v>766</v>
      </c>
      <c r="AG438" t="s">
        <v>588</v>
      </c>
      <c r="AL438" t="s">
        <v>588</v>
      </c>
      <c r="AR438">
        <v>0.08</v>
      </c>
      <c r="AS438">
        <v>0.01</v>
      </c>
    </row>
    <row r="439" spans="2:45">
      <c r="B439" t="s">
        <v>578</v>
      </c>
      <c r="D439" t="s">
        <v>405</v>
      </c>
      <c r="I439" t="s">
        <v>743</v>
      </c>
      <c r="J439">
        <v>2</v>
      </c>
      <c r="K439" t="s">
        <v>234</v>
      </c>
      <c r="L439" t="s">
        <v>764</v>
      </c>
      <c r="AG439">
        <v>0.7</v>
      </c>
      <c r="AL439" t="s">
        <v>588</v>
      </c>
      <c r="AO439">
        <v>21.7</v>
      </c>
      <c r="AR439" t="s">
        <v>588</v>
      </c>
    </row>
    <row r="440" spans="2:45">
      <c r="B440" t="s">
        <v>579</v>
      </c>
      <c r="D440" t="s">
        <v>6</v>
      </c>
      <c r="I440" t="s">
        <v>583</v>
      </c>
      <c r="J440">
        <v>2.5</v>
      </c>
      <c r="K440" t="s">
        <v>234</v>
      </c>
      <c r="L440" t="s">
        <v>764</v>
      </c>
      <c r="AG440" t="s">
        <v>588</v>
      </c>
      <c r="AH440">
        <v>0.5</v>
      </c>
      <c r="AL440">
        <v>3321</v>
      </c>
      <c r="AO440">
        <v>3.41</v>
      </c>
      <c r="AR440">
        <v>0.23</v>
      </c>
      <c r="AS440">
        <v>0.02</v>
      </c>
    </row>
    <row r="441" spans="2:45">
      <c r="B441" t="s">
        <v>580</v>
      </c>
      <c r="C441" t="s">
        <v>601</v>
      </c>
      <c r="D441" t="s">
        <v>289</v>
      </c>
      <c r="I441" t="s">
        <v>583</v>
      </c>
      <c r="J441">
        <v>10</v>
      </c>
      <c r="K441" t="s">
        <v>234</v>
      </c>
      <c r="L441" t="s">
        <v>766</v>
      </c>
      <c r="AG441" t="s">
        <v>588</v>
      </c>
      <c r="AL441" t="s">
        <v>588</v>
      </c>
      <c r="AO441" t="s">
        <v>588</v>
      </c>
      <c r="AR441">
        <v>0.39</v>
      </c>
      <c r="AS441">
        <v>0.02</v>
      </c>
    </row>
    <row r="442" spans="2:45">
      <c r="B442" t="s">
        <v>580</v>
      </c>
      <c r="C442" t="s">
        <v>601</v>
      </c>
      <c r="D442" t="s">
        <v>289</v>
      </c>
      <c r="I442" t="s">
        <v>583</v>
      </c>
      <c r="J442">
        <v>100</v>
      </c>
      <c r="K442" t="s">
        <v>234</v>
      </c>
      <c r="L442" t="s">
        <v>764</v>
      </c>
      <c r="AG442">
        <v>3.2</v>
      </c>
      <c r="AL442">
        <v>99161</v>
      </c>
      <c r="AO442">
        <v>3</v>
      </c>
      <c r="AR442">
        <v>2.2999999999999998</v>
      </c>
      <c r="AS442">
        <v>0.4</v>
      </c>
    </row>
    <row r="443" spans="2:45">
      <c r="B443" t="s">
        <v>581</v>
      </c>
      <c r="C443" t="s">
        <v>600</v>
      </c>
      <c r="D443" t="s">
        <v>723</v>
      </c>
      <c r="I443" t="s">
        <v>583</v>
      </c>
      <c r="J443">
        <v>10</v>
      </c>
      <c r="K443" t="s">
        <v>234</v>
      </c>
      <c r="L443" t="s">
        <v>766</v>
      </c>
      <c r="AG443" t="s">
        <v>588</v>
      </c>
      <c r="AH443">
        <v>0.2</v>
      </c>
      <c r="AL443" t="s">
        <v>588</v>
      </c>
      <c r="AO443" t="s">
        <v>588</v>
      </c>
      <c r="AR443">
        <v>0.79</v>
      </c>
      <c r="AS443">
        <v>0.11</v>
      </c>
    </row>
    <row r="444" spans="2:45">
      <c r="B444" t="s">
        <v>581</v>
      </c>
      <c r="C444" t="s">
        <v>600</v>
      </c>
      <c r="D444" t="s">
        <v>723</v>
      </c>
      <c r="I444" t="s">
        <v>583</v>
      </c>
      <c r="J444">
        <v>100</v>
      </c>
      <c r="K444" t="s">
        <v>234</v>
      </c>
      <c r="L444" t="s">
        <v>764</v>
      </c>
      <c r="AG444">
        <v>2.2999999999999998</v>
      </c>
      <c r="AL444">
        <v>55995</v>
      </c>
      <c r="AO444">
        <v>1</v>
      </c>
      <c r="AR444">
        <v>1.7</v>
      </c>
      <c r="AS444">
        <v>0.23</v>
      </c>
    </row>
    <row r="445" spans="2:45">
      <c r="AH445">
        <v>0.3</v>
      </c>
    </row>
    <row r="448" spans="2:45">
      <c r="AC448" s="16">
        <f>AB447*60</f>
        <v>0</v>
      </c>
    </row>
  </sheetData>
  <autoFilter ref="A4:IQ445"/>
  <phoneticPr fontId="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 vivo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Athanasios Gkrillas</dc:creator>
  <cp:lastModifiedBy>ibimet-srv8</cp:lastModifiedBy>
  <cp:lastPrinted>2018-03-20T14:00:20Z</cp:lastPrinted>
  <dcterms:created xsi:type="dcterms:W3CDTF">2017-12-11T09:29:27Z</dcterms:created>
  <dcterms:modified xsi:type="dcterms:W3CDTF">2019-01-28T15:37:28Z</dcterms:modified>
</cp:coreProperties>
</file>