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Python\Api2\"/>
    </mc:Choice>
  </mc:AlternateContent>
  <bookViews>
    <workbookView xWindow="0" yWindow="0" windowWidth="25200" windowHeight="11880" firstSheet="2" activeTab="3"/>
  </bookViews>
  <sheets>
    <sheet name="Flujo Cartera Escalera" sheetId="1" r:id="rId1"/>
    <sheet name="Flujo Cartera TIR" sheetId="2" r:id="rId2"/>
    <sheet name="Flujo de Fondos" sheetId="3" r:id="rId3"/>
    <sheet name="Bonos en pesos" sheetId="4" r:id="rId4"/>
    <sheet name="29-38" sheetId="5" r:id="rId5"/>
    <sheet name="29-30" sheetId="6" r:id="rId6"/>
    <sheet name="g29-29" sheetId="7" r:id="rId7"/>
    <sheet name="30-41" sheetId="8" r:id="rId8"/>
    <sheet name="g29-30" sheetId="9" r:id="rId9"/>
    <sheet name="30div38" sheetId="10" r:id="rId10"/>
    <sheet name="29-41" sheetId="11" r:id="rId11"/>
    <sheet name="30div41" sheetId="12" r:id="rId12"/>
  </sheet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O229" i="4" l="1"/>
  <c r="N229" i="4"/>
  <c r="M229" i="4"/>
  <c r="L229" i="4"/>
  <c r="K229" i="4"/>
  <c r="J229" i="4"/>
  <c r="I229" i="4"/>
  <c r="H229" i="4"/>
  <c r="G229" i="4"/>
  <c r="O228" i="4"/>
  <c r="N228" i="4"/>
  <c r="M228" i="4"/>
  <c r="L228" i="4"/>
  <c r="K228" i="4"/>
  <c r="J228" i="4"/>
  <c r="I228" i="4"/>
  <c r="H228" i="4"/>
  <c r="G228" i="4"/>
  <c r="O227" i="4"/>
  <c r="N227" i="4"/>
  <c r="M227" i="4"/>
  <c r="L227" i="4"/>
  <c r="K227" i="4"/>
  <c r="J227" i="4"/>
  <c r="I227" i="4"/>
  <c r="H227" i="4"/>
  <c r="G227" i="4"/>
  <c r="O226" i="4"/>
  <c r="N226" i="4"/>
  <c r="M226" i="4"/>
  <c r="L226" i="4"/>
  <c r="K226" i="4"/>
  <c r="J226" i="4"/>
  <c r="I226" i="4"/>
  <c r="H226" i="4"/>
  <c r="G226" i="4"/>
  <c r="O225" i="4"/>
  <c r="N225" i="4"/>
  <c r="M225" i="4"/>
  <c r="L225" i="4"/>
  <c r="K225" i="4"/>
  <c r="J225" i="4"/>
  <c r="I225" i="4"/>
  <c r="H225" i="4"/>
  <c r="G225" i="4"/>
  <c r="O224" i="4"/>
  <c r="N224" i="4"/>
  <c r="M224" i="4"/>
  <c r="L224" i="4"/>
  <c r="K224" i="4"/>
  <c r="J224" i="4"/>
  <c r="I224" i="4"/>
  <c r="H224" i="4"/>
  <c r="G224" i="4"/>
  <c r="O223" i="4"/>
  <c r="N223" i="4"/>
  <c r="M223" i="4"/>
  <c r="L223" i="4"/>
  <c r="K223" i="4"/>
  <c r="J223" i="4"/>
  <c r="I223" i="4"/>
  <c r="H223" i="4"/>
  <c r="G223" i="4"/>
  <c r="O222" i="4"/>
  <c r="N222" i="4"/>
  <c r="M222" i="4"/>
  <c r="L222" i="4"/>
  <c r="K222" i="4"/>
  <c r="J222" i="4"/>
  <c r="I222" i="4"/>
  <c r="H222" i="4"/>
  <c r="G222" i="4"/>
  <c r="O221" i="4"/>
  <c r="N221" i="4"/>
  <c r="M221" i="4"/>
  <c r="L221" i="4"/>
  <c r="K221" i="4"/>
  <c r="J221" i="4"/>
  <c r="I221" i="4"/>
  <c r="H221" i="4"/>
  <c r="G221" i="4"/>
  <c r="O220" i="4"/>
  <c r="N220" i="4"/>
  <c r="M220" i="4"/>
  <c r="L220" i="4"/>
  <c r="K220" i="4"/>
  <c r="J220" i="4"/>
  <c r="I220" i="4"/>
  <c r="H220" i="4"/>
  <c r="G220" i="4"/>
  <c r="O219" i="4"/>
  <c r="N219" i="4"/>
  <c r="M219" i="4"/>
  <c r="L219" i="4"/>
  <c r="K219" i="4"/>
  <c r="J219" i="4"/>
  <c r="I219" i="4"/>
  <c r="H219" i="4"/>
  <c r="G219" i="4"/>
  <c r="O218" i="4"/>
  <c r="N218" i="4"/>
  <c r="M218" i="4"/>
  <c r="L218" i="4"/>
  <c r="K218" i="4"/>
  <c r="J218" i="4"/>
  <c r="I218" i="4"/>
  <c r="H218" i="4"/>
  <c r="G218" i="4"/>
  <c r="O217" i="4"/>
  <c r="N217" i="4"/>
  <c r="M217" i="4"/>
  <c r="L217" i="4"/>
  <c r="K217" i="4"/>
  <c r="J217" i="4"/>
  <c r="I217" i="4"/>
  <c r="H217" i="4"/>
  <c r="G217" i="4"/>
  <c r="O216" i="4"/>
  <c r="N216" i="4"/>
  <c r="M216" i="4"/>
  <c r="L216" i="4"/>
  <c r="K216" i="4"/>
  <c r="J216" i="4"/>
  <c r="I216" i="4"/>
  <c r="H216" i="4"/>
  <c r="G216" i="4"/>
  <c r="O215" i="4"/>
  <c r="N215" i="4"/>
  <c r="M215" i="4"/>
  <c r="L215" i="4"/>
  <c r="K215" i="4"/>
  <c r="J215" i="4"/>
  <c r="I215" i="4"/>
  <c r="H215" i="4"/>
  <c r="G215" i="4"/>
  <c r="O214" i="4"/>
  <c r="N214" i="4"/>
  <c r="M214" i="4"/>
  <c r="L214" i="4"/>
  <c r="K214" i="4"/>
  <c r="J214" i="4"/>
  <c r="I214" i="4"/>
  <c r="H214" i="4"/>
  <c r="G214" i="4"/>
  <c r="O213" i="4"/>
  <c r="N213" i="4"/>
  <c r="M213" i="4"/>
  <c r="L213" i="4"/>
  <c r="K213" i="4"/>
  <c r="J213" i="4"/>
  <c r="I213" i="4"/>
  <c r="H213" i="4"/>
  <c r="G213" i="4"/>
  <c r="O212" i="4"/>
  <c r="N212" i="4"/>
  <c r="M212" i="4"/>
  <c r="L212" i="4"/>
  <c r="K212" i="4"/>
  <c r="J212" i="4"/>
  <c r="I212" i="4"/>
  <c r="H212" i="4"/>
  <c r="G212" i="4"/>
  <c r="O211" i="4"/>
  <c r="N211" i="4"/>
  <c r="M211" i="4"/>
  <c r="L211" i="4"/>
  <c r="K211" i="4"/>
  <c r="J211" i="4"/>
  <c r="I211" i="4"/>
  <c r="H211" i="4"/>
  <c r="G211" i="4"/>
  <c r="O210" i="4"/>
  <c r="N210" i="4"/>
  <c r="M210" i="4"/>
  <c r="L210" i="4"/>
  <c r="K210" i="4"/>
  <c r="J210" i="4"/>
  <c r="I210" i="4"/>
  <c r="H210" i="4"/>
  <c r="G210" i="4"/>
  <c r="O209" i="4"/>
  <c r="N209" i="4"/>
  <c r="M209" i="4"/>
  <c r="L209" i="4"/>
  <c r="K209" i="4"/>
  <c r="J209" i="4"/>
  <c r="I209" i="4"/>
  <c r="H209" i="4"/>
  <c r="G209" i="4"/>
  <c r="O208" i="4"/>
  <c r="N208" i="4"/>
  <c r="M208" i="4"/>
  <c r="L208" i="4"/>
  <c r="K208" i="4"/>
  <c r="J208" i="4"/>
  <c r="I208" i="4"/>
  <c r="H208" i="4"/>
  <c r="G208" i="4"/>
  <c r="O207" i="4"/>
  <c r="N207" i="4"/>
  <c r="M207" i="4"/>
  <c r="L207" i="4"/>
  <c r="K207" i="4"/>
  <c r="J207" i="4"/>
  <c r="I207" i="4"/>
  <c r="H207" i="4"/>
  <c r="G207" i="4"/>
  <c r="O206" i="4"/>
  <c r="N206" i="4"/>
  <c r="M206" i="4"/>
  <c r="L206" i="4"/>
  <c r="K206" i="4"/>
  <c r="J206" i="4"/>
  <c r="I206" i="4"/>
  <c r="H206" i="4"/>
  <c r="G206" i="4"/>
  <c r="O205" i="4"/>
  <c r="N205" i="4"/>
  <c r="M205" i="4"/>
  <c r="L205" i="4"/>
  <c r="K205" i="4"/>
  <c r="J205" i="4"/>
  <c r="I205" i="4"/>
  <c r="H205" i="4"/>
  <c r="G205" i="4"/>
  <c r="O204" i="4"/>
  <c r="N204" i="4"/>
  <c r="M204" i="4"/>
  <c r="L204" i="4"/>
  <c r="K204" i="4"/>
  <c r="J204" i="4"/>
  <c r="I204" i="4"/>
  <c r="H204" i="4"/>
  <c r="G204" i="4"/>
  <c r="O203" i="4"/>
  <c r="N203" i="4"/>
  <c r="M203" i="4"/>
  <c r="L203" i="4"/>
  <c r="K203" i="4"/>
  <c r="J203" i="4"/>
  <c r="I203" i="4"/>
  <c r="H203" i="4"/>
  <c r="G203" i="4"/>
  <c r="O202" i="4"/>
  <c r="N202" i="4"/>
  <c r="M202" i="4"/>
  <c r="L202" i="4"/>
  <c r="K202" i="4"/>
  <c r="J202" i="4"/>
  <c r="I202" i="4"/>
  <c r="H202" i="4"/>
  <c r="G202" i="4"/>
  <c r="O201" i="4"/>
  <c r="N201" i="4"/>
  <c r="M201" i="4"/>
  <c r="L201" i="4"/>
  <c r="K201" i="4"/>
  <c r="J201" i="4"/>
  <c r="I201" i="4"/>
  <c r="H201" i="4"/>
  <c r="G201" i="4"/>
  <c r="O200" i="4"/>
  <c r="N200" i="4"/>
  <c r="M200" i="4"/>
  <c r="L200" i="4"/>
  <c r="K200" i="4"/>
  <c r="J200" i="4"/>
  <c r="I200" i="4"/>
  <c r="H200" i="4"/>
  <c r="G200" i="4"/>
  <c r="O199" i="4"/>
  <c r="N199" i="4"/>
  <c r="M199" i="4"/>
  <c r="L199" i="4"/>
  <c r="K199" i="4"/>
  <c r="J199" i="4"/>
  <c r="I199" i="4"/>
  <c r="H199" i="4"/>
  <c r="G199" i="4"/>
  <c r="O198" i="4"/>
  <c r="N198" i="4"/>
  <c r="M198" i="4"/>
  <c r="L198" i="4"/>
  <c r="K198" i="4"/>
  <c r="J198" i="4"/>
  <c r="I198" i="4"/>
  <c r="H198" i="4"/>
  <c r="G198" i="4"/>
  <c r="O197" i="4"/>
  <c r="N197" i="4"/>
  <c r="M197" i="4"/>
  <c r="L197" i="4"/>
  <c r="K197" i="4"/>
  <c r="J197" i="4"/>
  <c r="I197" i="4"/>
  <c r="H197" i="4"/>
  <c r="G197" i="4"/>
  <c r="O196" i="4"/>
  <c r="N196" i="4"/>
  <c r="M196" i="4"/>
  <c r="L196" i="4"/>
  <c r="K196" i="4"/>
  <c r="J196" i="4"/>
  <c r="I196" i="4"/>
  <c r="H196" i="4"/>
  <c r="G196" i="4"/>
  <c r="O195" i="4"/>
  <c r="N195" i="4"/>
  <c r="M195" i="4"/>
  <c r="L195" i="4"/>
  <c r="K195" i="4"/>
  <c r="J195" i="4"/>
  <c r="I195" i="4"/>
  <c r="H195" i="4"/>
  <c r="G195" i="4"/>
  <c r="O194" i="4"/>
  <c r="N194" i="4"/>
  <c r="M194" i="4"/>
  <c r="L194" i="4"/>
  <c r="K194" i="4"/>
  <c r="J194" i="4"/>
  <c r="I194" i="4"/>
  <c r="H194" i="4"/>
  <c r="G194" i="4"/>
  <c r="O193" i="4"/>
  <c r="N193" i="4"/>
  <c r="M193" i="4"/>
  <c r="L193" i="4"/>
  <c r="K193" i="4"/>
  <c r="J193" i="4"/>
  <c r="I193" i="4"/>
  <c r="H193" i="4"/>
  <c r="G193" i="4"/>
  <c r="O192" i="4"/>
  <c r="N192" i="4"/>
  <c r="M192" i="4"/>
  <c r="L192" i="4"/>
  <c r="K192" i="4"/>
  <c r="J192" i="4"/>
  <c r="I192" i="4"/>
  <c r="H192" i="4"/>
  <c r="G192" i="4"/>
  <c r="O191" i="4"/>
  <c r="N191" i="4"/>
  <c r="M191" i="4"/>
  <c r="L191" i="4"/>
  <c r="K191" i="4"/>
  <c r="J191" i="4"/>
  <c r="I191" i="4"/>
  <c r="H191" i="4"/>
  <c r="G191" i="4"/>
  <c r="O190" i="4"/>
  <c r="N190" i="4"/>
  <c r="M190" i="4"/>
  <c r="L190" i="4"/>
  <c r="K190" i="4"/>
  <c r="J190" i="4"/>
  <c r="I190" i="4"/>
  <c r="H190" i="4"/>
  <c r="G190" i="4"/>
  <c r="O189" i="4"/>
  <c r="N189" i="4"/>
  <c r="M189" i="4"/>
  <c r="L189" i="4"/>
  <c r="K189" i="4"/>
  <c r="J189" i="4"/>
  <c r="I189" i="4"/>
  <c r="H189" i="4"/>
  <c r="G189" i="4"/>
  <c r="O188" i="4"/>
  <c r="N188" i="4"/>
  <c r="M188" i="4"/>
  <c r="L188" i="4"/>
  <c r="K188" i="4"/>
  <c r="J188" i="4"/>
  <c r="I188" i="4"/>
  <c r="H188" i="4"/>
  <c r="G188" i="4"/>
  <c r="O187" i="4"/>
  <c r="N187" i="4"/>
  <c r="M187" i="4"/>
  <c r="L187" i="4"/>
  <c r="K187" i="4"/>
  <c r="J187" i="4"/>
  <c r="I187" i="4"/>
  <c r="H187" i="4"/>
  <c r="G187" i="4"/>
  <c r="O186" i="4"/>
  <c r="N186" i="4"/>
  <c r="M186" i="4"/>
  <c r="L186" i="4"/>
  <c r="K186" i="4"/>
  <c r="J186" i="4"/>
  <c r="I186" i="4"/>
  <c r="H186" i="4"/>
  <c r="G186" i="4"/>
  <c r="O185" i="4"/>
  <c r="N185" i="4"/>
  <c r="M185" i="4"/>
  <c r="L185" i="4"/>
  <c r="K185" i="4"/>
  <c r="J185" i="4"/>
  <c r="I185" i="4"/>
  <c r="H185" i="4"/>
  <c r="G185" i="4"/>
  <c r="O184" i="4"/>
  <c r="N184" i="4"/>
  <c r="M184" i="4"/>
  <c r="L184" i="4"/>
  <c r="K184" i="4"/>
  <c r="J184" i="4"/>
  <c r="I184" i="4"/>
  <c r="H184" i="4"/>
  <c r="G184" i="4"/>
  <c r="O183" i="4"/>
  <c r="N183" i="4"/>
  <c r="M183" i="4"/>
  <c r="L183" i="4"/>
  <c r="K183" i="4"/>
  <c r="J183" i="4"/>
  <c r="I183" i="4"/>
  <c r="H183" i="4"/>
  <c r="G183" i="4"/>
  <c r="O182" i="4"/>
  <c r="N182" i="4"/>
  <c r="M182" i="4"/>
  <c r="L182" i="4"/>
  <c r="K182" i="4"/>
  <c r="J182" i="4"/>
  <c r="I182" i="4"/>
  <c r="H182" i="4"/>
  <c r="G182" i="4"/>
  <c r="O181" i="4"/>
  <c r="N181" i="4"/>
  <c r="M181" i="4"/>
  <c r="L181" i="4"/>
  <c r="K181" i="4"/>
  <c r="J181" i="4"/>
  <c r="I181" i="4"/>
  <c r="H181" i="4"/>
  <c r="G181" i="4"/>
  <c r="O180" i="4"/>
  <c r="N180" i="4"/>
  <c r="M180" i="4"/>
  <c r="L180" i="4"/>
  <c r="K180" i="4"/>
  <c r="J180" i="4"/>
  <c r="I180" i="4"/>
  <c r="H180" i="4"/>
  <c r="G180" i="4"/>
  <c r="O179" i="4"/>
  <c r="N179" i="4"/>
  <c r="M179" i="4"/>
  <c r="L179" i="4"/>
  <c r="K179" i="4"/>
  <c r="J179" i="4"/>
  <c r="I179" i="4"/>
  <c r="H179" i="4"/>
  <c r="G179" i="4"/>
  <c r="O178" i="4"/>
  <c r="N178" i="4"/>
  <c r="M178" i="4"/>
  <c r="L178" i="4"/>
  <c r="K178" i="4"/>
  <c r="J178" i="4"/>
  <c r="I178" i="4"/>
  <c r="H178" i="4"/>
  <c r="G178" i="4"/>
  <c r="O177" i="4"/>
  <c r="N177" i="4"/>
  <c r="M177" i="4"/>
  <c r="L177" i="4"/>
  <c r="K177" i="4"/>
  <c r="J177" i="4"/>
  <c r="I177" i="4"/>
  <c r="H177" i="4"/>
  <c r="G177" i="4"/>
  <c r="O176" i="4"/>
  <c r="N176" i="4"/>
  <c r="M176" i="4"/>
  <c r="L176" i="4"/>
  <c r="K176" i="4"/>
  <c r="J176" i="4"/>
  <c r="I176" i="4"/>
  <c r="H176" i="4"/>
  <c r="G176" i="4"/>
  <c r="O175" i="4"/>
  <c r="N175" i="4"/>
  <c r="M175" i="4"/>
  <c r="L175" i="4"/>
  <c r="K175" i="4"/>
  <c r="J175" i="4"/>
  <c r="I175" i="4"/>
  <c r="H175" i="4"/>
  <c r="G175" i="4"/>
  <c r="O174" i="4"/>
  <c r="N174" i="4"/>
  <c r="M174" i="4"/>
  <c r="L174" i="4"/>
  <c r="K174" i="4"/>
  <c r="J174" i="4"/>
  <c r="I174" i="4"/>
  <c r="H174" i="4"/>
  <c r="G174" i="4"/>
  <c r="O173" i="4"/>
  <c r="N173" i="4"/>
  <c r="M173" i="4"/>
  <c r="L173" i="4"/>
  <c r="K173" i="4"/>
  <c r="J173" i="4"/>
  <c r="I173" i="4"/>
  <c r="H173" i="4"/>
  <c r="G173" i="4"/>
  <c r="O172" i="4"/>
  <c r="N172" i="4"/>
  <c r="M172" i="4"/>
  <c r="L172" i="4"/>
  <c r="K172" i="4"/>
  <c r="J172" i="4"/>
  <c r="I172" i="4"/>
  <c r="H172" i="4"/>
  <c r="G172" i="4"/>
  <c r="O171" i="4"/>
  <c r="N171" i="4"/>
  <c r="M171" i="4"/>
  <c r="L171" i="4"/>
  <c r="K171" i="4"/>
  <c r="J171" i="4"/>
  <c r="I171" i="4"/>
  <c r="H171" i="4"/>
  <c r="G171" i="4"/>
  <c r="O170" i="4"/>
  <c r="N170" i="4"/>
  <c r="M170" i="4"/>
  <c r="L170" i="4"/>
  <c r="K170" i="4"/>
  <c r="J170" i="4"/>
  <c r="I170" i="4"/>
  <c r="H170" i="4"/>
  <c r="G170" i="4"/>
  <c r="O169" i="4"/>
  <c r="N169" i="4"/>
  <c r="M169" i="4"/>
  <c r="L169" i="4"/>
  <c r="K169" i="4"/>
  <c r="J169" i="4"/>
  <c r="I169" i="4"/>
  <c r="H169" i="4"/>
  <c r="G169" i="4"/>
  <c r="O168" i="4"/>
  <c r="N168" i="4"/>
  <c r="M168" i="4"/>
  <c r="L168" i="4"/>
  <c r="K168" i="4"/>
  <c r="J168" i="4"/>
  <c r="I168" i="4"/>
  <c r="H168" i="4"/>
  <c r="G168" i="4"/>
  <c r="O167" i="4"/>
  <c r="N167" i="4"/>
  <c r="M167" i="4"/>
  <c r="L167" i="4"/>
  <c r="K167" i="4"/>
  <c r="J167" i="4"/>
  <c r="I167" i="4"/>
  <c r="H167" i="4"/>
  <c r="G167" i="4"/>
  <c r="O166" i="4"/>
  <c r="N166" i="4"/>
  <c r="M166" i="4"/>
  <c r="L166" i="4"/>
  <c r="K166" i="4"/>
  <c r="J166" i="4"/>
  <c r="I166" i="4"/>
  <c r="H166" i="4"/>
  <c r="G166" i="4"/>
  <c r="O165" i="4"/>
  <c r="N165" i="4"/>
  <c r="M165" i="4"/>
  <c r="L165" i="4"/>
  <c r="K165" i="4"/>
  <c r="J165" i="4"/>
  <c r="I165" i="4"/>
  <c r="H165" i="4"/>
  <c r="G165" i="4"/>
  <c r="O164" i="4"/>
  <c r="N164" i="4"/>
  <c r="M164" i="4"/>
  <c r="L164" i="4"/>
  <c r="K164" i="4"/>
  <c r="J164" i="4"/>
  <c r="I164" i="4"/>
  <c r="H164" i="4"/>
  <c r="G164" i="4"/>
  <c r="O163" i="4"/>
  <c r="N163" i="4"/>
  <c r="M163" i="4"/>
  <c r="L163" i="4"/>
  <c r="K163" i="4"/>
  <c r="J163" i="4"/>
  <c r="I163" i="4"/>
  <c r="H163" i="4"/>
  <c r="G163" i="4"/>
  <c r="O162" i="4"/>
  <c r="N162" i="4"/>
  <c r="M162" i="4"/>
  <c r="L162" i="4"/>
  <c r="K162" i="4"/>
  <c r="J162" i="4"/>
  <c r="I162" i="4"/>
  <c r="H162" i="4"/>
  <c r="G162" i="4"/>
  <c r="O161" i="4"/>
  <c r="N161" i="4"/>
  <c r="M161" i="4"/>
  <c r="L161" i="4"/>
  <c r="K161" i="4"/>
  <c r="J161" i="4"/>
  <c r="I161" i="4"/>
  <c r="H161" i="4"/>
  <c r="G161" i="4"/>
  <c r="O160" i="4"/>
  <c r="N160" i="4"/>
  <c r="M160" i="4"/>
  <c r="L160" i="4"/>
  <c r="K160" i="4"/>
  <c r="J160" i="4"/>
  <c r="I160" i="4"/>
  <c r="H160" i="4"/>
  <c r="G160" i="4"/>
  <c r="O159" i="4"/>
  <c r="N159" i="4"/>
  <c r="M159" i="4"/>
  <c r="L159" i="4"/>
  <c r="K159" i="4"/>
  <c r="J159" i="4"/>
  <c r="I159" i="4"/>
  <c r="H159" i="4"/>
  <c r="G159" i="4"/>
  <c r="O158" i="4"/>
  <c r="N158" i="4"/>
  <c r="M158" i="4"/>
  <c r="L158" i="4"/>
  <c r="K158" i="4"/>
  <c r="J158" i="4"/>
  <c r="I158" i="4"/>
  <c r="H158" i="4"/>
  <c r="G158" i="4"/>
  <c r="O157" i="4"/>
  <c r="N157" i="4"/>
  <c r="M157" i="4"/>
  <c r="L157" i="4"/>
  <c r="K157" i="4"/>
  <c r="J157" i="4"/>
  <c r="I157" i="4"/>
  <c r="H157" i="4"/>
  <c r="G157" i="4"/>
  <c r="O156" i="4"/>
  <c r="N156" i="4"/>
  <c r="M156" i="4"/>
  <c r="L156" i="4"/>
  <c r="K156" i="4"/>
  <c r="J156" i="4"/>
  <c r="I156" i="4"/>
  <c r="H156" i="4"/>
  <c r="G156" i="4"/>
  <c r="O155" i="4"/>
  <c r="N155" i="4"/>
  <c r="M155" i="4"/>
  <c r="L155" i="4"/>
  <c r="K155" i="4"/>
  <c r="J155" i="4"/>
  <c r="I155" i="4"/>
  <c r="H155" i="4"/>
  <c r="G155" i="4"/>
  <c r="O154" i="4"/>
  <c r="N154" i="4"/>
  <c r="M154" i="4"/>
  <c r="L154" i="4"/>
  <c r="K154" i="4"/>
  <c r="J154" i="4"/>
  <c r="I154" i="4"/>
  <c r="H154" i="4"/>
  <c r="G154" i="4"/>
  <c r="O153" i="4"/>
  <c r="N153" i="4"/>
  <c r="M153" i="4"/>
  <c r="L153" i="4"/>
  <c r="K153" i="4"/>
  <c r="J153" i="4"/>
  <c r="I153" i="4"/>
  <c r="H153" i="4"/>
  <c r="G153" i="4"/>
  <c r="O152" i="4"/>
  <c r="N152" i="4"/>
  <c r="M152" i="4"/>
  <c r="L152" i="4"/>
  <c r="K152" i="4"/>
  <c r="J152" i="4"/>
  <c r="I152" i="4"/>
  <c r="H152" i="4"/>
  <c r="G152" i="4"/>
  <c r="O151" i="4"/>
  <c r="N151" i="4"/>
  <c r="M151" i="4"/>
  <c r="L151" i="4"/>
  <c r="K151" i="4"/>
  <c r="J151" i="4"/>
  <c r="I151" i="4"/>
  <c r="H151" i="4"/>
  <c r="G151" i="4"/>
  <c r="O150" i="4"/>
  <c r="N150" i="4"/>
  <c r="M150" i="4"/>
  <c r="L150" i="4"/>
  <c r="K150" i="4"/>
  <c r="J150" i="4"/>
  <c r="I150" i="4"/>
  <c r="H150" i="4"/>
  <c r="G150" i="4"/>
  <c r="O149" i="4"/>
  <c r="N149" i="4"/>
  <c r="M149" i="4"/>
  <c r="L149" i="4"/>
  <c r="K149" i="4"/>
  <c r="J149" i="4"/>
  <c r="I149" i="4"/>
  <c r="H149" i="4"/>
  <c r="G149" i="4"/>
  <c r="O148" i="4"/>
  <c r="N148" i="4"/>
  <c r="M148" i="4"/>
  <c r="L148" i="4"/>
  <c r="K148" i="4"/>
  <c r="J148" i="4"/>
  <c r="I148" i="4"/>
  <c r="H148" i="4"/>
  <c r="G148" i="4"/>
  <c r="O147" i="4"/>
  <c r="N147" i="4"/>
  <c r="M147" i="4"/>
  <c r="L147" i="4"/>
  <c r="K147" i="4"/>
  <c r="J147" i="4"/>
  <c r="I147" i="4"/>
  <c r="H147" i="4"/>
  <c r="G147" i="4"/>
  <c r="O146" i="4"/>
  <c r="N146" i="4"/>
  <c r="M146" i="4"/>
  <c r="L146" i="4"/>
  <c r="K146" i="4"/>
  <c r="J146" i="4"/>
  <c r="I146" i="4"/>
  <c r="H146" i="4"/>
  <c r="G146" i="4"/>
  <c r="O145" i="4"/>
  <c r="N145" i="4"/>
  <c r="M145" i="4"/>
  <c r="L145" i="4"/>
  <c r="K145" i="4"/>
  <c r="J145" i="4"/>
  <c r="I145" i="4"/>
  <c r="H145" i="4"/>
  <c r="G145" i="4"/>
  <c r="O144" i="4"/>
  <c r="N144" i="4"/>
  <c r="M144" i="4"/>
  <c r="L144" i="4"/>
  <c r="K144" i="4"/>
  <c r="J144" i="4"/>
  <c r="I144" i="4"/>
  <c r="H144" i="4"/>
  <c r="G144" i="4"/>
  <c r="O143" i="4"/>
  <c r="N143" i="4"/>
  <c r="M143" i="4"/>
  <c r="L143" i="4"/>
  <c r="K143" i="4"/>
  <c r="J143" i="4"/>
  <c r="I143" i="4"/>
  <c r="H143" i="4"/>
  <c r="G143" i="4"/>
  <c r="O142" i="4"/>
  <c r="N142" i="4"/>
  <c r="M142" i="4"/>
  <c r="L142" i="4"/>
  <c r="K142" i="4"/>
  <c r="J142" i="4"/>
  <c r="I142" i="4"/>
  <c r="H142" i="4"/>
  <c r="G142" i="4"/>
  <c r="O141" i="4"/>
  <c r="N141" i="4"/>
  <c r="M141" i="4"/>
  <c r="L141" i="4"/>
  <c r="K141" i="4"/>
  <c r="J141" i="4"/>
  <c r="I141" i="4"/>
  <c r="H141" i="4"/>
  <c r="G141" i="4"/>
  <c r="O140" i="4"/>
  <c r="N140" i="4"/>
  <c r="M140" i="4"/>
  <c r="L140" i="4"/>
  <c r="K140" i="4"/>
  <c r="J140" i="4"/>
  <c r="I140" i="4"/>
  <c r="H140" i="4"/>
  <c r="G140" i="4"/>
  <c r="O139" i="4"/>
  <c r="N139" i="4"/>
  <c r="M139" i="4"/>
  <c r="L139" i="4"/>
  <c r="K139" i="4"/>
  <c r="J139" i="4"/>
  <c r="I139" i="4"/>
  <c r="H139" i="4"/>
  <c r="G139" i="4"/>
  <c r="O138" i="4"/>
  <c r="N138" i="4"/>
  <c r="M138" i="4"/>
  <c r="L138" i="4"/>
  <c r="K138" i="4"/>
  <c r="J138" i="4"/>
  <c r="I138" i="4"/>
  <c r="H138" i="4"/>
  <c r="G138" i="4"/>
  <c r="O137" i="4"/>
  <c r="N137" i="4"/>
  <c r="M137" i="4"/>
  <c r="L137" i="4"/>
  <c r="K137" i="4"/>
  <c r="J137" i="4"/>
  <c r="I137" i="4"/>
  <c r="H137" i="4"/>
  <c r="G137" i="4"/>
  <c r="O136" i="4"/>
  <c r="N136" i="4"/>
  <c r="M136" i="4"/>
  <c r="L136" i="4"/>
  <c r="K136" i="4"/>
  <c r="J136" i="4"/>
  <c r="I136" i="4"/>
  <c r="H136" i="4"/>
  <c r="G136" i="4"/>
  <c r="O135" i="4"/>
  <c r="N135" i="4"/>
  <c r="M135" i="4"/>
  <c r="L135" i="4"/>
  <c r="K135" i="4"/>
  <c r="J135" i="4"/>
  <c r="I135" i="4"/>
  <c r="H135" i="4"/>
  <c r="G135" i="4"/>
  <c r="O134" i="4"/>
  <c r="N134" i="4"/>
  <c r="M134" i="4"/>
  <c r="L134" i="4"/>
  <c r="K134" i="4"/>
  <c r="J134" i="4"/>
  <c r="I134" i="4"/>
  <c r="H134" i="4"/>
  <c r="G134" i="4"/>
  <c r="O133" i="4"/>
  <c r="N133" i="4"/>
  <c r="M133" i="4"/>
  <c r="L133" i="4"/>
  <c r="K133" i="4"/>
  <c r="J133" i="4"/>
  <c r="I133" i="4"/>
  <c r="H133" i="4"/>
  <c r="G133" i="4"/>
  <c r="O132" i="4"/>
  <c r="N132" i="4"/>
  <c r="M132" i="4"/>
  <c r="L132" i="4"/>
  <c r="K132" i="4"/>
  <c r="J132" i="4"/>
  <c r="I132" i="4"/>
  <c r="H132" i="4"/>
  <c r="G132" i="4"/>
  <c r="O131" i="4"/>
  <c r="N131" i="4"/>
  <c r="M131" i="4"/>
  <c r="L131" i="4"/>
  <c r="K131" i="4"/>
  <c r="J131" i="4"/>
  <c r="I131" i="4"/>
  <c r="H131" i="4"/>
  <c r="G131" i="4"/>
  <c r="O130" i="4"/>
  <c r="N130" i="4"/>
  <c r="M130" i="4"/>
  <c r="L130" i="4"/>
  <c r="K130" i="4"/>
  <c r="J130" i="4"/>
  <c r="I130" i="4"/>
  <c r="H130" i="4"/>
  <c r="G130" i="4"/>
  <c r="O129" i="4"/>
  <c r="N129" i="4"/>
  <c r="M129" i="4"/>
  <c r="L129" i="4"/>
  <c r="K129" i="4"/>
  <c r="J129" i="4"/>
  <c r="I129" i="4"/>
  <c r="H129" i="4"/>
  <c r="G129" i="4"/>
  <c r="O128" i="4"/>
  <c r="N128" i="4"/>
  <c r="M128" i="4"/>
  <c r="L128" i="4"/>
  <c r="K128" i="4"/>
  <c r="J128" i="4"/>
  <c r="I128" i="4"/>
  <c r="H128" i="4"/>
  <c r="G128" i="4"/>
  <c r="O127" i="4"/>
  <c r="N127" i="4"/>
  <c r="M127" i="4"/>
  <c r="L127" i="4"/>
  <c r="K127" i="4"/>
  <c r="J127" i="4"/>
  <c r="I127" i="4"/>
  <c r="H127" i="4"/>
  <c r="G127" i="4"/>
  <c r="O126" i="4"/>
  <c r="N126" i="4"/>
  <c r="M126" i="4"/>
  <c r="L126" i="4"/>
  <c r="K126" i="4"/>
  <c r="J126" i="4"/>
  <c r="I126" i="4"/>
  <c r="H126" i="4"/>
  <c r="G126" i="4"/>
  <c r="O125" i="4"/>
  <c r="N125" i="4"/>
  <c r="M125" i="4"/>
  <c r="L125" i="4"/>
  <c r="K125" i="4"/>
  <c r="J125" i="4"/>
  <c r="I125" i="4"/>
  <c r="H125" i="4"/>
  <c r="G125" i="4"/>
  <c r="O124" i="4"/>
  <c r="N124" i="4"/>
  <c r="M124" i="4"/>
  <c r="L124" i="4"/>
  <c r="K124" i="4"/>
  <c r="J124" i="4"/>
  <c r="I124" i="4"/>
  <c r="H124" i="4"/>
  <c r="G124" i="4"/>
  <c r="O123" i="4"/>
  <c r="N123" i="4"/>
  <c r="M123" i="4"/>
  <c r="L123" i="4"/>
  <c r="K123" i="4"/>
  <c r="J123" i="4"/>
  <c r="I123" i="4"/>
  <c r="H123" i="4"/>
  <c r="G123" i="4"/>
  <c r="O122" i="4"/>
  <c r="N122" i="4"/>
  <c r="M122" i="4"/>
  <c r="L122" i="4"/>
  <c r="K122" i="4"/>
  <c r="J122" i="4"/>
  <c r="I122" i="4"/>
  <c r="H122" i="4"/>
  <c r="G122" i="4"/>
  <c r="O121" i="4"/>
  <c r="N121" i="4"/>
  <c r="M121" i="4"/>
  <c r="L121" i="4"/>
  <c r="K121" i="4"/>
  <c r="J121" i="4"/>
  <c r="I121" i="4"/>
  <c r="H121" i="4"/>
  <c r="G121" i="4"/>
  <c r="O120" i="4"/>
  <c r="N120" i="4"/>
  <c r="M120" i="4"/>
  <c r="L120" i="4"/>
  <c r="K120" i="4"/>
  <c r="J120" i="4"/>
  <c r="I120" i="4"/>
  <c r="H120" i="4"/>
  <c r="G120" i="4"/>
  <c r="O119" i="4"/>
  <c r="N119" i="4"/>
  <c r="M119" i="4"/>
  <c r="L119" i="4"/>
  <c r="K119" i="4"/>
  <c r="J119" i="4"/>
  <c r="I119" i="4"/>
  <c r="H119" i="4"/>
  <c r="G119" i="4"/>
  <c r="O118" i="4"/>
  <c r="N118" i="4"/>
  <c r="M118" i="4"/>
  <c r="L118" i="4"/>
  <c r="K118" i="4"/>
  <c r="J118" i="4"/>
  <c r="I118" i="4"/>
  <c r="H118" i="4"/>
  <c r="G118" i="4"/>
  <c r="O117" i="4"/>
  <c r="N117" i="4"/>
  <c r="M117" i="4"/>
  <c r="L117" i="4"/>
  <c r="K117" i="4"/>
  <c r="J117" i="4"/>
  <c r="I117" i="4"/>
  <c r="H117" i="4"/>
  <c r="G117" i="4"/>
  <c r="O116" i="4"/>
  <c r="N116" i="4"/>
  <c r="M116" i="4"/>
  <c r="L116" i="4"/>
  <c r="K116" i="4"/>
  <c r="J116" i="4"/>
  <c r="I116" i="4"/>
  <c r="H116" i="4"/>
  <c r="G116" i="4"/>
  <c r="O115" i="4"/>
  <c r="N115" i="4"/>
  <c r="M115" i="4"/>
  <c r="L115" i="4"/>
  <c r="K115" i="4"/>
  <c r="J115" i="4"/>
  <c r="I115" i="4"/>
  <c r="H115" i="4"/>
  <c r="G115" i="4"/>
  <c r="O114" i="4"/>
  <c r="N114" i="4"/>
  <c r="M114" i="4"/>
  <c r="L114" i="4"/>
  <c r="K114" i="4"/>
  <c r="J114" i="4"/>
  <c r="I114" i="4"/>
  <c r="H114" i="4"/>
  <c r="G114" i="4"/>
  <c r="O113" i="4"/>
  <c r="N113" i="4"/>
  <c r="M113" i="4"/>
  <c r="L113" i="4"/>
  <c r="K113" i="4"/>
  <c r="J113" i="4"/>
  <c r="I113" i="4"/>
  <c r="H113" i="4"/>
  <c r="G113" i="4"/>
  <c r="O112" i="4"/>
  <c r="N112" i="4"/>
  <c r="M112" i="4"/>
  <c r="L112" i="4"/>
  <c r="K112" i="4"/>
  <c r="J112" i="4"/>
  <c r="I112" i="4"/>
  <c r="H112" i="4"/>
  <c r="G112" i="4"/>
  <c r="O111" i="4"/>
  <c r="N111" i="4"/>
  <c r="M111" i="4"/>
  <c r="L111" i="4"/>
  <c r="K111" i="4"/>
  <c r="J111" i="4"/>
  <c r="I111" i="4"/>
  <c r="H111" i="4"/>
  <c r="G111" i="4"/>
  <c r="O110" i="4"/>
  <c r="N110" i="4"/>
  <c r="M110" i="4"/>
  <c r="L110" i="4"/>
  <c r="K110" i="4"/>
  <c r="J110" i="4"/>
  <c r="I110" i="4"/>
  <c r="H110" i="4"/>
  <c r="G110" i="4"/>
  <c r="O109" i="4"/>
  <c r="N109" i="4"/>
  <c r="M109" i="4"/>
  <c r="L109" i="4"/>
  <c r="K109" i="4"/>
  <c r="J109" i="4"/>
  <c r="I109" i="4"/>
  <c r="H109" i="4"/>
  <c r="G109" i="4"/>
  <c r="O108" i="4"/>
  <c r="N108" i="4"/>
  <c r="M108" i="4"/>
  <c r="L108" i="4"/>
  <c r="K108" i="4"/>
  <c r="J108" i="4"/>
  <c r="I108" i="4"/>
  <c r="H108" i="4"/>
  <c r="G108" i="4"/>
  <c r="O107" i="4"/>
  <c r="N107" i="4"/>
  <c r="M107" i="4"/>
  <c r="L107" i="4"/>
  <c r="K107" i="4"/>
  <c r="J107" i="4"/>
  <c r="I107" i="4"/>
  <c r="H107" i="4"/>
  <c r="G107" i="4"/>
  <c r="O106" i="4"/>
  <c r="N106" i="4"/>
  <c r="M106" i="4"/>
  <c r="L106" i="4"/>
  <c r="K106" i="4"/>
  <c r="J106" i="4"/>
  <c r="I106" i="4"/>
  <c r="H106" i="4"/>
  <c r="G106" i="4"/>
  <c r="O105" i="4"/>
  <c r="N105" i="4"/>
  <c r="M105" i="4"/>
  <c r="L105" i="4"/>
  <c r="K105" i="4"/>
  <c r="J105" i="4"/>
  <c r="I105" i="4"/>
  <c r="H105" i="4"/>
  <c r="G105" i="4"/>
  <c r="O104" i="4"/>
  <c r="N104" i="4"/>
  <c r="M104" i="4"/>
  <c r="L104" i="4"/>
  <c r="K104" i="4"/>
  <c r="J104" i="4"/>
  <c r="I104" i="4"/>
  <c r="H104" i="4"/>
  <c r="G104" i="4"/>
  <c r="O103" i="4"/>
  <c r="N103" i="4"/>
  <c r="M103" i="4"/>
  <c r="L103" i="4"/>
  <c r="K103" i="4"/>
  <c r="J103" i="4"/>
  <c r="I103" i="4"/>
  <c r="H103" i="4"/>
  <c r="G103" i="4"/>
  <c r="O102" i="4"/>
  <c r="N102" i="4"/>
  <c r="M102" i="4"/>
  <c r="L102" i="4"/>
  <c r="K102" i="4"/>
  <c r="J102" i="4"/>
  <c r="I102" i="4"/>
  <c r="H102" i="4"/>
  <c r="G102" i="4"/>
  <c r="O101" i="4"/>
  <c r="N101" i="4"/>
  <c r="M101" i="4"/>
  <c r="L101" i="4"/>
  <c r="K101" i="4"/>
  <c r="J101" i="4"/>
  <c r="I101" i="4"/>
  <c r="H101" i="4"/>
  <c r="G101" i="4"/>
  <c r="O100" i="4"/>
  <c r="N100" i="4"/>
  <c r="M100" i="4"/>
  <c r="L100" i="4"/>
  <c r="K100" i="4"/>
  <c r="J100" i="4"/>
  <c r="I100" i="4"/>
  <c r="H100" i="4"/>
  <c r="G100" i="4"/>
  <c r="O99" i="4"/>
  <c r="N99" i="4"/>
  <c r="M99" i="4"/>
  <c r="L99" i="4"/>
  <c r="K99" i="4"/>
  <c r="J99" i="4"/>
  <c r="I99" i="4"/>
  <c r="H99" i="4"/>
  <c r="G99" i="4"/>
  <c r="O98" i="4"/>
  <c r="N98" i="4"/>
  <c r="M98" i="4"/>
  <c r="L98" i="4"/>
  <c r="K98" i="4"/>
  <c r="J98" i="4"/>
  <c r="I98" i="4"/>
  <c r="H98" i="4"/>
  <c r="G98" i="4"/>
  <c r="O97" i="4"/>
  <c r="N97" i="4"/>
  <c r="M97" i="4"/>
  <c r="L97" i="4"/>
  <c r="K97" i="4"/>
  <c r="J97" i="4"/>
  <c r="I97" i="4"/>
  <c r="H97" i="4"/>
  <c r="G97" i="4"/>
  <c r="O96" i="4"/>
  <c r="N96" i="4"/>
  <c r="M96" i="4"/>
  <c r="L96" i="4"/>
  <c r="K96" i="4"/>
  <c r="J96" i="4"/>
  <c r="I96" i="4"/>
  <c r="H96" i="4"/>
  <c r="G96" i="4"/>
  <c r="O95" i="4"/>
  <c r="N95" i="4"/>
  <c r="M95" i="4"/>
  <c r="L95" i="4"/>
  <c r="K95" i="4"/>
  <c r="J95" i="4"/>
  <c r="I95" i="4"/>
  <c r="H95" i="4"/>
  <c r="G95" i="4"/>
  <c r="O94" i="4"/>
  <c r="N94" i="4"/>
  <c r="M94" i="4"/>
  <c r="L94" i="4"/>
  <c r="K94" i="4"/>
  <c r="J94" i="4"/>
  <c r="I94" i="4"/>
  <c r="H94" i="4"/>
  <c r="G94" i="4"/>
  <c r="O93" i="4"/>
  <c r="N93" i="4"/>
  <c r="M93" i="4"/>
  <c r="L93" i="4"/>
  <c r="K93" i="4"/>
  <c r="J93" i="4"/>
  <c r="I93" i="4"/>
  <c r="H93" i="4"/>
  <c r="G93" i="4"/>
  <c r="O92" i="4"/>
  <c r="N92" i="4"/>
  <c r="M92" i="4"/>
  <c r="L92" i="4"/>
  <c r="K92" i="4"/>
  <c r="J92" i="4"/>
  <c r="I92" i="4"/>
  <c r="H92" i="4"/>
  <c r="G92" i="4"/>
  <c r="O91" i="4"/>
  <c r="N91" i="4"/>
  <c r="M91" i="4"/>
  <c r="L91" i="4"/>
  <c r="K91" i="4"/>
  <c r="J91" i="4"/>
  <c r="I91" i="4"/>
  <c r="H91" i="4"/>
  <c r="G91" i="4"/>
  <c r="O90" i="4"/>
  <c r="N90" i="4"/>
  <c r="M90" i="4"/>
  <c r="L90" i="4"/>
  <c r="K90" i="4"/>
  <c r="J90" i="4"/>
  <c r="I90" i="4"/>
  <c r="H90" i="4"/>
  <c r="G90" i="4"/>
  <c r="O89" i="4"/>
  <c r="N89" i="4"/>
  <c r="M89" i="4"/>
  <c r="L89" i="4"/>
  <c r="K89" i="4"/>
  <c r="J89" i="4"/>
  <c r="I89" i="4"/>
  <c r="H89" i="4"/>
  <c r="G89" i="4"/>
  <c r="O88" i="4"/>
  <c r="N88" i="4"/>
  <c r="M88" i="4"/>
  <c r="L88" i="4"/>
  <c r="K88" i="4"/>
  <c r="J88" i="4"/>
  <c r="I88" i="4"/>
  <c r="H88" i="4"/>
  <c r="G88" i="4"/>
  <c r="O87" i="4"/>
  <c r="N87" i="4"/>
  <c r="M87" i="4"/>
  <c r="L87" i="4"/>
  <c r="K87" i="4"/>
  <c r="J87" i="4"/>
  <c r="I87" i="4"/>
  <c r="H87" i="4"/>
  <c r="G87" i="4"/>
  <c r="O86" i="4"/>
  <c r="N86" i="4"/>
  <c r="M86" i="4"/>
  <c r="L86" i="4"/>
  <c r="K86" i="4"/>
  <c r="J86" i="4"/>
  <c r="I86" i="4"/>
  <c r="H86" i="4"/>
  <c r="G86" i="4"/>
  <c r="O85" i="4"/>
  <c r="N85" i="4"/>
  <c r="M85" i="4"/>
  <c r="L85" i="4"/>
  <c r="K85" i="4"/>
  <c r="J85" i="4"/>
  <c r="I85" i="4"/>
  <c r="H85" i="4"/>
  <c r="G85" i="4"/>
  <c r="O84" i="4"/>
  <c r="N84" i="4"/>
  <c r="M84" i="4"/>
  <c r="L84" i="4"/>
  <c r="K84" i="4"/>
  <c r="J84" i="4"/>
  <c r="I84" i="4"/>
  <c r="H84" i="4"/>
  <c r="G84" i="4"/>
  <c r="O83" i="4"/>
  <c r="N83" i="4"/>
  <c r="M83" i="4"/>
  <c r="L83" i="4"/>
  <c r="K83" i="4"/>
  <c r="J83" i="4"/>
  <c r="I83" i="4"/>
  <c r="H83" i="4"/>
  <c r="G83" i="4"/>
  <c r="O82" i="4"/>
  <c r="N82" i="4"/>
  <c r="M82" i="4"/>
  <c r="L82" i="4"/>
  <c r="K82" i="4"/>
  <c r="J82" i="4"/>
  <c r="I82" i="4"/>
  <c r="H82" i="4"/>
  <c r="G82" i="4"/>
  <c r="O81" i="4"/>
  <c r="N81" i="4"/>
  <c r="M81" i="4"/>
  <c r="L81" i="4"/>
  <c r="K81" i="4"/>
  <c r="J81" i="4"/>
  <c r="I81" i="4"/>
  <c r="H81" i="4"/>
  <c r="G81" i="4"/>
  <c r="O80" i="4"/>
  <c r="N80" i="4"/>
  <c r="M80" i="4"/>
  <c r="L80" i="4"/>
  <c r="K80" i="4"/>
  <c r="J80" i="4"/>
  <c r="I80" i="4"/>
  <c r="H80" i="4"/>
  <c r="G80" i="4"/>
  <c r="O79" i="4"/>
  <c r="N79" i="4"/>
  <c r="M79" i="4"/>
  <c r="L79" i="4"/>
  <c r="K79" i="4"/>
  <c r="J79" i="4"/>
  <c r="I79" i="4"/>
  <c r="H79" i="4"/>
  <c r="G79" i="4"/>
  <c r="O78" i="4"/>
  <c r="N78" i="4"/>
  <c r="M78" i="4"/>
  <c r="L78" i="4"/>
  <c r="K78" i="4"/>
  <c r="J78" i="4"/>
  <c r="I78" i="4"/>
  <c r="H78" i="4"/>
  <c r="G78" i="4"/>
  <c r="O77" i="4"/>
  <c r="N77" i="4"/>
  <c r="M77" i="4"/>
  <c r="L77" i="4"/>
  <c r="K77" i="4"/>
  <c r="J77" i="4"/>
  <c r="I77" i="4"/>
  <c r="H77" i="4"/>
  <c r="G77" i="4"/>
  <c r="O76" i="4"/>
  <c r="N76" i="4"/>
  <c r="M76" i="4"/>
  <c r="L76" i="4"/>
  <c r="K76" i="4"/>
  <c r="J76" i="4"/>
  <c r="I76" i="4"/>
  <c r="H76" i="4"/>
  <c r="G76" i="4"/>
  <c r="O75" i="4"/>
  <c r="N75" i="4"/>
  <c r="M75" i="4"/>
  <c r="L75" i="4"/>
  <c r="K75" i="4"/>
  <c r="J75" i="4"/>
  <c r="I75" i="4"/>
  <c r="H75" i="4"/>
  <c r="G75" i="4"/>
  <c r="O74" i="4"/>
  <c r="N74" i="4"/>
  <c r="M74" i="4"/>
  <c r="L74" i="4"/>
  <c r="K74" i="4"/>
  <c r="J74" i="4"/>
  <c r="I74" i="4"/>
  <c r="H74" i="4"/>
  <c r="G74" i="4"/>
  <c r="O73" i="4"/>
  <c r="N73" i="4"/>
  <c r="M73" i="4"/>
  <c r="L73" i="4"/>
  <c r="K73" i="4"/>
  <c r="J73" i="4"/>
  <c r="I73" i="4"/>
  <c r="H73" i="4"/>
  <c r="G73" i="4"/>
  <c r="O72" i="4"/>
  <c r="N72" i="4"/>
  <c r="M72" i="4"/>
  <c r="L72" i="4"/>
  <c r="K72" i="4"/>
  <c r="J72" i="4"/>
  <c r="I72" i="4"/>
  <c r="H72" i="4"/>
  <c r="G72" i="4"/>
  <c r="O71" i="4"/>
  <c r="N71" i="4"/>
  <c r="M71" i="4"/>
  <c r="L71" i="4"/>
  <c r="K71" i="4"/>
  <c r="J71" i="4"/>
  <c r="I71" i="4"/>
  <c r="H71" i="4"/>
  <c r="G71" i="4"/>
  <c r="O70" i="4"/>
  <c r="N70" i="4"/>
  <c r="M70" i="4"/>
  <c r="L70" i="4"/>
  <c r="K70" i="4"/>
  <c r="J70" i="4"/>
  <c r="I70" i="4"/>
  <c r="H70" i="4"/>
  <c r="G70" i="4"/>
  <c r="O69" i="4"/>
  <c r="N69" i="4"/>
  <c r="M69" i="4"/>
  <c r="L69" i="4"/>
  <c r="K69" i="4"/>
  <c r="J69" i="4"/>
  <c r="I69" i="4"/>
  <c r="H69" i="4"/>
  <c r="G69" i="4"/>
  <c r="O68" i="4"/>
  <c r="N68" i="4"/>
  <c r="M68" i="4"/>
  <c r="L68" i="4"/>
  <c r="K68" i="4"/>
  <c r="J68" i="4"/>
  <c r="I68" i="4"/>
  <c r="H68" i="4"/>
  <c r="G68" i="4"/>
  <c r="O67" i="4"/>
  <c r="N67" i="4"/>
  <c r="M67" i="4"/>
  <c r="L67" i="4"/>
  <c r="K67" i="4"/>
  <c r="J67" i="4"/>
  <c r="I67" i="4"/>
  <c r="H67" i="4"/>
  <c r="G67" i="4"/>
  <c r="O66" i="4"/>
  <c r="N66" i="4"/>
  <c r="M66" i="4"/>
  <c r="L66" i="4"/>
  <c r="K66" i="4"/>
  <c r="J66" i="4"/>
  <c r="I66" i="4"/>
  <c r="H66" i="4"/>
  <c r="G66" i="4"/>
  <c r="O65" i="4"/>
  <c r="N65" i="4"/>
  <c r="M65" i="4"/>
  <c r="L65" i="4"/>
  <c r="K65" i="4"/>
  <c r="J65" i="4"/>
  <c r="I65" i="4"/>
  <c r="H65" i="4"/>
  <c r="G65" i="4"/>
  <c r="O64" i="4"/>
  <c r="N64" i="4"/>
  <c r="M64" i="4"/>
  <c r="L64" i="4"/>
  <c r="K64" i="4"/>
  <c r="J64" i="4"/>
  <c r="I64" i="4"/>
  <c r="H64" i="4"/>
  <c r="G64" i="4"/>
  <c r="O63" i="4"/>
  <c r="N63" i="4"/>
  <c r="M63" i="4"/>
  <c r="L63" i="4"/>
  <c r="K63" i="4"/>
  <c r="J63" i="4"/>
  <c r="I63" i="4"/>
  <c r="H63" i="4"/>
  <c r="G63" i="4"/>
  <c r="O62" i="4"/>
  <c r="N62" i="4"/>
  <c r="M62" i="4"/>
  <c r="L62" i="4"/>
  <c r="K62" i="4"/>
  <c r="J62" i="4"/>
  <c r="I62" i="4"/>
  <c r="H62" i="4"/>
  <c r="G62" i="4"/>
  <c r="O61" i="4"/>
  <c r="N61" i="4"/>
  <c r="M61" i="4"/>
  <c r="L61" i="4"/>
  <c r="K61" i="4"/>
  <c r="J61" i="4"/>
  <c r="I61" i="4"/>
  <c r="H61" i="4"/>
  <c r="G61" i="4"/>
  <c r="O60" i="4"/>
  <c r="N60" i="4"/>
  <c r="M60" i="4"/>
  <c r="L60" i="4"/>
  <c r="K60" i="4"/>
  <c r="J60" i="4"/>
  <c r="I60" i="4"/>
  <c r="H60" i="4"/>
  <c r="G60" i="4"/>
  <c r="O59" i="4"/>
  <c r="N59" i="4"/>
  <c r="M59" i="4"/>
  <c r="L59" i="4"/>
  <c r="K59" i="4"/>
  <c r="J59" i="4"/>
  <c r="I59" i="4"/>
  <c r="H59" i="4"/>
  <c r="G59" i="4"/>
  <c r="O58" i="4"/>
  <c r="N58" i="4"/>
  <c r="M58" i="4"/>
  <c r="L58" i="4"/>
  <c r="K58" i="4"/>
  <c r="J58" i="4"/>
  <c r="I58" i="4"/>
  <c r="H58" i="4"/>
  <c r="G58" i="4"/>
  <c r="O57" i="4"/>
  <c r="N57" i="4"/>
  <c r="M57" i="4"/>
  <c r="L57" i="4"/>
  <c r="K57" i="4"/>
  <c r="J57" i="4"/>
  <c r="I57" i="4"/>
  <c r="H57" i="4"/>
  <c r="G57" i="4"/>
  <c r="O56" i="4"/>
  <c r="N56" i="4"/>
  <c r="M56" i="4"/>
  <c r="L56" i="4"/>
  <c r="K56" i="4"/>
  <c r="J56" i="4"/>
  <c r="I56" i="4"/>
  <c r="H56" i="4"/>
  <c r="G56" i="4"/>
  <c r="O55" i="4"/>
  <c r="N55" i="4"/>
  <c r="M55" i="4"/>
  <c r="L55" i="4"/>
  <c r="K55" i="4"/>
  <c r="J55" i="4"/>
  <c r="I55" i="4"/>
  <c r="H55" i="4"/>
  <c r="G55" i="4"/>
  <c r="O54" i="4"/>
  <c r="N54" i="4"/>
  <c r="M54" i="4"/>
  <c r="L54" i="4"/>
  <c r="K54" i="4"/>
  <c r="J54" i="4"/>
  <c r="I54" i="4"/>
  <c r="H54" i="4"/>
  <c r="G54" i="4"/>
  <c r="O53" i="4"/>
  <c r="N53" i="4"/>
  <c r="M53" i="4"/>
  <c r="L53" i="4"/>
  <c r="K53" i="4"/>
  <c r="J53" i="4"/>
  <c r="I53" i="4"/>
  <c r="H53" i="4"/>
  <c r="G53" i="4"/>
  <c r="O52" i="4"/>
  <c r="N52" i="4"/>
  <c r="M52" i="4"/>
  <c r="L52" i="4"/>
  <c r="K52" i="4"/>
  <c r="J52" i="4"/>
  <c r="I52" i="4"/>
  <c r="H52" i="4"/>
  <c r="G52" i="4"/>
  <c r="O51" i="4"/>
  <c r="N51" i="4"/>
  <c r="M51" i="4"/>
  <c r="L51" i="4"/>
  <c r="K51" i="4"/>
  <c r="J51" i="4"/>
  <c r="I51" i="4"/>
  <c r="H51" i="4"/>
  <c r="G51" i="4"/>
  <c r="O50" i="4"/>
  <c r="N50" i="4"/>
  <c r="M50" i="4"/>
  <c r="L50" i="4"/>
  <c r="K50" i="4"/>
  <c r="J50" i="4"/>
  <c r="I50" i="4"/>
  <c r="H50" i="4"/>
  <c r="G50" i="4"/>
  <c r="O49" i="4"/>
  <c r="N49" i="4"/>
  <c r="M49" i="4"/>
  <c r="L49" i="4"/>
  <c r="K49" i="4"/>
  <c r="J49" i="4"/>
  <c r="I49" i="4"/>
  <c r="H49" i="4"/>
  <c r="G49" i="4"/>
  <c r="O48" i="4"/>
  <c r="N48" i="4"/>
  <c r="M48" i="4"/>
  <c r="L48" i="4"/>
  <c r="K48" i="4"/>
  <c r="J48" i="4"/>
  <c r="I48" i="4"/>
  <c r="H48" i="4"/>
  <c r="G48" i="4"/>
  <c r="O47" i="4"/>
  <c r="N47" i="4"/>
  <c r="M47" i="4"/>
  <c r="L47" i="4"/>
  <c r="K47" i="4"/>
  <c r="J47" i="4"/>
  <c r="I47" i="4"/>
  <c r="H47" i="4"/>
  <c r="G47" i="4"/>
  <c r="O46" i="4"/>
  <c r="N46" i="4"/>
  <c r="M46" i="4"/>
  <c r="L46" i="4"/>
  <c r="K46" i="4"/>
  <c r="J46" i="4"/>
  <c r="I46" i="4"/>
  <c r="H46" i="4"/>
  <c r="G46" i="4"/>
  <c r="O45" i="4"/>
  <c r="N45" i="4"/>
  <c r="M45" i="4"/>
  <c r="L45" i="4"/>
  <c r="K45" i="4"/>
  <c r="J45" i="4"/>
  <c r="I45" i="4"/>
  <c r="H45" i="4"/>
  <c r="G45" i="4"/>
  <c r="O44" i="4"/>
  <c r="N44" i="4"/>
  <c r="M44" i="4"/>
  <c r="L44" i="4"/>
  <c r="K44" i="4"/>
  <c r="J44" i="4"/>
  <c r="I44" i="4"/>
  <c r="H44" i="4"/>
  <c r="G44" i="4"/>
  <c r="O43" i="4"/>
  <c r="N43" i="4"/>
  <c r="M43" i="4"/>
  <c r="L43" i="4"/>
  <c r="K43" i="4"/>
  <c r="J43" i="4"/>
  <c r="I43" i="4"/>
  <c r="H43" i="4"/>
  <c r="G43" i="4"/>
  <c r="O42" i="4"/>
  <c r="N42" i="4"/>
  <c r="M42" i="4"/>
  <c r="L42" i="4"/>
  <c r="K42" i="4"/>
  <c r="J42" i="4"/>
  <c r="I42" i="4"/>
  <c r="H42" i="4"/>
  <c r="G42" i="4"/>
  <c r="O41" i="4"/>
  <c r="N41" i="4"/>
  <c r="M41" i="4"/>
  <c r="L41" i="4"/>
  <c r="K41" i="4"/>
  <c r="J41" i="4"/>
  <c r="I41" i="4"/>
  <c r="H41" i="4"/>
  <c r="G41" i="4"/>
  <c r="O40" i="4"/>
  <c r="N40" i="4"/>
  <c r="M40" i="4"/>
  <c r="L40" i="4"/>
  <c r="K40" i="4"/>
  <c r="J40" i="4"/>
  <c r="I40" i="4"/>
  <c r="H40" i="4"/>
  <c r="G40" i="4"/>
  <c r="O39" i="4"/>
  <c r="N39" i="4"/>
  <c r="M39" i="4"/>
  <c r="L39" i="4"/>
  <c r="K39" i="4"/>
  <c r="J39" i="4"/>
  <c r="I39" i="4"/>
  <c r="H39" i="4"/>
  <c r="G39" i="4"/>
  <c r="O38" i="4"/>
  <c r="N38" i="4"/>
  <c r="M38" i="4"/>
  <c r="L38" i="4"/>
  <c r="K38" i="4"/>
  <c r="J38" i="4"/>
  <c r="I38" i="4"/>
  <c r="H38" i="4"/>
  <c r="G38" i="4"/>
  <c r="O37" i="4"/>
  <c r="N37" i="4"/>
  <c r="M37" i="4"/>
  <c r="L37" i="4"/>
  <c r="K37" i="4"/>
  <c r="J37" i="4"/>
  <c r="I37" i="4"/>
  <c r="H37" i="4"/>
  <c r="G37" i="4"/>
  <c r="O36" i="4"/>
  <c r="N36" i="4"/>
  <c r="M36" i="4"/>
  <c r="L36" i="4"/>
  <c r="K36" i="4"/>
  <c r="J36" i="4"/>
  <c r="I36" i="4"/>
  <c r="H36" i="4"/>
  <c r="G36" i="4"/>
  <c r="O35" i="4"/>
  <c r="N35" i="4"/>
  <c r="M35" i="4"/>
  <c r="L35" i="4"/>
  <c r="K35" i="4"/>
  <c r="J35" i="4"/>
  <c r="I35" i="4"/>
  <c r="H35" i="4"/>
  <c r="G35" i="4"/>
  <c r="O34" i="4"/>
  <c r="N34" i="4"/>
  <c r="M34" i="4"/>
  <c r="L34" i="4"/>
  <c r="K34" i="4"/>
  <c r="J34" i="4"/>
  <c r="I34" i="4"/>
  <c r="H34" i="4"/>
  <c r="G34" i="4"/>
  <c r="O33" i="4"/>
  <c r="N33" i="4"/>
  <c r="M33" i="4"/>
  <c r="L33" i="4"/>
  <c r="K33" i="4"/>
  <c r="J33" i="4"/>
  <c r="I33" i="4"/>
  <c r="H33" i="4"/>
  <c r="G33" i="4"/>
  <c r="O32" i="4"/>
  <c r="N32" i="4"/>
  <c r="M32" i="4"/>
  <c r="L32" i="4"/>
  <c r="K32" i="4"/>
  <c r="J32" i="4"/>
  <c r="I32" i="4"/>
  <c r="H32" i="4"/>
  <c r="G32" i="4"/>
  <c r="O31" i="4"/>
  <c r="N31" i="4"/>
  <c r="M31" i="4"/>
  <c r="L31" i="4"/>
  <c r="K31" i="4"/>
  <c r="J31" i="4"/>
  <c r="I31" i="4"/>
  <c r="H31" i="4"/>
  <c r="G31" i="4"/>
  <c r="O30" i="4"/>
  <c r="N30" i="4"/>
  <c r="M30" i="4"/>
  <c r="L30" i="4"/>
  <c r="K30" i="4"/>
  <c r="J30" i="4"/>
  <c r="I30" i="4"/>
  <c r="H30" i="4"/>
  <c r="G30" i="4"/>
  <c r="O29" i="4"/>
  <c r="N29" i="4"/>
  <c r="M29" i="4"/>
  <c r="L29" i="4"/>
  <c r="K29" i="4"/>
  <c r="J29" i="4"/>
  <c r="I29" i="4"/>
  <c r="H29" i="4"/>
  <c r="G29" i="4"/>
  <c r="O28" i="4"/>
  <c r="N28" i="4"/>
  <c r="M28" i="4"/>
  <c r="L28" i="4"/>
  <c r="K28" i="4"/>
  <c r="J28" i="4"/>
  <c r="I28" i="4"/>
  <c r="H28" i="4"/>
  <c r="G28" i="4"/>
  <c r="O27" i="4"/>
  <c r="N27" i="4"/>
  <c r="M27" i="4"/>
  <c r="L27" i="4"/>
  <c r="K27" i="4"/>
  <c r="J27" i="4"/>
  <c r="I27" i="4"/>
  <c r="H27" i="4"/>
  <c r="G27" i="4"/>
  <c r="O26" i="4"/>
  <c r="N26" i="4"/>
  <c r="M26" i="4"/>
  <c r="L26" i="4"/>
  <c r="K26" i="4"/>
  <c r="J26" i="4"/>
  <c r="I26" i="4"/>
  <c r="H26" i="4"/>
  <c r="G26" i="4"/>
  <c r="O25" i="4"/>
  <c r="N25" i="4"/>
  <c r="M25" i="4"/>
  <c r="L25" i="4"/>
  <c r="K25" i="4"/>
  <c r="J25" i="4"/>
  <c r="I25" i="4"/>
  <c r="H25" i="4"/>
  <c r="G25" i="4"/>
  <c r="O24" i="4"/>
  <c r="N24" i="4"/>
  <c r="M24" i="4"/>
  <c r="L24" i="4"/>
  <c r="K24" i="4"/>
  <c r="J24" i="4"/>
  <c r="I24" i="4"/>
  <c r="H24" i="4"/>
  <c r="G24" i="4"/>
  <c r="O23" i="4"/>
  <c r="N23" i="4"/>
  <c r="M23" i="4"/>
  <c r="L23" i="4"/>
  <c r="K23" i="4"/>
  <c r="J23" i="4"/>
  <c r="I23" i="4"/>
  <c r="H23" i="4"/>
  <c r="G23" i="4"/>
  <c r="O22" i="4"/>
  <c r="N22" i="4"/>
  <c r="M22" i="4"/>
  <c r="L22" i="4"/>
  <c r="K22" i="4"/>
  <c r="J22" i="4"/>
  <c r="I22" i="4"/>
  <c r="H22" i="4"/>
  <c r="G22" i="4"/>
  <c r="O21" i="4"/>
  <c r="N21" i="4"/>
  <c r="M21" i="4"/>
  <c r="L21" i="4"/>
  <c r="K21" i="4"/>
  <c r="J21" i="4"/>
  <c r="I21" i="4"/>
  <c r="H21" i="4"/>
  <c r="G21" i="4"/>
  <c r="O20" i="4"/>
  <c r="N20" i="4"/>
  <c r="M20" i="4"/>
  <c r="L20" i="4"/>
  <c r="K20" i="4"/>
  <c r="J20" i="4"/>
  <c r="I20" i="4"/>
  <c r="H20" i="4"/>
  <c r="G20" i="4"/>
  <c r="O19" i="4"/>
  <c r="N19" i="4"/>
  <c r="M19" i="4"/>
  <c r="L19" i="4"/>
  <c r="K19" i="4"/>
  <c r="J19" i="4"/>
  <c r="I19" i="4"/>
  <c r="H19" i="4"/>
  <c r="G19" i="4"/>
  <c r="O18" i="4"/>
  <c r="N18" i="4"/>
  <c r="M18" i="4"/>
  <c r="L18" i="4"/>
  <c r="K18" i="4"/>
  <c r="J18" i="4"/>
  <c r="I18" i="4"/>
  <c r="H18" i="4"/>
  <c r="G18" i="4"/>
  <c r="O17" i="4"/>
  <c r="N17" i="4"/>
  <c r="M17" i="4"/>
  <c r="L17" i="4"/>
  <c r="K17" i="4"/>
  <c r="J17" i="4"/>
  <c r="I17" i="4"/>
  <c r="H17" i="4"/>
  <c r="G17" i="4"/>
  <c r="O16" i="4"/>
  <c r="N16" i="4"/>
  <c r="M16" i="4"/>
  <c r="L16" i="4"/>
  <c r="K16" i="4"/>
  <c r="J16" i="4"/>
  <c r="I16" i="4"/>
  <c r="H16" i="4"/>
  <c r="G16" i="4"/>
  <c r="O15" i="4"/>
  <c r="N15" i="4"/>
  <c r="M15" i="4"/>
  <c r="L15" i="4"/>
  <c r="K15" i="4"/>
  <c r="J15" i="4"/>
  <c r="I15" i="4"/>
  <c r="H15" i="4"/>
  <c r="G15" i="4"/>
  <c r="O14" i="4"/>
  <c r="N14" i="4"/>
  <c r="M14" i="4"/>
  <c r="L14" i="4"/>
  <c r="K14" i="4"/>
  <c r="J14" i="4"/>
  <c r="I14" i="4"/>
  <c r="H14" i="4"/>
  <c r="G14" i="4"/>
  <c r="O13" i="4"/>
  <c r="N13" i="4"/>
  <c r="M13" i="4"/>
  <c r="L13" i="4"/>
  <c r="K13" i="4"/>
  <c r="J13" i="4"/>
  <c r="I13" i="4"/>
  <c r="H13" i="4"/>
  <c r="G13" i="4"/>
  <c r="O12" i="4"/>
  <c r="N12" i="4"/>
  <c r="M12" i="4"/>
  <c r="L12" i="4"/>
  <c r="K12" i="4"/>
  <c r="J12" i="4"/>
  <c r="I12" i="4"/>
  <c r="H12" i="4"/>
  <c r="G12" i="4"/>
  <c r="D51" i="3"/>
  <c r="D36" i="3"/>
  <c r="D39" i="3" s="1"/>
  <c r="D40" i="3" s="1"/>
  <c r="C36" i="3"/>
  <c r="B36" i="3"/>
  <c r="Q28" i="3"/>
  <c r="Q27" i="3"/>
  <c r="J26" i="3"/>
  <c r="Q24" i="3"/>
  <c r="P24" i="3"/>
  <c r="O24" i="3"/>
  <c r="J24" i="3"/>
  <c r="J27" i="3" s="1"/>
  <c r="J28" i="3" s="1"/>
  <c r="I24" i="3"/>
  <c r="H24" i="3"/>
  <c r="A19" i="3"/>
  <c r="F34" i="3" s="1"/>
  <c r="F35" i="3" s="1"/>
  <c r="N18" i="3"/>
  <c r="Q26" i="3" s="1"/>
  <c r="G18" i="3"/>
  <c r="L23" i="3" s="1"/>
  <c r="L24" i="3" s="1"/>
  <c r="C12" i="3"/>
  <c r="B12" i="3"/>
  <c r="D11" i="3"/>
  <c r="J10" i="3"/>
  <c r="J12" i="3" s="1"/>
  <c r="J13" i="3" s="1"/>
  <c r="I10" i="3"/>
  <c r="H10" i="3"/>
  <c r="D10" i="3"/>
  <c r="J9" i="3"/>
  <c r="D9" i="3"/>
  <c r="J8" i="3"/>
  <c r="D8" i="3"/>
  <c r="Q7" i="3"/>
  <c r="P7" i="3"/>
  <c r="L7" i="3"/>
  <c r="L8" i="3" s="1"/>
  <c r="J7" i="3"/>
  <c r="D7" i="3"/>
  <c r="D12" i="3" s="1"/>
  <c r="D14" i="3" s="1"/>
  <c r="D15" i="3" s="1"/>
  <c r="R6" i="3"/>
  <c r="R7" i="3" s="1"/>
  <c r="R9" i="3" s="1"/>
  <c r="R10" i="3" s="1"/>
  <c r="J6" i="3"/>
  <c r="D6" i="3"/>
  <c r="N5" i="3"/>
  <c r="R8" i="3" s="1"/>
  <c r="G5" i="3"/>
  <c r="J11" i="3" s="1"/>
  <c r="A5" i="3"/>
  <c r="D13" i="3" s="1"/>
  <c r="J29" i="3" l="1"/>
  <c r="J14" i="3"/>
  <c r="D41" i="3"/>
  <c r="F9" i="3"/>
  <c r="F10" i="3" s="1"/>
  <c r="D16" i="3" s="1"/>
  <c r="S23" i="3"/>
  <c r="S24" i="3" s="1"/>
  <c r="Q29" i="3" s="1"/>
  <c r="T5" i="3"/>
  <c r="T6" i="3" s="1"/>
  <c r="R11" i="3" s="1"/>
  <c r="D38" i="3"/>
</calcChain>
</file>

<file path=xl/sharedStrings.xml><?xml version="1.0" encoding="utf-8"?>
<sst xmlns="http://schemas.openxmlformats.org/spreadsheetml/2006/main" count="196" uniqueCount="74">
  <si>
    <t>FECHA</t>
  </si>
  <si>
    <t>BONO</t>
  </si>
  <si>
    <t>MONTO</t>
  </si>
  <si>
    <t>Libre de comisiones</t>
  </si>
  <si>
    <t>INVERSION INICIAL</t>
  </si>
  <si>
    <t>PBY22</t>
  </si>
  <si>
    <t>renta de pby22 invertida en pr15</t>
  </si>
  <si>
    <t>PR15</t>
  </si>
  <si>
    <t>6332,29+4144,68</t>
  </si>
  <si>
    <t>amortizacion y renta pr15</t>
  </si>
  <si>
    <t>invertida en pby22</t>
  </si>
  <si>
    <t>renta y amortizacion pby22 reinvertida en to21</t>
  </si>
  <si>
    <t>TO21</t>
  </si>
  <si>
    <t>6372,21+4257,26</t>
  </si>
  <si>
    <t>6372,21+4236,43</t>
  </si>
  <si>
    <t>renta y amrtizacion pr15</t>
  </si>
  <si>
    <t>reinvertido en pby22</t>
  </si>
  <si>
    <t>renta t021</t>
  </si>
  <si>
    <t>reinvertida en pr15</t>
  </si>
  <si>
    <t>reinvertida en pby22</t>
  </si>
  <si>
    <t>PBA25</t>
  </si>
  <si>
    <t>renta pba25</t>
  </si>
  <si>
    <t xml:space="preserve">invertido en 250 AL41 </t>
  </si>
  <si>
    <t>TO23</t>
  </si>
  <si>
    <t>invertido en 273 al35</t>
  </si>
  <si>
    <t>renta to23</t>
  </si>
  <si>
    <t>invertido en 280 al35</t>
  </si>
  <si>
    <t>invertido en</t>
  </si>
  <si>
    <t>227 al35</t>
  </si>
  <si>
    <t>Renta</t>
  </si>
  <si>
    <t>Amort</t>
  </si>
  <si>
    <t>R+A</t>
  </si>
  <si>
    <t>T021</t>
  </si>
  <si>
    <t>dias</t>
  </si>
  <si>
    <t>$</t>
  </si>
  <si>
    <t>meses</t>
  </si>
  <si>
    <t>TIR</t>
  </si>
  <si>
    <t>imp ganado</t>
  </si>
  <si>
    <t>%ganado</t>
  </si>
  <si>
    <t>%mensual</t>
  </si>
  <si>
    <t>TCO23</t>
  </si>
  <si>
    <t>Tir</t>
  </si>
  <si>
    <t>Fecha</t>
  </si>
  <si>
    <t>AL29_Cierre</t>
  </si>
  <si>
    <t>AL30_Cierre</t>
  </si>
  <si>
    <t>GD29_Cierre</t>
  </si>
  <si>
    <t>AE38_Cierre</t>
  </si>
  <si>
    <t>AL41_Cierre</t>
  </si>
  <si>
    <t>29-30</t>
  </si>
  <si>
    <t>29-38</t>
  </si>
  <si>
    <t>29-41</t>
  </si>
  <si>
    <t>30-38</t>
  </si>
  <si>
    <t>30-41</t>
  </si>
  <si>
    <t>g29-29</t>
  </si>
  <si>
    <t>g29-30</t>
  </si>
  <si>
    <t>30/38</t>
  </si>
  <si>
    <t>30/41</t>
  </si>
  <si>
    <t>fechaHora</t>
  </si>
  <si>
    <t>ultimoPrecio_x</t>
  </si>
  <si>
    <t>ultimoPrecio_y</t>
  </si>
  <si>
    <t>06/08/2021</t>
  </si>
  <si>
    <t>Etiquetas de fila</t>
  </si>
  <si>
    <t>Suma de 29-38</t>
  </si>
  <si>
    <t>Total general</t>
  </si>
  <si>
    <t>Etiquetas de columna</t>
  </si>
  <si>
    <t>(en blanco)</t>
  </si>
  <si>
    <t>Diferencia 29-30</t>
  </si>
  <si>
    <t>diferencia g29-29</t>
  </si>
  <si>
    <t>Suma de 30-41</t>
  </si>
  <si>
    <t>Suma de g29-30</t>
  </si>
  <si>
    <t>Suma de 30/38</t>
  </si>
  <si>
    <t>Suma de 29-41</t>
  </si>
  <si>
    <t>Suma de 30/41</t>
  </si>
  <si>
    <t>Suma de promedio 30/41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</si>
</sst>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1" xfId="0" applyNumberFormat="1" applyBorder="1"/>
    <xf numFmtId="2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4" fontId="0" fillId="3" borderId="3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14" fontId="0" fillId="0" borderId="3" xfId="0" applyNumberFormat="1" applyBorder="1"/>
    <xf numFmtId="2" fontId="0" fillId="0" borderId="4" xfId="0" applyNumberFormat="1" applyBorder="1"/>
    <xf numFmtId="0" fontId="1" fillId="2" borderId="0" xfId="0" applyFont="1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3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14" fontId="4" fillId="4" borderId="11" xfId="0" applyNumberFormat="1" applyFont="1" applyFill="1" applyBorder="1" applyAlignment="1">
      <alignment vertical="center" wrapText="1"/>
    </xf>
    <xf numFmtId="14" fontId="4" fillId="4" borderId="12" xfId="0" applyNumberFormat="1" applyFont="1" applyFill="1" applyBorder="1" applyAlignment="1">
      <alignment vertical="center" wrapText="1"/>
    </xf>
    <xf numFmtId="2" fontId="4" fillId="4" borderId="13" xfId="0" applyNumberFormat="1" applyFont="1" applyFill="1" applyBorder="1" applyAlignment="1">
      <alignment horizontal="right" vertical="center" wrapText="1"/>
    </xf>
    <xf numFmtId="2" fontId="4" fillId="4" borderId="14" xfId="0" applyNumberFormat="1" applyFont="1" applyFill="1" applyBorder="1" applyAlignment="1">
      <alignment horizontal="right" vertical="center" wrapText="1"/>
    </xf>
    <xf numFmtId="0" fontId="0" fillId="0" borderId="16" xfId="0" applyBorder="1"/>
    <xf numFmtId="2" fontId="2" fillId="0" borderId="0" xfId="0" applyNumberFormat="1" applyFont="1"/>
    <xf numFmtId="14" fontId="3" fillId="0" borderId="7" xfId="0" applyNumberFormat="1" applyFont="1" applyBorder="1"/>
    <xf numFmtId="14" fontId="3" fillId="0" borderId="8" xfId="0" applyNumberFormat="1" applyFont="1" applyBorder="1"/>
    <xf numFmtId="14" fontId="4" fillId="4" borderId="18" xfId="0" applyNumberFormat="1" applyFont="1" applyFill="1" applyBorder="1" applyAlignment="1">
      <alignment vertical="center" wrapText="1"/>
    </xf>
    <xf numFmtId="0" fontId="0" fillId="0" borderId="19" xfId="0" applyBorder="1"/>
    <xf numFmtId="2" fontId="0" fillId="0" borderId="20" xfId="0" applyNumberFormat="1" applyBorder="1"/>
    <xf numFmtId="14" fontId="4" fillId="4" borderId="9" xfId="0" applyNumberFormat="1" applyFont="1" applyFill="1" applyBorder="1" applyAlignment="1">
      <alignment vertical="center" wrapText="1"/>
    </xf>
    <xf numFmtId="14" fontId="0" fillId="0" borderId="9" xfId="0" applyNumberFormat="1" applyBorder="1"/>
    <xf numFmtId="2" fontId="4" fillId="4" borderId="0" xfId="0" applyNumberFormat="1" applyFont="1" applyFill="1" applyAlignment="1">
      <alignment horizontal="right" vertical="center" wrapText="1"/>
    </xf>
    <xf numFmtId="14" fontId="4" fillId="4" borderId="21" xfId="0" applyNumberFormat="1" applyFont="1" applyFill="1" applyBorder="1" applyAlignment="1">
      <alignment vertical="center" wrapText="1"/>
    </xf>
    <xf numFmtId="2" fontId="4" fillId="4" borderId="22" xfId="0" applyNumberFormat="1" applyFont="1" applyFill="1" applyBorder="1" applyAlignment="1">
      <alignment horizontal="right" vertical="center" wrapText="1"/>
    </xf>
    <xf numFmtId="2" fontId="4" fillId="4" borderId="23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0" fontId="0" fillId="0" borderId="0" xfId="0" applyNumberFormat="1"/>
    <xf numFmtId="14" fontId="4" fillId="4" borderId="15" xfId="0" applyNumberFormat="1" applyFont="1" applyFill="1" applyBorder="1" applyAlignment="1">
      <alignment vertical="center" wrapText="1"/>
    </xf>
    <xf numFmtId="2" fontId="4" fillId="4" borderId="16" xfId="0" applyNumberFormat="1" applyFont="1" applyFill="1" applyBorder="1" applyAlignment="1">
      <alignment horizontal="right" vertical="center" wrapText="1"/>
    </xf>
    <xf numFmtId="2" fontId="0" fillId="0" borderId="17" xfId="0" applyNumberFormat="1" applyBorder="1"/>
    <xf numFmtId="14" fontId="4" fillId="4" borderId="0" xfId="0" applyNumberFormat="1" applyFont="1" applyFill="1" applyAlignment="1">
      <alignment vertical="center" wrapText="1"/>
    </xf>
    <xf numFmtId="0" fontId="2" fillId="0" borderId="6" xfId="0" applyFont="1" applyBorder="1"/>
    <xf numFmtId="2" fontId="2" fillId="0" borderId="8" xfId="0" applyNumberFormat="1" applyFont="1" applyBorder="1"/>
    <xf numFmtId="2" fontId="4" fillId="4" borderId="10" xfId="0" applyNumberFormat="1" applyFont="1" applyFill="1" applyBorder="1" applyAlignment="1">
      <alignment horizontal="right" vertical="center" wrapText="1"/>
    </xf>
    <xf numFmtId="2" fontId="4" fillId="4" borderId="17" xfId="0" applyNumberFormat="1" applyFont="1" applyFill="1" applyBorder="1" applyAlignment="1">
      <alignment horizontal="right" vertical="center" wrapText="1"/>
    </xf>
    <xf numFmtId="2" fontId="2" fillId="0" borderId="10" xfId="0" applyNumberFormat="1" applyFont="1" applyBorder="1"/>
    <xf numFmtId="0" fontId="2" fillId="0" borderId="9" xfId="0" applyFont="1" applyBorder="1"/>
    <xf numFmtId="14" fontId="2" fillId="0" borderId="9" xfId="0" applyNumberFormat="1" applyFont="1" applyBorder="1"/>
    <xf numFmtId="2" fontId="4" fillId="4" borderId="25" xfId="0" applyNumberFormat="1" applyFont="1" applyFill="1" applyBorder="1" applyAlignment="1">
      <alignment horizontal="right" vertical="center" wrapText="1"/>
    </xf>
    <xf numFmtId="2" fontId="4" fillId="4" borderId="26" xfId="0" applyNumberFormat="1" applyFont="1" applyFill="1" applyBorder="1" applyAlignment="1">
      <alignment horizontal="right" vertical="center" wrapText="1"/>
    </xf>
    <xf numFmtId="2" fontId="4" fillId="4" borderId="9" xfId="0" applyNumberFormat="1" applyFont="1" applyFill="1" applyBorder="1" applyAlignment="1">
      <alignment horizontal="right" vertical="center" wrapText="1"/>
    </xf>
    <xf numFmtId="2" fontId="4" fillId="4" borderId="15" xfId="0" applyNumberFormat="1" applyFont="1" applyFill="1" applyBorder="1" applyAlignment="1">
      <alignment horizontal="right" vertical="center" wrapText="1"/>
    </xf>
    <xf numFmtId="2" fontId="0" fillId="0" borderId="8" xfId="0" applyNumberFormat="1" applyBorder="1"/>
    <xf numFmtId="2" fontId="0" fillId="0" borderId="10" xfId="0" applyNumberFormat="1" applyBorder="1"/>
    <xf numFmtId="0" fontId="0" fillId="0" borderId="27" xfId="0" applyBorder="1"/>
    <xf numFmtId="14" fontId="4" fillId="4" borderId="27" xfId="0" applyNumberFormat="1" applyFont="1" applyFill="1" applyBorder="1" applyAlignment="1">
      <alignment vertical="center" wrapText="1"/>
    </xf>
    <xf numFmtId="10" fontId="2" fillId="0" borderId="0" xfId="0" applyNumberFormat="1" applyFont="1"/>
    <xf numFmtId="14" fontId="4" fillId="5" borderId="27" xfId="0" applyNumberFormat="1" applyFont="1" applyFill="1" applyBorder="1" applyAlignment="1">
      <alignment vertical="center" wrapText="1"/>
    </xf>
    <xf numFmtId="0" fontId="0" fillId="5" borderId="27" xfId="0" applyFill="1" applyBorder="1"/>
    <xf numFmtId="0" fontId="2" fillId="0" borderId="0" xfId="0" applyFont="1"/>
    <xf numFmtId="0" fontId="0" fillId="5" borderId="28" xfId="0" applyFill="1" applyBorder="1"/>
    <xf numFmtId="14" fontId="4" fillId="5" borderId="12" xfId="0" applyNumberFormat="1" applyFont="1" applyFill="1" applyBorder="1" applyAlignment="1">
      <alignment vertical="center" wrapText="1"/>
    </xf>
    <xf numFmtId="14" fontId="4" fillId="5" borderId="21" xfId="0" applyNumberFormat="1" applyFont="1" applyFill="1" applyBorder="1" applyAlignment="1">
      <alignment vertical="center" wrapText="1"/>
    </xf>
    <xf numFmtId="14" fontId="4" fillId="6" borderId="27" xfId="0" applyNumberFormat="1" applyFont="1" applyFill="1" applyBorder="1" applyAlignment="1">
      <alignment vertical="center" wrapText="1"/>
    </xf>
    <xf numFmtId="0" fontId="0" fillId="6" borderId="27" xfId="0" applyFill="1" applyBorder="1"/>
    <xf numFmtId="0" fontId="0" fillId="0" borderId="6" xfId="0" applyBorder="1"/>
    <xf numFmtId="0" fontId="0" fillId="0" borderId="8" xfId="0" applyBorder="1"/>
    <xf numFmtId="0" fontId="0" fillId="0" borderId="24" xfId="0" applyBorder="1"/>
    <xf numFmtId="0" fontId="0" fillId="0" borderId="25" xfId="0" applyBorder="1"/>
    <xf numFmtId="14" fontId="0" fillId="0" borderId="0" xfId="0" applyNumberFormat="1"/>
    <xf numFmtId="2" fontId="0" fillId="3" borderId="0" xfId="0" applyNumberFormat="1" applyFill="1"/>
    <xf numFmtId="6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8D5-98E0-EF08E6C7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prstDash val="solid"/>
          </a:ln>
        </c:spPr>
        <c:marker>
          <c:symbol val="none"/>
        </c:marker>
      </c:pivotFmt>
      <c:pivotFmt>
        <c:idx val="5"/>
        <c:spPr>
          <a:ln>
            <a:prstDash val="solid"/>
          </a:ln>
        </c:spPr>
        <c:marker>
          <c:symbol val="none"/>
        </c:marker>
      </c:pivotFmt>
      <c:pivotFmt>
        <c:idx val="6"/>
        <c:spPr>
          <a:ln>
            <a:prstDash val="solid"/>
          </a:ln>
        </c:spPr>
        <c:marker>
          <c:symbol val="none"/>
        </c:marker>
      </c:pivotFmt>
      <c:pivotFmt>
        <c:idx val="7"/>
        <c:spPr>
          <a:ln>
            <a:prstDash val="solid"/>
          </a:ln>
        </c:spPr>
        <c:marker>
          <c:symbol val="none"/>
        </c:marker>
      </c:pivotFmt>
      <c:pivotFmt>
        <c:idx val="8"/>
        <c:spPr>
          <a:ln>
            <a:prstDash val="solid"/>
          </a:ln>
        </c:spPr>
        <c:marker>
          <c:symbol val="none"/>
        </c:marker>
      </c:pivotFmt>
      <c:pivotFmt>
        <c:idx val="9"/>
        <c:spPr>
          <a:ln>
            <a:prstDash val="solid"/>
          </a:ln>
        </c:spPr>
        <c:marker>
          <c:symbol val="none"/>
        </c:marker>
      </c:pivotFmt>
      <c:pivotFmt>
        <c:idx val="10"/>
        <c:spPr>
          <a:ln>
            <a:prstDash val="solid"/>
          </a:ln>
        </c:spPr>
        <c:marker>
          <c:symbol val="none"/>
        </c:marker>
      </c:pivotFmt>
      <c:pivotFmt>
        <c:idx val="11"/>
        <c:spPr>
          <a:ln>
            <a:prstDash val="solid"/>
          </a:ln>
        </c:spPr>
        <c:marker>
          <c:symbol val="none"/>
        </c:marker>
      </c:pivotFmt>
      <c:pivotFmt>
        <c:idx val="12"/>
        <c:spPr>
          <a:ln>
            <a:prstDash val="solid"/>
          </a:ln>
        </c:spPr>
        <c:marker>
          <c:symbol val="none"/>
        </c:marker>
      </c:pivotFmt>
      <c:pivotFmt>
        <c:idx val="13"/>
        <c:spPr>
          <a:ln>
            <a:prstDash val="solid"/>
          </a:ln>
        </c:spPr>
        <c:marker>
          <c:symbol val="none"/>
        </c:marker>
      </c:pivotFmt>
      <c:pivotFmt>
        <c:idx val="14"/>
        <c:spPr>
          <a:ln>
            <a:prstDash val="solid"/>
          </a:ln>
        </c:spPr>
        <c:marker>
          <c:symbol val="none"/>
        </c:marker>
      </c:pivotFmt>
      <c:pivotFmt>
        <c:idx val="15"/>
        <c:spPr>
          <a:ln>
            <a:prstDash val="solid"/>
          </a:ln>
        </c:spPr>
        <c:marker>
          <c:symbol val="none"/>
        </c:marker>
      </c:pivotFmt>
      <c:pivotFmt>
        <c:idx val="16"/>
        <c:spPr>
          <a:ln>
            <a:prstDash val="solid"/>
          </a:ln>
        </c:spPr>
        <c:marker>
          <c:symbol val="none"/>
        </c:marker>
      </c:pivotFmt>
      <c:pivotFmt>
        <c:idx val="17"/>
        <c:spPr>
          <a:ln>
            <a:prstDash val="solid"/>
          </a:ln>
        </c:spPr>
        <c:marker>
          <c:symbol val="none"/>
        </c:marker>
      </c:pivotFmt>
      <c:pivotFmt>
        <c:idx val="18"/>
        <c:spPr>
          <a:ln>
            <a:prstDash val="solid"/>
          </a:ln>
        </c:spPr>
        <c:marker>
          <c:symbol val="none"/>
        </c:marker>
      </c:pivotFmt>
      <c:pivotFmt>
        <c:idx val="19"/>
        <c:spPr>
          <a:ln>
            <a:prstDash val="solid"/>
          </a:ln>
        </c:spPr>
        <c:marker>
          <c:symbol val="none"/>
        </c:marker>
      </c:pivotFmt>
      <c:pivotFmt>
        <c:idx val="20"/>
        <c:spPr>
          <a:ln>
            <a:prstDash val="solid"/>
          </a:ln>
        </c:spPr>
        <c:marker>
          <c:symbol val="none"/>
        </c:marker>
      </c:pivotFmt>
      <c:pivotFmt>
        <c:idx val="21"/>
        <c:spPr>
          <a:ln>
            <a:prstDash val="solid"/>
          </a:ln>
        </c:spPr>
        <c:marker>
          <c:symbol val="none"/>
        </c:marker>
      </c:pivotFmt>
      <c:pivotFmt>
        <c:idx val="22"/>
        <c:spPr>
          <a:ln>
            <a:prstDash val="solid"/>
          </a:ln>
        </c:spPr>
        <c:marker>
          <c:symbol val="none"/>
        </c:marker>
      </c:pivotFmt>
      <c:pivotFmt>
        <c:idx val="23"/>
        <c:spPr>
          <a:ln>
            <a:prstDash val="solid"/>
          </a:ln>
        </c:spPr>
        <c:marker>
          <c:symbol val="none"/>
        </c:marker>
      </c:pivotFmt>
      <c:pivotFmt>
        <c:idx val="24"/>
        <c:spPr>
          <a:ln>
            <a:prstDash val="solid"/>
          </a:ln>
        </c:spPr>
        <c:marker>
          <c:symbol val="none"/>
        </c:marker>
      </c:pivotFmt>
      <c:pivotFmt>
        <c:idx val="25"/>
        <c:spPr>
          <a:ln>
            <a:prstDash val="solid"/>
          </a:ln>
        </c:spPr>
        <c:marker>
          <c:symbol val="none"/>
        </c:marker>
      </c:pivotFmt>
      <c:pivotFmt>
        <c:idx val="26"/>
        <c:spPr>
          <a:ln>
            <a:prstDash val="solid"/>
          </a:ln>
        </c:spPr>
        <c:marker>
          <c:symbol val="none"/>
        </c:marker>
      </c:pivotFmt>
      <c:pivotFmt>
        <c:idx val="27"/>
        <c:spPr>
          <a:ln>
            <a:prstDash val="solid"/>
          </a:ln>
        </c:spPr>
        <c:marker>
          <c:symbol val="none"/>
        </c:marker>
      </c:pivotFmt>
      <c:pivotFmt>
        <c:idx val="28"/>
        <c:spPr>
          <a:ln>
            <a:prstDash val="solid"/>
          </a:ln>
        </c:spPr>
        <c:marker>
          <c:symbol val="none"/>
        </c:marker>
      </c:pivotFmt>
      <c:pivotFmt>
        <c:idx val="29"/>
        <c:spPr>
          <a:ln>
            <a:prstDash val="solid"/>
          </a:ln>
        </c:spPr>
        <c:marker>
          <c:symbol val="none"/>
        </c:marker>
      </c:pivotFmt>
      <c:pivotFmt>
        <c:idx val="30"/>
        <c:spPr>
          <a:ln>
            <a:prstDash val="solid"/>
          </a:ln>
        </c:spPr>
        <c:marker>
          <c:symbol val="none"/>
        </c:marker>
      </c:pivotFmt>
      <c:pivotFmt>
        <c:idx val="31"/>
        <c:spPr>
          <a:ln>
            <a:prstDash val="solid"/>
          </a:ln>
        </c:spPr>
        <c:marker>
          <c:symbol val="none"/>
        </c:marker>
      </c:pivotFmt>
      <c:pivotFmt>
        <c:idx val="32"/>
        <c:spPr>
          <a:ln>
            <a:prstDash val="solid"/>
          </a:ln>
        </c:spPr>
        <c:marker>
          <c:symbol val="none"/>
        </c:marker>
      </c:pivotFmt>
      <c:pivotFmt>
        <c:idx val="33"/>
        <c:spPr>
          <a:ln>
            <a:prstDash val="solid"/>
          </a:ln>
        </c:spPr>
        <c:marker>
          <c:symbol val="none"/>
        </c:marker>
      </c:pivotFmt>
      <c:pivotFmt>
        <c:idx val="34"/>
        <c:spPr>
          <a:ln>
            <a:prstDash val="solid"/>
          </a:ln>
        </c:spPr>
        <c:marker>
          <c:symbol val="none"/>
        </c:marker>
      </c:pivotFmt>
      <c:pivotFmt>
        <c:idx val="35"/>
        <c:spPr>
          <a:ln>
            <a:prstDash val="solid"/>
          </a:ln>
        </c:spPr>
        <c:marker>
          <c:symbol val="none"/>
        </c:marker>
      </c:pivotFmt>
      <c:pivotFmt>
        <c:idx val="36"/>
        <c:spPr>
          <a:ln>
            <a:prstDash val="solid"/>
          </a:ln>
        </c:spPr>
        <c:marker>
          <c:symbol val="none"/>
        </c:marker>
      </c:pivotFmt>
      <c:pivotFmt>
        <c:idx val="37"/>
        <c:spPr>
          <a:ln>
            <a:prstDash val="solid"/>
          </a:ln>
        </c:spPr>
        <c:marker>
          <c:symbol val="none"/>
        </c:marker>
      </c:pivotFmt>
      <c:pivotFmt>
        <c:idx val="38"/>
        <c:spPr>
          <a:ln>
            <a:prstDash val="solid"/>
          </a:ln>
        </c:spPr>
        <c:marker>
          <c:symbol val="none"/>
        </c:marker>
      </c:pivotFmt>
      <c:pivotFmt>
        <c:idx val="39"/>
        <c:spPr>
          <a:ln>
            <a:prstDash val="solid"/>
          </a:ln>
        </c:spPr>
        <c:marker>
          <c:symbol val="none"/>
        </c:marker>
      </c:pivotFmt>
      <c:pivotFmt>
        <c:idx val="40"/>
        <c:spPr>
          <a:ln>
            <a:prstDash val="solid"/>
          </a:ln>
        </c:spPr>
        <c:marker>
          <c:symbol val="none"/>
        </c:marker>
      </c:pivotFmt>
      <c:pivotFmt>
        <c:idx val="41"/>
        <c:spPr>
          <a:ln>
            <a:prstDash val="solid"/>
          </a:ln>
        </c:spPr>
        <c:marker>
          <c:symbol val="none"/>
        </c:marker>
      </c:pivotFmt>
      <c:pivotFmt>
        <c:idx val="42"/>
        <c:spPr>
          <a:ln>
            <a:prstDash val="solid"/>
          </a:ln>
        </c:spPr>
        <c:marker>
          <c:symbol val="none"/>
        </c:marker>
      </c:pivotFmt>
      <c:pivotFmt>
        <c:idx val="43"/>
        <c:spPr>
          <a:ln>
            <a:prstDash val="solid"/>
          </a:ln>
        </c:spPr>
        <c:marker>
          <c:symbol val="none"/>
        </c:marker>
      </c:pivotFmt>
      <c:pivotFmt>
        <c:idx val="44"/>
        <c:spPr>
          <a:ln>
            <a:prstDash val="solid"/>
          </a:ln>
        </c:spPr>
        <c:marker>
          <c:symbol val="none"/>
        </c:marker>
      </c:pivotFmt>
      <c:pivotFmt>
        <c:idx val="45"/>
        <c:spPr>
          <a:ln>
            <a:prstDash val="solid"/>
          </a:ln>
        </c:spPr>
        <c:marker>
          <c:symbol val="none"/>
        </c:marker>
      </c:pivotFmt>
      <c:pivotFmt>
        <c:idx val="46"/>
        <c:spPr>
          <a:ln>
            <a:prstDash val="solid"/>
          </a:ln>
        </c:spPr>
        <c:marker>
          <c:symbol val="none"/>
        </c:marker>
      </c:pivotFmt>
      <c:pivotFmt>
        <c:idx val="47"/>
        <c:spPr>
          <a:ln>
            <a:prstDash val="solid"/>
          </a:ln>
        </c:spPr>
        <c:marker>
          <c:symbol val="none"/>
        </c:marker>
      </c:pivotFmt>
      <c:pivotFmt>
        <c:idx val="48"/>
        <c:spPr>
          <a:ln>
            <a:prstDash val="solid"/>
          </a:ln>
        </c:spPr>
        <c:marker>
          <c:symbol val="none"/>
        </c:marker>
      </c:pivotFmt>
      <c:pivotFmt>
        <c:idx val="49"/>
        <c:spPr>
          <a:ln>
            <a:prstDash val="solid"/>
          </a:ln>
        </c:spPr>
        <c:marker>
          <c:symbol val="none"/>
        </c:marker>
      </c:pivotFmt>
      <c:pivotFmt>
        <c:idx val="50"/>
        <c:spPr>
          <a:ln>
            <a:prstDash val="solid"/>
          </a:ln>
        </c:spPr>
        <c:marker>
          <c:symbol val="none"/>
        </c:marker>
      </c:pivotFmt>
      <c:pivotFmt>
        <c:idx val="51"/>
        <c:spPr>
          <a:ln>
            <a:prstDash val="solid"/>
          </a:ln>
        </c:spPr>
        <c:marker>
          <c:symbol val="none"/>
        </c:marker>
      </c:pivotFmt>
      <c:pivotFmt>
        <c:idx val="52"/>
        <c:spPr>
          <a:ln>
            <a:prstDash val="solid"/>
          </a:ln>
        </c:spPr>
        <c:marker>
          <c:symbol val="none"/>
        </c:marker>
      </c:pivotFmt>
      <c:pivotFmt>
        <c:idx val="53"/>
        <c:spPr>
          <a:ln>
            <a:prstDash val="solid"/>
          </a:ln>
        </c:spPr>
        <c:marker>
          <c:symbol val="none"/>
        </c:marker>
      </c:pivotFmt>
      <c:pivotFmt>
        <c:idx val="54"/>
        <c:spPr>
          <a:ln>
            <a:prstDash val="solid"/>
          </a:ln>
        </c:spPr>
        <c:marker>
          <c:symbol val="none"/>
        </c:marker>
      </c:pivotFmt>
      <c:pivotFmt>
        <c:idx val="55"/>
        <c:spPr>
          <a:ln>
            <a:prstDash val="solid"/>
          </a:ln>
        </c:spPr>
        <c:marker>
          <c:symbol val="none"/>
        </c:marker>
      </c:pivotFmt>
      <c:pivotFmt>
        <c:idx val="56"/>
        <c:spPr>
          <a:ln>
            <a:prstDash val="solid"/>
          </a:ln>
        </c:spPr>
        <c:marker>
          <c:symbol val="none"/>
        </c:marker>
      </c:pivotFmt>
      <c:pivotFmt>
        <c:idx val="57"/>
        <c:spPr>
          <a:ln>
            <a:prstDash val="solid"/>
          </a:ln>
        </c:spPr>
        <c:marker>
          <c:symbol val="none"/>
        </c:marker>
      </c:pivotFmt>
      <c:pivotFmt>
        <c:idx val="58"/>
        <c:spPr>
          <a:ln>
            <a:prstDash val="solid"/>
          </a:ln>
        </c:spPr>
        <c:marker>
          <c:symbol val="none"/>
        </c:marker>
      </c:pivotFmt>
      <c:pivotFmt>
        <c:idx val="59"/>
        <c:spPr>
          <a:ln>
            <a:prstDash val="solid"/>
          </a:ln>
        </c:spPr>
        <c:marker>
          <c:symbol val="none"/>
        </c:marker>
      </c:pivotFmt>
      <c:pivotFmt>
        <c:idx val="60"/>
        <c:spPr>
          <a:ln>
            <a:prstDash val="solid"/>
          </a:ln>
        </c:spPr>
        <c:marker>
          <c:symbol val="none"/>
        </c:marker>
      </c:pivotFmt>
      <c:pivotFmt>
        <c:idx val="61"/>
        <c:spPr>
          <a:ln>
            <a:prstDash val="solid"/>
          </a:ln>
        </c:spPr>
        <c:marker>
          <c:symbol val="none"/>
        </c:marker>
      </c:pivotFmt>
      <c:pivotFmt>
        <c:idx val="62"/>
        <c:spPr>
          <a:ln>
            <a:prstDash val="solid"/>
          </a:ln>
        </c:spPr>
        <c:marker>
          <c:symbol val="none"/>
        </c:marker>
      </c:pivotFmt>
      <c:pivotFmt>
        <c:idx val="63"/>
        <c:spPr>
          <a:ln>
            <a:prstDash val="solid"/>
          </a:ln>
        </c:spPr>
        <c:marker>
          <c:symbol val="none"/>
        </c:marker>
      </c:pivotFmt>
      <c:pivotFmt>
        <c:idx val="64"/>
        <c:spPr>
          <a:ln>
            <a:prstDash val="solid"/>
          </a:ln>
        </c:spPr>
        <c:marker>
          <c:symbol val="none"/>
        </c:marker>
      </c:pivotFmt>
      <c:pivotFmt>
        <c:idx val="65"/>
        <c:spPr>
          <a:ln>
            <a:prstDash val="solid"/>
          </a:ln>
        </c:spPr>
        <c:marker>
          <c:symbol val="none"/>
        </c:marker>
      </c:pivotFmt>
      <c:pivotFmt>
        <c:idx val="66"/>
        <c:spPr>
          <a:ln>
            <a:prstDash val="solid"/>
          </a:ln>
        </c:spPr>
        <c:marker>
          <c:symbol val="none"/>
        </c:marker>
      </c:pivotFmt>
      <c:pivotFmt>
        <c:idx val="67"/>
        <c:spPr>
          <a:ln>
            <a:prstDash val="solid"/>
          </a:ln>
        </c:spPr>
        <c:marker>
          <c:symbol val="none"/>
        </c:marker>
      </c:pivotFmt>
      <c:pivotFmt>
        <c:idx val="68"/>
        <c:spPr>
          <a:ln>
            <a:prstDash val="solid"/>
          </a:ln>
        </c:spPr>
        <c:marker>
          <c:symbol val="none"/>
        </c:marker>
      </c:pivotFmt>
      <c:pivotFmt>
        <c:idx val="69"/>
        <c:spPr>
          <a:ln>
            <a:prstDash val="solid"/>
          </a:ln>
        </c:spPr>
        <c:marker>
          <c:symbol val="none"/>
        </c:marker>
      </c:pivotFmt>
      <c:pivotFmt>
        <c:idx val="70"/>
        <c:spPr>
          <a:ln>
            <a:prstDash val="solid"/>
          </a:ln>
        </c:spPr>
        <c:marker>
          <c:symbol val="none"/>
        </c:marker>
      </c:pivotFmt>
      <c:pivotFmt>
        <c:idx val="71"/>
        <c:spPr>
          <a:ln>
            <a:prstDash val="solid"/>
          </a:ln>
        </c:spPr>
        <c:marker>
          <c:symbol val="none"/>
        </c:marker>
      </c:pivotFmt>
      <c:pivotFmt>
        <c:idx val="72"/>
        <c:spPr>
          <a:ln>
            <a:prstDash val="solid"/>
          </a:ln>
        </c:spPr>
        <c:marker>
          <c:symbol val="none"/>
        </c:marker>
      </c:pivotFmt>
      <c:pivotFmt>
        <c:idx val="73"/>
        <c:spPr>
          <a:ln>
            <a:prstDash val="solid"/>
          </a:ln>
        </c:spPr>
        <c:marker>
          <c:symbol val="none"/>
        </c:marker>
      </c:pivotFmt>
      <c:pivotFmt>
        <c:idx val="74"/>
        <c:spPr>
          <a:ln>
            <a:prstDash val="solid"/>
          </a:ln>
        </c:spPr>
        <c:marker>
          <c:symbol val="none"/>
        </c:marker>
      </c:pivotFmt>
      <c:pivotFmt>
        <c:idx val="75"/>
        <c:spPr>
          <a:ln>
            <a:prstDash val="solid"/>
          </a:ln>
        </c:spPr>
        <c:marker>
          <c:symbol val="none"/>
        </c:marker>
      </c:pivotFmt>
      <c:pivotFmt>
        <c:idx val="76"/>
        <c:spPr>
          <a:ln>
            <a:prstDash val="solid"/>
          </a:ln>
        </c:spPr>
        <c:marker>
          <c:symbol val="none"/>
        </c:marker>
      </c:pivotFmt>
      <c:pivotFmt>
        <c:idx val="77"/>
        <c:spPr>
          <a:ln>
            <a:prstDash val="solid"/>
          </a:ln>
        </c:spPr>
        <c:marker>
          <c:symbol val="none"/>
        </c:marker>
      </c:pivotFmt>
      <c:pivotFmt>
        <c:idx val="78"/>
        <c:spPr>
          <a:ln>
            <a:prstDash val="solid"/>
          </a:ln>
        </c:spPr>
        <c:marker>
          <c:symbol val="none"/>
        </c:marker>
      </c:pivotFmt>
      <c:pivotFmt>
        <c:idx val="79"/>
        <c:spPr>
          <a:ln>
            <a:prstDash val="solid"/>
          </a:ln>
        </c:spPr>
        <c:marker>
          <c:symbol val="none"/>
        </c:marker>
      </c:pivotFmt>
      <c:pivotFmt>
        <c:idx val="80"/>
        <c:spPr>
          <a:ln>
            <a:prstDash val="solid"/>
          </a:ln>
        </c:spPr>
        <c:marker>
          <c:symbol val="none"/>
        </c:marker>
      </c:pivotFmt>
      <c:pivotFmt>
        <c:idx val="81"/>
        <c:spPr>
          <a:ln>
            <a:prstDash val="solid"/>
          </a:ln>
        </c:spPr>
        <c:marker>
          <c:symbol val="none"/>
        </c:marker>
      </c:pivotFmt>
      <c:pivotFmt>
        <c:idx val="82"/>
        <c:spPr>
          <a:ln>
            <a:prstDash val="solid"/>
          </a:ln>
        </c:spPr>
        <c:marker>
          <c:symbol val="none"/>
        </c:marker>
      </c:pivotFmt>
      <c:pivotFmt>
        <c:idx val="83"/>
        <c:spPr>
          <a:ln>
            <a:prstDash val="solid"/>
          </a:ln>
        </c:spPr>
        <c:marker>
          <c:symbol val="none"/>
        </c:marker>
      </c:pivotFmt>
      <c:pivotFmt>
        <c:idx val="84"/>
        <c:spPr>
          <a:ln>
            <a:prstDash val="solid"/>
          </a:ln>
        </c:spPr>
        <c:marker>
          <c:symbol val="none"/>
        </c:marker>
      </c:pivotFmt>
      <c:pivotFmt>
        <c:idx val="85"/>
        <c:spPr>
          <a:ln>
            <a:prstDash val="solid"/>
          </a:ln>
        </c:spPr>
        <c:marker>
          <c:symbol val="none"/>
        </c:marker>
      </c:pivotFmt>
      <c:pivotFmt>
        <c:idx val="86"/>
        <c:spPr>
          <a:ln>
            <a:prstDash val="solid"/>
          </a:ln>
        </c:spPr>
        <c:marker>
          <c:symbol val="none"/>
        </c:marker>
      </c:pivotFmt>
      <c:pivotFmt>
        <c:idx val="87"/>
        <c:spPr>
          <a:ln>
            <a:prstDash val="solid"/>
          </a:ln>
        </c:spPr>
        <c:marker>
          <c:symbol val="none"/>
        </c:marker>
      </c:pivotFmt>
      <c:pivotFmt>
        <c:idx val="88"/>
        <c:spPr>
          <a:ln>
            <a:prstDash val="solid"/>
          </a:ln>
        </c:spPr>
        <c:marker>
          <c:symbol val="none"/>
        </c:marker>
      </c:pivotFmt>
      <c:pivotFmt>
        <c:idx val="89"/>
        <c:spPr>
          <a:ln>
            <a:prstDash val="solid"/>
          </a:ln>
        </c:spPr>
        <c:marker>
          <c:symbol val="none"/>
        </c:marker>
      </c:pivotFmt>
      <c:pivotFmt>
        <c:idx val="90"/>
        <c:spPr>
          <a:ln>
            <a:prstDash val="solid"/>
          </a:ln>
        </c:spPr>
        <c:marker>
          <c:symbol val="none"/>
        </c:marker>
      </c:pivotFmt>
      <c:pivotFmt>
        <c:idx val="91"/>
        <c:spPr>
          <a:ln>
            <a:prstDash val="solid"/>
          </a:ln>
        </c:spPr>
        <c:marker>
          <c:symbol val="none"/>
        </c:marker>
      </c:pivotFmt>
      <c:pivotFmt>
        <c:idx val="92"/>
        <c:spPr>
          <a:ln>
            <a:prstDash val="solid"/>
          </a:ln>
        </c:spPr>
        <c:marker>
          <c:symbol val="none"/>
        </c:marker>
      </c:pivotFmt>
      <c:pivotFmt>
        <c:idx val="93"/>
        <c:spPr>
          <a:ln>
            <a:prstDash val="solid"/>
          </a:ln>
        </c:spPr>
        <c:marker>
          <c:symbol val="none"/>
        </c:marker>
      </c:pivotFmt>
      <c:pivotFmt>
        <c:idx val="94"/>
        <c:spPr>
          <a:ln>
            <a:prstDash val="solid"/>
          </a:ln>
        </c:spPr>
        <c:marker>
          <c:symbol val="none"/>
        </c:marker>
      </c:pivotFmt>
      <c:pivotFmt>
        <c:idx val="95"/>
        <c:spPr>
          <a:ln>
            <a:prstDash val="solid"/>
          </a:ln>
        </c:spPr>
        <c:marker>
          <c:symbol val="none"/>
        </c:marker>
      </c:pivotFmt>
      <c:pivotFmt>
        <c:idx val="96"/>
        <c:spPr>
          <a:ln>
            <a:prstDash val="solid"/>
          </a:ln>
        </c:spPr>
        <c:marker>
          <c:symbol val="none"/>
        </c:marker>
      </c:pivotFmt>
      <c:pivotFmt>
        <c:idx val="97"/>
        <c:spPr>
          <a:ln>
            <a:prstDash val="solid"/>
          </a:ln>
        </c:spPr>
        <c:marker>
          <c:symbol val="none"/>
        </c:marker>
      </c:pivotFmt>
      <c:pivotFmt>
        <c:idx val="98"/>
        <c:spPr>
          <a:ln>
            <a:prstDash val="solid"/>
          </a:ln>
        </c:spPr>
        <c:marker>
          <c:symbol val="none"/>
        </c:marker>
      </c:pivotFmt>
      <c:pivotFmt>
        <c:idx val="99"/>
        <c:spPr>
          <a:ln>
            <a:prstDash val="solid"/>
          </a:ln>
        </c:spPr>
        <c:marker>
          <c:symbol val="none"/>
        </c:marker>
      </c:pivotFmt>
      <c:pivotFmt>
        <c:idx val="100"/>
        <c:spPr>
          <a:ln>
            <a:prstDash val="solid"/>
          </a:ln>
        </c:spPr>
        <c:marker>
          <c:symbol val="none"/>
        </c:marker>
      </c:pivotFmt>
      <c:pivotFmt>
        <c:idx val="101"/>
        <c:spPr>
          <a:ln>
            <a:prstDash val="solid"/>
          </a:ln>
        </c:spPr>
        <c:marker>
          <c:symbol val="none"/>
        </c:marker>
      </c:pivotFmt>
      <c:pivotFmt>
        <c:idx val="102"/>
        <c:spPr>
          <a:ln>
            <a:prstDash val="solid"/>
          </a:ln>
        </c:spPr>
        <c:marker>
          <c:symbol val="none"/>
        </c:marker>
      </c:pivotFmt>
      <c:pivotFmt>
        <c:idx val="103"/>
        <c:spPr>
          <a:ln>
            <a:prstDash val="solid"/>
          </a:ln>
        </c:spPr>
        <c:marker>
          <c:symbol val="none"/>
        </c:marker>
      </c:pivotFmt>
      <c:pivotFmt>
        <c:idx val="104"/>
        <c:spPr>
          <a:ln>
            <a:prstDash val="solid"/>
          </a:ln>
        </c:spPr>
        <c:marker>
          <c:symbol val="none"/>
        </c:marker>
      </c:pivotFmt>
      <c:pivotFmt>
        <c:idx val="105"/>
        <c:spPr>
          <a:ln>
            <a:prstDash val="solid"/>
          </a:ln>
        </c:spPr>
        <c:marker>
          <c:symbol val="none"/>
        </c:marker>
      </c:pivotFmt>
      <c:pivotFmt>
        <c:idx val="106"/>
        <c:spPr>
          <a:ln>
            <a:prstDash val="solid"/>
          </a:ln>
        </c:spPr>
        <c:marker>
          <c:symbol val="none"/>
        </c:marker>
      </c:pivotFmt>
      <c:pivotFmt>
        <c:idx val="107"/>
        <c:spPr>
          <a:ln>
            <a:prstDash val="solid"/>
          </a:ln>
        </c:spPr>
        <c:marker>
          <c:symbol val="none"/>
        </c:marker>
      </c:pivotFmt>
      <c:pivotFmt>
        <c:idx val="108"/>
        <c:spPr>
          <a:ln>
            <a:prstDash val="solid"/>
          </a:ln>
        </c:spPr>
        <c:marker>
          <c:symbol val="none"/>
        </c:marker>
      </c:pivotFmt>
      <c:pivotFmt>
        <c:idx val="109"/>
        <c:spPr>
          <a:ln>
            <a:prstDash val="solid"/>
          </a:ln>
        </c:spPr>
        <c:marker>
          <c:symbol val="none"/>
        </c:marker>
      </c:pivotFmt>
      <c:pivotFmt>
        <c:idx val="110"/>
        <c:spPr>
          <a:ln>
            <a:prstDash val="solid"/>
          </a:ln>
        </c:spPr>
        <c:marker>
          <c:symbol val="none"/>
        </c:marker>
      </c:pivotFmt>
      <c:pivotFmt>
        <c:idx val="111"/>
        <c:spPr>
          <a:ln>
            <a:prstDash val="solid"/>
          </a:ln>
        </c:spPr>
        <c:marker>
          <c:symbol val="none"/>
        </c:marker>
      </c:pivotFmt>
      <c:pivotFmt>
        <c:idx val="112"/>
        <c:spPr>
          <a:ln>
            <a:prstDash val="solid"/>
          </a:ln>
        </c:spPr>
        <c:marker>
          <c:symbol val="none"/>
        </c:marker>
      </c:pivotFmt>
      <c:pivotFmt>
        <c:idx val="113"/>
        <c:spPr>
          <a:ln>
            <a:prstDash val="solid"/>
          </a:ln>
        </c:spPr>
        <c:marker>
          <c:symbol val="none"/>
        </c:marker>
      </c:pivotFmt>
      <c:pivotFmt>
        <c:idx val="114"/>
        <c:spPr>
          <a:ln>
            <a:prstDash val="solid"/>
          </a:ln>
        </c:spPr>
        <c:marker>
          <c:symbol val="none"/>
        </c:marker>
      </c:pivotFmt>
      <c:pivotFmt>
        <c:idx val="115"/>
        <c:spPr>
          <a:ln>
            <a:prstDash val="solid"/>
          </a:ln>
        </c:spPr>
        <c:marker>
          <c:symbol val="none"/>
        </c:marker>
      </c:pivotFmt>
      <c:pivotFmt>
        <c:idx val="116"/>
        <c:spPr>
          <a:ln>
            <a:prstDash val="solid"/>
          </a:ln>
        </c:spPr>
        <c:marker>
          <c:symbol val="none"/>
        </c:marker>
      </c:pivotFmt>
      <c:pivotFmt>
        <c:idx val="117"/>
        <c:spPr>
          <a:ln>
            <a:prstDash val="solid"/>
          </a:ln>
        </c:spPr>
        <c:marker>
          <c:symbol val="none"/>
        </c:marker>
      </c:pivotFmt>
      <c:pivotFmt>
        <c:idx val="118"/>
        <c:spPr>
          <a:ln>
            <a:prstDash val="solid"/>
          </a:ln>
        </c:spPr>
        <c:marker>
          <c:symbol val="none"/>
        </c:marker>
      </c:pivotFmt>
      <c:pivotFmt>
        <c:idx val="119"/>
        <c:spPr>
          <a:ln>
            <a:prstDash val="solid"/>
          </a:ln>
        </c:spPr>
        <c:marker>
          <c:symbol val="none"/>
        </c:marker>
      </c:pivotFmt>
      <c:pivotFmt>
        <c:idx val="120"/>
        <c:spPr>
          <a:ln>
            <a:prstDash val="solid"/>
          </a:ln>
        </c:spPr>
        <c:marker>
          <c:symbol val="none"/>
        </c:marker>
      </c:pivotFmt>
      <c:pivotFmt>
        <c:idx val="121"/>
        <c:spPr>
          <a:ln>
            <a:prstDash val="solid"/>
          </a:ln>
        </c:spPr>
        <c:marker>
          <c:symbol val="none"/>
        </c:marker>
      </c:pivotFmt>
      <c:pivotFmt>
        <c:idx val="122"/>
        <c:spPr>
          <a:ln>
            <a:prstDash val="solid"/>
          </a:ln>
        </c:spPr>
        <c:marker>
          <c:symbol val="none"/>
        </c:marker>
      </c:pivotFmt>
      <c:pivotFmt>
        <c:idx val="123"/>
        <c:spPr>
          <a:ln>
            <a:prstDash val="solid"/>
          </a:ln>
        </c:spPr>
        <c:marker>
          <c:symbol val="none"/>
        </c:marker>
      </c:pivotFmt>
      <c:pivotFmt>
        <c:idx val="124"/>
        <c:spPr>
          <a:ln>
            <a:prstDash val="solid"/>
          </a:ln>
        </c:spPr>
        <c:marker>
          <c:symbol val="none"/>
        </c:marker>
      </c:pivotFmt>
      <c:pivotFmt>
        <c:idx val="125"/>
        <c:spPr>
          <a:ln>
            <a:prstDash val="solid"/>
          </a:ln>
        </c:spPr>
        <c:marker>
          <c:symbol val="none"/>
        </c:marker>
      </c:pivotFmt>
      <c:pivotFmt>
        <c:idx val="126"/>
        <c:spPr>
          <a:ln>
            <a:prstDash val="solid"/>
          </a:ln>
        </c:spPr>
        <c:marker>
          <c:symbol val="none"/>
        </c:marker>
      </c:pivotFmt>
      <c:pivotFmt>
        <c:idx val="127"/>
        <c:spPr>
          <a:ln>
            <a:prstDash val="solid"/>
          </a:ln>
        </c:spPr>
        <c:marker>
          <c:symbol val="none"/>
        </c:marker>
      </c:pivotFmt>
      <c:pivotFmt>
        <c:idx val="128"/>
        <c:spPr>
          <a:ln>
            <a:prstDash val="solid"/>
          </a:ln>
        </c:spPr>
        <c:marker>
          <c:symbol val="none"/>
        </c:marker>
      </c:pivotFmt>
      <c:pivotFmt>
        <c:idx val="129"/>
        <c:spPr>
          <a:ln>
            <a:prstDash val="solid"/>
          </a:ln>
        </c:spPr>
        <c:marker>
          <c:symbol val="none"/>
        </c:marker>
      </c:pivotFmt>
      <c:pivotFmt>
        <c:idx val="130"/>
        <c:spPr>
          <a:ln>
            <a:prstDash val="solid"/>
          </a:ln>
        </c:spPr>
        <c:marker>
          <c:symbol val="none"/>
        </c:marker>
      </c:pivotFmt>
      <c:pivotFmt>
        <c:idx val="131"/>
        <c:spPr>
          <a:ln>
            <a:prstDash val="solid"/>
          </a:ln>
        </c:spPr>
        <c:marker>
          <c:symbol val="none"/>
        </c:marker>
      </c:pivotFmt>
      <c:pivotFmt>
        <c:idx val="132"/>
        <c:spPr>
          <a:ln>
            <a:prstDash val="solid"/>
          </a:ln>
        </c:spPr>
        <c:marker>
          <c:symbol val="none"/>
        </c:marker>
      </c:pivotFmt>
      <c:pivotFmt>
        <c:idx val="133"/>
        <c:spPr>
          <a:ln>
            <a:prstDash val="solid"/>
          </a:ln>
        </c:spPr>
        <c:marker>
          <c:symbol val="none"/>
        </c:marker>
      </c:pivotFmt>
      <c:pivotFmt>
        <c:idx val="134"/>
        <c:spPr>
          <a:ln>
            <a:prstDash val="solid"/>
          </a:ln>
        </c:spPr>
        <c:marker>
          <c:symbol val="none"/>
        </c:marker>
      </c:pivotFmt>
      <c:pivotFmt>
        <c:idx val="135"/>
        <c:spPr>
          <a:ln>
            <a:prstDash val="solid"/>
          </a:ln>
        </c:spPr>
        <c:marker>
          <c:symbol val="none"/>
        </c:marker>
      </c:pivotFmt>
      <c:pivotFmt>
        <c:idx val="136"/>
        <c:spPr>
          <a:ln>
            <a:prstDash val="solid"/>
          </a:ln>
        </c:spPr>
        <c:marker>
          <c:symbol val="none"/>
        </c:marker>
      </c:pivotFmt>
      <c:pivotFmt>
        <c:idx val="137"/>
        <c:spPr>
          <a:ln>
            <a:prstDash val="solid"/>
          </a:ln>
        </c:spPr>
        <c:marker>
          <c:symbol val="none"/>
        </c:marker>
      </c:pivotFmt>
      <c:pivotFmt>
        <c:idx val="138"/>
        <c:spPr>
          <a:ln>
            <a:prstDash val="solid"/>
          </a:ln>
        </c:spPr>
        <c:marker>
          <c:symbol val="none"/>
        </c:marker>
      </c:pivotFmt>
      <c:pivotFmt>
        <c:idx val="139"/>
        <c:spPr>
          <a:ln>
            <a:prstDash val="solid"/>
          </a:ln>
        </c:spPr>
        <c:marker>
          <c:symbol val="none"/>
        </c:marker>
      </c:pivotFmt>
      <c:pivotFmt>
        <c:idx val="140"/>
        <c:spPr>
          <a:ln>
            <a:prstDash val="solid"/>
          </a:ln>
        </c:spPr>
        <c:marker>
          <c:symbol val="none"/>
        </c:marker>
      </c:pivotFmt>
      <c:pivotFmt>
        <c:idx val="141"/>
        <c:spPr>
          <a:ln>
            <a:prstDash val="solid"/>
          </a:ln>
        </c:spPr>
        <c:marker>
          <c:symbol val="none"/>
        </c:marker>
      </c:pivotFmt>
      <c:pivotFmt>
        <c:idx val="142"/>
        <c:spPr>
          <a:ln>
            <a:prstDash val="solid"/>
          </a:ln>
        </c:spPr>
        <c:marker>
          <c:symbol val="none"/>
        </c:marker>
      </c:pivotFmt>
      <c:pivotFmt>
        <c:idx val="143"/>
        <c:spPr>
          <a:ln>
            <a:prstDash val="solid"/>
          </a:ln>
        </c:spPr>
        <c:marker>
          <c:symbol val="none"/>
        </c:marker>
      </c:pivotFmt>
      <c:pivotFmt>
        <c:idx val="144"/>
        <c:spPr>
          <a:ln>
            <a:prstDash val="solid"/>
          </a:ln>
        </c:spPr>
        <c:marker>
          <c:symbol val="none"/>
        </c:marker>
      </c:pivotFmt>
      <c:pivotFmt>
        <c:idx val="145"/>
        <c:spPr>
          <a:ln>
            <a:prstDash val="solid"/>
          </a:ln>
        </c:spPr>
        <c:marker>
          <c:symbol val="none"/>
        </c:marker>
      </c:pivotFmt>
      <c:pivotFmt>
        <c:idx val="146"/>
        <c:spPr>
          <a:ln>
            <a:prstDash val="solid"/>
          </a:ln>
        </c:spPr>
        <c:marker>
          <c:symbol val="none"/>
        </c:marker>
      </c:pivotFmt>
      <c:pivotFmt>
        <c:idx val="147"/>
        <c:spPr>
          <a:ln>
            <a:prstDash val="solid"/>
          </a:ln>
        </c:spPr>
        <c:marker>
          <c:symbol val="none"/>
        </c:marker>
      </c:pivotFmt>
      <c:pivotFmt>
        <c:idx val="148"/>
        <c:spPr>
          <a:ln>
            <a:prstDash val="solid"/>
          </a:ln>
        </c:spPr>
        <c:marker>
          <c:symbol val="none"/>
        </c:marker>
      </c:pivotFmt>
      <c:pivotFmt>
        <c:idx val="149"/>
        <c:spPr>
          <a:ln>
            <a:prstDash val="solid"/>
          </a:ln>
        </c:spPr>
        <c:marker>
          <c:symbol val="none"/>
        </c:marker>
      </c:pivotFmt>
      <c:pivotFmt>
        <c:idx val="150"/>
        <c:spPr>
          <a:ln>
            <a:prstDash val="solid"/>
          </a:ln>
        </c:spPr>
        <c:marker>
          <c:symbol val="none"/>
        </c:marker>
      </c:pivotFmt>
      <c:pivotFmt>
        <c:idx val="151"/>
        <c:spPr>
          <a:ln>
            <a:prstDash val="solid"/>
          </a:ln>
        </c:spPr>
        <c:marker>
          <c:symbol val="none"/>
        </c:marker>
      </c:pivotFmt>
      <c:pivotFmt>
        <c:idx val="152"/>
        <c:spPr>
          <a:ln>
            <a:prstDash val="solid"/>
          </a:ln>
        </c:spPr>
        <c:marker>
          <c:symbol val="none"/>
        </c:marker>
      </c:pivotFmt>
      <c:pivotFmt>
        <c:idx val="153"/>
        <c:spPr>
          <a:ln>
            <a:prstDash val="solid"/>
          </a:ln>
        </c:spPr>
        <c:marker>
          <c:symbol val="none"/>
        </c:marker>
      </c:pivotFmt>
      <c:pivotFmt>
        <c:idx val="154"/>
        <c:spPr>
          <a:ln>
            <a:prstDash val="solid"/>
          </a:ln>
        </c:spPr>
        <c:marker>
          <c:symbol val="none"/>
        </c:marker>
      </c:pivotFmt>
      <c:pivotFmt>
        <c:idx val="155"/>
        <c:spPr>
          <a:ln>
            <a:prstDash val="solid"/>
          </a:ln>
        </c:spPr>
        <c:marker>
          <c:symbol val="none"/>
        </c:marker>
      </c:pivotFmt>
      <c:pivotFmt>
        <c:idx val="156"/>
        <c:spPr>
          <a:ln>
            <a:prstDash val="solid"/>
          </a:ln>
        </c:spPr>
        <c:marker>
          <c:symbol val="none"/>
        </c:marker>
      </c:pivotFmt>
      <c:pivotFmt>
        <c:idx val="157"/>
        <c:spPr>
          <a:ln>
            <a:prstDash val="solid"/>
          </a:ln>
        </c:spPr>
        <c:marker>
          <c:symbol val="none"/>
        </c:marker>
      </c:pivotFmt>
      <c:pivotFmt>
        <c:idx val="158"/>
        <c:spPr>
          <a:ln>
            <a:prstDash val="solid"/>
          </a:ln>
        </c:spPr>
        <c:marker>
          <c:symbol val="none"/>
        </c:marker>
      </c:pivotFmt>
      <c:pivotFmt>
        <c:idx val="159"/>
        <c:spPr>
          <a:ln>
            <a:prstDash val="solid"/>
          </a:ln>
        </c:spPr>
        <c:marker>
          <c:symbol val="none"/>
        </c:marker>
      </c:pivotFmt>
      <c:pivotFmt>
        <c:idx val="160"/>
        <c:spPr>
          <a:ln>
            <a:prstDash val="solid"/>
          </a:ln>
        </c:spPr>
        <c:marker>
          <c:symbol val="none"/>
        </c:marker>
      </c:pivotFmt>
      <c:pivotFmt>
        <c:idx val="161"/>
        <c:spPr>
          <a:ln>
            <a:prstDash val="solid"/>
          </a:ln>
        </c:spPr>
        <c:marker>
          <c:symbol val="none"/>
        </c:marker>
      </c:pivotFmt>
      <c:pivotFmt>
        <c:idx val="162"/>
        <c:spPr>
          <a:ln>
            <a:prstDash val="solid"/>
          </a:ln>
        </c:spPr>
        <c:marker>
          <c:symbol val="none"/>
        </c:marker>
      </c:pivotFmt>
      <c:pivotFmt>
        <c:idx val="163"/>
        <c:spPr>
          <a:ln>
            <a:prstDash val="solid"/>
          </a:ln>
        </c:spPr>
        <c:marker>
          <c:symbol val="none"/>
        </c:marker>
      </c:pivotFmt>
      <c:pivotFmt>
        <c:idx val="164"/>
        <c:spPr>
          <a:ln>
            <a:prstDash val="solid"/>
          </a:ln>
        </c:spPr>
        <c:marker>
          <c:symbol val="none"/>
        </c:marker>
      </c:pivotFmt>
      <c:pivotFmt>
        <c:idx val="165"/>
        <c:spPr>
          <a:ln>
            <a:prstDash val="solid"/>
          </a:ln>
        </c:spPr>
        <c:marker>
          <c:symbol val="none"/>
        </c:marker>
      </c:pivotFmt>
      <c:pivotFmt>
        <c:idx val="166"/>
        <c:spPr>
          <a:ln>
            <a:prstDash val="solid"/>
          </a:ln>
        </c:spPr>
        <c:marker>
          <c:symbol val="none"/>
        </c:marker>
      </c:pivotFmt>
      <c:pivotFmt>
        <c:idx val="167"/>
        <c:spPr>
          <a:ln>
            <a:prstDash val="solid"/>
          </a:ln>
        </c:spPr>
        <c:marker>
          <c:symbol val="none"/>
        </c:marker>
      </c:pivotFmt>
      <c:pivotFmt>
        <c:idx val="168"/>
        <c:spPr>
          <a:ln>
            <a:prstDash val="solid"/>
          </a:ln>
        </c:spPr>
        <c:marker>
          <c:symbol val="none"/>
        </c:marker>
      </c:pivotFmt>
      <c:pivotFmt>
        <c:idx val="169"/>
        <c:spPr>
          <a:ln>
            <a:prstDash val="solid"/>
          </a:ln>
        </c:spPr>
        <c:marker>
          <c:symbol val="none"/>
        </c:marker>
      </c:pivotFmt>
      <c:pivotFmt>
        <c:idx val="170"/>
        <c:spPr>
          <a:ln>
            <a:prstDash val="solid"/>
          </a:ln>
        </c:spPr>
        <c:marker>
          <c:symbol val="none"/>
        </c:marker>
      </c:pivotFmt>
      <c:pivotFmt>
        <c:idx val="171"/>
        <c:spPr>
          <a:ln>
            <a:prstDash val="solid"/>
          </a:ln>
        </c:spPr>
        <c:marker>
          <c:symbol val="none"/>
        </c:marker>
      </c:pivotFmt>
      <c:pivotFmt>
        <c:idx val="172"/>
        <c:spPr>
          <a:ln>
            <a:prstDash val="solid"/>
          </a:ln>
        </c:spPr>
        <c:marker>
          <c:symbol val="none"/>
        </c:marker>
      </c:pivotFmt>
      <c:pivotFmt>
        <c:idx val="173"/>
        <c:spPr>
          <a:ln>
            <a:prstDash val="solid"/>
          </a:ln>
        </c:spPr>
        <c:marker>
          <c:symbol val="none"/>
        </c:marker>
      </c:pivotFmt>
      <c:pivotFmt>
        <c:idx val="174"/>
        <c:spPr>
          <a:ln>
            <a:prstDash val="solid"/>
          </a:ln>
        </c:spPr>
        <c:marker>
          <c:symbol val="none"/>
        </c:marker>
      </c:pivotFmt>
      <c:pivotFmt>
        <c:idx val="175"/>
        <c:spPr>
          <a:ln>
            <a:prstDash val="solid"/>
          </a:ln>
        </c:spPr>
        <c:marker>
          <c:symbol val="none"/>
        </c:marker>
      </c:pivotFmt>
      <c:pivotFmt>
        <c:idx val="176"/>
        <c:spPr>
          <a:ln>
            <a:prstDash val="solid"/>
          </a:ln>
        </c:spPr>
        <c:marker>
          <c:symbol val="none"/>
        </c:marker>
      </c:pivotFmt>
      <c:pivotFmt>
        <c:idx val="177"/>
        <c:spPr>
          <a:ln>
            <a:prstDash val="solid"/>
          </a:ln>
        </c:spPr>
        <c:marker>
          <c:symbol val="none"/>
        </c:marker>
      </c:pivotFmt>
      <c:pivotFmt>
        <c:idx val="178"/>
        <c:spPr>
          <a:ln>
            <a:prstDash val="solid"/>
          </a:ln>
        </c:spPr>
        <c:marker>
          <c:symbol val="none"/>
        </c:marker>
      </c:pivotFmt>
      <c:pivotFmt>
        <c:idx val="179"/>
        <c:spPr>
          <a:ln>
            <a:prstDash val="solid"/>
          </a:ln>
        </c:spPr>
        <c:marker>
          <c:symbol val="none"/>
        </c:marker>
      </c:pivotFmt>
      <c:pivotFmt>
        <c:idx val="180"/>
        <c:spPr>
          <a:ln>
            <a:prstDash val="solid"/>
          </a:ln>
        </c:spPr>
        <c:marker>
          <c:symbol val="none"/>
        </c:marker>
      </c:pivotFmt>
      <c:pivotFmt>
        <c:idx val="181"/>
        <c:spPr>
          <a:ln>
            <a:prstDash val="solid"/>
          </a:ln>
        </c:spPr>
        <c:marker>
          <c:symbol val="none"/>
        </c:marker>
      </c:pivotFmt>
      <c:pivotFmt>
        <c:idx val="182"/>
        <c:spPr>
          <a:ln>
            <a:prstDash val="solid"/>
          </a:ln>
        </c:spPr>
        <c:marker>
          <c:symbol val="none"/>
        </c:marker>
      </c:pivotFmt>
      <c:pivotFmt>
        <c:idx val="183"/>
        <c:spPr>
          <a:ln>
            <a:prstDash val="solid"/>
          </a:ln>
        </c:spPr>
        <c:marker>
          <c:symbol val="none"/>
        </c:marker>
      </c:pivotFmt>
      <c:pivotFmt>
        <c:idx val="184"/>
        <c:spPr>
          <a:ln>
            <a:prstDash val="solid"/>
          </a:ln>
        </c:spPr>
        <c:marker>
          <c:symbol val="none"/>
        </c:marker>
      </c:pivotFmt>
      <c:pivotFmt>
        <c:idx val="185"/>
        <c:spPr>
          <a:ln>
            <a:prstDash val="solid"/>
          </a:ln>
        </c:spPr>
        <c:marker>
          <c:symbol val="none"/>
        </c:marker>
      </c:pivotFmt>
      <c:pivotFmt>
        <c:idx val="186"/>
        <c:spPr>
          <a:ln>
            <a:prstDash val="solid"/>
          </a:ln>
        </c:spPr>
        <c:marker>
          <c:symbol val="none"/>
        </c:marker>
      </c:pivotFmt>
      <c:pivotFmt>
        <c:idx val="187"/>
        <c:spPr>
          <a:ln>
            <a:prstDash val="solid"/>
          </a:ln>
        </c:spPr>
        <c:marker>
          <c:symbol val="none"/>
        </c:marker>
      </c:pivotFmt>
      <c:pivotFmt>
        <c:idx val="188"/>
        <c:spPr>
          <a:ln>
            <a:prstDash val="solid"/>
          </a:ln>
        </c:spPr>
        <c:marker>
          <c:symbol val="none"/>
        </c:marker>
      </c:pivotFmt>
      <c:pivotFmt>
        <c:idx val="189"/>
        <c:spPr>
          <a:ln>
            <a:prstDash val="solid"/>
          </a:ln>
        </c:spPr>
        <c:marker>
          <c:symbol val="none"/>
        </c:marker>
      </c:pivotFmt>
      <c:pivotFmt>
        <c:idx val="190"/>
        <c:spPr>
          <a:ln>
            <a:prstDash val="solid"/>
          </a:ln>
        </c:spPr>
        <c:marker>
          <c:symbol val="none"/>
        </c:marker>
      </c:pivotFmt>
      <c:pivotFmt>
        <c:idx val="191"/>
        <c:spPr>
          <a:ln>
            <a:prstDash val="solid"/>
          </a:ln>
        </c:spPr>
        <c:marker>
          <c:symbol val="none"/>
        </c:marker>
      </c:pivotFmt>
      <c:pivotFmt>
        <c:idx val="192"/>
        <c:spPr>
          <a:ln>
            <a:prstDash val="solid"/>
          </a:ln>
        </c:spPr>
        <c:marker>
          <c:symbol val="none"/>
        </c:marker>
      </c:pivotFmt>
      <c:pivotFmt>
        <c:idx val="193"/>
        <c:spPr>
          <a:ln>
            <a:prstDash val="solid"/>
          </a:ln>
        </c:spPr>
        <c:marker>
          <c:symbol val="none"/>
        </c:marker>
      </c:pivotFmt>
      <c:pivotFmt>
        <c:idx val="194"/>
        <c:spPr>
          <a:ln>
            <a:prstDash val="solid"/>
          </a:ln>
        </c:spPr>
        <c:marker>
          <c:symbol val="none"/>
        </c:marker>
      </c:pivotFmt>
      <c:pivotFmt>
        <c:idx val="195"/>
        <c:spPr>
          <a:ln>
            <a:prstDash val="solid"/>
          </a:ln>
        </c:spPr>
        <c:marker>
          <c:symbol val="none"/>
        </c:marker>
      </c:pivotFmt>
      <c:pivotFmt>
        <c:idx val="196"/>
        <c:spPr>
          <a:ln>
            <a:prstDash val="solid"/>
          </a:ln>
        </c:spPr>
        <c:marker>
          <c:symbol val="none"/>
        </c:marker>
      </c:pivotFmt>
      <c:pivotFmt>
        <c:idx val="197"/>
        <c:spPr>
          <a:ln>
            <a:prstDash val="solid"/>
          </a:ln>
        </c:spPr>
        <c:marker>
          <c:symbol val="none"/>
        </c:marker>
      </c:pivotFmt>
      <c:pivotFmt>
        <c:idx val="198"/>
        <c:spPr>
          <a:ln>
            <a:prstDash val="solid"/>
          </a:ln>
        </c:spPr>
        <c:marker>
          <c:symbol val="none"/>
        </c:marker>
      </c:pivotFmt>
      <c:pivotFmt>
        <c:idx val="199"/>
        <c:spPr>
          <a:ln>
            <a:prstDash val="solid"/>
          </a:ln>
        </c:spPr>
        <c:marker>
          <c:symbol val="none"/>
        </c:marker>
      </c:pivotFmt>
      <c:pivotFmt>
        <c:idx val="200"/>
        <c:spPr>
          <a:ln>
            <a:prstDash val="solid"/>
          </a:ln>
        </c:spPr>
        <c:marker>
          <c:symbol val="none"/>
        </c:marker>
      </c:pivotFmt>
      <c:pivotFmt>
        <c:idx val="201"/>
        <c:spPr>
          <a:ln>
            <a:prstDash val="solid"/>
          </a:ln>
        </c:spPr>
        <c:marker>
          <c:symbol val="none"/>
        </c:marker>
      </c:pivotFmt>
      <c:pivotFmt>
        <c:idx val="202"/>
        <c:spPr>
          <a:ln>
            <a:prstDash val="solid"/>
          </a:ln>
        </c:spPr>
        <c:marker>
          <c:symbol val="none"/>
        </c:marker>
      </c:pivotFmt>
      <c:pivotFmt>
        <c:idx val="203"/>
        <c:spPr>
          <a:ln>
            <a:prstDash val="solid"/>
          </a:ln>
        </c:spPr>
        <c:marker>
          <c:symbol val="none"/>
        </c:marker>
      </c:pivotFmt>
      <c:pivotFmt>
        <c:idx val="204"/>
        <c:spPr>
          <a:ln>
            <a:prstDash val="solid"/>
          </a:ln>
        </c:spPr>
        <c:marker>
          <c:symbol val="none"/>
        </c:marker>
      </c:pivotFmt>
      <c:pivotFmt>
        <c:idx val="205"/>
        <c:spPr>
          <a:ln>
            <a:prstDash val="solid"/>
          </a:ln>
        </c:spPr>
        <c:marker>
          <c:symbol val="none"/>
        </c:marker>
      </c:pivotFmt>
      <c:pivotFmt>
        <c:idx val="206"/>
        <c:spPr>
          <a:ln>
            <a:prstDash val="solid"/>
          </a:ln>
        </c:spPr>
        <c:marker>
          <c:symbol val="none"/>
        </c:marker>
      </c:pivotFmt>
      <c:pivotFmt>
        <c:idx val="207"/>
        <c:spPr>
          <a:ln>
            <a:prstDash val="solid"/>
          </a:ln>
        </c:spPr>
        <c:marker>
          <c:symbol val="none"/>
        </c:marker>
      </c:pivotFmt>
      <c:pivotFmt>
        <c:idx val="208"/>
        <c:spPr>
          <a:ln>
            <a:prstDash val="solid"/>
          </a:ln>
        </c:spPr>
        <c:marker>
          <c:symbol val="none"/>
        </c:marker>
      </c:pivotFmt>
      <c:pivotFmt>
        <c:idx val="209"/>
        <c:spPr>
          <a:ln>
            <a:prstDash val="solid"/>
          </a:ln>
        </c:spPr>
        <c:marker>
          <c:symbol val="none"/>
        </c:marker>
      </c:pivotFmt>
      <c:pivotFmt>
        <c:idx val="210"/>
        <c:spPr>
          <a:ln>
            <a:prstDash val="solid"/>
          </a:ln>
        </c:spPr>
        <c:marker>
          <c:symbol val="none"/>
        </c:marker>
      </c:pivotFmt>
      <c:pivotFmt>
        <c:idx val="211"/>
        <c:spPr>
          <a:ln>
            <a:prstDash val="solid"/>
          </a:ln>
        </c:spPr>
        <c:marker>
          <c:symbol val="none"/>
        </c:marker>
      </c:pivotFmt>
      <c:pivotFmt>
        <c:idx val="212"/>
        <c:spPr>
          <a:ln>
            <a:prstDash val="solid"/>
          </a:ln>
        </c:spPr>
        <c:marker>
          <c:symbol val="none"/>
        </c:marker>
      </c:pivotFmt>
      <c:pivotFmt>
        <c:idx val="213"/>
        <c:spPr>
          <a:ln>
            <a:prstDash val="solid"/>
          </a:ln>
        </c:spPr>
        <c:marker>
          <c:symbol val="none"/>
        </c:marker>
      </c:pivotFmt>
      <c:pivotFmt>
        <c:idx val="214"/>
        <c:spPr>
          <a:ln>
            <a:prstDash val="solid"/>
          </a:ln>
        </c:spPr>
        <c:marker>
          <c:symbol val="none"/>
        </c:marker>
      </c:pivotFmt>
      <c:pivotFmt>
        <c:idx val="215"/>
        <c:spPr>
          <a:ln>
            <a:prstDash val="solid"/>
          </a:ln>
        </c:spPr>
        <c:marker>
          <c:symbol val="none"/>
        </c:marker>
      </c:pivotFmt>
      <c:pivotFmt>
        <c:idx val="216"/>
        <c:spPr>
          <a:ln>
            <a:prstDash val="solid"/>
          </a:ln>
        </c:spPr>
        <c:marker>
          <c:symbol val="none"/>
        </c:marker>
      </c:pivotFmt>
      <c:pivotFmt>
        <c:idx val="217"/>
        <c:spPr>
          <a:ln>
            <a:prstDash val="solid"/>
          </a:ln>
        </c:spPr>
        <c:marker>
          <c:symbol val="none"/>
        </c:marker>
      </c:pivotFmt>
      <c:pivotFmt>
        <c:idx val="218"/>
        <c:spPr>
          <a:ln>
            <a:prstDash val="solid"/>
          </a:ln>
        </c:spPr>
        <c:marker>
          <c:symbol val="none"/>
        </c:marker>
      </c:pivotFmt>
      <c:pivotFmt>
        <c:idx val="219"/>
        <c:spPr>
          <a:ln>
            <a:prstDash val="solid"/>
          </a:ln>
        </c:spPr>
        <c:marker>
          <c:symbol val="none"/>
        </c:marker>
      </c:pivotFmt>
      <c:pivotFmt>
        <c:idx val="220"/>
        <c:spPr>
          <a:ln>
            <a:prstDash val="solid"/>
          </a:ln>
        </c:spPr>
        <c:marker>
          <c:symbol val="none"/>
        </c:marker>
      </c:pivotFmt>
      <c:pivotFmt>
        <c:idx val="221"/>
        <c:spPr>
          <a:ln>
            <a:prstDash val="solid"/>
          </a:ln>
        </c:spPr>
        <c:marker>
          <c:symbol val="none"/>
        </c:marker>
      </c:pivotFmt>
      <c:pivotFmt>
        <c:idx val="222"/>
        <c:spPr>
          <a:ln>
            <a:prstDash val="solid"/>
          </a:ln>
        </c:spPr>
        <c:marker>
          <c:symbol val="none"/>
        </c:marker>
      </c:pivotFmt>
      <c:pivotFmt>
        <c:idx val="223"/>
        <c:spPr>
          <a:ln>
            <a:prstDash val="solid"/>
          </a:ln>
        </c:spPr>
        <c:marker>
          <c:symbol val="none"/>
        </c:marker>
      </c:pivotFmt>
      <c:pivotFmt>
        <c:idx val="224"/>
        <c:spPr>
          <a:ln>
            <a:prstDash val="solid"/>
          </a:ln>
        </c:spPr>
        <c:marker>
          <c:symbol val="none"/>
        </c:marker>
      </c:pivotFmt>
      <c:pivotFmt>
        <c:idx val="225"/>
        <c:spPr>
          <a:ln>
            <a:prstDash val="solid"/>
          </a:ln>
        </c:spPr>
        <c:marker>
          <c:symbol val="none"/>
        </c:marker>
      </c:pivotFmt>
      <c:pivotFmt>
        <c:idx val="226"/>
        <c:spPr>
          <a:ln>
            <a:prstDash val="solid"/>
          </a:ln>
        </c:spPr>
        <c:marker>
          <c:symbol val="none"/>
        </c:marker>
      </c:pivotFmt>
      <c:pivotFmt>
        <c:idx val="227"/>
        <c:spPr>
          <a:ln>
            <a:prstDash val="solid"/>
          </a:ln>
        </c:spPr>
        <c:marker>
          <c:symbol val="none"/>
        </c:marker>
      </c:pivotFmt>
      <c:pivotFmt>
        <c:idx val="228"/>
        <c:spPr>
          <a:ln>
            <a:prstDash val="solid"/>
          </a:ln>
        </c:spPr>
        <c:marker>
          <c:symbol val="none"/>
        </c:marker>
      </c:pivotFmt>
      <c:pivotFmt>
        <c:idx val="229"/>
        <c:spPr>
          <a:ln>
            <a:prstDash val="solid"/>
          </a:ln>
        </c:spPr>
        <c:marker>
          <c:symbol val="none"/>
        </c:marker>
      </c:pivotFmt>
      <c:pivotFmt>
        <c:idx val="230"/>
        <c:spPr>
          <a:ln>
            <a:prstDash val="solid"/>
          </a:ln>
        </c:spPr>
        <c:marker>
          <c:symbol val="none"/>
        </c:marker>
      </c:pivotFmt>
      <c:pivotFmt>
        <c:idx val="231"/>
        <c:spPr>
          <a:ln>
            <a:prstDash val="solid"/>
          </a:ln>
        </c:spPr>
        <c:marker>
          <c:symbol val="none"/>
        </c:marker>
      </c:pivotFmt>
      <c:pivotFmt>
        <c:idx val="232"/>
        <c:spPr>
          <a:ln>
            <a:prstDash val="solid"/>
          </a:ln>
        </c:spPr>
        <c:marker>
          <c:symbol val="none"/>
        </c:marker>
      </c:pivotFmt>
      <c:pivotFmt>
        <c:idx val="233"/>
        <c:spPr>
          <a:ln>
            <a:prstDash val="solid"/>
          </a:ln>
        </c:spPr>
        <c:marker>
          <c:symbol val="none"/>
        </c:marker>
      </c:pivotFmt>
      <c:pivotFmt>
        <c:idx val="234"/>
        <c:spPr>
          <a:ln>
            <a:prstDash val="solid"/>
          </a:ln>
        </c:spPr>
        <c:marker>
          <c:symbol val="none"/>
        </c:marker>
      </c:pivotFmt>
      <c:pivotFmt>
        <c:idx val="235"/>
        <c:spPr>
          <a:ln>
            <a:prstDash val="solid"/>
          </a:ln>
        </c:spPr>
        <c:marker>
          <c:symbol val="none"/>
        </c:marker>
      </c:pivotFmt>
      <c:pivotFmt>
        <c:idx val="236"/>
        <c:spPr>
          <a:ln>
            <a:prstDash val="solid"/>
          </a:ln>
        </c:spPr>
        <c:marker>
          <c:symbol val="none"/>
        </c:marker>
      </c:pivotFmt>
      <c:pivotFmt>
        <c:idx val="237"/>
        <c:spPr>
          <a:ln>
            <a:prstDash val="solid"/>
          </a:ln>
        </c:spPr>
        <c:marker>
          <c:symbol val="none"/>
        </c:marker>
      </c:pivotFmt>
      <c:pivotFmt>
        <c:idx val="238"/>
        <c:spPr>
          <a:ln>
            <a:prstDash val="solid"/>
          </a:ln>
        </c:spPr>
        <c:marker>
          <c:symbol val="none"/>
        </c:marker>
      </c:pivotFmt>
      <c:pivotFmt>
        <c:idx val="239"/>
        <c:spPr>
          <a:ln>
            <a:prstDash val="solid"/>
          </a:ln>
        </c:spPr>
        <c:marker>
          <c:symbol val="none"/>
        </c:marker>
      </c:pivotFmt>
      <c:pivotFmt>
        <c:idx val="240"/>
        <c:spPr>
          <a:ln>
            <a:prstDash val="solid"/>
          </a:ln>
        </c:spPr>
        <c:marker>
          <c:symbol val="none"/>
        </c:marker>
      </c:pivotFmt>
      <c:pivotFmt>
        <c:idx val="241"/>
        <c:spPr>
          <a:ln>
            <a:prstDash val="solid"/>
          </a:ln>
        </c:spPr>
        <c:marker>
          <c:symbol val="none"/>
        </c:marker>
      </c:pivotFmt>
      <c:pivotFmt>
        <c:idx val="242"/>
        <c:spPr>
          <a:ln>
            <a:prstDash val="solid"/>
          </a:ln>
        </c:spPr>
        <c:marker>
          <c:symbol val="none"/>
        </c:marker>
      </c:pivotFmt>
      <c:pivotFmt>
        <c:idx val="243"/>
        <c:spPr>
          <a:ln>
            <a:prstDash val="solid"/>
          </a:ln>
        </c:spPr>
        <c:marker>
          <c:symbol val="none"/>
        </c:marker>
      </c:pivotFmt>
      <c:pivotFmt>
        <c:idx val="244"/>
        <c:spPr>
          <a:ln>
            <a:prstDash val="solid"/>
          </a:ln>
        </c:spPr>
        <c:marker>
          <c:symbol val="none"/>
        </c:marker>
      </c:pivotFmt>
      <c:pivotFmt>
        <c:idx val="245"/>
        <c:spPr>
          <a:ln>
            <a:prstDash val="solid"/>
          </a:ln>
        </c:spPr>
        <c:marker>
          <c:symbol val="none"/>
        </c:marker>
      </c:pivotFmt>
      <c:pivotFmt>
        <c:idx val="246"/>
        <c:spPr>
          <a:ln>
            <a:prstDash val="solid"/>
          </a:ln>
        </c:spPr>
        <c:marker>
          <c:symbol val="none"/>
        </c:marker>
      </c:pivotFmt>
      <c:pivotFmt>
        <c:idx val="247"/>
        <c:spPr>
          <a:ln>
            <a:prstDash val="solid"/>
          </a:ln>
        </c:spPr>
        <c:marker>
          <c:symbol val="none"/>
        </c:marker>
      </c:pivotFmt>
      <c:pivotFmt>
        <c:idx val="248"/>
        <c:spPr>
          <a:ln>
            <a:prstDash val="solid"/>
          </a:ln>
        </c:spPr>
        <c:marker>
          <c:symbol val="none"/>
        </c:marker>
      </c:pivotFmt>
      <c:pivotFmt>
        <c:idx val="249"/>
        <c:spPr>
          <a:ln>
            <a:prstDash val="solid"/>
          </a:ln>
        </c:spPr>
        <c:marker>
          <c:symbol val="none"/>
        </c:marker>
      </c:pivotFmt>
      <c:pivotFmt>
        <c:idx val="250"/>
        <c:spPr>
          <a:ln>
            <a:prstDash val="solid"/>
          </a:ln>
        </c:spPr>
        <c:marker>
          <c:symbol val="none"/>
        </c:marker>
      </c:pivotFmt>
      <c:pivotFmt>
        <c:idx val="251"/>
        <c:spPr>
          <a:ln>
            <a:prstDash val="solid"/>
          </a:ln>
        </c:spPr>
        <c:marker>
          <c:symbol val="none"/>
        </c:marker>
      </c:pivotFmt>
      <c:pivotFmt>
        <c:idx val="252"/>
        <c:spPr>
          <a:ln>
            <a:prstDash val="solid"/>
          </a:ln>
        </c:spPr>
        <c:marker>
          <c:symbol val="none"/>
        </c:marker>
      </c:pivotFmt>
      <c:pivotFmt>
        <c:idx val="253"/>
        <c:spPr>
          <a:ln>
            <a:prstDash val="solid"/>
          </a:ln>
        </c:spPr>
        <c:marker>
          <c:symbol val="none"/>
        </c:marker>
      </c:pivotFmt>
      <c:pivotFmt>
        <c:idx val="254"/>
        <c:spPr>
          <a:ln>
            <a:prstDash val="solid"/>
          </a:ln>
        </c:spPr>
        <c:marker>
          <c:symbol val="none"/>
        </c:marker>
      </c:pivotFmt>
      <c:pivotFmt>
        <c:idx val="255"/>
        <c:spPr>
          <a:ln>
            <a:prstDash val="solid"/>
          </a:ln>
        </c:spPr>
        <c:marker>
          <c:symbol val="none"/>
        </c:marker>
      </c:pivotFmt>
      <c:pivotFmt>
        <c:idx val="256"/>
        <c:spPr>
          <a:ln>
            <a:prstDash val="solid"/>
          </a:ln>
        </c:spPr>
        <c:marker>
          <c:symbol val="none"/>
        </c:marker>
      </c:pivotFmt>
      <c:pivotFmt>
        <c:idx val="257"/>
        <c:spPr>
          <a:ln>
            <a:prstDash val="solid"/>
          </a:ln>
        </c:spPr>
        <c:marker>
          <c:symbol val="none"/>
        </c:marker>
      </c:pivotFmt>
      <c:pivotFmt>
        <c:idx val="258"/>
        <c:spPr>
          <a:ln>
            <a:prstDash val="solid"/>
          </a:ln>
        </c:spPr>
        <c:marker>
          <c:symbol val="none"/>
        </c:marker>
      </c:pivotFmt>
      <c:pivotFmt>
        <c:idx val="259"/>
        <c:spPr>
          <a:ln>
            <a:prstDash val="solid"/>
          </a:ln>
        </c:spPr>
        <c:marker>
          <c:symbol val="none"/>
        </c:marker>
      </c:pivotFmt>
      <c:pivotFmt>
        <c:idx val="260"/>
        <c:spPr>
          <a:ln>
            <a:prstDash val="solid"/>
          </a:ln>
        </c:spPr>
        <c:marker>
          <c:symbol val="none"/>
        </c:marker>
      </c:pivotFmt>
      <c:pivotFmt>
        <c:idx val="261"/>
        <c:spPr>
          <a:ln>
            <a:prstDash val="solid"/>
          </a:ln>
        </c:spPr>
        <c:marker>
          <c:symbol val="none"/>
        </c:marker>
      </c:pivotFmt>
      <c:pivotFmt>
        <c:idx val="262"/>
        <c:spPr>
          <a:ln>
            <a:prstDash val="solid"/>
          </a:ln>
        </c:spPr>
        <c:marker>
          <c:symbol val="none"/>
        </c:marker>
      </c:pivotFmt>
      <c:pivotFmt>
        <c:idx val="263"/>
        <c:spPr>
          <a:ln>
            <a:prstDash val="solid"/>
          </a:ln>
        </c:spPr>
        <c:marker>
          <c:symbol val="none"/>
        </c:marker>
      </c:pivotFmt>
      <c:pivotFmt>
        <c:idx val="264"/>
        <c:spPr>
          <a:ln>
            <a:prstDash val="solid"/>
          </a:ln>
        </c:spPr>
        <c:marker>
          <c:symbol val="none"/>
        </c:marker>
      </c:pivotFmt>
      <c:pivotFmt>
        <c:idx val="265"/>
        <c:spPr>
          <a:ln>
            <a:prstDash val="solid"/>
          </a:ln>
        </c:spPr>
        <c:marker>
          <c:symbol val="none"/>
        </c:marker>
      </c:pivotFmt>
      <c:pivotFmt>
        <c:idx val="266"/>
        <c:spPr>
          <a:ln>
            <a:prstDash val="solid"/>
          </a:ln>
        </c:spPr>
        <c:marker>
          <c:symbol val="none"/>
        </c:marker>
      </c:pivotFmt>
      <c:pivotFmt>
        <c:idx val="267"/>
        <c:spPr>
          <a:ln>
            <a:prstDash val="solid"/>
          </a:ln>
        </c:spPr>
        <c:marker>
          <c:symbol val="none"/>
        </c:marker>
      </c:pivotFmt>
      <c:pivotFmt>
        <c:idx val="268"/>
        <c:spPr>
          <a:ln>
            <a:prstDash val="solid"/>
          </a:ln>
        </c:spPr>
        <c:marker>
          <c:symbol val="none"/>
        </c:marker>
      </c:pivotFmt>
      <c:pivotFmt>
        <c:idx val="269"/>
        <c:spPr>
          <a:ln>
            <a:prstDash val="solid"/>
          </a:ln>
        </c:spPr>
        <c:marker>
          <c:symbol val="none"/>
        </c:marker>
      </c:pivotFmt>
      <c:pivotFmt>
        <c:idx val="270"/>
        <c:spPr>
          <a:ln>
            <a:prstDash val="solid"/>
          </a:ln>
        </c:spPr>
        <c:marker>
          <c:symbol val="none"/>
        </c:marker>
      </c:pivotFmt>
      <c:pivotFmt>
        <c:idx val="271"/>
        <c:spPr>
          <a:ln>
            <a:prstDash val="solid"/>
          </a:ln>
        </c:spPr>
        <c:marker>
          <c:symbol val="none"/>
        </c:marker>
      </c:pivotFmt>
      <c:pivotFmt>
        <c:idx val="272"/>
        <c:spPr>
          <a:ln>
            <a:prstDash val="solid"/>
          </a:ln>
        </c:spPr>
        <c:marker>
          <c:symbol val="none"/>
        </c:marker>
      </c:pivotFmt>
      <c:pivotFmt>
        <c:idx val="273"/>
        <c:spPr>
          <a:ln>
            <a:prstDash val="solid"/>
          </a:ln>
        </c:spPr>
        <c:marker>
          <c:symbol val="none"/>
        </c:marker>
      </c:pivotFmt>
      <c:pivotFmt>
        <c:idx val="274"/>
        <c:spPr>
          <a:ln>
            <a:prstDash val="solid"/>
          </a:ln>
        </c:spPr>
        <c:marker>
          <c:symbol val="none"/>
        </c:marker>
      </c:pivotFmt>
      <c:pivotFmt>
        <c:idx val="275"/>
        <c:spPr>
          <a:ln>
            <a:prstDash val="solid"/>
          </a:ln>
        </c:spPr>
        <c:marker>
          <c:symbol val="none"/>
        </c:marker>
      </c:pivotFmt>
      <c:pivotFmt>
        <c:idx val="276"/>
        <c:spPr>
          <a:ln>
            <a:prstDash val="solid"/>
          </a:ln>
        </c:spPr>
        <c:marker>
          <c:symbol val="none"/>
        </c:marker>
      </c:pivotFmt>
      <c:pivotFmt>
        <c:idx val="277"/>
        <c:spPr>
          <a:ln>
            <a:prstDash val="solid"/>
          </a:ln>
        </c:spPr>
        <c:marker>
          <c:symbol val="none"/>
        </c:marker>
      </c:pivotFmt>
      <c:pivotFmt>
        <c:idx val="278"/>
        <c:spPr>
          <a:ln>
            <a:prstDash val="solid"/>
          </a:ln>
        </c:spPr>
        <c:marker>
          <c:symbol val="none"/>
        </c:marker>
      </c:pivotFmt>
      <c:pivotFmt>
        <c:idx val="279"/>
        <c:spPr>
          <a:ln>
            <a:prstDash val="solid"/>
          </a:ln>
        </c:spPr>
        <c:marker>
          <c:symbol val="none"/>
        </c:marker>
      </c:pivotFmt>
      <c:pivotFmt>
        <c:idx val="280"/>
        <c:spPr>
          <a:ln>
            <a:prstDash val="solid"/>
          </a:ln>
        </c:spPr>
        <c:marker>
          <c:symbol val="none"/>
        </c:marker>
      </c:pivotFmt>
      <c:pivotFmt>
        <c:idx val="281"/>
        <c:spPr>
          <a:ln>
            <a:prstDash val="solid"/>
          </a:ln>
        </c:spPr>
        <c:marker>
          <c:symbol val="none"/>
        </c:marker>
      </c:pivotFmt>
      <c:pivotFmt>
        <c:idx val="282"/>
        <c:spPr>
          <a:ln>
            <a:prstDash val="solid"/>
          </a:ln>
        </c:spPr>
        <c:marker>
          <c:symbol val="none"/>
        </c:marker>
      </c:pivotFmt>
      <c:pivotFmt>
        <c:idx val="283"/>
        <c:spPr>
          <a:ln>
            <a:prstDash val="solid"/>
          </a:ln>
        </c:spPr>
        <c:marker>
          <c:symbol val="none"/>
        </c:marker>
      </c:pivotFmt>
      <c:pivotFmt>
        <c:idx val="284"/>
        <c:spPr>
          <a:ln>
            <a:prstDash val="solid"/>
          </a:ln>
        </c:spPr>
        <c:marker>
          <c:symbol val="none"/>
        </c:marker>
      </c:pivotFmt>
      <c:pivotFmt>
        <c:idx val="285"/>
        <c:spPr>
          <a:ln>
            <a:prstDash val="solid"/>
          </a:ln>
        </c:spPr>
        <c:marker>
          <c:symbol val="none"/>
        </c:marker>
      </c:pivotFmt>
      <c:pivotFmt>
        <c:idx val="286"/>
        <c:spPr>
          <a:ln>
            <a:prstDash val="solid"/>
          </a:ln>
        </c:spPr>
        <c:marker>
          <c:symbol val="none"/>
        </c:marker>
      </c:pivotFmt>
      <c:pivotFmt>
        <c:idx val="287"/>
        <c:spPr>
          <a:ln>
            <a:prstDash val="solid"/>
          </a:ln>
        </c:spPr>
        <c:marker>
          <c:symbol val="none"/>
        </c:marker>
      </c:pivotFmt>
      <c:pivotFmt>
        <c:idx val="288"/>
        <c:spPr>
          <a:ln>
            <a:prstDash val="solid"/>
          </a:ln>
        </c:spPr>
        <c:marker>
          <c:symbol val="none"/>
        </c:marker>
      </c:pivotFmt>
      <c:pivotFmt>
        <c:idx val="289"/>
        <c:spPr>
          <a:ln>
            <a:prstDash val="solid"/>
          </a:ln>
        </c:spPr>
        <c:marker>
          <c:symbol val="none"/>
        </c:marker>
      </c:pivotFmt>
      <c:pivotFmt>
        <c:idx val="290"/>
        <c:spPr>
          <a:ln>
            <a:prstDash val="solid"/>
          </a:ln>
        </c:spPr>
        <c:marker>
          <c:symbol val="none"/>
        </c:marker>
      </c:pivotFmt>
      <c:pivotFmt>
        <c:idx val="291"/>
        <c:spPr>
          <a:ln>
            <a:prstDash val="solid"/>
          </a:ln>
        </c:spPr>
        <c:marker>
          <c:symbol val="none"/>
        </c:marker>
      </c:pivotFmt>
      <c:pivotFmt>
        <c:idx val="292"/>
        <c:spPr>
          <a:ln>
            <a:prstDash val="solid"/>
          </a:ln>
        </c:spPr>
        <c:marker>
          <c:symbol val="none"/>
        </c:marker>
      </c:pivotFmt>
      <c:pivotFmt>
        <c:idx val="293"/>
        <c:spPr>
          <a:ln>
            <a:prstDash val="solid"/>
          </a:ln>
        </c:spPr>
        <c:marker>
          <c:symbol val="none"/>
        </c:marker>
      </c:pivotFmt>
      <c:pivotFmt>
        <c:idx val="294"/>
        <c:spPr>
          <a:ln>
            <a:prstDash val="solid"/>
          </a:ln>
        </c:spPr>
        <c:marker>
          <c:symbol val="none"/>
        </c:marker>
      </c:pivotFmt>
      <c:pivotFmt>
        <c:idx val="295"/>
        <c:spPr>
          <a:ln>
            <a:prstDash val="solid"/>
          </a:ln>
        </c:spPr>
        <c:marker>
          <c:symbol val="none"/>
        </c:marker>
      </c:pivotFmt>
      <c:pivotFmt>
        <c:idx val="296"/>
        <c:spPr>
          <a:ln>
            <a:prstDash val="solid"/>
          </a:ln>
        </c:spPr>
        <c:marker>
          <c:symbol val="none"/>
        </c:marker>
      </c:pivotFmt>
      <c:pivotFmt>
        <c:idx val="297"/>
        <c:spPr>
          <a:ln>
            <a:prstDash val="solid"/>
          </a:ln>
        </c:spPr>
        <c:marker>
          <c:symbol val="none"/>
        </c:marker>
      </c:pivotFmt>
      <c:pivotFmt>
        <c:idx val="298"/>
        <c:spPr>
          <a:ln>
            <a:prstDash val="solid"/>
          </a:ln>
        </c:spPr>
        <c:marker>
          <c:symbol val="none"/>
        </c:marker>
      </c:pivotFmt>
      <c:pivotFmt>
        <c:idx val="299"/>
        <c:spPr>
          <a:ln>
            <a:prstDash val="solid"/>
          </a:ln>
        </c:spPr>
        <c:marker>
          <c:symbol val="none"/>
        </c:marker>
      </c:pivotFmt>
      <c:pivotFmt>
        <c:idx val="300"/>
        <c:spPr>
          <a:ln>
            <a:prstDash val="solid"/>
          </a:ln>
        </c:spPr>
        <c:marker>
          <c:symbol val="none"/>
        </c:marker>
      </c:pivotFmt>
      <c:pivotFmt>
        <c:idx val="301"/>
        <c:spPr>
          <a:ln>
            <a:prstDash val="solid"/>
          </a:ln>
        </c:spPr>
        <c:marker>
          <c:symbol val="none"/>
        </c:marker>
      </c:pivotFmt>
      <c:pivotFmt>
        <c:idx val="302"/>
        <c:spPr>
          <a:ln>
            <a:prstDash val="solid"/>
          </a:ln>
        </c:spPr>
        <c:marker>
          <c:symbol val="none"/>
        </c:marker>
      </c:pivotFmt>
      <c:pivotFmt>
        <c:idx val="303"/>
        <c:spPr>
          <a:ln>
            <a:prstDash val="solid"/>
          </a:ln>
        </c:spPr>
        <c:marker>
          <c:symbol val="none"/>
        </c:marker>
      </c:pivotFmt>
      <c:pivotFmt>
        <c:idx val="304"/>
        <c:spPr>
          <a:ln>
            <a:prstDash val="solid"/>
          </a:ln>
        </c:spPr>
        <c:marker>
          <c:symbol val="none"/>
        </c:marker>
      </c:pivotFmt>
      <c:pivotFmt>
        <c:idx val="305"/>
        <c:spPr>
          <a:ln>
            <a:prstDash val="solid"/>
          </a:ln>
        </c:spPr>
        <c:marker>
          <c:symbol val="none"/>
        </c:marker>
      </c:pivotFmt>
      <c:pivotFmt>
        <c:idx val="306"/>
        <c:spPr>
          <a:ln>
            <a:prstDash val="solid"/>
          </a:ln>
        </c:spPr>
        <c:marker>
          <c:symbol val="none"/>
        </c:marker>
      </c:pivotFmt>
      <c:pivotFmt>
        <c:idx val="307"/>
        <c:spPr>
          <a:ln>
            <a:prstDash val="solid"/>
          </a:ln>
        </c:spPr>
        <c:marker>
          <c:symbol val="none"/>
        </c:marker>
      </c:pivotFmt>
      <c:pivotFmt>
        <c:idx val="308"/>
        <c:spPr>
          <a:ln>
            <a:prstDash val="solid"/>
          </a:ln>
        </c:spPr>
        <c:marker>
          <c:symbol val="none"/>
        </c:marker>
      </c:pivotFmt>
      <c:pivotFmt>
        <c:idx val="309"/>
        <c:spPr>
          <a:ln>
            <a:prstDash val="solid"/>
          </a:ln>
        </c:spPr>
        <c:marker>
          <c:symbol val="none"/>
        </c:marker>
      </c:pivotFmt>
      <c:pivotFmt>
        <c:idx val="310"/>
        <c:spPr>
          <a:ln>
            <a:prstDash val="solid"/>
          </a:ln>
        </c:spPr>
        <c:marker>
          <c:symbol val="none"/>
        </c:marker>
      </c:pivotFmt>
      <c:pivotFmt>
        <c:idx val="311"/>
        <c:spPr>
          <a:ln>
            <a:prstDash val="solid"/>
          </a:ln>
        </c:spPr>
        <c:marker>
          <c:symbol val="none"/>
        </c:marker>
      </c:pivotFmt>
      <c:pivotFmt>
        <c:idx val="312"/>
        <c:spPr>
          <a:ln>
            <a:prstDash val="solid"/>
          </a:ln>
        </c:spPr>
        <c:marker>
          <c:symbol val="none"/>
        </c:marker>
      </c:pivotFmt>
      <c:pivotFmt>
        <c:idx val="313"/>
        <c:spPr>
          <a:ln>
            <a:prstDash val="solid"/>
          </a:ln>
        </c:spPr>
        <c:marker>
          <c:symbol val="none"/>
        </c:marker>
      </c:pivotFmt>
      <c:pivotFmt>
        <c:idx val="314"/>
        <c:spPr>
          <a:ln>
            <a:prstDash val="solid"/>
          </a:ln>
        </c:spPr>
        <c:marker>
          <c:symbol val="none"/>
        </c:marker>
      </c:pivotFmt>
      <c:pivotFmt>
        <c:idx val="315"/>
        <c:spPr>
          <a:ln>
            <a:prstDash val="solid"/>
          </a:ln>
        </c:spPr>
        <c:marker>
          <c:symbol val="none"/>
        </c:marker>
      </c:pivotFmt>
      <c:pivotFmt>
        <c:idx val="316"/>
        <c:spPr>
          <a:ln>
            <a:prstDash val="solid"/>
          </a:ln>
        </c:spPr>
        <c:marker>
          <c:symbol val="none"/>
        </c:marker>
      </c:pivotFmt>
      <c:pivotFmt>
        <c:idx val="317"/>
        <c:spPr>
          <a:ln>
            <a:prstDash val="solid"/>
          </a:ln>
        </c:spPr>
        <c:marker>
          <c:symbol val="none"/>
        </c:marker>
      </c:pivotFmt>
      <c:pivotFmt>
        <c:idx val="318"/>
        <c:spPr>
          <a:ln>
            <a:prstDash val="solid"/>
          </a:ln>
        </c:spPr>
        <c:marker>
          <c:symbol val="none"/>
        </c:marker>
      </c:pivotFmt>
      <c:pivotFmt>
        <c:idx val="319"/>
        <c:spPr>
          <a:ln>
            <a:prstDash val="solid"/>
          </a:ln>
        </c:spPr>
        <c:marker>
          <c:symbol val="none"/>
        </c:marker>
      </c:pivotFmt>
      <c:pivotFmt>
        <c:idx val="320"/>
        <c:spPr>
          <a:ln>
            <a:prstDash val="solid"/>
          </a:ln>
        </c:spPr>
        <c:marker>
          <c:symbol val="none"/>
        </c:marker>
      </c:pivotFmt>
      <c:pivotFmt>
        <c:idx val="321"/>
        <c:spPr>
          <a:ln>
            <a:prstDash val="solid"/>
          </a:ln>
        </c:spPr>
        <c:marker>
          <c:symbol val="none"/>
        </c:marker>
      </c:pivotFmt>
      <c:pivotFmt>
        <c:idx val="322"/>
        <c:spPr>
          <a:ln>
            <a:prstDash val="solid"/>
          </a:ln>
        </c:spPr>
        <c:marker>
          <c:symbol val="none"/>
        </c:marker>
      </c:pivotFmt>
      <c:pivotFmt>
        <c:idx val="323"/>
        <c:spPr>
          <a:ln>
            <a:prstDash val="solid"/>
          </a:ln>
        </c:spPr>
        <c:marker>
          <c:symbol val="none"/>
        </c:marker>
      </c:pivotFmt>
      <c:pivotFmt>
        <c:idx val="324"/>
        <c:spPr>
          <a:ln>
            <a:prstDash val="solid"/>
          </a:ln>
        </c:spPr>
        <c:marker>
          <c:symbol val="none"/>
        </c:marker>
      </c:pivotFmt>
      <c:pivotFmt>
        <c:idx val="325"/>
        <c:spPr>
          <a:ln>
            <a:prstDash val="solid"/>
          </a:ln>
        </c:spPr>
        <c:marker>
          <c:symbol val="none"/>
        </c:marker>
      </c:pivotFmt>
      <c:pivotFmt>
        <c:idx val="326"/>
        <c:spPr>
          <a:ln>
            <a:prstDash val="solid"/>
          </a:ln>
        </c:spPr>
        <c:marker>
          <c:symbol val="none"/>
        </c:marker>
      </c:pivotFmt>
      <c:pivotFmt>
        <c:idx val="327"/>
        <c:spPr>
          <a:ln>
            <a:prstDash val="solid"/>
          </a:ln>
        </c:spPr>
        <c:marker>
          <c:symbol val="none"/>
        </c:marker>
      </c:pivotFmt>
      <c:pivotFmt>
        <c:idx val="328"/>
        <c:spPr>
          <a:ln>
            <a:prstDash val="solid"/>
          </a:ln>
        </c:spPr>
        <c:marker>
          <c:symbol val="none"/>
        </c:marker>
      </c:pivotFmt>
      <c:pivotFmt>
        <c:idx val="329"/>
        <c:spPr>
          <a:ln>
            <a:prstDash val="solid"/>
          </a:ln>
        </c:spPr>
        <c:marker>
          <c:symbol val="none"/>
        </c:marker>
      </c:pivotFmt>
      <c:pivotFmt>
        <c:idx val="330"/>
        <c:spPr>
          <a:ln>
            <a:prstDash val="solid"/>
          </a:ln>
        </c:spPr>
        <c:marker>
          <c:symbol val="none"/>
        </c:marker>
      </c:pivotFmt>
      <c:pivotFmt>
        <c:idx val="331"/>
        <c:spPr>
          <a:ln>
            <a:prstDash val="solid"/>
          </a:ln>
        </c:spPr>
        <c:marker>
          <c:symbol val="none"/>
        </c:marker>
      </c:pivotFmt>
      <c:pivotFmt>
        <c:idx val="332"/>
        <c:spPr>
          <a:ln>
            <a:prstDash val="solid"/>
          </a:ln>
        </c:spPr>
        <c:marker>
          <c:symbol val="none"/>
        </c:marker>
      </c:pivotFmt>
      <c:pivotFmt>
        <c:idx val="333"/>
        <c:spPr>
          <a:ln>
            <a:prstDash val="solid"/>
          </a:ln>
        </c:spPr>
        <c:marker>
          <c:symbol val="none"/>
        </c:marker>
      </c:pivotFmt>
      <c:pivotFmt>
        <c:idx val="334"/>
        <c:spPr>
          <a:ln>
            <a:prstDash val="solid"/>
          </a:ln>
        </c:spPr>
        <c:marker>
          <c:symbol val="none"/>
        </c:marker>
      </c:pivotFmt>
      <c:pivotFmt>
        <c:idx val="335"/>
        <c:spPr>
          <a:ln>
            <a:prstDash val="solid"/>
          </a:ln>
        </c:spPr>
        <c:marker>
          <c:symbol val="none"/>
        </c:marker>
      </c:pivotFmt>
      <c:pivotFmt>
        <c:idx val="336"/>
        <c:spPr>
          <a:ln>
            <a:prstDash val="solid"/>
          </a:ln>
        </c:spPr>
        <c:marker>
          <c:symbol val="none"/>
        </c:marker>
      </c:pivotFmt>
      <c:pivotFmt>
        <c:idx val="337"/>
        <c:spPr>
          <a:ln>
            <a:prstDash val="solid"/>
          </a:ln>
        </c:spPr>
        <c:marker>
          <c:symbol val="none"/>
        </c:marker>
      </c:pivotFmt>
      <c:pivotFmt>
        <c:idx val="338"/>
        <c:spPr>
          <a:ln>
            <a:prstDash val="solid"/>
          </a:ln>
        </c:spPr>
        <c:marker>
          <c:symbol val="none"/>
        </c:marker>
      </c:pivotFmt>
      <c:pivotFmt>
        <c:idx val="339"/>
        <c:spPr>
          <a:ln>
            <a:prstDash val="solid"/>
          </a:ln>
        </c:spPr>
        <c:marker>
          <c:symbol val="none"/>
        </c:marker>
      </c:pivotFmt>
      <c:pivotFmt>
        <c:idx val="340"/>
        <c:spPr>
          <a:ln>
            <a:prstDash val="solid"/>
          </a:ln>
        </c:spPr>
        <c:marker>
          <c:symbol val="none"/>
        </c:marker>
      </c:pivotFmt>
      <c:pivotFmt>
        <c:idx val="341"/>
        <c:spPr>
          <a:ln>
            <a:prstDash val="solid"/>
          </a:ln>
        </c:spPr>
        <c:marker>
          <c:symbol val="none"/>
        </c:marker>
      </c:pivotFmt>
      <c:pivotFmt>
        <c:idx val="342"/>
        <c:spPr>
          <a:ln>
            <a:prstDash val="solid"/>
          </a:ln>
        </c:spPr>
        <c:marker>
          <c:symbol val="none"/>
        </c:marker>
      </c:pivotFmt>
      <c:pivotFmt>
        <c:idx val="343"/>
        <c:spPr>
          <a:ln>
            <a:prstDash val="solid"/>
          </a:ln>
        </c:spPr>
        <c:marker>
          <c:symbol val="none"/>
        </c:marker>
      </c:pivotFmt>
      <c:pivotFmt>
        <c:idx val="344"/>
        <c:spPr>
          <a:ln>
            <a:prstDash val="solid"/>
          </a:ln>
        </c:spPr>
        <c:marker>
          <c:symbol val="none"/>
        </c:marker>
      </c:pivotFmt>
      <c:pivotFmt>
        <c:idx val="345"/>
        <c:spPr>
          <a:ln>
            <a:prstDash val="solid"/>
          </a:ln>
        </c:spPr>
        <c:marker>
          <c:symbol val="none"/>
        </c:marker>
      </c:pivotFmt>
      <c:pivotFmt>
        <c:idx val="346"/>
        <c:spPr>
          <a:ln>
            <a:prstDash val="solid"/>
          </a:ln>
        </c:spPr>
        <c:marker>
          <c:symbol val="none"/>
        </c:marker>
      </c:pivotFmt>
      <c:pivotFmt>
        <c:idx val="347"/>
        <c:spPr>
          <a:ln>
            <a:prstDash val="solid"/>
          </a:ln>
        </c:spPr>
        <c:marker>
          <c:symbol val="none"/>
        </c:marker>
      </c:pivotFmt>
      <c:pivotFmt>
        <c:idx val="348"/>
        <c:spPr>
          <a:ln>
            <a:prstDash val="solid"/>
          </a:ln>
        </c:spPr>
        <c:marker>
          <c:symbol val="none"/>
        </c:marker>
      </c:pivotFmt>
      <c:pivotFmt>
        <c:idx val="349"/>
        <c:spPr>
          <a:ln>
            <a:prstDash val="solid"/>
          </a:ln>
        </c:spPr>
        <c:marker>
          <c:symbol val="none"/>
        </c:marker>
      </c:pivotFmt>
      <c:pivotFmt>
        <c:idx val="350"/>
        <c:spPr>
          <a:ln>
            <a:prstDash val="solid"/>
          </a:ln>
        </c:spPr>
        <c:marker>
          <c:symbol val="none"/>
        </c:marker>
      </c:pivotFmt>
      <c:pivotFmt>
        <c:idx val="351"/>
        <c:spPr>
          <a:ln>
            <a:prstDash val="solid"/>
          </a:ln>
        </c:spPr>
        <c:marker>
          <c:symbol val="none"/>
        </c:marker>
      </c:pivotFmt>
      <c:pivotFmt>
        <c:idx val="352"/>
        <c:spPr>
          <a:ln>
            <a:prstDash val="solid"/>
          </a:ln>
        </c:spPr>
        <c:marker>
          <c:symbol val="none"/>
        </c:marker>
      </c:pivotFmt>
      <c:pivotFmt>
        <c:idx val="353"/>
        <c:spPr>
          <a:ln>
            <a:prstDash val="solid"/>
          </a:ln>
        </c:spPr>
        <c:marker>
          <c:symbol val="none"/>
        </c:marker>
      </c:pivotFmt>
      <c:pivotFmt>
        <c:idx val="354"/>
        <c:spPr>
          <a:ln>
            <a:prstDash val="solid"/>
          </a:ln>
        </c:spPr>
        <c:marker>
          <c:symbol val="none"/>
        </c:marker>
      </c:pivotFmt>
      <c:pivotFmt>
        <c:idx val="355"/>
        <c:spPr>
          <a:ln>
            <a:prstDash val="solid"/>
          </a:ln>
        </c:spPr>
        <c:marker>
          <c:symbol val="none"/>
        </c:marker>
      </c:pivotFmt>
      <c:pivotFmt>
        <c:idx val="356"/>
        <c:spPr>
          <a:ln>
            <a:prstDash val="solid"/>
          </a:ln>
        </c:spPr>
        <c:marker>
          <c:symbol val="none"/>
        </c:marker>
      </c:pivotFmt>
      <c:pivotFmt>
        <c:idx val="357"/>
        <c:spPr>
          <a:ln>
            <a:prstDash val="solid"/>
          </a:ln>
        </c:spPr>
        <c:marker>
          <c:symbol val="none"/>
        </c:marker>
      </c:pivotFmt>
      <c:pivotFmt>
        <c:idx val="358"/>
        <c:spPr>
          <a:ln>
            <a:prstDash val="solid"/>
          </a:ln>
        </c:spPr>
        <c:marker>
          <c:symbol val="none"/>
        </c:marker>
      </c:pivotFmt>
      <c:pivotFmt>
        <c:idx val="359"/>
        <c:spPr>
          <a:ln>
            <a:prstDash val="solid"/>
          </a:ln>
        </c:spPr>
        <c:marker>
          <c:symbol val="none"/>
        </c:marker>
      </c:pivotFmt>
      <c:pivotFmt>
        <c:idx val="360"/>
        <c:spPr>
          <a:ln>
            <a:prstDash val="solid"/>
          </a:ln>
        </c:spPr>
        <c:marker>
          <c:symbol val="none"/>
        </c:marker>
      </c:pivotFmt>
      <c:pivotFmt>
        <c:idx val="361"/>
        <c:spPr>
          <a:ln>
            <a:prstDash val="solid"/>
          </a:ln>
        </c:spPr>
        <c:marker>
          <c:symbol val="none"/>
        </c:marker>
      </c:pivotFmt>
      <c:pivotFmt>
        <c:idx val="362"/>
        <c:spPr>
          <a:ln>
            <a:prstDash val="solid"/>
          </a:ln>
        </c:spPr>
        <c:marker>
          <c:symbol val="none"/>
        </c:marker>
      </c:pivotFmt>
      <c:pivotFmt>
        <c:idx val="363"/>
        <c:spPr>
          <a:ln>
            <a:prstDash val="solid"/>
          </a:ln>
        </c:spPr>
        <c:marker>
          <c:symbol val="none"/>
        </c:marker>
      </c:pivotFmt>
      <c:pivotFmt>
        <c:idx val="364"/>
        <c:spPr>
          <a:ln>
            <a:prstDash val="solid"/>
          </a:ln>
        </c:spPr>
        <c:marker>
          <c:symbol val="none"/>
        </c:marker>
      </c:pivotFmt>
      <c:pivotFmt>
        <c:idx val="365"/>
        <c:spPr>
          <a:ln>
            <a:prstDash val="solid"/>
          </a:ln>
        </c:spPr>
        <c:marker>
          <c:symbol val="none"/>
        </c:marker>
      </c:pivotFmt>
      <c:pivotFmt>
        <c:idx val="366"/>
        <c:spPr>
          <a:ln>
            <a:prstDash val="solid"/>
          </a:ln>
        </c:spPr>
        <c:marker>
          <c:symbol val="none"/>
        </c:marker>
      </c:pivotFmt>
      <c:pivotFmt>
        <c:idx val="367"/>
        <c:spPr>
          <a:ln>
            <a:prstDash val="solid"/>
          </a:ln>
        </c:spPr>
        <c:marker>
          <c:symbol val="none"/>
        </c:marker>
      </c:pivotFmt>
      <c:pivotFmt>
        <c:idx val="368"/>
        <c:spPr>
          <a:ln>
            <a:prstDash val="solid"/>
          </a:ln>
        </c:spPr>
        <c:marker>
          <c:symbol val="none"/>
        </c:marker>
      </c:pivotFmt>
      <c:pivotFmt>
        <c:idx val="369"/>
        <c:spPr>
          <a:ln>
            <a:prstDash val="solid"/>
          </a:ln>
        </c:spPr>
        <c:marker>
          <c:symbol val="none"/>
        </c:marker>
      </c:pivotFmt>
      <c:pivotFmt>
        <c:idx val="370"/>
        <c:spPr>
          <a:ln>
            <a:prstDash val="solid"/>
          </a:ln>
        </c:spPr>
        <c:marker>
          <c:symbol val="none"/>
        </c:marker>
      </c:pivotFmt>
      <c:pivotFmt>
        <c:idx val="371"/>
        <c:spPr>
          <a:ln>
            <a:prstDash val="solid"/>
          </a:ln>
        </c:spPr>
        <c:marker>
          <c:symbol val="none"/>
        </c:marker>
      </c:pivotFmt>
      <c:pivotFmt>
        <c:idx val="372"/>
        <c:spPr>
          <a:ln>
            <a:prstDash val="solid"/>
          </a:ln>
        </c:spPr>
        <c:marker>
          <c:symbol val="none"/>
        </c:marker>
      </c:pivotFmt>
      <c:pivotFmt>
        <c:idx val="373"/>
        <c:spPr>
          <a:ln>
            <a:prstDash val="solid"/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0-427F-B829-5EE6E005145F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0-427F-B829-5EE6E005145F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0-427F-B829-5EE6E005145F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0-427F-B829-5EE6E005145F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0-427F-B829-5EE6E005145F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0-427F-B829-5EE6E005145F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0-427F-B829-5EE6E005145F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0-427F-B829-5EE6E005145F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0-427F-B829-5EE6E005145F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0-427F-B829-5EE6E005145F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0-427F-B829-5EE6E005145F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0-427F-B829-5EE6E005145F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0-427F-B829-5EE6E005145F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10-427F-B829-5EE6E005145F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10-427F-B829-5EE6E005145F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10-427F-B829-5EE6E005145F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10-427F-B829-5EE6E005145F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10-427F-B829-5EE6E005145F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10-427F-B829-5EE6E005145F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10-427F-B829-5EE6E005145F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10-427F-B829-5EE6E005145F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10-427F-B829-5EE6E005145F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10-427F-B829-5EE6E005145F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10-427F-B829-5EE6E005145F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10-427F-B829-5EE6E005145F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10-427F-B829-5EE6E005145F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10-427F-B829-5EE6E005145F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10-427F-B829-5EE6E005145F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10-427F-B829-5EE6E005145F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10-427F-B829-5EE6E005145F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10-427F-B829-5EE6E005145F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510-427F-B829-5EE6E005145F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510-427F-B829-5EE6E005145F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510-427F-B829-5EE6E005145F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510-427F-B829-5EE6E005145F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510-427F-B829-5EE6E005145F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510-427F-B829-5EE6E005145F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510-427F-B829-5EE6E005145F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510-427F-B829-5EE6E005145F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510-427F-B829-5EE6E005145F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510-427F-B829-5EE6E005145F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510-427F-B829-5EE6E005145F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510-427F-B829-5EE6E005145F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510-427F-B829-5EE6E005145F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510-427F-B829-5EE6E005145F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510-427F-B829-5EE6E005145F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510-427F-B829-5EE6E005145F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510-427F-B829-5EE6E005145F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510-427F-B829-5EE6E005145F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510-427F-B829-5EE6E005145F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510-427F-B829-5EE6E005145F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510-427F-B829-5EE6E005145F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510-427F-B829-5EE6E005145F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510-427F-B829-5EE6E005145F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510-427F-B829-5EE6E005145F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510-427F-B829-5EE6E005145F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510-427F-B829-5EE6E005145F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510-427F-B829-5EE6E005145F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510-427F-B829-5EE6E005145F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510-427F-B829-5EE6E005145F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510-427F-B829-5EE6E005145F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510-427F-B829-5EE6E005145F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510-427F-B829-5EE6E005145F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510-427F-B829-5EE6E005145F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510-427F-B829-5EE6E005145F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510-427F-B829-5EE6E005145F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510-427F-B829-5EE6E005145F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510-427F-B829-5EE6E005145F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510-427F-B829-5EE6E005145F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510-427F-B829-5EE6E005145F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510-427F-B829-5EE6E005145F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510-427F-B829-5EE6E005145F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510-427F-B829-5EE6E005145F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510-427F-B829-5EE6E005145F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510-427F-B829-5EE6E005145F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510-427F-B829-5EE6E005145F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510-427F-B829-5EE6E005145F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510-427F-B829-5EE6E005145F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510-427F-B829-5EE6E005145F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510-427F-B829-5EE6E005145F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510-427F-B829-5EE6E005145F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510-427F-B829-5EE6E005145F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510-427F-B829-5EE6E005145F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510-427F-B829-5EE6E005145F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510-427F-B829-5EE6E005145F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510-427F-B829-5EE6E005145F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510-427F-B829-5EE6E005145F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510-427F-B829-5EE6E005145F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510-427F-B829-5EE6E005145F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510-427F-B829-5EE6E005145F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510-427F-B829-5EE6E005145F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510-427F-B829-5EE6E005145F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510-427F-B829-5EE6E005145F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510-427F-B829-5EE6E005145F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510-427F-B829-5EE6E005145F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510-427F-B829-5EE6E005145F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510-427F-B829-5EE6E005145F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510-427F-B829-5EE6E005145F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510-427F-B829-5EE6E005145F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510-427F-B829-5EE6E005145F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510-427F-B829-5EE6E005145F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510-427F-B829-5EE6E005145F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510-427F-B829-5EE6E005145F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10-427F-B829-5EE6E005145F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10-427F-B829-5EE6E005145F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10-427F-B829-5EE6E005145F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510-427F-B829-5EE6E005145F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510-427F-B829-5EE6E005145F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510-427F-B829-5EE6E005145F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510-427F-B829-5EE6E005145F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510-427F-B829-5EE6E005145F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510-427F-B829-5EE6E005145F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510-427F-B829-5EE6E005145F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510-427F-B829-5EE6E005145F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510-427F-B829-5EE6E005145F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510-427F-B829-5EE6E005145F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510-427F-B829-5EE6E005145F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510-427F-B829-5EE6E005145F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510-427F-B829-5EE6E005145F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510-427F-B829-5EE6E005145F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510-427F-B829-5EE6E005145F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510-427F-B829-5EE6E005145F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510-427F-B829-5EE6E005145F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510-427F-B829-5EE6E005145F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510-427F-B829-5EE6E005145F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510-427F-B829-5EE6E005145F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510-427F-B829-5EE6E005145F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510-427F-B829-5EE6E005145F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510-427F-B829-5EE6E005145F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510-427F-B829-5EE6E005145F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510-427F-B829-5EE6E005145F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510-427F-B829-5EE6E005145F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510-427F-B829-5EE6E005145F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510-427F-B829-5EE6E005145F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510-427F-B829-5EE6E005145F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510-427F-B829-5EE6E005145F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510-427F-B829-5EE6E005145F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510-427F-B829-5EE6E005145F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510-427F-B829-5EE6E005145F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510-427F-B829-5EE6E005145F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510-427F-B829-5EE6E005145F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510-427F-B829-5EE6E005145F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510-427F-B829-5EE6E005145F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510-427F-B829-5EE6E005145F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510-427F-B829-5EE6E005145F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510-427F-B829-5EE6E005145F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510-427F-B829-5EE6E005145F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510-427F-B829-5EE6E005145F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510-427F-B829-5EE6E005145F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510-427F-B829-5EE6E005145F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510-427F-B829-5EE6E005145F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510-427F-B829-5EE6E005145F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510-427F-B829-5EE6E005145F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510-427F-B829-5EE6E005145F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510-427F-B829-5EE6E005145F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510-427F-B829-5EE6E005145F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510-427F-B829-5EE6E005145F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510-427F-B829-5EE6E005145F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510-427F-B829-5EE6E005145F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510-427F-B829-5EE6E005145F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510-427F-B829-5EE6E005145F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510-427F-B829-5EE6E005145F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510-427F-B829-5EE6E005145F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510-427F-B829-5EE6E005145F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510-427F-B829-5EE6E005145F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510-427F-B829-5EE6E005145F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510-427F-B829-5EE6E005145F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510-427F-B829-5EE6E005145F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510-427F-B829-5EE6E005145F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510-427F-B829-5EE6E005145F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510-427F-B829-5EE6E005145F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510-427F-B829-5EE6E005145F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510-427F-B829-5EE6E005145F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510-427F-B829-5EE6E005145F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510-427F-B829-5EE6E005145F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510-427F-B829-5EE6E005145F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510-427F-B829-5EE6E005145F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510-427F-B829-5EE6E005145F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510-427F-B829-5EE6E005145F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510-427F-B829-5EE6E005145F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510-427F-B829-5EE6E005145F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510-427F-B829-5EE6E005145F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510-427F-B829-5EE6E005145F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510-427F-B829-5EE6E005145F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510-427F-B829-5EE6E005145F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510-427F-B829-5EE6E005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1-4937-BD30-8EC3F012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49"/>
          <c:h val="0.15503166461990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44A-856C-2D669988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0-4C1F-AD71-7FC6A404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</c:v>
                </c:pt>
                <c:pt idx="1">
                  <c:v>1.021001615508885</c:v>
                </c:pt>
                <c:pt idx="2">
                  <c:v>1.0186900958466449</c:v>
                </c:pt>
                <c:pt idx="3">
                  <c:v>1.0231259968102071</c:v>
                </c:pt>
                <c:pt idx="4">
                  <c:v>1.034087237479806</c:v>
                </c:pt>
                <c:pt idx="5">
                  <c:v>1.0435137562249981</c:v>
                </c:pt>
                <c:pt idx="6">
                  <c:v>1.047899159663866</c:v>
                </c:pt>
                <c:pt idx="7">
                  <c:v>1.0533562822719451</c:v>
                </c:pt>
                <c:pt idx="8">
                  <c:v>1.058035714285714</c:v>
                </c:pt>
                <c:pt idx="9">
                  <c:v>1.063533507397737</c:v>
                </c:pt>
                <c:pt idx="10">
                  <c:v>1.0415517241379311</c:v>
                </c:pt>
                <c:pt idx="11">
                  <c:v>1.056277056277056</c:v>
                </c:pt>
                <c:pt idx="12">
                  <c:v>1.067415730337079</c:v>
                </c:pt>
                <c:pt idx="13">
                  <c:v>1.0529077393965891</c:v>
                </c:pt>
                <c:pt idx="14">
                  <c:v>1.059975732362628</c:v>
                </c:pt>
                <c:pt idx="15">
                  <c:v>1.0575521056694399</c:v>
                </c:pt>
                <c:pt idx="16">
                  <c:v>1.057118499573743</c:v>
                </c:pt>
                <c:pt idx="17">
                  <c:v>1.0456081081081079</c:v>
                </c:pt>
                <c:pt idx="18">
                  <c:v>1.03938456392675</c:v>
                </c:pt>
                <c:pt idx="19">
                  <c:v>1.0171181651986041</c:v>
                </c:pt>
                <c:pt idx="20">
                  <c:v>1.0453177257525079</c:v>
                </c:pt>
                <c:pt idx="21">
                  <c:v>1.068610634648371</c:v>
                </c:pt>
                <c:pt idx="22">
                  <c:v>1.067924528301887</c:v>
                </c:pt>
                <c:pt idx="23">
                  <c:v>1.071428571428571</c:v>
                </c:pt>
                <c:pt idx="24">
                  <c:v>1.0656146179401991</c:v>
                </c:pt>
                <c:pt idx="25">
                  <c:v>1.069249793899423</c:v>
                </c:pt>
                <c:pt idx="26">
                  <c:v>1.088834555827221</c:v>
                </c:pt>
                <c:pt idx="27">
                  <c:v>1.105301204819277</c:v>
                </c:pt>
                <c:pt idx="28">
                  <c:v>1.102543068088597</c:v>
                </c:pt>
                <c:pt idx="29">
                  <c:v>1.102636378709998</c:v>
                </c:pt>
                <c:pt idx="30">
                  <c:v>1.104311774461028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</c:v>
                </c:pt>
                <c:pt idx="34">
                  <c:v>1.066548358473824</c:v>
                </c:pt>
                <c:pt idx="35">
                  <c:v>1.0849909584086801</c:v>
                </c:pt>
                <c:pt idx="36">
                  <c:v>1.060377358490566</c:v>
                </c:pt>
                <c:pt idx="37">
                  <c:v>1.0638703527168729</c:v>
                </c:pt>
                <c:pt idx="38">
                  <c:v>1.051514566853174</c:v>
                </c:pt>
                <c:pt idx="39">
                  <c:v>1.0368086336481019</c:v>
                </c:pt>
                <c:pt idx="40">
                  <c:v>1.018939393939394</c:v>
                </c:pt>
                <c:pt idx="41">
                  <c:v>1.0122641509433961</c:v>
                </c:pt>
                <c:pt idx="42">
                  <c:v>1.010309278350515</c:v>
                </c:pt>
                <c:pt idx="43">
                  <c:v>1.006171685057041</c:v>
                </c:pt>
                <c:pt idx="44">
                  <c:v>1.008146639511202</c:v>
                </c:pt>
                <c:pt idx="45">
                  <c:v>0.98745454545454547</c:v>
                </c:pt>
                <c:pt idx="46">
                  <c:v>1.002636203866432</c:v>
                </c:pt>
                <c:pt idx="47">
                  <c:v>1.0044964028776979</c:v>
                </c:pt>
                <c:pt idx="48">
                  <c:v>1.000710353400817</c:v>
                </c:pt>
                <c:pt idx="49">
                  <c:v>1.005244755244755</c:v>
                </c:pt>
                <c:pt idx="50">
                  <c:v>1.0106475824751271</c:v>
                </c:pt>
                <c:pt idx="51">
                  <c:v>1.003460207612457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1.027728085867621</c:v>
                </c:pt>
                <c:pt idx="55">
                  <c:v>1.045074518356961</c:v>
                </c:pt>
                <c:pt idx="56">
                  <c:v>1.0338155515370711</c:v>
                </c:pt>
                <c:pt idx="57">
                  <c:v>1.03634703196347</c:v>
                </c:pt>
                <c:pt idx="58">
                  <c:v>1.039195605623312</c:v>
                </c:pt>
                <c:pt idx="59">
                  <c:v>1.0311111111111111</c:v>
                </c:pt>
                <c:pt idx="60">
                  <c:v>1.0361188486536681</c:v>
                </c:pt>
                <c:pt idx="61">
                  <c:v>1.038936372269706</c:v>
                </c:pt>
                <c:pt idx="62">
                  <c:v>1.047373447946514</c:v>
                </c:pt>
                <c:pt idx="63">
                  <c:v>1.053474903474904</c:v>
                </c:pt>
                <c:pt idx="64">
                  <c:v>1.062596899224806</c:v>
                </c:pt>
                <c:pt idx="65">
                  <c:v>1.0690978886756239</c:v>
                </c:pt>
                <c:pt idx="66">
                  <c:v>1.0777142857142861</c:v>
                </c:pt>
                <c:pt idx="67">
                  <c:v>1.076004548900682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1.0557407407407411</c:v>
                </c:pt>
                <c:pt idx="73">
                  <c:v>1.0450962419798351</c:v>
                </c:pt>
                <c:pt idx="74">
                  <c:v>1.035443037974684</c:v>
                </c:pt>
                <c:pt idx="75">
                  <c:v>1.0478976234003661</c:v>
                </c:pt>
                <c:pt idx="76">
                  <c:v>1.0642525533890439</c:v>
                </c:pt>
                <c:pt idx="77">
                  <c:v>1.077282060854956</c:v>
                </c:pt>
                <c:pt idx="78">
                  <c:v>1.071985157699443</c:v>
                </c:pt>
                <c:pt idx="79">
                  <c:v>1.0653173873045081</c:v>
                </c:pt>
                <c:pt idx="80">
                  <c:v>1.0544789762340041</c:v>
                </c:pt>
                <c:pt idx="81">
                  <c:v>1.05524861878453</c:v>
                </c:pt>
                <c:pt idx="82">
                  <c:v>1.0619402985074631</c:v>
                </c:pt>
                <c:pt idx="83">
                  <c:v>1.061913696060037</c:v>
                </c:pt>
                <c:pt idx="84">
                  <c:v>1.073453853472883</c:v>
                </c:pt>
                <c:pt idx="85">
                  <c:v>1.085741811175337</c:v>
                </c:pt>
                <c:pt idx="86">
                  <c:v>1.077586206896552</c:v>
                </c:pt>
                <c:pt idx="87">
                  <c:v>1.0783938814531551</c:v>
                </c:pt>
                <c:pt idx="88">
                  <c:v>1.0697630331753549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1.059707097258731</c:v>
                </c:pt>
                <c:pt idx="92">
                  <c:v>1.0513011152416361</c:v>
                </c:pt>
                <c:pt idx="93">
                  <c:v>1.048473635522664</c:v>
                </c:pt>
                <c:pt idx="94">
                  <c:v>1.0421343146274149</c:v>
                </c:pt>
                <c:pt idx="95">
                  <c:v>1.033789954337899</c:v>
                </c:pt>
                <c:pt idx="96">
                  <c:v>1.034672537149147</c:v>
                </c:pt>
                <c:pt idx="97">
                  <c:v>1.0342302764049061</c:v>
                </c:pt>
                <c:pt idx="98">
                  <c:v>1.032240387249977</c:v>
                </c:pt>
                <c:pt idx="99">
                  <c:v>1.041920590951062</c:v>
                </c:pt>
                <c:pt idx="100">
                  <c:v>1.044444444444445</c:v>
                </c:pt>
                <c:pt idx="101">
                  <c:v>1.0433815350389319</c:v>
                </c:pt>
                <c:pt idx="102">
                  <c:v>1.0460966542750929</c:v>
                </c:pt>
                <c:pt idx="103">
                  <c:v>1.0535380007487829</c:v>
                </c:pt>
                <c:pt idx="104">
                  <c:v>1.053739195791056</c:v>
                </c:pt>
                <c:pt idx="105">
                  <c:v>1.051724137931034</c:v>
                </c:pt>
                <c:pt idx="106">
                  <c:v>1.04504854368932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</c:v>
                </c:pt>
                <c:pt idx="110">
                  <c:v>1.063224446786091</c:v>
                </c:pt>
                <c:pt idx="111">
                  <c:v>1.062022090059473</c:v>
                </c:pt>
                <c:pt idx="112">
                  <c:v>1.057172557172557</c:v>
                </c:pt>
                <c:pt idx="113">
                  <c:v>1.052032520325203</c:v>
                </c:pt>
                <c:pt idx="114">
                  <c:v>1.0503018108651909</c:v>
                </c:pt>
                <c:pt idx="115">
                  <c:v>1.0458770021752031</c:v>
                </c:pt>
                <c:pt idx="116">
                  <c:v>1.069153225806452</c:v>
                </c:pt>
                <c:pt idx="117">
                  <c:v>1.078899082568807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1.0718426501035201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</c:v>
                </c:pt>
                <c:pt idx="124">
                  <c:v>1.056415694591728</c:v>
                </c:pt>
                <c:pt idx="125">
                  <c:v>1.042268041237113</c:v>
                </c:pt>
                <c:pt idx="126">
                  <c:v>1.042566191446028</c:v>
                </c:pt>
                <c:pt idx="127">
                  <c:v>1.0507070707070709</c:v>
                </c:pt>
                <c:pt idx="128">
                  <c:v>1.0535569105691061</c:v>
                </c:pt>
                <c:pt idx="129">
                  <c:v>1.043895055499495</c:v>
                </c:pt>
                <c:pt idx="130">
                  <c:v>1.039489429597128</c:v>
                </c:pt>
                <c:pt idx="131">
                  <c:v>1.010021615248575</c:v>
                </c:pt>
                <c:pt idx="132">
                  <c:v>1.0187755102040821</c:v>
                </c:pt>
                <c:pt idx="133">
                  <c:v>1.012422360248447</c:v>
                </c:pt>
                <c:pt idx="134">
                  <c:v>1.012869198312236</c:v>
                </c:pt>
                <c:pt idx="135">
                  <c:v>1.015826123654779</c:v>
                </c:pt>
                <c:pt idx="136">
                  <c:v>1.0044605809128631</c:v>
                </c:pt>
                <c:pt idx="137">
                  <c:v>1.031948214658593</c:v>
                </c:pt>
                <c:pt idx="138">
                  <c:v>1.0278925619834709</c:v>
                </c:pt>
                <c:pt idx="139">
                  <c:v>1.029198591840961</c:v>
                </c:pt>
                <c:pt idx="140">
                  <c:v>1.03613454128918</c:v>
                </c:pt>
                <c:pt idx="141">
                  <c:v>1.033507853403141</c:v>
                </c:pt>
                <c:pt idx="142">
                  <c:v>1.0322916666666671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1.0271398747390399</c:v>
                </c:pt>
                <c:pt idx="146">
                  <c:v>1.0239583333333331</c:v>
                </c:pt>
                <c:pt idx="147">
                  <c:v>1.0252066115702481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1.012348178137652</c:v>
                </c:pt>
                <c:pt idx="151">
                  <c:v>1.017842822774659</c:v>
                </c:pt>
                <c:pt idx="152">
                  <c:v>1.02795487984306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1.025239005736138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1.030819295558959</c:v>
                </c:pt>
                <c:pt idx="159">
                  <c:v>1.034548944337812</c:v>
                </c:pt>
                <c:pt idx="160">
                  <c:v>1.035714285714286</c:v>
                </c:pt>
                <c:pt idx="161">
                  <c:v>1.027352085354025</c:v>
                </c:pt>
                <c:pt idx="162">
                  <c:v>1.035386119257087</c:v>
                </c:pt>
                <c:pt idx="163">
                  <c:v>1.0213940648723261</c:v>
                </c:pt>
                <c:pt idx="164">
                  <c:v>1.022900763358779</c:v>
                </c:pt>
                <c:pt idx="165">
                  <c:v>1.021359223300971</c:v>
                </c:pt>
                <c:pt idx="166">
                  <c:v>1.0170128771501079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B13-BB26-2454EE62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tx>
        <c:rich>
          <a:bodyPr/>
          <a:lstStyle/>
          <a:p>
            <a:r>
              <a:t>None</a:t>
            </a:r>
            <a:endParaRPr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5-4413-B592-B43599B3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1.1552536231884061</c:v>
                </c:pt>
                <c:pt idx="2">
                  <c:v>1.161785714285714</c:v>
                </c:pt>
                <c:pt idx="3">
                  <c:v>1.177436725901992</c:v>
                </c:pt>
                <c:pt idx="4">
                  <c:v>1.178402903811252</c:v>
                </c:pt>
                <c:pt idx="5">
                  <c:v>1.184162062615101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1.204771371769384</c:v>
                </c:pt>
                <c:pt idx="9">
                  <c:v>1.2152641878669279</c:v>
                </c:pt>
                <c:pt idx="10">
                  <c:v>1.224449685534591</c:v>
                </c:pt>
                <c:pt idx="11">
                  <c:v>1.2322834645669289</c:v>
                </c:pt>
                <c:pt idx="12">
                  <c:v>1.209811320754717</c:v>
                </c:pt>
                <c:pt idx="13">
                  <c:v>1.1787072243346011</c:v>
                </c:pt>
                <c:pt idx="14">
                  <c:v>1.178524249858464</c:v>
                </c:pt>
                <c:pt idx="15">
                  <c:v>1.183746246246246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1.156561085972851</c:v>
                </c:pt>
                <c:pt idx="19">
                  <c:v>1.155935251798561</c:v>
                </c:pt>
                <c:pt idx="20">
                  <c:v>1.1453509084431781</c:v>
                </c:pt>
                <c:pt idx="21">
                  <c:v>1.142678571428571</c:v>
                </c:pt>
                <c:pt idx="22">
                  <c:v>1.1438319267372961</c:v>
                </c:pt>
                <c:pt idx="23">
                  <c:v>1.158558558558558</c:v>
                </c:pt>
                <c:pt idx="24">
                  <c:v>1.15188762071993</c:v>
                </c:pt>
                <c:pt idx="25">
                  <c:v>1.154653603918824</c:v>
                </c:pt>
                <c:pt idx="26">
                  <c:v>1.180616740088106</c:v>
                </c:pt>
                <c:pt idx="27">
                  <c:v>1.2416071428571429</c:v>
                </c:pt>
                <c:pt idx="28">
                  <c:v>1.2352727931847021</c:v>
                </c:pt>
                <c:pt idx="29">
                  <c:v>1.258806080830553</c:v>
                </c:pt>
                <c:pt idx="30">
                  <c:v>1.233885819521179</c:v>
                </c:pt>
                <c:pt idx="31">
                  <c:v>1.2175075771082191</c:v>
                </c:pt>
                <c:pt idx="32">
                  <c:v>1.235796972395369</c:v>
                </c:pt>
                <c:pt idx="33">
                  <c:v>1.2463369963369959</c:v>
                </c:pt>
                <c:pt idx="34">
                  <c:v>1.2308429118773949</c:v>
                </c:pt>
                <c:pt idx="35">
                  <c:v>1.272941176470588</c:v>
                </c:pt>
                <c:pt idx="36">
                  <c:v>1.307222787385554</c:v>
                </c:pt>
                <c:pt idx="37">
                  <c:v>1.316592110614071</c:v>
                </c:pt>
                <c:pt idx="38">
                  <c:v>1.324927656056222</c:v>
                </c:pt>
                <c:pt idx="39">
                  <c:v>1.277951933124347</c:v>
                </c:pt>
                <c:pt idx="40">
                  <c:v>1.295670103092784</c:v>
                </c:pt>
                <c:pt idx="41">
                  <c:v>1.312820512820513</c:v>
                </c:pt>
                <c:pt idx="42">
                  <c:v>1.29718875502008</c:v>
                </c:pt>
                <c:pt idx="43">
                  <c:v>1.274109643857543</c:v>
                </c:pt>
                <c:pt idx="44">
                  <c:v>1.283632734530938</c:v>
                </c:pt>
                <c:pt idx="45">
                  <c:v>1.270079522862823</c:v>
                </c:pt>
                <c:pt idx="46">
                  <c:v>1.2411764705882351</c:v>
                </c:pt>
                <c:pt idx="47">
                  <c:v>1.216879293424926</c:v>
                </c:pt>
                <c:pt idx="48">
                  <c:v>1.241050583657588</c:v>
                </c:pt>
                <c:pt idx="49">
                  <c:v>1.236486486486486</c:v>
                </c:pt>
                <c:pt idx="50">
                  <c:v>1.230343084847896</c:v>
                </c:pt>
                <c:pt idx="51">
                  <c:v>1.217904761904762</c:v>
                </c:pt>
                <c:pt idx="52">
                  <c:v>1.205327201303056</c:v>
                </c:pt>
                <c:pt idx="53">
                  <c:v>1.2019313509895779</c:v>
                </c:pt>
                <c:pt idx="54">
                  <c:v>1.2133653846153849</c:v>
                </c:pt>
                <c:pt idx="55">
                  <c:v>1.2189246482944689</c:v>
                </c:pt>
                <c:pt idx="56">
                  <c:v>1.2321463319712009</c:v>
                </c:pt>
                <c:pt idx="57">
                  <c:v>1.2161899202179409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</c:v>
                </c:pt>
                <c:pt idx="62">
                  <c:v>1.2161051766639279</c:v>
                </c:pt>
                <c:pt idx="63">
                  <c:v>1.215429403202329</c:v>
                </c:pt>
                <c:pt idx="64">
                  <c:v>1.2201508169250099</c:v>
                </c:pt>
                <c:pt idx="65">
                  <c:v>1.206967213114754</c:v>
                </c:pt>
                <c:pt idx="66">
                  <c:v>1.203038390474235</c:v>
                </c:pt>
                <c:pt idx="67">
                  <c:v>1.1939086294416239</c:v>
                </c:pt>
                <c:pt idx="68">
                  <c:v>1.1883910386965379</c:v>
                </c:pt>
                <c:pt idx="69">
                  <c:v>1.18413021363174</c:v>
                </c:pt>
                <c:pt idx="70">
                  <c:v>1.1714</c:v>
                </c:pt>
                <c:pt idx="71">
                  <c:v>1.1911525974025969</c:v>
                </c:pt>
                <c:pt idx="72">
                  <c:v>1.1753827798767149</c:v>
                </c:pt>
                <c:pt idx="73">
                  <c:v>1.19</c:v>
                </c:pt>
                <c:pt idx="74">
                  <c:v>1.176817288801572</c:v>
                </c:pt>
                <c:pt idx="75">
                  <c:v>1.1772189059594871</c:v>
                </c:pt>
                <c:pt idx="76">
                  <c:v>1.1745098039215689</c:v>
                </c:pt>
                <c:pt idx="77">
                  <c:v>1.201207243460765</c:v>
                </c:pt>
                <c:pt idx="78">
                  <c:v>1.1968000000000001</c:v>
                </c:pt>
                <c:pt idx="79">
                  <c:v>1.2023904382470121</c:v>
                </c:pt>
                <c:pt idx="80">
                  <c:v>1.1791365501074429</c:v>
                </c:pt>
                <c:pt idx="81">
                  <c:v>1.166180758017493</c:v>
                </c:pt>
                <c:pt idx="82">
                  <c:v>1.1720756936954599</c:v>
                </c:pt>
                <c:pt idx="83">
                  <c:v>1.1782178217821779</c:v>
                </c:pt>
                <c:pt idx="84">
                  <c:v>1.1977777777777781</c:v>
                </c:pt>
                <c:pt idx="85">
                  <c:v>1.1929006085192699</c:v>
                </c:pt>
                <c:pt idx="86">
                  <c:v>1.1923076923076921</c:v>
                </c:pt>
                <c:pt idx="87">
                  <c:v>1.1852601741243169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1.1851475076297051</c:v>
                </c:pt>
                <c:pt idx="91">
                  <c:v>1.1838101034692641</c:v>
                </c:pt>
                <c:pt idx="92">
                  <c:v>1.1943031536113939</c:v>
                </c:pt>
                <c:pt idx="93">
                  <c:v>1.185110663983904</c:v>
                </c:pt>
                <c:pt idx="94">
                  <c:v>1.183652875882947</c:v>
                </c:pt>
                <c:pt idx="95">
                  <c:v>1.1721721721721721</c:v>
                </c:pt>
                <c:pt idx="96">
                  <c:v>1.187373737373737</c:v>
                </c:pt>
                <c:pt idx="97">
                  <c:v>1.1875503626107979</c:v>
                </c:pt>
                <c:pt idx="98">
                  <c:v>1.1898658121369921</c:v>
                </c:pt>
                <c:pt idx="99">
                  <c:v>1.1821643286573149</c:v>
                </c:pt>
                <c:pt idx="100">
                  <c:v>1.178507462686567</c:v>
                </c:pt>
                <c:pt idx="101">
                  <c:v>1.1772277227722769</c:v>
                </c:pt>
                <c:pt idx="102">
                  <c:v>1.1751491053677929</c:v>
                </c:pt>
                <c:pt idx="103">
                  <c:v>1.174413984902662</c:v>
                </c:pt>
                <c:pt idx="104">
                  <c:v>1.179758458928037</c:v>
                </c:pt>
                <c:pt idx="105">
                  <c:v>1.1655575720911471</c:v>
                </c:pt>
                <c:pt idx="106">
                  <c:v>1.151821862348178</c:v>
                </c:pt>
                <c:pt idx="107">
                  <c:v>1.1702127659574471</c:v>
                </c:pt>
                <c:pt idx="108">
                  <c:v>1.1901933254131121</c:v>
                </c:pt>
                <c:pt idx="109">
                  <c:v>1.1719939117199389</c:v>
                </c:pt>
                <c:pt idx="110">
                  <c:v>1.153761061946903</c:v>
                </c:pt>
                <c:pt idx="111">
                  <c:v>1.1514683153013909</c:v>
                </c:pt>
                <c:pt idx="112">
                  <c:v>1.1518279569892469</c:v>
                </c:pt>
                <c:pt idx="113">
                  <c:v>1.1360286376079169</c:v>
                </c:pt>
                <c:pt idx="114">
                  <c:v>1.145925457991156</c:v>
                </c:pt>
                <c:pt idx="115">
                  <c:v>1.152196762665546</c:v>
                </c:pt>
                <c:pt idx="116">
                  <c:v>1.1641569459172849</c:v>
                </c:pt>
                <c:pt idx="117">
                  <c:v>1.1491596638655459</c:v>
                </c:pt>
                <c:pt idx="118">
                  <c:v>1.157917019475021</c:v>
                </c:pt>
                <c:pt idx="119">
                  <c:v>1.1765339074273411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</c:v>
                </c:pt>
                <c:pt idx="123">
                  <c:v>1.11246133451171</c:v>
                </c:pt>
                <c:pt idx="124">
                  <c:v>1.0935106382978721</c:v>
                </c:pt>
                <c:pt idx="125">
                  <c:v>1.0745658835546481</c:v>
                </c:pt>
                <c:pt idx="126">
                  <c:v>1.0853983207044851</c:v>
                </c:pt>
                <c:pt idx="127">
                  <c:v>1.096410256410256</c:v>
                </c:pt>
                <c:pt idx="128">
                  <c:v>1.078615071283096</c:v>
                </c:pt>
                <c:pt idx="129">
                  <c:v>1.0820668693009119</c:v>
                </c:pt>
                <c:pt idx="130">
                  <c:v>1.061386138613861</c:v>
                </c:pt>
                <c:pt idx="131">
                  <c:v>1.064110245656082</c:v>
                </c:pt>
                <c:pt idx="132">
                  <c:v>1.057625025725458</c:v>
                </c:pt>
                <c:pt idx="133">
                  <c:v>1.0605362379555929</c:v>
                </c:pt>
                <c:pt idx="134">
                  <c:v>1.084233261339093</c:v>
                </c:pt>
                <c:pt idx="135">
                  <c:v>1.0598290598290601</c:v>
                </c:pt>
                <c:pt idx="136">
                  <c:v>1.0681434599156121</c:v>
                </c:pt>
                <c:pt idx="137">
                  <c:v>1.090212765957447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1.0763598326359829</c:v>
                </c:pt>
                <c:pt idx="141">
                  <c:v>1.078616352201258</c:v>
                </c:pt>
                <c:pt idx="142">
                  <c:v>1.0752083333333331</c:v>
                </c:pt>
                <c:pt idx="143">
                  <c:v>1.0807531380753139</c:v>
                </c:pt>
                <c:pt idx="144">
                  <c:v>1.0823946599916561</c:v>
                </c:pt>
                <c:pt idx="145">
                  <c:v>1.0898520084566601</c:v>
                </c:pt>
                <c:pt idx="146">
                  <c:v>1.1007932310946591</c:v>
                </c:pt>
                <c:pt idx="147">
                  <c:v>1.0991561181434599</c:v>
                </c:pt>
                <c:pt idx="148">
                  <c:v>1.1078534031413609</c:v>
                </c:pt>
                <c:pt idx="149">
                  <c:v>1.1078534031413609</c:v>
                </c:pt>
                <c:pt idx="150">
                  <c:v>1.1049689440993791</c:v>
                </c:pt>
                <c:pt idx="151">
                  <c:v>1.120564432454866</c:v>
                </c:pt>
                <c:pt idx="152">
                  <c:v>1.1290652485170789</c:v>
                </c:pt>
                <c:pt idx="153">
                  <c:v>1.131808058311399</c:v>
                </c:pt>
                <c:pt idx="154">
                  <c:v>1.123684732975978</c:v>
                </c:pt>
                <c:pt idx="155">
                  <c:v>1.1183243994441141</c:v>
                </c:pt>
                <c:pt idx="156">
                  <c:v>1.11535795623329</c:v>
                </c:pt>
                <c:pt idx="157">
                  <c:v>1.125</c:v>
                </c:pt>
                <c:pt idx="158">
                  <c:v>1.120276953511375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1.122993579454254</c:v>
                </c:pt>
                <c:pt idx="162">
                  <c:v>1.1242198510167101</c:v>
                </c:pt>
                <c:pt idx="163">
                  <c:v>1.108523992711075</c:v>
                </c:pt>
                <c:pt idx="164">
                  <c:v>1.129097943392384</c:v>
                </c:pt>
                <c:pt idx="165">
                  <c:v>1.1260521042084171</c:v>
                </c:pt>
                <c:pt idx="166">
                  <c:v>1.1298548450372701</c:v>
                </c:pt>
                <c:pt idx="167">
                  <c:v>1.1316951430216931</c:v>
                </c:pt>
                <c:pt idx="168">
                  <c:v>1.1195075757575761</c:v>
                </c:pt>
                <c:pt idx="169">
                  <c:v>1.106696935300794</c:v>
                </c:pt>
                <c:pt idx="170">
                  <c:v>1.1015065913371</c:v>
                </c:pt>
                <c:pt idx="171">
                  <c:v>1.097373358348968</c:v>
                </c:pt>
                <c:pt idx="172">
                  <c:v>1.0968921389396711</c:v>
                </c:pt>
                <c:pt idx="173">
                  <c:v>1.0760176991150441</c:v>
                </c:pt>
                <c:pt idx="174">
                  <c:v>1.0849909584086801</c:v>
                </c:pt>
                <c:pt idx="175">
                  <c:v>1.0933816863100629</c:v>
                </c:pt>
                <c:pt idx="176">
                  <c:v>1.082235671057316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0-4A12-AA12-1E5590DB4AAC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1.155737578582726</c:v>
                </c:pt>
                <c:pt idx="2">
                  <c:v>1.1577536238170549</c:v>
                </c:pt>
                <c:pt idx="3">
                  <c:v>1.1626743993382891</c:v>
                </c:pt>
                <c:pt idx="4">
                  <c:v>1.1658201002328821</c:v>
                </c:pt>
                <c:pt idx="5">
                  <c:v>1.168877093963252</c:v>
                </c:pt>
                <c:pt idx="6">
                  <c:v>1.1694257792519509</c:v>
                </c:pt>
                <c:pt idx="7">
                  <c:v>1.170344423761237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1.182476421387346</c:v>
                </c:pt>
                <c:pt idx="11">
                  <c:v>1.1866270083189769</c:v>
                </c:pt>
                <c:pt idx="12">
                  <c:v>1.18841041696788</c:v>
                </c:pt>
                <c:pt idx="13">
                  <c:v>1.1877173317797891</c:v>
                </c:pt>
                <c:pt idx="14">
                  <c:v>1.1871044596517011</c:v>
                </c:pt>
                <c:pt idx="15">
                  <c:v>1.1868945713138599</c:v>
                </c:pt>
                <c:pt idx="16">
                  <c:v>1.1861460519246569</c:v>
                </c:pt>
                <c:pt idx="17">
                  <c:v>1.1859232868136389</c:v>
                </c:pt>
                <c:pt idx="18">
                  <c:v>1.1843779078220189</c:v>
                </c:pt>
                <c:pt idx="19">
                  <c:v>1.1829557750208459</c:v>
                </c:pt>
                <c:pt idx="20">
                  <c:v>1.181165067088576</c:v>
                </c:pt>
                <c:pt idx="21">
                  <c:v>1.1794156809222121</c:v>
                </c:pt>
                <c:pt idx="22">
                  <c:v>1.1778685611750419</c:v>
                </c:pt>
                <c:pt idx="23">
                  <c:v>1.177063977732689</c:v>
                </c:pt>
                <c:pt idx="24">
                  <c:v>1.176056923452178</c:v>
                </c:pt>
                <c:pt idx="25">
                  <c:v>1.175233718854741</c:v>
                </c:pt>
                <c:pt idx="26">
                  <c:v>1.1754330900115331</c:v>
                </c:pt>
                <c:pt idx="27">
                  <c:v>1.177796449041733</c:v>
                </c:pt>
                <c:pt idx="28">
                  <c:v>1.179778391943215</c:v>
                </c:pt>
                <c:pt idx="29">
                  <c:v>1.182412648239459</c:v>
                </c:pt>
                <c:pt idx="30">
                  <c:v>1.184073073119515</c:v>
                </c:pt>
                <c:pt idx="31">
                  <c:v>1.185117901369162</c:v>
                </c:pt>
                <c:pt idx="32">
                  <c:v>1.1866536307941991</c:v>
                </c:pt>
                <c:pt idx="33">
                  <c:v>1.188409023898398</c:v>
                </c:pt>
                <c:pt idx="34">
                  <c:v>1.189621420697798</c:v>
                </c:pt>
                <c:pt idx="35">
                  <c:v>1.1919358583581541</c:v>
                </c:pt>
                <c:pt idx="36">
                  <c:v>1.1950517213048399</c:v>
                </c:pt>
                <c:pt idx="37">
                  <c:v>1.1982501526024509</c:v>
                </c:pt>
                <c:pt idx="38">
                  <c:v>1.201498293716651</c:v>
                </c:pt>
                <c:pt idx="39">
                  <c:v>1.203409634701843</c:v>
                </c:pt>
                <c:pt idx="40">
                  <c:v>1.205659890028451</c:v>
                </c:pt>
                <c:pt idx="41">
                  <c:v>1.208211333428262</c:v>
                </c:pt>
                <c:pt idx="42">
                  <c:v>1.210280575790863</c:v>
                </c:pt>
                <c:pt idx="43">
                  <c:v>1.211731236428742</c:v>
                </c:pt>
                <c:pt idx="44">
                  <c:v>1.213329047497679</c:v>
                </c:pt>
                <c:pt idx="45">
                  <c:v>1.2145627534838781</c:v>
                </c:pt>
                <c:pt idx="46">
                  <c:v>1.215129002783971</c:v>
                </c:pt>
                <c:pt idx="47">
                  <c:v>1.215165467172324</c:v>
                </c:pt>
                <c:pt idx="48">
                  <c:v>1.2156937348556971</c:v>
                </c:pt>
                <c:pt idx="49">
                  <c:v>1.216109589888313</c:v>
                </c:pt>
                <c:pt idx="50">
                  <c:v>1.216388678024775</c:v>
                </c:pt>
                <c:pt idx="51">
                  <c:v>1.2164178334840059</c:v>
                </c:pt>
                <c:pt idx="52">
                  <c:v>1.2162085762730439</c:v>
                </c:pt>
                <c:pt idx="53">
                  <c:v>1.21594418321224</c:v>
                </c:pt>
                <c:pt idx="54">
                  <c:v>1.215897295965024</c:v>
                </c:pt>
                <c:pt idx="55">
                  <c:v>1.2159513558280499</c:v>
                </c:pt>
                <c:pt idx="56">
                  <c:v>1.2162354782165259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1.2163089563122591</c:v>
                </c:pt>
                <c:pt idx="60">
                  <c:v>1.216061268503861</c:v>
                </c:pt>
                <c:pt idx="61">
                  <c:v>1.215701019168915</c:v>
                </c:pt>
                <c:pt idx="62">
                  <c:v>1.2157074343672489</c:v>
                </c:pt>
                <c:pt idx="63">
                  <c:v>1.215703090130297</c:v>
                </c:pt>
                <c:pt idx="64">
                  <c:v>1.215771516696369</c:v>
                </c:pt>
                <c:pt idx="65">
                  <c:v>1.215638118157254</c:v>
                </c:pt>
                <c:pt idx="66">
                  <c:v>1.2154500625201941</c:v>
                </c:pt>
                <c:pt idx="67">
                  <c:v>1.215133276739627</c:v>
                </c:pt>
                <c:pt idx="68">
                  <c:v>1.2147457080723361</c:v>
                </c:pt>
                <c:pt idx="69">
                  <c:v>1.214308343866042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</c:v>
                </c:pt>
                <c:pt idx="73">
                  <c:v>1.212561073620301</c:v>
                </c:pt>
                <c:pt idx="74">
                  <c:v>1.212084489822717</c:v>
                </c:pt>
                <c:pt idx="75">
                  <c:v>1.2116257321403061</c:v>
                </c:pt>
                <c:pt idx="76">
                  <c:v>1.2111437070985041</c:v>
                </c:pt>
                <c:pt idx="77">
                  <c:v>1.211016316539046</c:v>
                </c:pt>
                <c:pt idx="78">
                  <c:v>1.2108363631651351</c:v>
                </c:pt>
                <c:pt idx="79">
                  <c:v>1.2107307891036581</c:v>
                </c:pt>
                <c:pt idx="80">
                  <c:v>1.2103407367703709</c:v>
                </c:pt>
                <c:pt idx="81">
                  <c:v>1.2098022004441169</c:v>
                </c:pt>
                <c:pt idx="82">
                  <c:v>1.209347664218229</c:v>
                </c:pt>
                <c:pt idx="83">
                  <c:v>1.2089770708558949</c:v>
                </c:pt>
                <c:pt idx="84">
                  <c:v>1.208845314466741</c:v>
                </c:pt>
                <c:pt idx="85">
                  <c:v>1.208659910909212</c:v>
                </c:pt>
                <c:pt idx="86">
                  <c:v>1.2084719543735629</c:v>
                </c:pt>
                <c:pt idx="87">
                  <c:v>1.208208184143458</c:v>
                </c:pt>
                <c:pt idx="88">
                  <c:v>1.2079678655655921</c:v>
                </c:pt>
                <c:pt idx="89">
                  <c:v>1.207764681896603</c:v>
                </c:pt>
                <c:pt idx="90">
                  <c:v>1.2075161415200439</c:v>
                </c:pt>
                <c:pt idx="91">
                  <c:v>1.207258467193405</c:v>
                </c:pt>
                <c:pt idx="92">
                  <c:v>1.2071191627462869</c:v>
                </c:pt>
                <c:pt idx="93">
                  <c:v>1.206885029780729</c:v>
                </c:pt>
                <c:pt idx="94">
                  <c:v>1.206640480792331</c:v>
                </c:pt>
                <c:pt idx="95">
                  <c:v>1.2062814359108709</c:v>
                </c:pt>
                <c:pt idx="96">
                  <c:v>1.206086511183684</c:v>
                </c:pt>
                <c:pt idx="97">
                  <c:v>1.205897366810492</c:v>
                </c:pt>
                <c:pt idx="98">
                  <c:v>1.2057354319147999</c:v>
                </c:pt>
                <c:pt idx="99">
                  <c:v>1.2054997208822249</c:v>
                </c:pt>
                <c:pt idx="100">
                  <c:v>1.20523247080108</c:v>
                </c:pt>
                <c:pt idx="101">
                  <c:v>1.2049579144478559</c:v>
                </c:pt>
                <c:pt idx="102">
                  <c:v>1.2046685085344579</c:v>
                </c:pt>
                <c:pt idx="103">
                  <c:v>1.204377599653383</c:v>
                </c:pt>
                <c:pt idx="104">
                  <c:v>1.204143131646475</c:v>
                </c:pt>
                <c:pt idx="105">
                  <c:v>1.203779116933688</c:v>
                </c:pt>
                <c:pt idx="106">
                  <c:v>1.2032935351151319</c:v>
                </c:pt>
                <c:pt idx="107">
                  <c:v>1.2029872316970049</c:v>
                </c:pt>
                <c:pt idx="108">
                  <c:v>1.2028698564099971</c:v>
                </c:pt>
                <c:pt idx="109">
                  <c:v>1.202589166003724</c:v>
                </c:pt>
                <c:pt idx="110">
                  <c:v>1.202149273174383</c:v>
                </c:pt>
                <c:pt idx="111">
                  <c:v>1.2016967646219461</c:v>
                </c:pt>
                <c:pt idx="112">
                  <c:v>1.2012554477402411</c:v>
                </c:pt>
                <c:pt idx="113">
                  <c:v>1.200683282739079</c:v>
                </c:pt>
                <c:pt idx="114">
                  <c:v>1.200207127741272</c:v>
                </c:pt>
                <c:pt idx="115">
                  <c:v>1.1997932452837221</c:v>
                </c:pt>
                <c:pt idx="116">
                  <c:v>1.1994886615284539</c:v>
                </c:pt>
                <c:pt idx="117">
                  <c:v>1.199062144599107</c:v>
                </c:pt>
                <c:pt idx="118">
                  <c:v>1.198716387245123</c:v>
                </c:pt>
                <c:pt idx="119">
                  <c:v>1.198531533246642</c:v>
                </c:pt>
                <c:pt idx="120">
                  <c:v>1.19813221968489</c:v>
                </c:pt>
                <c:pt idx="121">
                  <c:v>1.1976692391138799</c:v>
                </c:pt>
                <c:pt idx="122">
                  <c:v>1.1971786787693941</c:v>
                </c:pt>
                <c:pt idx="123">
                  <c:v>1.196495474380219</c:v>
                </c:pt>
                <c:pt idx="124">
                  <c:v>1.19567159569156</c:v>
                </c:pt>
                <c:pt idx="125">
                  <c:v>1.194710439246029</c:v>
                </c:pt>
                <c:pt idx="126">
                  <c:v>1.193849713903183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1.1913538912515269</c:v>
                </c:pt>
                <c:pt idx="130">
                  <c:v>1.1903617710023839</c:v>
                </c:pt>
                <c:pt idx="131">
                  <c:v>1.189405320052791</c:v>
                </c:pt>
                <c:pt idx="132">
                  <c:v>1.1884144907721339</c:v>
                </c:pt>
                <c:pt idx="133">
                  <c:v>1.187460175452608</c:v>
                </c:pt>
                <c:pt idx="134">
                  <c:v>1.186695531644359</c:v>
                </c:pt>
                <c:pt idx="135">
                  <c:v>1.185762689939835</c:v>
                </c:pt>
                <c:pt idx="136">
                  <c:v>1.1849041554141111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0-4A12-AA12-1E5590DB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93" createdVersion="4" refreshedVersion="4" minRefreshableVersion="3" recordCount="194">
  <cacheSource type="worksheet">
    <worksheetSource ref="A1:L195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195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195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195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195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52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"/>
    </cacheField>
    <cacheField name="promedio30/38" numFmtId="0">
      <sharedItems containsString="0" containsBlank="1" containsNumber="1" minValue="1.019512195121951" maxValue="1.059140427936115"/>
    </cacheField>
    <cacheField name="30/41" numFmtId="0">
      <sharedItems containsString="0" containsBlank="1" containsNumber="1" minValue="1.057625025725458" maxValue="1.324927656056222"/>
    </cacheField>
    <cacheField name="promedio 30/41" numFmtId="0">
      <sharedItems containsString="0" containsBlank="1" containsNumber="1" minValue="1.155737578582726" maxValue="1.21641783348400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2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4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8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D37" sqref="D37"/>
    </sheetView>
  </sheetViews>
  <sheetFormatPr baseColWidth="10" defaultRowHeight="15" x14ac:dyDescent="0.25"/>
  <cols>
    <col min="3" max="4" width="18.7109375" style="17" bestFit="1" customWidth="1"/>
  </cols>
  <sheetData>
    <row r="1" spans="1:11" x14ac:dyDescent="0.25">
      <c r="A1" s="54" t="s">
        <v>0</v>
      </c>
      <c r="B1" s="54" t="s">
        <v>1</v>
      </c>
      <c r="C1" t="s">
        <v>2</v>
      </c>
      <c r="D1" t="s">
        <v>3</v>
      </c>
      <c r="J1" t="s">
        <v>4</v>
      </c>
    </row>
    <row r="2" spans="1:11" x14ac:dyDescent="0.25">
      <c r="A2" s="55">
        <v>44165</v>
      </c>
      <c r="B2" s="54" t="s">
        <v>5</v>
      </c>
      <c r="C2" s="35">
        <v>30448.5</v>
      </c>
      <c r="D2" s="35">
        <v>2459.42</v>
      </c>
      <c r="E2" t="s">
        <v>6</v>
      </c>
      <c r="J2" t="s">
        <v>5</v>
      </c>
      <c r="K2">
        <v>50000</v>
      </c>
    </row>
    <row r="3" spans="1:11" x14ac:dyDescent="0.25">
      <c r="A3" s="55">
        <v>44200</v>
      </c>
      <c r="B3" s="54" t="s">
        <v>7</v>
      </c>
      <c r="C3" t="s">
        <v>8</v>
      </c>
      <c r="D3">
        <v>10456.25</v>
      </c>
      <c r="E3" t="s">
        <v>9</v>
      </c>
      <c r="G3" t="s">
        <v>10</v>
      </c>
      <c r="J3" t="s">
        <v>7</v>
      </c>
      <c r="K3">
        <v>50000</v>
      </c>
    </row>
    <row r="4" spans="1:11" x14ac:dyDescent="0.25">
      <c r="A4" s="55">
        <v>44255</v>
      </c>
      <c r="B4" s="54" t="s">
        <v>5</v>
      </c>
      <c r="C4">
        <v>6421</v>
      </c>
      <c r="D4">
        <v>6389.26</v>
      </c>
      <c r="E4" t="s">
        <v>11</v>
      </c>
      <c r="J4" t="s">
        <v>12</v>
      </c>
      <c r="K4">
        <v>56000</v>
      </c>
    </row>
    <row r="5" spans="1:11" x14ac:dyDescent="0.25">
      <c r="A5" s="55">
        <v>44290</v>
      </c>
      <c r="B5" s="54" t="s">
        <v>7</v>
      </c>
      <c r="C5" t="s">
        <v>13</v>
      </c>
      <c r="D5" t="s">
        <v>14</v>
      </c>
      <c r="E5" t="s">
        <v>15</v>
      </c>
      <c r="G5" t="s">
        <v>16</v>
      </c>
    </row>
    <row r="6" spans="1:11" x14ac:dyDescent="0.25">
      <c r="A6" s="55">
        <v>44291</v>
      </c>
      <c r="B6" s="54" t="s">
        <v>12</v>
      </c>
      <c r="C6">
        <v>6162.06</v>
      </c>
      <c r="D6">
        <v>6131.25</v>
      </c>
      <c r="E6" t="s">
        <v>17</v>
      </c>
      <c r="F6" t="s">
        <v>16</v>
      </c>
    </row>
    <row r="7" spans="1:11" x14ac:dyDescent="0.25">
      <c r="A7" s="55">
        <v>44347</v>
      </c>
      <c r="B7" s="54" t="s">
        <v>5</v>
      </c>
      <c r="C7">
        <v>8218.33</v>
      </c>
      <c r="D7">
        <v>8177.24</v>
      </c>
      <c r="E7" t="s">
        <v>18</v>
      </c>
    </row>
    <row r="8" spans="1:11" x14ac:dyDescent="0.25">
      <c r="A8" s="55">
        <v>44381</v>
      </c>
      <c r="B8" s="54" t="s">
        <v>7</v>
      </c>
      <c r="C8">
        <v>11931.66</v>
      </c>
      <c r="D8">
        <v>11909.7</v>
      </c>
      <c r="E8" t="s">
        <v>19</v>
      </c>
    </row>
    <row r="9" spans="1:11" x14ac:dyDescent="0.25">
      <c r="A9" s="55">
        <v>44439</v>
      </c>
      <c r="B9" s="54" t="s">
        <v>5</v>
      </c>
    </row>
    <row r="10" spans="1:11" x14ac:dyDescent="0.25">
      <c r="A10" s="55">
        <v>44473</v>
      </c>
      <c r="B10" s="54" t="s">
        <v>7</v>
      </c>
    </row>
    <row r="11" spans="1:11" x14ac:dyDescent="0.25">
      <c r="A11" s="55">
        <v>44473</v>
      </c>
      <c r="B11" s="54" t="s">
        <v>12</v>
      </c>
    </row>
    <row r="12" spans="1:11" x14ac:dyDescent="0.25">
      <c r="A12" s="55">
        <v>44530</v>
      </c>
      <c r="B12" s="54" t="s">
        <v>5</v>
      </c>
    </row>
    <row r="13" spans="1:11" x14ac:dyDescent="0.25">
      <c r="A13" s="55">
        <v>44565</v>
      </c>
      <c r="B13" s="54" t="s">
        <v>7</v>
      </c>
    </row>
    <row r="14" spans="1:11" x14ac:dyDescent="0.25">
      <c r="A14" s="55">
        <v>44620</v>
      </c>
      <c r="B14" s="54" t="s">
        <v>5</v>
      </c>
    </row>
    <row r="15" spans="1:11" x14ac:dyDescent="0.25">
      <c r="A15" s="55">
        <v>44655</v>
      </c>
      <c r="B15" s="54" t="s">
        <v>7</v>
      </c>
    </row>
    <row r="16" spans="1:11" x14ac:dyDescent="0.25">
      <c r="A16" s="55">
        <v>44712</v>
      </c>
      <c r="B16" s="54" t="s">
        <v>5</v>
      </c>
    </row>
    <row r="17" spans="1:2" x14ac:dyDescent="0.25">
      <c r="A17" s="55">
        <v>44746</v>
      </c>
      <c r="B17" s="54" t="s">
        <v>7</v>
      </c>
    </row>
    <row r="18" spans="1:2" x14ac:dyDescent="0.25">
      <c r="A18" s="55">
        <v>44838</v>
      </c>
      <c r="B18" s="54" t="s">
        <v>7</v>
      </c>
    </row>
  </sheetData>
  <pageMargins left="0.7" right="0.7" top="0.75" bottom="0.75" header="0.3" footer="0.3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style="17" bestFit="1" customWidth="1"/>
    <col min="2" max="2" width="13.85546875" style="17" bestFit="1" customWidth="1"/>
  </cols>
  <sheetData>
    <row r="1" spans="1:2" x14ac:dyDescent="0.25">
      <c r="A1" s="12" t="s">
        <v>61</v>
      </c>
      <c r="B1" t="s">
        <v>70</v>
      </c>
    </row>
    <row r="2" spans="1:2" x14ac:dyDescent="0.25">
      <c r="A2" s="13">
        <v>44081</v>
      </c>
      <c r="B2">
        <v>1.019512195121951</v>
      </c>
    </row>
    <row r="3" spans="1:2" x14ac:dyDescent="0.25">
      <c r="A3" s="13">
        <v>44082</v>
      </c>
      <c r="B3">
        <v>1.021001615508885</v>
      </c>
    </row>
    <row r="4" spans="1:2" x14ac:dyDescent="0.25">
      <c r="A4" s="13">
        <v>44083</v>
      </c>
      <c r="B4">
        <v>1.0186900958466449</v>
      </c>
    </row>
    <row r="5" spans="1:2" x14ac:dyDescent="0.25">
      <c r="A5" s="13">
        <v>44084</v>
      </c>
      <c r="B5">
        <v>1.0231259968102071</v>
      </c>
    </row>
    <row r="6" spans="1:2" x14ac:dyDescent="0.25">
      <c r="A6" s="13">
        <v>44085</v>
      </c>
      <c r="B6">
        <v>1.034087237479806</v>
      </c>
    </row>
    <row r="7" spans="1:2" x14ac:dyDescent="0.25">
      <c r="A7" s="13">
        <v>44088</v>
      </c>
      <c r="B7">
        <v>1.0435137562249981</v>
      </c>
    </row>
    <row r="8" spans="1:2" x14ac:dyDescent="0.25">
      <c r="A8" s="13">
        <v>44089</v>
      </c>
      <c r="B8">
        <v>1.047899159663866</v>
      </c>
    </row>
    <row r="9" spans="1:2" x14ac:dyDescent="0.25">
      <c r="A9" s="13">
        <v>44090</v>
      </c>
      <c r="B9">
        <v>1.0533562822719451</v>
      </c>
    </row>
    <row r="10" spans="1:2" x14ac:dyDescent="0.25">
      <c r="A10" s="13">
        <v>44091</v>
      </c>
      <c r="B10">
        <v>1.058035714285714</v>
      </c>
    </row>
    <row r="11" spans="1:2" x14ac:dyDescent="0.25">
      <c r="A11" s="13">
        <v>44092</v>
      </c>
      <c r="B11">
        <v>1.063533507397737</v>
      </c>
    </row>
    <row r="12" spans="1:2" x14ac:dyDescent="0.25">
      <c r="A12" s="13">
        <v>44095</v>
      </c>
      <c r="B12">
        <v>1.0415517241379311</v>
      </c>
    </row>
    <row r="13" spans="1:2" x14ac:dyDescent="0.25">
      <c r="A13" s="13">
        <v>44096</v>
      </c>
      <c r="B13">
        <v>1.056277056277056</v>
      </c>
    </row>
    <row r="14" spans="1:2" x14ac:dyDescent="0.25">
      <c r="A14" s="13">
        <v>44097</v>
      </c>
      <c r="B14">
        <v>1.067415730337079</v>
      </c>
    </row>
    <row r="15" spans="1:2" x14ac:dyDescent="0.25">
      <c r="A15" s="13">
        <v>44098</v>
      </c>
      <c r="B15">
        <v>1.0529077393965891</v>
      </c>
    </row>
    <row r="16" spans="1:2" x14ac:dyDescent="0.25">
      <c r="A16" s="13">
        <v>44099</v>
      </c>
      <c r="B16">
        <v>1.059975732362628</v>
      </c>
    </row>
    <row r="17" spans="1:2" x14ac:dyDescent="0.25">
      <c r="A17" s="13">
        <v>44102</v>
      </c>
      <c r="B17">
        <v>1.0575521056694399</v>
      </c>
    </row>
    <row r="18" spans="1:2" x14ac:dyDescent="0.25">
      <c r="A18" s="13">
        <v>44103</v>
      </c>
      <c r="B18">
        <v>1.057118499573743</v>
      </c>
    </row>
    <row r="19" spans="1:2" x14ac:dyDescent="0.25">
      <c r="A19" s="13">
        <v>44104</v>
      </c>
      <c r="B19">
        <v>1.0456081081081079</v>
      </c>
    </row>
    <row r="20" spans="1:2" x14ac:dyDescent="0.25">
      <c r="A20" s="13">
        <v>44105</v>
      </c>
      <c r="B20">
        <v>1.03938456392675</v>
      </c>
    </row>
    <row r="21" spans="1:2" x14ac:dyDescent="0.25">
      <c r="A21" s="13">
        <v>44106</v>
      </c>
      <c r="B21">
        <v>1.0171181651986041</v>
      </c>
    </row>
    <row r="22" spans="1:2" x14ac:dyDescent="0.25">
      <c r="A22" s="13">
        <v>44109</v>
      </c>
      <c r="B22">
        <v>1.0453177257525079</v>
      </c>
    </row>
    <row r="23" spans="1:2" x14ac:dyDescent="0.25">
      <c r="A23" s="13">
        <v>44110</v>
      </c>
      <c r="B23">
        <v>1.068610634648371</v>
      </c>
    </row>
    <row r="24" spans="1:2" x14ac:dyDescent="0.25">
      <c r="A24" s="13">
        <v>44111</v>
      </c>
      <c r="B24">
        <v>1.067924528301887</v>
      </c>
    </row>
    <row r="25" spans="1:2" x14ac:dyDescent="0.25">
      <c r="A25" s="13">
        <v>44112</v>
      </c>
      <c r="B25">
        <v>1.071428571428571</v>
      </c>
    </row>
    <row r="26" spans="1:2" x14ac:dyDescent="0.25">
      <c r="A26" s="13">
        <v>44113</v>
      </c>
      <c r="B26">
        <v>1.0656146179401991</v>
      </c>
    </row>
    <row r="27" spans="1:2" x14ac:dyDescent="0.25">
      <c r="A27" s="13">
        <v>44117</v>
      </c>
      <c r="B27">
        <v>1.069249793899423</v>
      </c>
    </row>
    <row r="28" spans="1:2" x14ac:dyDescent="0.25">
      <c r="A28" s="13">
        <v>44118</v>
      </c>
      <c r="B28">
        <v>1.088834555827221</v>
      </c>
    </row>
    <row r="29" spans="1:2" x14ac:dyDescent="0.25">
      <c r="A29" s="13">
        <v>44119</v>
      </c>
      <c r="B29">
        <v>1.105301204819277</v>
      </c>
    </row>
    <row r="30" spans="1:2" x14ac:dyDescent="0.25">
      <c r="A30" s="13">
        <v>44120</v>
      </c>
      <c r="B30">
        <v>1.102543068088597</v>
      </c>
    </row>
    <row r="31" spans="1:2" x14ac:dyDescent="0.25">
      <c r="A31" s="13">
        <v>44123</v>
      </c>
      <c r="B31">
        <v>1.102636378709998</v>
      </c>
    </row>
    <row r="32" spans="1:2" x14ac:dyDescent="0.25">
      <c r="A32" s="13">
        <v>44124</v>
      </c>
      <c r="B32">
        <v>1.104311774461028</v>
      </c>
    </row>
    <row r="33" spans="1:2" x14ac:dyDescent="0.25">
      <c r="A33" s="13">
        <v>44125</v>
      </c>
      <c r="B33">
        <v>1.0747663551401869</v>
      </c>
    </row>
    <row r="34" spans="1:2" x14ac:dyDescent="0.25">
      <c r="A34" s="13">
        <v>44126</v>
      </c>
      <c r="B34">
        <v>1.0723069355632071</v>
      </c>
    </row>
    <row r="35" spans="1:2" x14ac:dyDescent="0.25">
      <c r="A35" s="13">
        <v>44127</v>
      </c>
      <c r="B35">
        <v>1.055038103302286</v>
      </c>
    </row>
    <row r="36" spans="1:2" x14ac:dyDescent="0.25">
      <c r="A36" s="13">
        <v>44130</v>
      </c>
      <c r="B36">
        <v>1.066548358473824</v>
      </c>
    </row>
    <row r="37" spans="1:2" x14ac:dyDescent="0.25">
      <c r="A37" s="13">
        <v>44131</v>
      </c>
      <c r="B37">
        <v>1.0849909584086801</v>
      </c>
    </row>
    <row r="38" spans="1:2" x14ac:dyDescent="0.25">
      <c r="A38" s="13">
        <v>44132</v>
      </c>
      <c r="B38">
        <v>1.060377358490566</v>
      </c>
    </row>
    <row r="39" spans="1:2" x14ac:dyDescent="0.25">
      <c r="A39" s="13">
        <v>44133</v>
      </c>
      <c r="B39">
        <v>1.0638703527168729</v>
      </c>
    </row>
    <row r="40" spans="1:2" x14ac:dyDescent="0.25">
      <c r="A40" s="13">
        <v>44134</v>
      </c>
      <c r="B40">
        <v>1.051514566853174</v>
      </c>
    </row>
    <row r="41" spans="1:2" x14ac:dyDescent="0.25">
      <c r="A41" s="13">
        <v>44137</v>
      </c>
      <c r="B41">
        <v>1.0368086336481019</v>
      </c>
    </row>
    <row r="42" spans="1:2" x14ac:dyDescent="0.25">
      <c r="A42" s="13">
        <v>44138</v>
      </c>
      <c r="B42">
        <v>1.018939393939394</v>
      </c>
    </row>
    <row r="43" spans="1:2" x14ac:dyDescent="0.25">
      <c r="A43" s="13">
        <v>44139</v>
      </c>
      <c r="B43">
        <v>1.0122641509433961</v>
      </c>
    </row>
    <row r="44" spans="1:2" x14ac:dyDescent="0.25">
      <c r="A44" s="13">
        <v>44140</v>
      </c>
      <c r="B44">
        <v>1.010309278350515</v>
      </c>
    </row>
    <row r="45" spans="1:2" x14ac:dyDescent="0.25">
      <c r="A45" s="13">
        <v>44141</v>
      </c>
      <c r="B45">
        <v>1.006171685057041</v>
      </c>
    </row>
    <row r="46" spans="1:2" x14ac:dyDescent="0.25">
      <c r="A46" s="13">
        <v>44144</v>
      </c>
      <c r="B46">
        <v>1.008146639511202</v>
      </c>
    </row>
    <row r="47" spans="1:2" x14ac:dyDescent="0.25">
      <c r="A47" s="13">
        <v>44145</v>
      </c>
      <c r="B47">
        <v>0.98745454545454547</v>
      </c>
    </row>
    <row r="48" spans="1:2" x14ac:dyDescent="0.25">
      <c r="A48" s="13">
        <v>44146</v>
      </c>
      <c r="B48">
        <v>1.002636203866432</v>
      </c>
    </row>
    <row r="49" spans="1:2" x14ac:dyDescent="0.25">
      <c r="A49" s="13">
        <v>44147</v>
      </c>
      <c r="B49">
        <v>1.0044964028776979</v>
      </c>
    </row>
    <row r="50" spans="1:2" x14ac:dyDescent="0.25">
      <c r="A50" s="13">
        <v>44148</v>
      </c>
      <c r="B50">
        <v>1.000710353400817</v>
      </c>
    </row>
    <row r="51" spans="1:2" x14ac:dyDescent="0.25">
      <c r="A51" s="13">
        <v>44151</v>
      </c>
      <c r="B51">
        <v>1.005244755244755</v>
      </c>
    </row>
    <row r="52" spans="1:2" x14ac:dyDescent="0.25">
      <c r="A52" s="13">
        <v>44152</v>
      </c>
      <c r="B52">
        <v>1.0106475824751271</v>
      </c>
    </row>
    <row r="53" spans="1:2" x14ac:dyDescent="0.25">
      <c r="A53" s="13">
        <v>44153</v>
      </c>
      <c r="B53">
        <v>1.003460207612457</v>
      </c>
    </row>
    <row r="54" spans="1:2" x14ac:dyDescent="0.25">
      <c r="A54" s="13">
        <v>44154</v>
      </c>
      <c r="B54">
        <v>1.0058321727019499</v>
      </c>
    </row>
    <row r="55" spans="1:2" x14ac:dyDescent="0.25">
      <c r="A55" s="13">
        <v>44155</v>
      </c>
      <c r="B55">
        <v>1.0100175746924429</v>
      </c>
    </row>
    <row r="56" spans="1:2" x14ac:dyDescent="0.25">
      <c r="A56" s="13">
        <v>44159</v>
      </c>
      <c r="B56">
        <v>1.027728085867621</v>
      </c>
    </row>
    <row r="57" spans="1:2" x14ac:dyDescent="0.25">
      <c r="A57" s="13">
        <v>44160</v>
      </c>
      <c r="B57">
        <v>1.045074518356961</v>
      </c>
    </row>
    <row r="58" spans="1:2" x14ac:dyDescent="0.25">
      <c r="A58" s="13">
        <v>44161</v>
      </c>
      <c r="B58">
        <v>1.0338155515370711</v>
      </c>
    </row>
    <row r="59" spans="1:2" x14ac:dyDescent="0.25">
      <c r="A59" s="13">
        <v>44162</v>
      </c>
      <c r="B59">
        <v>1.03634703196347</v>
      </c>
    </row>
    <row r="60" spans="1:2" x14ac:dyDescent="0.25">
      <c r="A60" s="13">
        <v>44165</v>
      </c>
      <c r="B60">
        <v>1.039195605623312</v>
      </c>
    </row>
    <row r="61" spans="1:2" x14ac:dyDescent="0.25">
      <c r="A61" s="13">
        <v>44166</v>
      </c>
      <c r="B61">
        <v>1.0311111111111111</v>
      </c>
    </row>
    <row r="62" spans="1:2" x14ac:dyDescent="0.25">
      <c r="A62" s="13">
        <v>44167</v>
      </c>
      <c r="B62">
        <v>1.0361188486536681</v>
      </c>
    </row>
    <row r="63" spans="1:2" x14ac:dyDescent="0.25">
      <c r="A63" s="13">
        <v>44168</v>
      </c>
      <c r="B63">
        <v>1.038936372269706</v>
      </c>
    </row>
    <row r="64" spans="1:2" x14ac:dyDescent="0.25">
      <c r="A64" s="13">
        <v>44169</v>
      </c>
      <c r="B64">
        <v>1.047373447946514</v>
      </c>
    </row>
    <row r="65" spans="1:2" x14ac:dyDescent="0.25">
      <c r="A65" s="13">
        <v>44174</v>
      </c>
      <c r="B65">
        <v>1.053474903474904</v>
      </c>
    </row>
    <row r="66" spans="1:2" x14ac:dyDescent="0.25">
      <c r="A66" s="13">
        <v>44175</v>
      </c>
      <c r="B66">
        <v>1.062596899224806</v>
      </c>
    </row>
    <row r="67" spans="1:2" x14ac:dyDescent="0.25">
      <c r="A67" s="13">
        <v>44176</v>
      </c>
      <c r="B67">
        <v>1.0690978886756239</v>
      </c>
    </row>
    <row r="68" spans="1:2" x14ac:dyDescent="0.25">
      <c r="A68" s="13">
        <v>44179</v>
      </c>
      <c r="B68">
        <v>1.0777142857142861</v>
      </c>
    </row>
    <row r="69" spans="1:2" x14ac:dyDescent="0.25">
      <c r="A69" s="13">
        <v>44180</v>
      </c>
      <c r="B69">
        <v>1.076004548900682</v>
      </c>
    </row>
    <row r="70" spans="1:2" x14ac:dyDescent="0.25">
      <c r="A70" s="13">
        <v>44181</v>
      </c>
      <c r="B70">
        <v>1.066223908918406</v>
      </c>
    </row>
    <row r="71" spans="1:2" x14ac:dyDescent="0.25">
      <c r="A71" s="13">
        <v>44182</v>
      </c>
      <c r="B71">
        <v>1.0484112149532709</v>
      </c>
    </row>
    <row r="72" spans="1:2" x14ac:dyDescent="0.25">
      <c r="A72" s="13">
        <v>44183</v>
      </c>
      <c r="B72">
        <v>1.0385321100917431</v>
      </c>
    </row>
    <row r="73" spans="1:2" x14ac:dyDescent="0.25">
      <c r="A73" s="13">
        <v>44186</v>
      </c>
      <c r="B73">
        <v>1.0540540540540539</v>
      </c>
    </row>
    <row r="74" spans="1:2" x14ac:dyDescent="0.25">
      <c r="A74" s="13">
        <v>44187</v>
      </c>
      <c r="B74">
        <v>1.0557407407407411</v>
      </c>
    </row>
    <row r="75" spans="1:2" x14ac:dyDescent="0.25">
      <c r="A75" s="13">
        <v>44188</v>
      </c>
      <c r="B75">
        <v>1.0450962419798351</v>
      </c>
    </row>
    <row r="76" spans="1:2" x14ac:dyDescent="0.25">
      <c r="A76" s="13">
        <v>44193</v>
      </c>
      <c r="B76">
        <v>1.035443037974684</v>
      </c>
    </row>
    <row r="77" spans="1:2" x14ac:dyDescent="0.25">
      <c r="A77" s="13">
        <v>44194</v>
      </c>
      <c r="B77">
        <v>1.0478976234003661</v>
      </c>
    </row>
    <row r="78" spans="1:2" x14ac:dyDescent="0.25">
      <c r="A78" s="13">
        <v>44195</v>
      </c>
      <c r="B78">
        <v>1.0642525533890439</v>
      </c>
    </row>
    <row r="79" spans="1:2" x14ac:dyDescent="0.25">
      <c r="A79" s="13">
        <v>44200</v>
      </c>
      <c r="B79">
        <v>1.077282060854956</v>
      </c>
    </row>
    <row r="80" spans="1:2" x14ac:dyDescent="0.25">
      <c r="A80" s="13">
        <v>44201</v>
      </c>
      <c r="B80">
        <v>1.071985157699443</v>
      </c>
    </row>
    <row r="81" spans="1:2" x14ac:dyDescent="0.25">
      <c r="A81" s="13">
        <v>44202</v>
      </c>
      <c r="B81">
        <v>1.0653173873045081</v>
      </c>
    </row>
    <row r="82" spans="1:2" x14ac:dyDescent="0.25">
      <c r="A82" s="13">
        <v>44203</v>
      </c>
      <c r="B82">
        <v>1.0544789762340041</v>
      </c>
    </row>
    <row r="83" spans="1:2" x14ac:dyDescent="0.25">
      <c r="A83" s="13">
        <v>44204</v>
      </c>
      <c r="B83">
        <v>1.05524861878453</v>
      </c>
    </row>
    <row r="84" spans="1:2" x14ac:dyDescent="0.25">
      <c r="A84" s="13">
        <v>44207</v>
      </c>
      <c r="B84">
        <v>1.0619402985074631</v>
      </c>
    </row>
    <row r="85" spans="1:2" x14ac:dyDescent="0.25">
      <c r="A85" s="13">
        <v>44208</v>
      </c>
      <c r="B85">
        <v>1.061913696060037</v>
      </c>
    </row>
    <row r="86" spans="1:2" x14ac:dyDescent="0.25">
      <c r="A86" s="13">
        <v>44209</v>
      </c>
      <c r="B86">
        <v>1.073453853472883</v>
      </c>
    </row>
    <row r="87" spans="1:2" x14ac:dyDescent="0.25">
      <c r="A87" s="13">
        <v>44210</v>
      </c>
      <c r="B87">
        <v>1.085741811175337</v>
      </c>
    </row>
    <row r="88" spans="1:2" x14ac:dyDescent="0.25">
      <c r="A88" s="13">
        <v>44211</v>
      </c>
      <c r="B88">
        <v>1.077586206896552</v>
      </c>
    </row>
    <row r="89" spans="1:2" x14ac:dyDescent="0.25">
      <c r="A89" s="13">
        <v>44214</v>
      </c>
      <c r="B89">
        <v>1.0783938814531551</v>
      </c>
    </row>
    <row r="90" spans="1:2" x14ac:dyDescent="0.25">
      <c r="A90" s="13">
        <v>44215</v>
      </c>
      <c r="B90">
        <v>1.0697630331753549</v>
      </c>
    </row>
    <row r="91" spans="1:2" x14ac:dyDescent="0.25">
      <c r="A91" s="13">
        <v>44216</v>
      </c>
      <c r="B91">
        <v>1.0633889045869831</v>
      </c>
    </row>
    <row r="92" spans="1:2" x14ac:dyDescent="0.25">
      <c r="A92" s="13">
        <v>44217</v>
      </c>
      <c r="B92">
        <v>1.070521327014218</v>
      </c>
    </row>
    <row r="93" spans="1:2" x14ac:dyDescent="0.25">
      <c r="A93" s="13">
        <v>44218</v>
      </c>
      <c r="B93">
        <v>1.059707097258731</v>
      </c>
    </row>
    <row r="94" spans="1:2" x14ac:dyDescent="0.25">
      <c r="A94" s="13">
        <v>44221</v>
      </c>
      <c r="B94">
        <v>1.0513011152416361</v>
      </c>
    </row>
    <row r="95" spans="1:2" x14ac:dyDescent="0.25">
      <c r="A95" s="13">
        <v>44222</v>
      </c>
      <c r="B95">
        <v>1.048473635522664</v>
      </c>
    </row>
    <row r="96" spans="1:2" x14ac:dyDescent="0.25">
      <c r="A96" s="13">
        <v>44223</v>
      </c>
      <c r="B96">
        <v>1.0421343146274149</v>
      </c>
    </row>
    <row r="97" spans="1:2" x14ac:dyDescent="0.25">
      <c r="A97" s="13">
        <v>44224</v>
      </c>
      <c r="B97">
        <v>1.033789954337899</v>
      </c>
    </row>
    <row r="98" spans="1:2" x14ac:dyDescent="0.25">
      <c r="A98" s="13">
        <v>44225</v>
      </c>
      <c r="B98">
        <v>1.034672537149147</v>
      </c>
    </row>
    <row r="99" spans="1:2" x14ac:dyDescent="0.25">
      <c r="A99" s="13">
        <v>44228</v>
      </c>
      <c r="B99">
        <v>1.0342302764049061</v>
      </c>
    </row>
    <row r="100" spans="1:2" x14ac:dyDescent="0.25">
      <c r="A100" s="13">
        <v>44229</v>
      </c>
      <c r="B100">
        <v>1.032240387249977</v>
      </c>
    </row>
    <row r="101" spans="1:2" x14ac:dyDescent="0.25">
      <c r="A101" s="13">
        <v>44230</v>
      </c>
      <c r="B101">
        <v>1.041920590951062</v>
      </c>
    </row>
    <row r="102" spans="1:2" x14ac:dyDescent="0.25">
      <c r="A102" s="13">
        <v>44231</v>
      </c>
      <c r="B102">
        <v>1.044444444444445</v>
      </c>
    </row>
    <row r="103" spans="1:2" x14ac:dyDescent="0.25">
      <c r="A103" s="13">
        <v>44232</v>
      </c>
      <c r="B103">
        <v>1.0433815350389319</v>
      </c>
    </row>
    <row r="104" spans="1:2" x14ac:dyDescent="0.25">
      <c r="A104" s="13">
        <v>44235</v>
      </c>
      <c r="B104">
        <v>1.0460966542750929</v>
      </c>
    </row>
    <row r="105" spans="1:2" x14ac:dyDescent="0.25">
      <c r="A105" s="13">
        <v>44236</v>
      </c>
      <c r="B105">
        <v>1.0535380007487829</v>
      </c>
    </row>
    <row r="106" spans="1:2" x14ac:dyDescent="0.25">
      <c r="A106" s="13">
        <v>44237</v>
      </c>
      <c r="B106">
        <v>1.053739195791056</v>
      </c>
    </row>
    <row r="107" spans="1:2" x14ac:dyDescent="0.25">
      <c r="A107" s="13">
        <v>44238</v>
      </c>
      <c r="B107">
        <v>1.051724137931034</v>
      </c>
    </row>
    <row r="108" spans="1:2" x14ac:dyDescent="0.25">
      <c r="A108" s="13">
        <v>44239</v>
      </c>
      <c r="B108">
        <v>1.04504854368932</v>
      </c>
    </row>
    <row r="109" spans="1:2" x14ac:dyDescent="0.25">
      <c r="A109" s="13">
        <v>44244</v>
      </c>
      <c r="B109">
        <v>1.0464177598385469</v>
      </c>
    </row>
    <row r="110" spans="1:2" x14ac:dyDescent="0.25">
      <c r="A110" s="13">
        <v>44245</v>
      </c>
      <c r="B110">
        <v>1.0632653061224491</v>
      </c>
    </row>
    <row r="111" spans="1:2" x14ac:dyDescent="0.25">
      <c r="A111" s="13">
        <v>44246</v>
      </c>
      <c r="B111">
        <v>1.054922279792746</v>
      </c>
    </row>
    <row r="112" spans="1:2" x14ac:dyDescent="0.25">
      <c r="A112" s="13">
        <v>44249</v>
      </c>
      <c r="B112">
        <v>1.063224446786091</v>
      </c>
    </row>
    <row r="113" spans="1:2" x14ac:dyDescent="0.25">
      <c r="A113" s="13">
        <v>44250</v>
      </c>
      <c r="B113">
        <v>1.062022090059473</v>
      </c>
    </row>
    <row r="114" spans="1:2" x14ac:dyDescent="0.25">
      <c r="A114" s="13">
        <v>44251</v>
      </c>
      <c r="B114">
        <v>1.057172557172557</v>
      </c>
    </row>
    <row r="115" spans="1:2" x14ac:dyDescent="0.25">
      <c r="A115" s="13">
        <v>44252</v>
      </c>
      <c r="B115">
        <v>1.052032520325203</v>
      </c>
    </row>
    <row r="116" spans="1:2" x14ac:dyDescent="0.25">
      <c r="A116" s="13">
        <v>44253</v>
      </c>
      <c r="B116">
        <v>1.0503018108651909</v>
      </c>
    </row>
    <row r="117" spans="1:2" x14ac:dyDescent="0.25">
      <c r="A117" s="13">
        <v>44256</v>
      </c>
      <c r="B117">
        <v>1.0458770021752031</v>
      </c>
    </row>
    <row r="118" spans="1:2" x14ac:dyDescent="0.25">
      <c r="A118" s="13">
        <v>44257</v>
      </c>
      <c r="B118">
        <v>1.069153225806452</v>
      </c>
    </row>
    <row r="119" spans="1:2" x14ac:dyDescent="0.25">
      <c r="A119" s="13">
        <v>44258</v>
      </c>
      <c r="B119">
        <v>1.078899082568807</v>
      </c>
    </row>
    <row r="120" spans="1:2" x14ac:dyDescent="0.25">
      <c r="A120" s="13">
        <v>44259</v>
      </c>
      <c r="B120">
        <v>1.0688398461226969</v>
      </c>
    </row>
    <row r="121" spans="1:2" x14ac:dyDescent="0.25">
      <c r="A121" s="13">
        <v>44260</v>
      </c>
      <c r="B121">
        <v>1.073045267489712</v>
      </c>
    </row>
    <row r="122" spans="1:2" x14ac:dyDescent="0.25">
      <c r="A122" s="13">
        <v>44263</v>
      </c>
      <c r="B122">
        <v>1.0718426501035201</v>
      </c>
    </row>
    <row r="123" spans="1:2" x14ac:dyDescent="0.25">
      <c r="A123" s="13">
        <v>44264</v>
      </c>
      <c r="B123">
        <v>1.0712937722793039</v>
      </c>
    </row>
    <row r="124" spans="1:2" x14ac:dyDescent="0.25">
      <c r="A124" s="13">
        <v>44265</v>
      </c>
      <c r="B124">
        <v>1.0569993448351169</v>
      </c>
    </row>
    <row r="125" spans="1:2" x14ac:dyDescent="0.25">
      <c r="A125" s="13">
        <v>44266</v>
      </c>
      <c r="B125">
        <v>1.053087757313109</v>
      </c>
    </row>
    <row r="126" spans="1:2" x14ac:dyDescent="0.25">
      <c r="A126" s="13">
        <v>44267</v>
      </c>
      <c r="B126">
        <v>1.056415694591728</v>
      </c>
    </row>
    <row r="127" spans="1:2" x14ac:dyDescent="0.25">
      <c r="A127" s="13">
        <v>44270</v>
      </c>
      <c r="B127">
        <v>1.042268041237113</v>
      </c>
    </row>
    <row r="128" spans="1:2" x14ac:dyDescent="0.25">
      <c r="A128" s="13">
        <v>44271</v>
      </c>
      <c r="B128">
        <v>1.042566191446028</v>
      </c>
    </row>
    <row r="129" spans="1:2" x14ac:dyDescent="0.25">
      <c r="A129" s="13">
        <v>44272</v>
      </c>
      <c r="B129">
        <v>1.0507070707070709</v>
      </c>
    </row>
    <row r="130" spans="1:2" x14ac:dyDescent="0.25">
      <c r="A130" s="13">
        <v>44273</v>
      </c>
      <c r="B130">
        <v>1.0535569105691061</v>
      </c>
    </row>
    <row r="131" spans="1:2" x14ac:dyDescent="0.25">
      <c r="A131" s="13">
        <v>44274</v>
      </c>
      <c r="B131">
        <v>1.043895055499495</v>
      </c>
    </row>
    <row r="132" spans="1:2" x14ac:dyDescent="0.25">
      <c r="A132" s="13">
        <v>44277</v>
      </c>
      <c r="B132">
        <v>1.039489429597128</v>
      </c>
    </row>
    <row r="133" spans="1:2" x14ac:dyDescent="0.25">
      <c r="A133" s="13">
        <v>44278</v>
      </c>
      <c r="B133">
        <v>1.010021615248575</v>
      </c>
    </row>
    <row r="134" spans="1:2" x14ac:dyDescent="0.25">
      <c r="A134" s="13">
        <v>44280</v>
      </c>
      <c r="B134">
        <v>1.0187755102040821</v>
      </c>
    </row>
    <row r="135" spans="1:2" x14ac:dyDescent="0.25">
      <c r="A135" s="13">
        <v>44281</v>
      </c>
      <c r="B135">
        <v>1.012422360248447</v>
      </c>
    </row>
    <row r="136" spans="1:2" x14ac:dyDescent="0.25">
      <c r="A136" s="13">
        <v>44284</v>
      </c>
      <c r="B136">
        <v>1.012869198312236</v>
      </c>
    </row>
    <row r="137" spans="1:2" x14ac:dyDescent="0.25">
      <c r="A137" s="13">
        <v>44285</v>
      </c>
      <c r="B137">
        <v>1.015826123654779</v>
      </c>
    </row>
    <row r="138" spans="1:2" x14ac:dyDescent="0.25">
      <c r="A138" s="13">
        <v>44286</v>
      </c>
      <c r="B138">
        <v>1.0044605809128631</v>
      </c>
    </row>
    <row r="139" spans="1:2" x14ac:dyDescent="0.25">
      <c r="A139" s="13">
        <v>44291</v>
      </c>
      <c r="B139">
        <v>1.031948214658593</v>
      </c>
    </row>
    <row r="140" spans="1:2" x14ac:dyDescent="0.25">
      <c r="A140" s="13">
        <v>44292</v>
      </c>
      <c r="B140">
        <v>1.0278925619834709</v>
      </c>
    </row>
    <row r="141" spans="1:2" x14ac:dyDescent="0.25">
      <c r="A141" s="13">
        <v>44293</v>
      </c>
      <c r="B141">
        <v>1.029198591840961</v>
      </c>
    </row>
    <row r="142" spans="1:2" x14ac:dyDescent="0.25">
      <c r="A142" s="13">
        <v>44294</v>
      </c>
      <c r="B142">
        <v>1.03613454128918</v>
      </c>
    </row>
    <row r="143" spans="1:2" x14ac:dyDescent="0.25">
      <c r="A143" s="13">
        <v>44295</v>
      </c>
      <c r="B143">
        <v>1.033507853403141</v>
      </c>
    </row>
    <row r="144" spans="1:2" x14ac:dyDescent="0.25">
      <c r="A144" s="13">
        <v>44298</v>
      </c>
      <c r="B144">
        <v>1.0322916666666671</v>
      </c>
    </row>
    <row r="145" spans="1:2" x14ac:dyDescent="0.25">
      <c r="A145" s="13">
        <v>44299</v>
      </c>
      <c r="B145">
        <v>1.0302527973477</v>
      </c>
    </row>
    <row r="146" spans="1:2" x14ac:dyDescent="0.25">
      <c r="A146" s="13">
        <v>44300</v>
      </c>
      <c r="B146">
        <v>1.029405674052599</v>
      </c>
    </row>
    <row r="147" spans="1:2" x14ac:dyDescent="0.25">
      <c r="A147" s="13">
        <v>44301</v>
      </c>
      <c r="B147">
        <v>1.0271398747390399</v>
      </c>
    </row>
    <row r="148" spans="1:2" x14ac:dyDescent="0.25">
      <c r="A148" s="13">
        <v>44302</v>
      </c>
      <c r="B148">
        <v>1.0239583333333331</v>
      </c>
    </row>
    <row r="149" spans="1:2" x14ac:dyDescent="0.25">
      <c r="A149" s="13">
        <v>44305</v>
      </c>
      <c r="B149">
        <v>1.0252066115702481</v>
      </c>
    </row>
    <row r="150" spans="1:2" x14ac:dyDescent="0.25">
      <c r="A150" s="13">
        <v>44306</v>
      </c>
      <c r="B150">
        <v>1.0195918367346939</v>
      </c>
    </row>
    <row r="151" spans="1:2" x14ac:dyDescent="0.25">
      <c r="A151" s="13">
        <v>44307</v>
      </c>
      <c r="B151">
        <v>1.0195918367346939</v>
      </c>
    </row>
    <row r="152" spans="1:2" x14ac:dyDescent="0.25">
      <c r="A152" s="13">
        <v>44308</v>
      </c>
      <c r="B152">
        <v>1.012348178137652</v>
      </c>
    </row>
    <row r="153" spans="1:2" x14ac:dyDescent="0.25">
      <c r="A153" s="13">
        <v>44309</v>
      </c>
      <c r="B153">
        <v>1.017842822774659</v>
      </c>
    </row>
    <row r="154" spans="1:2" x14ac:dyDescent="0.25">
      <c r="A154" s="13">
        <v>44312</v>
      </c>
      <c r="B154">
        <v>1.02795487984306</v>
      </c>
    </row>
    <row r="155" spans="1:2" x14ac:dyDescent="0.25">
      <c r="A155" s="13">
        <v>44313</v>
      </c>
      <c r="B155">
        <v>1.04296875</v>
      </c>
    </row>
    <row r="156" spans="1:2" x14ac:dyDescent="0.25">
      <c r="A156" s="13">
        <v>44314</v>
      </c>
      <c r="B156">
        <v>1.02895493767977</v>
      </c>
    </row>
    <row r="157" spans="1:2" x14ac:dyDescent="0.25">
      <c r="A157" s="13">
        <v>44315</v>
      </c>
      <c r="B157">
        <v>1.025239005736138</v>
      </c>
    </row>
    <row r="158" spans="1:2" x14ac:dyDescent="0.25">
      <c r="A158" s="13">
        <v>44316</v>
      </c>
      <c r="B158">
        <v>1.0241148325358851</v>
      </c>
    </row>
    <row r="159" spans="1:2" x14ac:dyDescent="0.25">
      <c r="A159" s="13">
        <v>44319</v>
      </c>
      <c r="B159">
        <v>1.0368015414258189</v>
      </c>
    </row>
    <row r="160" spans="1:2" x14ac:dyDescent="0.25">
      <c r="A160" s="13">
        <v>44320</v>
      </c>
      <c r="B160">
        <v>1.030819295558959</v>
      </c>
    </row>
    <row r="161" spans="1:2" x14ac:dyDescent="0.25">
      <c r="A161" s="13">
        <v>44321</v>
      </c>
      <c r="B161">
        <v>1.034548944337812</v>
      </c>
    </row>
    <row r="162" spans="1:2" x14ac:dyDescent="0.25">
      <c r="A162" s="13">
        <v>44322</v>
      </c>
      <c r="B162">
        <v>1.035714285714286</v>
      </c>
    </row>
    <row r="163" spans="1:2" x14ac:dyDescent="0.25">
      <c r="A163" s="13">
        <v>44323</v>
      </c>
      <c r="B163">
        <v>1.027352085354025</v>
      </c>
    </row>
    <row r="164" spans="1:2" x14ac:dyDescent="0.25">
      <c r="A164" s="13">
        <v>44326</v>
      </c>
      <c r="B164">
        <v>1.035386119257087</v>
      </c>
    </row>
    <row r="165" spans="1:2" x14ac:dyDescent="0.25">
      <c r="A165" s="13">
        <v>44327</v>
      </c>
      <c r="B165">
        <v>1.0213940648723261</v>
      </c>
    </row>
    <row r="166" spans="1:2" x14ac:dyDescent="0.25">
      <c r="A166" s="13">
        <v>44328</v>
      </c>
      <c r="B166">
        <v>1.022900763358779</v>
      </c>
    </row>
    <row r="167" spans="1:2" x14ac:dyDescent="0.25">
      <c r="A167" s="13">
        <v>44329</v>
      </c>
      <c r="B167">
        <v>1.021359223300971</v>
      </c>
    </row>
    <row r="168" spans="1:2" x14ac:dyDescent="0.25">
      <c r="A168" s="13">
        <v>44330</v>
      </c>
      <c r="B168">
        <v>1.0170128771501079</v>
      </c>
    </row>
    <row r="169" spans="1:2" x14ac:dyDescent="0.25">
      <c r="A169" s="13">
        <v>44333</v>
      </c>
      <c r="B169">
        <v>1.0130275229357799</v>
      </c>
    </row>
    <row r="170" spans="1:2" x14ac:dyDescent="0.25">
      <c r="A170" s="13">
        <v>44334</v>
      </c>
      <c r="B170">
        <v>0.99963898916967509</v>
      </c>
    </row>
    <row r="171" spans="1:2" x14ac:dyDescent="0.25">
      <c r="A171" s="13">
        <v>44335</v>
      </c>
      <c r="B171">
        <v>0.9924050632911392</v>
      </c>
    </row>
    <row r="172" spans="1:2" x14ac:dyDescent="0.25">
      <c r="A172" s="13">
        <v>44336</v>
      </c>
      <c r="B172">
        <v>0.97992831541218639</v>
      </c>
    </row>
    <row r="173" spans="1:2" x14ac:dyDescent="0.25">
      <c r="A173" s="13">
        <v>44337</v>
      </c>
      <c r="B173">
        <v>0.97477187332259796</v>
      </c>
    </row>
    <row r="174" spans="1:2" x14ac:dyDescent="0.25">
      <c r="A174" s="13">
        <v>44342</v>
      </c>
      <c r="B174">
        <v>0.96954490396262327</v>
      </c>
    </row>
    <row r="175" spans="1:2" x14ac:dyDescent="0.25">
      <c r="A175" s="13">
        <v>44343</v>
      </c>
      <c r="B175">
        <v>0.96504688832054564</v>
      </c>
    </row>
    <row r="176" spans="1:2" x14ac:dyDescent="0.25">
      <c r="A176" s="13">
        <v>44344</v>
      </c>
      <c r="B176">
        <v>0.97139903514817372</v>
      </c>
    </row>
    <row r="177" spans="1:2" x14ac:dyDescent="0.25">
      <c r="A177" s="13">
        <v>44347</v>
      </c>
      <c r="B177">
        <v>0.97483626335746298</v>
      </c>
    </row>
    <row r="178" spans="1:2" x14ac:dyDescent="0.25">
      <c r="A178" s="13">
        <v>44348</v>
      </c>
      <c r="B178">
        <v>0.96464646464646464</v>
      </c>
    </row>
    <row r="179" spans="1:2" x14ac:dyDescent="0.25">
      <c r="A179" s="13">
        <v>44349</v>
      </c>
      <c r="B179">
        <v>0.97996661101836391</v>
      </c>
    </row>
    <row r="180" spans="1:2" x14ac:dyDescent="0.25">
      <c r="A180" s="13">
        <v>44350</v>
      </c>
      <c r="B180">
        <v>0.96933333333333338</v>
      </c>
    </row>
    <row r="181" spans="1:2" x14ac:dyDescent="0.25">
      <c r="A181" s="13">
        <v>44351</v>
      </c>
      <c r="B181">
        <v>0.96924369747899164</v>
      </c>
    </row>
    <row r="182" spans="1:2" x14ac:dyDescent="0.25">
      <c r="A182" s="13">
        <v>44352</v>
      </c>
      <c r="B182">
        <v>0.94237855946398663</v>
      </c>
    </row>
    <row r="183" spans="1:2" x14ac:dyDescent="0.25">
      <c r="A183" s="13">
        <v>44353</v>
      </c>
      <c r="B183">
        <v>0.94280908326324642</v>
      </c>
    </row>
    <row r="184" spans="1:2" x14ac:dyDescent="0.25">
      <c r="A184" s="13">
        <v>44354</v>
      </c>
      <c r="B184">
        <v>1.915497145177592</v>
      </c>
    </row>
    <row r="185" spans="1:2" x14ac:dyDescent="0.25">
      <c r="A185" s="13">
        <v>44355</v>
      </c>
      <c r="B185">
        <v>1.9270582310114881</v>
      </c>
    </row>
    <row r="186" spans="1:2" x14ac:dyDescent="0.25">
      <c r="A186" s="13">
        <v>44356</v>
      </c>
      <c r="B186">
        <v>0.9888157894736842</v>
      </c>
    </row>
    <row r="187" spans="1:2" x14ac:dyDescent="0.25">
      <c r="A187" s="13">
        <v>44357</v>
      </c>
      <c r="B187">
        <v>0.99358447113012005</v>
      </c>
    </row>
    <row r="188" spans="1:2" x14ac:dyDescent="0.25">
      <c r="A188" s="13">
        <v>44358</v>
      </c>
      <c r="B188">
        <v>0.9893790849673203</v>
      </c>
    </row>
    <row r="189" spans="1:2" x14ac:dyDescent="0.25">
      <c r="A189" s="13">
        <v>44361</v>
      </c>
      <c r="B189">
        <v>0.99498355263157889</v>
      </c>
    </row>
    <row r="190" spans="1:2" x14ac:dyDescent="0.25">
      <c r="A190" s="13">
        <v>44362</v>
      </c>
      <c r="B190">
        <v>0.99514043324273127</v>
      </c>
    </row>
    <row r="191" spans="1:2" x14ac:dyDescent="0.25">
      <c r="A191" s="13">
        <v>44363</v>
      </c>
      <c r="B191">
        <v>0.98420195439739411</v>
      </c>
    </row>
    <row r="192" spans="1:2" x14ac:dyDescent="0.25">
      <c r="A192" s="13">
        <v>44364</v>
      </c>
      <c r="B192">
        <v>0.98317818063040996</v>
      </c>
    </row>
    <row r="193" spans="1:2" x14ac:dyDescent="0.25">
      <c r="A193" s="13">
        <v>44365</v>
      </c>
      <c r="B193">
        <v>0.98545454545454547</v>
      </c>
    </row>
    <row r="194" spans="1:2" x14ac:dyDescent="0.25">
      <c r="A194" s="13">
        <v>44369</v>
      </c>
      <c r="B194">
        <v>0.98034970857618653</v>
      </c>
    </row>
    <row r="195" spans="1:2" x14ac:dyDescent="0.25">
      <c r="A195" s="13">
        <v>44370</v>
      </c>
      <c r="B195">
        <v>0.96235679214402614</v>
      </c>
    </row>
    <row r="196" spans="1:2" x14ac:dyDescent="0.25">
      <c r="A196" s="13">
        <v>44371</v>
      </c>
      <c r="B196">
        <v>0.96095551894563425</v>
      </c>
    </row>
    <row r="197" spans="1:2" x14ac:dyDescent="0.25">
      <c r="A197" s="13">
        <v>44372</v>
      </c>
      <c r="B197">
        <v>0.95525876460767944</v>
      </c>
    </row>
    <row r="198" spans="1:2" x14ac:dyDescent="0.25">
      <c r="A198" s="13">
        <v>44375</v>
      </c>
      <c r="B198">
        <v>0.96152542372881356</v>
      </c>
    </row>
    <row r="199" spans="1:2" x14ac:dyDescent="0.25">
      <c r="A199" s="13">
        <v>44376</v>
      </c>
      <c r="B199">
        <v>0.96082474226804127</v>
      </c>
    </row>
    <row r="200" spans="1:2" x14ac:dyDescent="0.25">
      <c r="A200" s="13">
        <v>44377</v>
      </c>
      <c r="B200">
        <v>0.95287149111511715</v>
      </c>
    </row>
    <row r="201" spans="1:2" x14ac:dyDescent="0.25">
      <c r="A201" s="13">
        <v>44378</v>
      </c>
      <c r="B201">
        <v>0.96032222127003175</v>
      </c>
    </row>
    <row r="202" spans="1:2" x14ac:dyDescent="0.25">
      <c r="A202" s="13">
        <v>44379</v>
      </c>
      <c r="B202">
        <v>0.95210888926230886</v>
      </c>
    </row>
    <row r="203" spans="1:2" x14ac:dyDescent="0.25">
      <c r="A203" s="13">
        <v>44389</v>
      </c>
      <c r="B203">
        <v>0.95504864139550483</v>
      </c>
    </row>
    <row r="204" spans="1:2" x14ac:dyDescent="0.25">
      <c r="A204" s="13">
        <v>44390</v>
      </c>
      <c r="B204">
        <v>0.94523026315789471</v>
      </c>
    </row>
    <row r="205" spans="1:2" x14ac:dyDescent="0.25">
      <c r="A205" s="13">
        <v>44391</v>
      </c>
      <c r="B205">
        <v>0.94678419849820439</v>
      </c>
    </row>
    <row r="206" spans="1:2" x14ac:dyDescent="0.25">
      <c r="A206" s="13">
        <v>44392</v>
      </c>
      <c r="B206">
        <v>0.94246929541047186</v>
      </c>
    </row>
    <row r="207" spans="1:2" x14ac:dyDescent="0.25">
      <c r="A207" s="13">
        <v>44393</v>
      </c>
      <c r="B207">
        <v>0.95258899676375408</v>
      </c>
    </row>
    <row r="208" spans="1:2" x14ac:dyDescent="0.25">
      <c r="A208" s="13">
        <v>44396</v>
      </c>
      <c r="B208">
        <v>0.94212779451403206</v>
      </c>
    </row>
    <row r="209" spans="1:2" x14ac:dyDescent="0.25">
      <c r="A209" s="13">
        <v>44397</v>
      </c>
      <c r="B209">
        <v>0.93569982874046398</v>
      </c>
    </row>
    <row r="210" spans="1:2" x14ac:dyDescent="0.25">
      <c r="A210" s="13">
        <v>44398</v>
      </c>
      <c r="B210">
        <v>0.93861693861693862</v>
      </c>
    </row>
    <row r="211" spans="1:2" x14ac:dyDescent="0.25">
      <c r="A211" s="13">
        <v>44399</v>
      </c>
      <c r="B211">
        <v>0.93138010794140325</v>
      </c>
    </row>
    <row r="212" spans="1:2" x14ac:dyDescent="0.25">
      <c r="A212" s="13">
        <v>44400</v>
      </c>
      <c r="B212">
        <v>0.92951677439212066</v>
      </c>
    </row>
    <row r="213" spans="1:2" x14ac:dyDescent="0.25">
      <c r="A213" s="13">
        <v>44403</v>
      </c>
      <c r="B213">
        <v>0.92953846153846154</v>
      </c>
    </row>
    <row r="214" spans="1:2" x14ac:dyDescent="0.25">
      <c r="A214" s="13">
        <v>44404</v>
      </c>
      <c r="B214">
        <v>0.92431192660550454</v>
      </c>
    </row>
    <row r="215" spans="1:2" x14ac:dyDescent="0.25">
      <c r="A215" s="13">
        <v>44405</v>
      </c>
      <c r="B215">
        <v>0.93230531996915955</v>
      </c>
    </row>
    <row r="216" spans="1:2" x14ac:dyDescent="0.25">
      <c r="A216" s="13">
        <v>44406</v>
      </c>
      <c r="B216">
        <v>0.92699386503067482</v>
      </c>
    </row>
    <row r="217" spans="1:2" x14ac:dyDescent="0.25">
      <c r="A217" s="13">
        <v>44407</v>
      </c>
      <c r="B217">
        <v>0.92815384615384611</v>
      </c>
    </row>
    <row r="218" spans="1:2" x14ac:dyDescent="0.25">
      <c r="A218" s="13" t="s">
        <v>63</v>
      </c>
      <c r="B218">
        <v>223.57980193306909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96"/>
  <sheetViews>
    <sheetView topLeftCell="D1" workbookViewId="0"/>
  </sheetViews>
  <sheetFormatPr baseColWidth="10" defaultRowHeight="15" x14ac:dyDescent="0.25"/>
  <cols>
    <col min="1" max="1" width="17.5703125" style="17" bestFit="1" customWidth="1"/>
    <col min="2" max="2" width="13.7109375" style="17" bestFit="1" customWidth="1"/>
    <col min="3" max="3" width="22" style="17" bestFit="1" customWidth="1"/>
  </cols>
  <sheetData>
    <row r="1" spans="1:2" x14ac:dyDescent="0.25">
      <c r="A1" s="12" t="s">
        <v>61</v>
      </c>
      <c r="B1" t="s">
        <v>71</v>
      </c>
    </row>
    <row r="2" spans="1:2" x14ac:dyDescent="0.25">
      <c r="A2" s="13">
        <v>44081</v>
      </c>
      <c r="B2" s="35">
        <v>857.5</v>
      </c>
    </row>
    <row r="3" spans="1:2" x14ac:dyDescent="0.25">
      <c r="A3" s="13">
        <v>44082</v>
      </c>
      <c r="B3" s="35">
        <v>857</v>
      </c>
    </row>
    <row r="4" spans="1:2" x14ac:dyDescent="0.25">
      <c r="A4" s="13">
        <v>44083</v>
      </c>
      <c r="B4" s="35">
        <v>906</v>
      </c>
    </row>
    <row r="5" spans="1:2" x14ac:dyDescent="0.25">
      <c r="A5" s="13">
        <v>44084</v>
      </c>
      <c r="B5" s="35">
        <v>988.5</v>
      </c>
    </row>
    <row r="6" spans="1:2" x14ac:dyDescent="0.25">
      <c r="A6" s="13">
        <v>44085</v>
      </c>
      <c r="B6" s="35">
        <v>983</v>
      </c>
    </row>
    <row r="7" spans="1:2" x14ac:dyDescent="0.25">
      <c r="A7" s="13">
        <v>44088</v>
      </c>
      <c r="B7" s="35">
        <v>1000</v>
      </c>
    </row>
    <row r="8" spans="1:2" x14ac:dyDescent="0.25">
      <c r="A8" s="13">
        <v>44089</v>
      </c>
      <c r="B8" s="35">
        <v>920.5</v>
      </c>
    </row>
    <row r="9" spans="1:2" x14ac:dyDescent="0.25">
      <c r="A9" s="13">
        <v>44090</v>
      </c>
      <c r="B9" s="35">
        <v>922.5</v>
      </c>
    </row>
    <row r="10" spans="1:2" x14ac:dyDescent="0.25">
      <c r="A10" s="13">
        <v>44091</v>
      </c>
      <c r="B10" s="35">
        <v>1030</v>
      </c>
    </row>
    <row r="11" spans="1:2" x14ac:dyDescent="0.25">
      <c r="A11" s="13">
        <v>44092</v>
      </c>
      <c r="B11" s="35">
        <v>1100</v>
      </c>
    </row>
    <row r="12" spans="1:2" x14ac:dyDescent="0.25">
      <c r="A12" s="13">
        <v>44095</v>
      </c>
      <c r="B12" s="35">
        <v>1142</v>
      </c>
    </row>
    <row r="13" spans="1:2" x14ac:dyDescent="0.25">
      <c r="A13" s="13">
        <v>44096</v>
      </c>
      <c r="B13" s="35">
        <v>1180</v>
      </c>
    </row>
    <row r="14" spans="1:2" x14ac:dyDescent="0.25">
      <c r="A14" s="13">
        <v>44097</v>
      </c>
      <c r="B14" s="35">
        <v>1112</v>
      </c>
    </row>
    <row r="15" spans="1:2" x14ac:dyDescent="0.25">
      <c r="A15" s="13">
        <v>44098</v>
      </c>
      <c r="B15" s="35">
        <v>940</v>
      </c>
    </row>
    <row r="16" spans="1:2" x14ac:dyDescent="0.25">
      <c r="A16" s="13">
        <v>44099</v>
      </c>
      <c r="B16" s="35">
        <v>946</v>
      </c>
    </row>
    <row r="17" spans="1:2" x14ac:dyDescent="0.25">
      <c r="A17" s="13">
        <v>44102</v>
      </c>
      <c r="B17" s="35">
        <v>979</v>
      </c>
    </row>
    <row r="18" spans="1:2" x14ac:dyDescent="0.25">
      <c r="A18" s="13">
        <v>44103</v>
      </c>
      <c r="B18" s="35">
        <v>944</v>
      </c>
    </row>
    <row r="19" spans="1:2" x14ac:dyDescent="0.25">
      <c r="A19" s="13">
        <v>44104</v>
      </c>
      <c r="B19" s="35">
        <v>989</v>
      </c>
    </row>
    <row r="20" spans="1:2" x14ac:dyDescent="0.25">
      <c r="A20" s="13">
        <v>44105</v>
      </c>
      <c r="B20" s="35">
        <v>865</v>
      </c>
    </row>
    <row r="21" spans="1:2" x14ac:dyDescent="0.25">
      <c r="A21" s="13">
        <v>44106</v>
      </c>
      <c r="B21" s="35">
        <v>867</v>
      </c>
    </row>
    <row r="22" spans="1:2" x14ac:dyDescent="0.25">
      <c r="A22" s="13">
        <v>44109</v>
      </c>
      <c r="B22" s="35">
        <v>816</v>
      </c>
    </row>
    <row r="23" spans="1:2" x14ac:dyDescent="0.25">
      <c r="A23" s="13">
        <v>44110</v>
      </c>
      <c r="B23" s="35">
        <v>799</v>
      </c>
    </row>
    <row r="24" spans="1:2" x14ac:dyDescent="0.25">
      <c r="A24" s="13">
        <v>44111</v>
      </c>
      <c r="B24" s="35">
        <v>801</v>
      </c>
    </row>
    <row r="25" spans="1:2" x14ac:dyDescent="0.25">
      <c r="A25" s="13">
        <v>44112</v>
      </c>
      <c r="B25" s="35">
        <v>880</v>
      </c>
    </row>
    <row r="26" spans="1:2" x14ac:dyDescent="0.25">
      <c r="A26" s="13">
        <v>44113</v>
      </c>
      <c r="B26" s="35">
        <v>865</v>
      </c>
    </row>
    <row r="27" spans="1:2" x14ac:dyDescent="0.25">
      <c r="A27" s="13">
        <v>44117</v>
      </c>
      <c r="B27" s="35">
        <v>884</v>
      </c>
    </row>
    <row r="28" spans="1:2" x14ac:dyDescent="0.25">
      <c r="A28" s="13">
        <v>44118</v>
      </c>
      <c r="B28" s="35">
        <v>1025</v>
      </c>
    </row>
    <row r="29" spans="1:2" x14ac:dyDescent="0.25">
      <c r="A29" s="13">
        <v>44119</v>
      </c>
      <c r="B29" s="35">
        <v>1353</v>
      </c>
    </row>
    <row r="30" spans="1:2" x14ac:dyDescent="0.25">
      <c r="A30" s="13">
        <v>44120</v>
      </c>
      <c r="B30" s="35">
        <v>1298</v>
      </c>
    </row>
    <row r="31" spans="1:2" x14ac:dyDescent="0.25">
      <c r="A31" s="13">
        <v>44123</v>
      </c>
      <c r="B31" s="35">
        <v>1396</v>
      </c>
    </row>
    <row r="32" spans="1:2" x14ac:dyDescent="0.25">
      <c r="A32" s="13">
        <v>44124</v>
      </c>
      <c r="B32" s="35">
        <v>1270</v>
      </c>
    </row>
    <row r="33" spans="1:2" x14ac:dyDescent="0.25">
      <c r="A33" s="13">
        <v>44125</v>
      </c>
      <c r="B33" s="35">
        <v>1220</v>
      </c>
    </row>
    <row r="34" spans="1:2" x14ac:dyDescent="0.25">
      <c r="A34" s="13">
        <v>44126</v>
      </c>
      <c r="B34" s="35">
        <v>1324</v>
      </c>
    </row>
    <row r="35" spans="1:2" x14ac:dyDescent="0.25">
      <c r="A35" s="13">
        <v>44127</v>
      </c>
      <c r="B35" s="35">
        <v>1345</v>
      </c>
    </row>
    <row r="36" spans="1:2" x14ac:dyDescent="0.25">
      <c r="A36" s="13">
        <v>44130</v>
      </c>
      <c r="B36" s="35">
        <v>1205</v>
      </c>
    </row>
    <row r="37" spans="1:2" x14ac:dyDescent="0.25">
      <c r="A37" s="13">
        <v>44131</v>
      </c>
      <c r="B37" s="35">
        <v>1392</v>
      </c>
    </row>
    <row r="38" spans="1:2" x14ac:dyDescent="0.25">
      <c r="A38" s="13">
        <v>44132</v>
      </c>
      <c r="B38" s="35">
        <v>1510</v>
      </c>
    </row>
    <row r="39" spans="1:2" x14ac:dyDescent="0.25">
      <c r="A39" s="13">
        <v>44133</v>
      </c>
      <c r="B39" s="35">
        <v>1557</v>
      </c>
    </row>
    <row r="40" spans="1:2" x14ac:dyDescent="0.25">
      <c r="A40" s="13">
        <v>44134</v>
      </c>
      <c r="B40" s="35">
        <v>1572</v>
      </c>
    </row>
    <row r="41" spans="1:2" x14ac:dyDescent="0.25">
      <c r="A41" s="13">
        <v>44137</v>
      </c>
      <c r="B41" s="35">
        <v>1330</v>
      </c>
    </row>
    <row r="42" spans="1:2" x14ac:dyDescent="0.25">
      <c r="A42" s="13">
        <v>44138</v>
      </c>
      <c r="B42" s="35">
        <v>1434</v>
      </c>
    </row>
    <row r="43" spans="1:2" x14ac:dyDescent="0.25">
      <c r="A43" s="13">
        <v>44139</v>
      </c>
      <c r="B43" s="35">
        <v>1525</v>
      </c>
    </row>
    <row r="44" spans="1:2" x14ac:dyDescent="0.25">
      <c r="A44" s="13">
        <v>44140</v>
      </c>
      <c r="B44" s="35">
        <v>1480</v>
      </c>
    </row>
    <row r="45" spans="1:2" x14ac:dyDescent="0.25">
      <c r="A45" s="13">
        <v>44141</v>
      </c>
      <c r="B45" s="35">
        <v>1370</v>
      </c>
    </row>
    <row r="46" spans="1:2" x14ac:dyDescent="0.25">
      <c r="A46" s="13">
        <v>44144</v>
      </c>
      <c r="B46" s="35">
        <v>1421</v>
      </c>
    </row>
    <row r="47" spans="1:2" x14ac:dyDescent="0.25">
      <c r="A47" s="13">
        <v>44145</v>
      </c>
      <c r="B47" s="35">
        <v>1358.5</v>
      </c>
    </row>
    <row r="48" spans="1:2" x14ac:dyDescent="0.25">
      <c r="A48" s="13">
        <v>44146</v>
      </c>
      <c r="B48" s="35">
        <v>1230</v>
      </c>
    </row>
    <row r="49" spans="1:2" x14ac:dyDescent="0.25">
      <c r="A49" s="13">
        <v>44147</v>
      </c>
      <c r="B49" s="35">
        <v>1105</v>
      </c>
    </row>
    <row r="50" spans="1:2" x14ac:dyDescent="0.25">
      <c r="A50" s="13">
        <v>44148</v>
      </c>
      <c r="B50" s="35">
        <v>1239</v>
      </c>
    </row>
    <row r="51" spans="1:2" x14ac:dyDescent="0.25">
      <c r="A51" s="13">
        <v>44151</v>
      </c>
      <c r="B51" s="35">
        <v>1225</v>
      </c>
    </row>
    <row r="52" spans="1:2" x14ac:dyDescent="0.25">
      <c r="A52" s="13">
        <v>44152</v>
      </c>
      <c r="B52" s="35">
        <v>1185</v>
      </c>
    </row>
    <row r="53" spans="1:2" x14ac:dyDescent="0.25">
      <c r="A53" s="13">
        <v>44153</v>
      </c>
      <c r="B53" s="35">
        <v>1144</v>
      </c>
    </row>
    <row r="54" spans="1:2" x14ac:dyDescent="0.25">
      <c r="A54" s="13">
        <v>44154</v>
      </c>
      <c r="B54" s="35">
        <v>1071.5</v>
      </c>
    </row>
    <row r="55" spans="1:2" x14ac:dyDescent="0.25">
      <c r="A55" s="13">
        <v>44155</v>
      </c>
      <c r="B55" s="35">
        <v>1056</v>
      </c>
    </row>
    <row r="56" spans="1:2" x14ac:dyDescent="0.25">
      <c r="A56" s="13">
        <v>44159</v>
      </c>
      <c r="B56" s="35">
        <v>1109.5</v>
      </c>
    </row>
    <row r="57" spans="1:2" x14ac:dyDescent="0.25">
      <c r="A57" s="13">
        <v>44160</v>
      </c>
      <c r="B57" s="35">
        <v>1136</v>
      </c>
    </row>
    <row r="58" spans="1:2" x14ac:dyDescent="0.25">
      <c r="A58" s="13">
        <v>44161</v>
      </c>
      <c r="B58" s="35">
        <v>1193</v>
      </c>
    </row>
    <row r="59" spans="1:2" x14ac:dyDescent="0.25">
      <c r="A59" s="13">
        <v>44162</v>
      </c>
      <c r="B59" s="35">
        <v>1111</v>
      </c>
    </row>
    <row r="60" spans="1:2" x14ac:dyDescent="0.25">
      <c r="A60" s="13">
        <v>44165</v>
      </c>
      <c r="B60" s="35">
        <v>1131</v>
      </c>
    </row>
    <row r="61" spans="1:2" x14ac:dyDescent="0.25">
      <c r="A61" s="13">
        <v>44166</v>
      </c>
      <c r="B61" s="35">
        <v>1071</v>
      </c>
    </row>
    <row r="62" spans="1:2" x14ac:dyDescent="0.25">
      <c r="A62" s="13">
        <v>44167</v>
      </c>
      <c r="B62" s="35">
        <v>1006</v>
      </c>
    </row>
    <row r="63" spans="1:2" x14ac:dyDescent="0.25">
      <c r="A63" s="13">
        <v>44168</v>
      </c>
      <c r="B63" s="35">
        <v>951</v>
      </c>
    </row>
    <row r="64" spans="1:2" x14ac:dyDescent="0.25">
      <c r="A64" s="13">
        <v>44169</v>
      </c>
      <c r="B64" s="35">
        <v>1052</v>
      </c>
    </row>
    <row r="65" spans="1:2" x14ac:dyDescent="0.25">
      <c r="A65" s="13">
        <v>44174</v>
      </c>
      <c r="B65" s="35">
        <v>1036</v>
      </c>
    </row>
    <row r="66" spans="1:2" x14ac:dyDescent="0.25">
      <c r="A66" s="13">
        <v>44175</v>
      </c>
      <c r="B66" s="35">
        <v>1051</v>
      </c>
    </row>
    <row r="67" spans="1:2" x14ac:dyDescent="0.25">
      <c r="A67" s="13">
        <v>44176</v>
      </c>
      <c r="B67" s="35">
        <v>1010</v>
      </c>
    </row>
    <row r="68" spans="1:2" x14ac:dyDescent="0.25">
      <c r="A68" s="13">
        <v>44179</v>
      </c>
      <c r="B68" s="35">
        <v>989</v>
      </c>
    </row>
    <row r="69" spans="1:2" x14ac:dyDescent="0.25">
      <c r="A69" s="13">
        <v>44180</v>
      </c>
      <c r="B69" s="35">
        <v>955</v>
      </c>
    </row>
    <row r="70" spans="1:2" x14ac:dyDescent="0.25">
      <c r="A70" s="13">
        <v>44181</v>
      </c>
      <c r="B70" s="35">
        <v>925</v>
      </c>
    </row>
    <row r="71" spans="1:2" x14ac:dyDescent="0.25">
      <c r="A71" s="13">
        <v>44182</v>
      </c>
      <c r="B71" s="35">
        <v>905</v>
      </c>
    </row>
    <row r="72" spans="1:2" x14ac:dyDescent="0.25">
      <c r="A72" s="13">
        <v>44183</v>
      </c>
      <c r="B72" s="35">
        <v>857</v>
      </c>
    </row>
    <row r="73" spans="1:2" x14ac:dyDescent="0.25">
      <c r="A73" s="13">
        <v>44186</v>
      </c>
      <c r="B73" s="35">
        <v>942</v>
      </c>
    </row>
    <row r="74" spans="1:2" x14ac:dyDescent="0.25">
      <c r="A74" s="13">
        <v>44187</v>
      </c>
      <c r="B74" s="35">
        <v>882</v>
      </c>
    </row>
    <row r="75" spans="1:2" x14ac:dyDescent="0.25">
      <c r="A75" s="13">
        <v>44188</v>
      </c>
      <c r="B75" s="35">
        <v>950</v>
      </c>
    </row>
    <row r="76" spans="1:2" x14ac:dyDescent="0.25">
      <c r="A76" s="13">
        <v>44193</v>
      </c>
      <c r="B76" s="35">
        <v>900</v>
      </c>
    </row>
    <row r="77" spans="1:2" x14ac:dyDescent="0.25">
      <c r="A77" s="13">
        <v>44194</v>
      </c>
      <c r="B77" s="35">
        <v>905.5</v>
      </c>
    </row>
    <row r="78" spans="1:2" x14ac:dyDescent="0.25">
      <c r="A78" s="13">
        <v>44195</v>
      </c>
      <c r="B78" s="35">
        <v>890</v>
      </c>
    </row>
    <row r="79" spans="1:2" x14ac:dyDescent="0.25">
      <c r="A79" s="13">
        <v>44200</v>
      </c>
      <c r="B79" s="35">
        <v>1000</v>
      </c>
    </row>
    <row r="80" spans="1:2" x14ac:dyDescent="0.25">
      <c r="A80" s="13">
        <v>44201</v>
      </c>
      <c r="B80" s="35">
        <v>984</v>
      </c>
    </row>
    <row r="81" spans="1:2" x14ac:dyDescent="0.25">
      <c r="A81" s="13">
        <v>44202</v>
      </c>
      <c r="B81" s="35">
        <v>1016</v>
      </c>
    </row>
    <row r="82" spans="1:2" x14ac:dyDescent="0.25">
      <c r="A82" s="13">
        <v>44203</v>
      </c>
      <c r="B82" s="35">
        <v>917</v>
      </c>
    </row>
    <row r="83" spans="1:2" x14ac:dyDescent="0.25">
      <c r="A83" s="13">
        <v>44204</v>
      </c>
      <c r="B83" s="35">
        <v>855</v>
      </c>
    </row>
    <row r="84" spans="1:2" x14ac:dyDescent="0.25">
      <c r="A84" s="13">
        <v>44207</v>
      </c>
      <c r="B84" s="35">
        <v>877.5</v>
      </c>
    </row>
    <row r="85" spans="1:2" x14ac:dyDescent="0.25">
      <c r="A85" s="13">
        <v>44208</v>
      </c>
      <c r="B85" s="35">
        <v>900</v>
      </c>
    </row>
    <row r="86" spans="1:2" x14ac:dyDescent="0.25">
      <c r="A86" s="13">
        <v>44209</v>
      </c>
      <c r="B86" s="35">
        <v>979</v>
      </c>
    </row>
    <row r="87" spans="1:2" x14ac:dyDescent="0.25">
      <c r="A87" s="13">
        <v>44210</v>
      </c>
      <c r="B87" s="35">
        <v>951</v>
      </c>
    </row>
    <row r="88" spans="1:2" x14ac:dyDescent="0.25">
      <c r="A88" s="13">
        <v>44211</v>
      </c>
      <c r="B88" s="35">
        <v>950</v>
      </c>
    </row>
    <row r="89" spans="1:2" x14ac:dyDescent="0.25">
      <c r="A89" s="13">
        <v>44214</v>
      </c>
      <c r="B89" s="35">
        <v>915</v>
      </c>
    </row>
    <row r="90" spans="1:2" x14ac:dyDescent="0.25">
      <c r="A90" s="13">
        <v>44215</v>
      </c>
      <c r="B90" s="35">
        <v>927</v>
      </c>
    </row>
    <row r="91" spans="1:2" x14ac:dyDescent="0.25">
      <c r="A91" s="13">
        <v>44216</v>
      </c>
      <c r="B91" s="35">
        <v>937.5</v>
      </c>
    </row>
    <row r="92" spans="1:2" x14ac:dyDescent="0.25">
      <c r="A92" s="13">
        <v>44217</v>
      </c>
      <c r="B92" s="35">
        <v>910</v>
      </c>
    </row>
    <row r="93" spans="1:2" x14ac:dyDescent="0.25">
      <c r="A93" s="13">
        <v>44218</v>
      </c>
      <c r="B93" s="35">
        <v>906</v>
      </c>
    </row>
    <row r="94" spans="1:2" x14ac:dyDescent="0.25">
      <c r="A94" s="13">
        <v>44221</v>
      </c>
      <c r="B94" s="35">
        <v>955</v>
      </c>
    </row>
    <row r="95" spans="1:2" x14ac:dyDescent="0.25">
      <c r="A95" s="13">
        <v>44222</v>
      </c>
      <c r="B95" s="35">
        <v>920</v>
      </c>
    </row>
    <row r="96" spans="1:2" x14ac:dyDescent="0.25">
      <c r="A96" s="13">
        <v>44223</v>
      </c>
      <c r="B96" s="35">
        <v>910</v>
      </c>
    </row>
    <row r="97" spans="1:2" x14ac:dyDescent="0.25">
      <c r="A97" s="13">
        <v>44224</v>
      </c>
      <c r="B97" s="35">
        <v>860</v>
      </c>
    </row>
    <row r="98" spans="1:2" x14ac:dyDescent="0.25">
      <c r="A98" s="13">
        <v>44225</v>
      </c>
      <c r="B98" s="35">
        <v>927.5</v>
      </c>
    </row>
    <row r="99" spans="1:2" x14ac:dyDescent="0.25">
      <c r="A99" s="13">
        <v>44228</v>
      </c>
      <c r="B99" s="35">
        <v>931</v>
      </c>
    </row>
    <row r="100" spans="1:2" x14ac:dyDescent="0.25">
      <c r="A100" s="13">
        <v>44229</v>
      </c>
      <c r="B100" s="35">
        <v>948</v>
      </c>
    </row>
    <row r="101" spans="1:2" x14ac:dyDescent="0.25">
      <c r="A101" s="13">
        <v>44230</v>
      </c>
      <c r="B101" s="35">
        <v>909</v>
      </c>
    </row>
    <row r="102" spans="1:2" x14ac:dyDescent="0.25">
      <c r="A102" s="13">
        <v>44231</v>
      </c>
      <c r="B102" s="35">
        <v>897</v>
      </c>
    </row>
    <row r="103" spans="1:2" x14ac:dyDescent="0.25">
      <c r="A103" s="13">
        <v>44232</v>
      </c>
      <c r="B103" s="35">
        <v>895</v>
      </c>
    </row>
    <row r="104" spans="1:2" x14ac:dyDescent="0.25">
      <c r="A104" s="13">
        <v>44235</v>
      </c>
      <c r="B104" s="35">
        <v>881</v>
      </c>
    </row>
    <row r="105" spans="1:2" x14ac:dyDescent="0.25">
      <c r="A105" s="13">
        <v>44236</v>
      </c>
      <c r="B105" s="35">
        <v>878</v>
      </c>
    </row>
    <row r="106" spans="1:2" x14ac:dyDescent="0.25">
      <c r="A106" s="13">
        <v>44237</v>
      </c>
      <c r="B106" s="35">
        <v>900.5</v>
      </c>
    </row>
    <row r="107" spans="1:2" x14ac:dyDescent="0.25">
      <c r="A107" s="13">
        <v>44238</v>
      </c>
      <c r="B107" s="35">
        <v>821</v>
      </c>
    </row>
    <row r="108" spans="1:2" x14ac:dyDescent="0.25">
      <c r="A108" s="13">
        <v>44239</v>
      </c>
      <c r="B108" s="35">
        <v>750</v>
      </c>
    </row>
    <row r="109" spans="1:2" x14ac:dyDescent="0.25">
      <c r="A109" s="13">
        <v>44244</v>
      </c>
      <c r="B109" s="35">
        <v>800</v>
      </c>
    </row>
    <row r="110" spans="1:2" x14ac:dyDescent="0.25">
      <c r="A110" s="13">
        <v>44245</v>
      </c>
      <c r="B110" s="35">
        <v>880.5</v>
      </c>
    </row>
    <row r="111" spans="1:2" x14ac:dyDescent="0.25">
      <c r="A111" s="13">
        <v>44246</v>
      </c>
      <c r="B111" s="35">
        <v>791</v>
      </c>
    </row>
    <row r="112" spans="1:2" x14ac:dyDescent="0.25">
      <c r="A112" s="13">
        <v>44249</v>
      </c>
      <c r="B112" s="35">
        <v>695</v>
      </c>
    </row>
    <row r="113" spans="1:2" x14ac:dyDescent="0.25">
      <c r="A113" s="13">
        <v>44250</v>
      </c>
      <c r="B113" s="35">
        <v>686</v>
      </c>
    </row>
    <row r="114" spans="1:2" x14ac:dyDescent="0.25">
      <c r="A114" s="13">
        <v>44251</v>
      </c>
      <c r="B114" s="35">
        <v>706</v>
      </c>
    </row>
    <row r="115" spans="1:2" x14ac:dyDescent="0.25">
      <c r="A115" s="13">
        <v>44252</v>
      </c>
      <c r="B115" s="35">
        <v>646</v>
      </c>
    </row>
    <row r="116" spans="1:2" x14ac:dyDescent="0.25">
      <c r="A116" s="13">
        <v>44253</v>
      </c>
      <c r="B116" s="35">
        <v>693</v>
      </c>
    </row>
    <row r="117" spans="1:2" x14ac:dyDescent="0.25">
      <c r="A117" s="13">
        <v>44256</v>
      </c>
      <c r="B117" s="35">
        <v>724</v>
      </c>
    </row>
    <row r="118" spans="1:2" x14ac:dyDescent="0.25">
      <c r="A118" s="13">
        <v>44257</v>
      </c>
      <c r="B118" s="35">
        <v>774</v>
      </c>
    </row>
    <row r="119" spans="1:2" x14ac:dyDescent="0.25">
      <c r="A119" s="13">
        <v>44258</v>
      </c>
      <c r="B119" s="35">
        <v>710</v>
      </c>
    </row>
    <row r="120" spans="1:2" x14ac:dyDescent="0.25">
      <c r="A120" s="13">
        <v>44259</v>
      </c>
      <c r="B120" s="35">
        <v>746</v>
      </c>
    </row>
    <row r="121" spans="1:2" x14ac:dyDescent="0.25">
      <c r="A121" s="13">
        <v>44260</v>
      </c>
      <c r="B121" s="35">
        <v>820</v>
      </c>
    </row>
    <row r="122" spans="1:2" x14ac:dyDescent="0.25">
      <c r="A122" s="13">
        <v>44263</v>
      </c>
      <c r="B122" s="35">
        <v>700</v>
      </c>
    </row>
    <row r="123" spans="1:2" x14ac:dyDescent="0.25">
      <c r="A123" s="13">
        <v>44264</v>
      </c>
      <c r="B123" s="35">
        <v>653</v>
      </c>
    </row>
    <row r="124" spans="1:2" x14ac:dyDescent="0.25">
      <c r="A124" s="13">
        <v>44265</v>
      </c>
      <c r="B124" s="35">
        <v>607</v>
      </c>
    </row>
    <row r="125" spans="1:2" x14ac:dyDescent="0.25">
      <c r="A125" s="13">
        <v>44266</v>
      </c>
      <c r="B125" s="35">
        <v>509</v>
      </c>
    </row>
    <row r="126" spans="1:2" x14ac:dyDescent="0.25">
      <c r="A126" s="13">
        <v>44267</v>
      </c>
      <c r="B126" s="35">
        <v>439.5</v>
      </c>
    </row>
    <row r="127" spans="1:2" x14ac:dyDescent="0.25">
      <c r="A127" s="13">
        <v>44270</v>
      </c>
      <c r="B127" s="35">
        <v>365</v>
      </c>
    </row>
    <row r="128" spans="1:2" x14ac:dyDescent="0.25">
      <c r="A128" s="13">
        <v>44271</v>
      </c>
      <c r="B128" s="35">
        <v>417</v>
      </c>
    </row>
    <row r="129" spans="1:2" x14ac:dyDescent="0.25">
      <c r="A129" s="13">
        <v>44272</v>
      </c>
      <c r="B129" s="35">
        <v>470</v>
      </c>
    </row>
    <row r="130" spans="1:2" x14ac:dyDescent="0.25">
      <c r="A130" s="13">
        <v>44273</v>
      </c>
      <c r="B130" s="35">
        <v>386</v>
      </c>
    </row>
    <row r="131" spans="1:2" x14ac:dyDescent="0.25">
      <c r="A131" s="13">
        <v>44274</v>
      </c>
      <c r="B131" s="35">
        <v>405</v>
      </c>
    </row>
    <row r="132" spans="1:2" x14ac:dyDescent="0.25">
      <c r="A132" s="13">
        <v>44277</v>
      </c>
      <c r="B132" s="35">
        <v>310</v>
      </c>
    </row>
    <row r="133" spans="1:2" x14ac:dyDescent="0.25">
      <c r="A133" s="13">
        <v>44278</v>
      </c>
      <c r="B133" s="35">
        <v>321</v>
      </c>
    </row>
    <row r="134" spans="1:2" x14ac:dyDescent="0.25">
      <c r="A134" s="13">
        <v>44280</v>
      </c>
      <c r="B134" s="35">
        <v>280</v>
      </c>
    </row>
    <row r="135" spans="1:2" x14ac:dyDescent="0.25">
      <c r="A135" s="13">
        <v>44281</v>
      </c>
      <c r="B135" s="35">
        <v>289</v>
      </c>
    </row>
    <row r="136" spans="1:2" x14ac:dyDescent="0.25">
      <c r="A136" s="13">
        <v>44284</v>
      </c>
      <c r="B136" s="35">
        <v>390</v>
      </c>
    </row>
    <row r="137" spans="1:2" x14ac:dyDescent="0.25">
      <c r="A137" s="13">
        <v>44285</v>
      </c>
      <c r="B137" s="35">
        <v>280</v>
      </c>
    </row>
    <row r="138" spans="1:2" x14ac:dyDescent="0.25">
      <c r="A138" s="13">
        <v>44286</v>
      </c>
      <c r="B138" s="35">
        <v>323</v>
      </c>
    </row>
    <row r="139" spans="1:2" x14ac:dyDescent="0.25">
      <c r="A139" s="13">
        <v>44291</v>
      </c>
      <c r="B139" s="35">
        <v>424</v>
      </c>
    </row>
    <row r="140" spans="1:2" x14ac:dyDescent="0.25">
      <c r="A140" s="13">
        <v>44292</v>
      </c>
      <c r="B140" s="35">
        <v>374</v>
      </c>
    </row>
    <row r="141" spans="1:2" x14ac:dyDescent="0.25">
      <c r="A141" s="13">
        <v>44293</v>
      </c>
      <c r="B141" s="35">
        <v>348</v>
      </c>
    </row>
    <row r="142" spans="1:2" x14ac:dyDescent="0.25">
      <c r="A142" s="13">
        <v>44294</v>
      </c>
      <c r="B142" s="35">
        <v>365</v>
      </c>
    </row>
    <row r="143" spans="1:2" x14ac:dyDescent="0.25">
      <c r="A143" s="13">
        <v>44295</v>
      </c>
      <c r="B143" s="35">
        <v>375</v>
      </c>
    </row>
    <row r="144" spans="1:2" x14ac:dyDescent="0.25">
      <c r="A144" s="13">
        <v>44298</v>
      </c>
      <c r="B144" s="35">
        <v>361</v>
      </c>
    </row>
    <row r="145" spans="1:2" x14ac:dyDescent="0.25">
      <c r="A145" s="13">
        <v>44299</v>
      </c>
      <c r="B145" s="35">
        <v>386</v>
      </c>
    </row>
    <row r="146" spans="1:2" x14ac:dyDescent="0.25">
      <c r="A146" s="13">
        <v>44300</v>
      </c>
      <c r="B146" s="35">
        <v>395</v>
      </c>
    </row>
    <row r="147" spans="1:2" x14ac:dyDescent="0.25">
      <c r="A147" s="13">
        <v>44301</v>
      </c>
      <c r="B147" s="35">
        <v>425</v>
      </c>
    </row>
    <row r="148" spans="1:2" x14ac:dyDescent="0.25">
      <c r="A148" s="13">
        <v>44302</v>
      </c>
      <c r="B148" s="35">
        <v>476.5</v>
      </c>
    </row>
    <row r="149" spans="1:2" x14ac:dyDescent="0.25">
      <c r="A149" s="13">
        <v>44305</v>
      </c>
      <c r="B149" s="35">
        <v>470</v>
      </c>
    </row>
    <row r="150" spans="1:2" x14ac:dyDescent="0.25">
      <c r="A150" s="13">
        <v>44306</v>
      </c>
      <c r="B150" s="35">
        <v>515</v>
      </c>
    </row>
    <row r="151" spans="1:2" x14ac:dyDescent="0.25">
      <c r="A151" s="13">
        <v>44307</v>
      </c>
      <c r="B151" s="35">
        <v>515</v>
      </c>
    </row>
    <row r="152" spans="1:2" x14ac:dyDescent="0.25">
      <c r="A152" s="13">
        <v>44308</v>
      </c>
      <c r="B152" s="35">
        <v>507</v>
      </c>
    </row>
    <row r="153" spans="1:2" x14ac:dyDescent="0.25">
      <c r="A153" s="13">
        <v>44309</v>
      </c>
      <c r="B153" s="35">
        <v>581</v>
      </c>
    </row>
    <row r="154" spans="1:2" x14ac:dyDescent="0.25">
      <c r="A154" s="13">
        <v>44312</v>
      </c>
      <c r="B154" s="35">
        <v>631</v>
      </c>
    </row>
    <row r="155" spans="1:2" x14ac:dyDescent="0.25">
      <c r="A155" s="13">
        <v>44313</v>
      </c>
      <c r="B155" s="35">
        <v>651</v>
      </c>
    </row>
    <row r="156" spans="1:2" x14ac:dyDescent="0.25">
      <c r="A156" s="13">
        <v>44314</v>
      </c>
      <c r="B156" s="35">
        <v>623</v>
      </c>
    </row>
    <row r="157" spans="1:2" x14ac:dyDescent="0.25">
      <c r="A157" s="13">
        <v>44315</v>
      </c>
      <c r="B157" s="35">
        <v>596</v>
      </c>
    </row>
    <row r="158" spans="1:2" x14ac:dyDescent="0.25">
      <c r="A158" s="13">
        <v>44316</v>
      </c>
      <c r="B158" s="35">
        <v>582.5</v>
      </c>
    </row>
    <row r="159" spans="1:2" x14ac:dyDescent="0.25">
      <c r="A159" s="13">
        <v>44319</v>
      </c>
      <c r="B159" s="35">
        <v>630</v>
      </c>
    </row>
    <row r="160" spans="1:2" x14ac:dyDescent="0.25">
      <c r="A160" s="13">
        <v>44320</v>
      </c>
      <c r="B160" s="35">
        <v>608</v>
      </c>
    </row>
    <row r="161" spans="1:2" x14ac:dyDescent="0.25">
      <c r="A161" s="13">
        <v>44321</v>
      </c>
      <c r="B161" s="35">
        <v>623</v>
      </c>
    </row>
    <row r="162" spans="1:2" x14ac:dyDescent="0.25">
      <c r="A162" s="13">
        <v>44322</v>
      </c>
      <c r="B162" s="35">
        <v>640</v>
      </c>
    </row>
    <row r="163" spans="1:2" x14ac:dyDescent="0.25">
      <c r="A163" s="13">
        <v>44323</v>
      </c>
      <c r="B163" s="35">
        <v>613</v>
      </c>
    </row>
    <row r="164" spans="1:2" x14ac:dyDescent="0.25">
      <c r="A164" s="13">
        <v>44326</v>
      </c>
      <c r="B164" s="35">
        <v>617</v>
      </c>
    </row>
    <row r="165" spans="1:2" x14ac:dyDescent="0.25">
      <c r="A165" s="13">
        <v>44327</v>
      </c>
      <c r="B165" s="35">
        <v>536</v>
      </c>
    </row>
    <row r="166" spans="1:2" x14ac:dyDescent="0.25">
      <c r="A166" s="13">
        <v>44328</v>
      </c>
      <c r="B166" s="35">
        <v>634</v>
      </c>
    </row>
    <row r="167" spans="1:2" x14ac:dyDescent="0.25">
      <c r="A167" s="13">
        <v>44329</v>
      </c>
      <c r="B167" s="35">
        <v>629</v>
      </c>
    </row>
    <row r="168" spans="1:2" x14ac:dyDescent="0.25">
      <c r="A168" s="13">
        <v>44330</v>
      </c>
      <c r="B168" s="35">
        <v>662</v>
      </c>
    </row>
    <row r="169" spans="1:2" x14ac:dyDescent="0.25">
      <c r="A169" s="13">
        <v>44333</v>
      </c>
      <c r="B169" s="35">
        <v>686</v>
      </c>
    </row>
    <row r="170" spans="1:2" x14ac:dyDescent="0.25">
      <c r="A170" s="13">
        <v>44334</v>
      </c>
      <c r="B170" s="35">
        <v>631</v>
      </c>
    </row>
    <row r="171" spans="1:2" x14ac:dyDescent="0.25">
      <c r="A171" s="13">
        <v>44335</v>
      </c>
      <c r="B171" s="35">
        <v>564</v>
      </c>
    </row>
    <row r="172" spans="1:2" x14ac:dyDescent="0.25">
      <c r="A172" s="13">
        <v>44336</v>
      </c>
      <c r="B172" s="35">
        <v>539</v>
      </c>
    </row>
    <row r="173" spans="1:2" x14ac:dyDescent="0.25">
      <c r="A173" s="13">
        <v>44337</v>
      </c>
      <c r="B173" s="35">
        <v>519</v>
      </c>
    </row>
    <row r="174" spans="1:2" x14ac:dyDescent="0.25">
      <c r="A174" s="13">
        <v>44342</v>
      </c>
      <c r="B174" s="35">
        <v>530</v>
      </c>
    </row>
    <row r="175" spans="1:2" x14ac:dyDescent="0.25">
      <c r="A175" s="13">
        <v>44343</v>
      </c>
      <c r="B175" s="35">
        <v>429.5</v>
      </c>
    </row>
    <row r="176" spans="1:2" x14ac:dyDescent="0.25">
      <c r="A176" s="13">
        <v>44344</v>
      </c>
      <c r="B176" s="35">
        <v>470</v>
      </c>
    </row>
    <row r="177" spans="1:2" x14ac:dyDescent="0.25">
      <c r="A177" s="13">
        <v>44347</v>
      </c>
      <c r="B177" s="35">
        <v>515</v>
      </c>
    </row>
    <row r="178" spans="1:2" x14ac:dyDescent="0.25">
      <c r="A178" s="13">
        <v>44348</v>
      </c>
      <c r="B178" s="35">
        <v>462</v>
      </c>
    </row>
    <row r="179" spans="1:2" x14ac:dyDescent="0.25">
      <c r="A179" s="13">
        <v>44349</v>
      </c>
      <c r="B179" s="35">
        <v>535</v>
      </c>
    </row>
    <row r="180" spans="1:2" x14ac:dyDescent="0.25">
      <c r="A180" s="13">
        <v>44350</v>
      </c>
      <c r="B180" s="35">
        <v>464</v>
      </c>
    </row>
    <row r="181" spans="1:2" x14ac:dyDescent="0.25">
      <c r="A181" s="13">
        <v>44351</v>
      </c>
      <c r="B181" s="35">
        <v>684</v>
      </c>
    </row>
    <row r="182" spans="1:2" x14ac:dyDescent="0.25">
      <c r="A182" s="13">
        <v>44354</v>
      </c>
      <c r="B182" s="35">
        <v>745</v>
      </c>
    </row>
    <row r="183" spans="1:2" x14ac:dyDescent="0.25">
      <c r="A183" s="13">
        <v>44355</v>
      </c>
      <c r="B183" s="35">
        <v>462</v>
      </c>
    </row>
    <row r="184" spans="1:2" x14ac:dyDescent="0.25">
      <c r="A184" s="13">
        <v>44356</v>
      </c>
      <c r="B184" s="35">
        <v>479</v>
      </c>
    </row>
    <row r="185" spans="1:2" x14ac:dyDescent="0.25">
      <c r="A185" s="13">
        <v>44357</v>
      </c>
      <c r="B185" s="35">
        <v>390</v>
      </c>
    </row>
    <row r="186" spans="1:2" x14ac:dyDescent="0.25">
      <c r="A186" s="13">
        <v>44358</v>
      </c>
      <c r="B186" s="35">
        <v>355</v>
      </c>
    </row>
    <row r="187" spans="1:2" x14ac:dyDescent="0.25">
      <c r="A187" s="13">
        <v>44361</v>
      </c>
      <c r="B187" s="35">
        <v>390</v>
      </c>
    </row>
    <row r="188" spans="1:2" x14ac:dyDescent="0.25">
      <c r="A188" s="13">
        <v>44362</v>
      </c>
      <c r="B188" s="35">
        <v>362</v>
      </c>
    </row>
    <row r="189" spans="1:2" x14ac:dyDescent="0.25">
      <c r="A189" s="13">
        <v>44363</v>
      </c>
      <c r="B189" s="35">
        <v>329</v>
      </c>
    </row>
    <row r="190" spans="1:2" x14ac:dyDescent="0.25">
      <c r="A190" s="13">
        <v>44364</v>
      </c>
      <c r="B190" s="35">
        <v>350.5</v>
      </c>
    </row>
    <row r="191" spans="1:2" x14ac:dyDescent="0.25">
      <c r="A191" s="13">
        <v>44365</v>
      </c>
      <c r="B191" s="35">
        <v>380</v>
      </c>
    </row>
    <row r="192" spans="1:2" x14ac:dyDescent="0.25">
      <c r="A192" s="13">
        <v>44369</v>
      </c>
      <c r="B192" s="35">
        <v>337</v>
      </c>
    </row>
    <row r="193" spans="1:2" x14ac:dyDescent="0.25">
      <c r="A193" s="13">
        <v>44370</v>
      </c>
      <c r="B193" s="35"/>
    </row>
    <row r="194" spans="1:2" x14ac:dyDescent="0.25">
      <c r="A194" s="13">
        <v>44371</v>
      </c>
      <c r="B194" s="35"/>
    </row>
    <row r="195" spans="1:2" x14ac:dyDescent="0.25">
      <c r="A195" s="13">
        <v>44372</v>
      </c>
      <c r="B195" s="35"/>
    </row>
    <row r="196" spans="1:2" x14ac:dyDescent="0.25">
      <c r="A196" s="13" t="s">
        <v>63</v>
      </c>
      <c r="B196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style="17" bestFit="1" customWidth="1"/>
    <col min="2" max="2" width="13.85546875" style="17" bestFit="1" customWidth="1"/>
    <col min="3" max="3" width="23.28515625" style="17" bestFit="1" customWidth="1"/>
  </cols>
  <sheetData>
    <row r="1" spans="1:3" x14ac:dyDescent="0.25">
      <c r="A1" s="12" t="s">
        <v>61</v>
      </c>
      <c r="B1" t="s">
        <v>72</v>
      </c>
      <c r="C1" t="s">
        <v>73</v>
      </c>
    </row>
    <row r="2" spans="1:3" x14ac:dyDescent="0.25">
      <c r="A2" s="13">
        <v>44081</v>
      </c>
      <c r="B2">
        <v>1.156221533977045</v>
      </c>
      <c r="C2">
        <v>1.156221533977045</v>
      </c>
    </row>
    <row r="3" spans="1:3" x14ac:dyDescent="0.25">
      <c r="A3" s="13">
        <v>44082</v>
      </c>
      <c r="B3">
        <v>1.1552536231884061</v>
      </c>
      <c r="C3">
        <v>1.155737578582726</v>
      </c>
    </row>
    <row r="4" spans="1:3" x14ac:dyDescent="0.25">
      <c r="A4" s="13">
        <v>44083</v>
      </c>
      <c r="B4">
        <v>1.161785714285714</v>
      </c>
      <c r="C4">
        <v>1.1577536238170549</v>
      </c>
    </row>
    <row r="5" spans="1:3" x14ac:dyDescent="0.25">
      <c r="A5" s="13">
        <v>44084</v>
      </c>
      <c r="B5">
        <v>1.177436725901992</v>
      </c>
      <c r="C5">
        <v>1.1626743993382891</v>
      </c>
    </row>
    <row r="6" spans="1:3" x14ac:dyDescent="0.25">
      <c r="A6" s="13">
        <v>44085</v>
      </c>
      <c r="B6">
        <v>1.178402903811252</v>
      </c>
      <c r="C6">
        <v>1.1658201002328821</v>
      </c>
    </row>
    <row r="7" spans="1:3" x14ac:dyDescent="0.25">
      <c r="A7" s="13">
        <v>44088</v>
      </c>
      <c r="B7">
        <v>1.184162062615101</v>
      </c>
      <c r="C7">
        <v>1.168877093963252</v>
      </c>
    </row>
    <row r="8" spans="1:3" x14ac:dyDescent="0.25">
      <c r="A8" s="13">
        <v>44089</v>
      </c>
      <c r="B8">
        <v>1.1727178909841449</v>
      </c>
      <c r="C8">
        <v>1.1694257792519509</v>
      </c>
    </row>
    <row r="9" spans="1:3" x14ac:dyDescent="0.25">
      <c r="A9" s="13">
        <v>44090</v>
      </c>
      <c r="B9">
        <v>1.1767749353262431</v>
      </c>
      <c r="C9">
        <v>1.170344423761237</v>
      </c>
    </row>
    <row r="10" spans="1:3" x14ac:dyDescent="0.25">
      <c r="A10" s="13">
        <v>44091</v>
      </c>
      <c r="B10">
        <v>1.204771371769384</v>
      </c>
      <c r="C10">
        <v>1.1741696402065871</v>
      </c>
    </row>
    <row r="11" spans="1:3" x14ac:dyDescent="0.25">
      <c r="A11" s="13">
        <v>44092</v>
      </c>
      <c r="B11">
        <v>1.2152641878669279</v>
      </c>
      <c r="C11">
        <v>1.178279094972621</v>
      </c>
    </row>
    <row r="12" spans="1:3" x14ac:dyDescent="0.25">
      <c r="A12" s="13">
        <v>44095</v>
      </c>
      <c r="B12">
        <v>1.224449685534591</v>
      </c>
      <c r="C12">
        <v>1.182476421387346</v>
      </c>
    </row>
    <row r="13" spans="1:3" x14ac:dyDescent="0.25">
      <c r="A13" s="13">
        <v>44096</v>
      </c>
      <c r="B13">
        <v>1.2322834645669289</v>
      </c>
      <c r="C13">
        <v>1.1866270083189769</v>
      </c>
    </row>
    <row r="14" spans="1:3" x14ac:dyDescent="0.25">
      <c r="A14" s="13">
        <v>44097</v>
      </c>
      <c r="B14">
        <v>1.209811320754717</v>
      </c>
      <c r="C14">
        <v>1.18841041696788</v>
      </c>
    </row>
    <row r="15" spans="1:3" x14ac:dyDescent="0.25">
      <c r="A15" s="13">
        <v>44098</v>
      </c>
      <c r="B15">
        <v>1.1787072243346011</v>
      </c>
      <c r="C15">
        <v>1.1877173317797891</v>
      </c>
    </row>
    <row r="16" spans="1:3" x14ac:dyDescent="0.25">
      <c r="A16" s="13">
        <v>44099</v>
      </c>
      <c r="B16">
        <v>1.178524249858464</v>
      </c>
      <c r="C16">
        <v>1.1871044596517011</v>
      </c>
    </row>
    <row r="17" spans="1:3" x14ac:dyDescent="0.25">
      <c r="A17" s="13">
        <v>44102</v>
      </c>
      <c r="B17">
        <v>1.183746246246246</v>
      </c>
      <c r="C17">
        <v>1.1868945713138599</v>
      </c>
    </row>
    <row r="18" spans="1:3" x14ac:dyDescent="0.25">
      <c r="A18" s="13">
        <v>44103</v>
      </c>
      <c r="B18">
        <v>1.1741697416974171</v>
      </c>
      <c r="C18">
        <v>1.1861460519246569</v>
      </c>
    </row>
    <row r="19" spans="1:3" x14ac:dyDescent="0.25">
      <c r="A19" s="13">
        <v>44104</v>
      </c>
      <c r="B19">
        <v>1.1821362799263351</v>
      </c>
      <c r="C19">
        <v>1.1859232868136389</v>
      </c>
    </row>
    <row r="20" spans="1:3" x14ac:dyDescent="0.25">
      <c r="A20" s="13">
        <v>44105</v>
      </c>
      <c r="B20">
        <v>1.156561085972851</v>
      </c>
      <c r="C20">
        <v>1.1843779078220189</v>
      </c>
    </row>
    <row r="21" spans="1:3" x14ac:dyDescent="0.25">
      <c r="A21" s="13">
        <v>44106</v>
      </c>
      <c r="B21">
        <v>1.155935251798561</v>
      </c>
      <c r="C21">
        <v>1.1829557750208459</v>
      </c>
    </row>
    <row r="22" spans="1:3" x14ac:dyDescent="0.25">
      <c r="A22" s="13">
        <v>44109</v>
      </c>
      <c r="B22">
        <v>1.1453509084431781</v>
      </c>
      <c r="C22">
        <v>1.181165067088576</v>
      </c>
    </row>
    <row r="23" spans="1:3" x14ac:dyDescent="0.25">
      <c r="A23" s="13">
        <v>44110</v>
      </c>
      <c r="B23">
        <v>1.142678571428571</v>
      </c>
      <c r="C23">
        <v>1.1794156809222121</v>
      </c>
    </row>
    <row r="24" spans="1:3" x14ac:dyDescent="0.25">
      <c r="A24" s="13">
        <v>44111</v>
      </c>
      <c r="B24">
        <v>1.1438319267372961</v>
      </c>
      <c r="C24">
        <v>1.1778685611750419</v>
      </c>
    </row>
    <row r="25" spans="1:3" x14ac:dyDescent="0.25">
      <c r="A25" s="13">
        <v>44112</v>
      </c>
      <c r="B25">
        <v>1.158558558558558</v>
      </c>
      <c r="C25">
        <v>1.177063977732689</v>
      </c>
    </row>
    <row r="26" spans="1:3" x14ac:dyDescent="0.25">
      <c r="A26" s="13">
        <v>44113</v>
      </c>
      <c r="B26">
        <v>1.15188762071993</v>
      </c>
      <c r="C26">
        <v>1.176056923452178</v>
      </c>
    </row>
    <row r="27" spans="1:3" x14ac:dyDescent="0.25">
      <c r="A27" s="13">
        <v>44117</v>
      </c>
      <c r="B27">
        <v>1.154653603918824</v>
      </c>
      <c r="C27">
        <v>1.175233718854741</v>
      </c>
    </row>
    <row r="28" spans="1:3" x14ac:dyDescent="0.25">
      <c r="A28" s="13">
        <v>44118</v>
      </c>
      <c r="B28">
        <v>1.180616740088106</v>
      </c>
      <c r="C28">
        <v>1.1754330900115331</v>
      </c>
    </row>
    <row r="29" spans="1:3" x14ac:dyDescent="0.25">
      <c r="A29" s="13">
        <v>44119</v>
      </c>
      <c r="B29">
        <v>1.2416071428571429</v>
      </c>
      <c r="C29">
        <v>1.177796449041733</v>
      </c>
    </row>
    <row r="30" spans="1:3" x14ac:dyDescent="0.25">
      <c r="A30" s="13">
        <v>44120</v>
      </c>
      <c r="B30">
        <v>1.2352727931847021</v>
      </c>
      <c r="C30">
        <v>1.179778391943215</v>
      </c>
    </row>
    <row r="31" spans="1:3" x14ac:dyDescent="0.25">
      <c r="A31" s="13">
        <v>44123</v>
      </c>
      <c r="B31">
        <v>1.258806080830553</v>
      </c>
      <c r="C31">
        <v>1.182412648239459</v>
      </c>
    </row>
    <row r="32" spans="1:3" x14ac:dyDescent="0.25">
      <c r="A32" s="13">
        <v>44124</v>
      </c>
      <c r="B32">
        <v>1.233885819521179</v>
      </c>
      <c r="C32">
        <v>1.184073073119515</v>
      </c>
    </row>
    <row r="33" spans="1:3" x14ac:dyDescent="0.25">
      <c r="A33" s="13">
        <v>44125</v>
      </c>
      <c r="B33">
        <v>1.2175075771082191</v>
      </c>
      <c r="C33">
        <v>1.185117901369162</v>
      </c>
    </row>
    <row r="34" spans="1:3" x14ac:dyDescent="0.25">
      <c r="A34" s="13">
        <v>44126</v>
      </c>
      <c r="B34">
        <v>1.235796972395369</v>
      </c>
      <c r="C34">
        <v>1.1866536307941991</v>
      </c>
    </row>
    <row r="35" spans="1:3" x14ac:dyDescent="0.25">
      <c r="A35" s="13">
        <v>44127</v>
      </c>
      <c r="B35">
        <v>1.2463369963369959</v>
      </c>
      <c r="C35">
        <v>1.188409023898398</v>
      </c>
    </row>
    <row r="36" spans="1:3" x14ac:dyDescent="0.25">
      <c r="A36" s="13">
        <v>44130</v>
      </c>
      <c r="B36">
        <v>1.2308429118773949</v>
      </c>
      <c r="C36">
        <v>1.189621420697798</v>
      </c>
    </row>
    <row r="37" spans="1:3" x14ac:dyDescent="0.25">
      <c r="A37" s="13">
        <v>44131</v>
      </c>
      <c r="B37">
        <v>1.272941176470588</v>
      </c>
      <c r="C37">
        <v>1.1919358583581541</v>
      </c>
    </row>
    <row r="38" spans="1:3" x14ac:dyDescent="0.25">
      <c r="A38" s="13">
        <v>44132</v>
      </c>
      <c r="B38">
        <v>1.307222787385554</v>
      </c>
      <c r="C38">
        <v>1.1950517213048399</v>
      </c>
    </row>
    <row r="39" spans="1:3" x14ac:dyDescent="0.25">
      <c r="A39" s="13">
        <v>44133</v>
      </c>
      <c r="B39">
        <v>1.316592110614071</v>
      </c>
      <c r="C39">
        <v>1.1982501526024509</v>
      </c>
    </row>
    <row r="40" spans="1:3" x14ac:dyDescent="0.25">
      <c r="A40" s="13">
        <v>44134</v>
      </c>
      <c r="B40">
        <v>1.324927656056222</v>
      </c>
      <c r="C40">
        <v>1.201498293716651</v>
      </c>
    </row>
    <row r="41" spans="1:3" x14ac:dyDescent="0.25">
      <c r="A41" s="13">
        <v>44137</v>
      </c>
      <c r="B41">
        <v>1.277951933124347</v>
      </c>
      <c r="C41">
        <v>1.203409634701843</v>
      </c>
    </row>
    <row r="42" spans="1:3" x14ac:dyDescent="0.25">
      <c r="A42" s="13">
        <v>44138</v>
      </c>
      <c r="B42">
        <v>1.295670103092784</v>
      </c>
      <c r="C42">
        <v>1.205659890028451</v>
      </c>
    </row>
    <row r="43" spans="1:3" x14ac:dyDescent="0.25">
      <c r="A43" s="13">
        <v>44139</v>
      </c>
      <c r="B43">
        <v>1.312820512820513</v>
      </c>
      <c r="C43">
        <v>1.208211333428262</v>
      </c>
    </row>
    <row r="44" spans="1:3" x14ac:dyDescent="0.25">
      <c r="A44" s="13">
        <v>44140</v>
      </c>
      <c r="B44">
        <v>1.29718875502008</v>
      </c>
      <c r="C44">
        <v>1.210280575790863</v>
      </c>
    </row>
    <row r="45" spans="1:3" x14ac:dyDescent="0.25">
      <c r="A45" s="13">
        <v>44141</v>
      </c>
      <c r="B45">
        <v>1.274109643857543</v>
      </c>
      <c r="C45">
        <v>1.211731236428742</v>
      </c>
    </row>
    <row r="46" spans="1:3" x14ac:dyDescent="0.25">
      <c r="A46" s="13">
        <v>44144</v>
      </c>
      <c r="B46">
        <v>1.283632734530938</v>
      </c>
      <c r="C46">
        <v>1.213329047497679</v>
      </c>
    </row>
    <row r="47" spans="1:3" x14ac:dyDescent="0.25">
      <c r="A47" s="13">
        <v>44145</v>
      </c>
      <c r="B47">
        <v>1.270079522862823</v>
      </c>
      <c r="C47">
        <v>1.2145627534838781</v>
      </c>
    </row>
    <row r="48" spans="1:3" x14ac:dyDescent="0.25">
      <c r="A48" s="13">
        <v>44146</v>
      </c>
      <c r="B48">
        <v>1.2411764705882351</v>
      </c>
      <c r="C48">
        <v>1.215129002783971</v>
      </c>
    </row>
    <row r="49" spans="1:3" x14ac:dyDescent="0.25">
      <c r="A49" s="13">
        <v>44147</v>
      </c>
      <c r="B49">
        <v>1.216879293424926</v>
      </c>
      <c r="C49">
        <v>1.215165467172324</v>
      </c>
    </row>
    <row r="50" spans="1:3" x14ac:dyDescent="0.25">
      <c r="A50" s="13">
        <v>44148</v>
      </c>
      <c r="B50">
        <v>1.241050583657588</v>
      </c>
      <c r="C50">
        <v>1.2156937348556971</v>
      </c>
    </row>
    <row r="51" spans="1:3" x14ac:dyDescent="0.25">
      <c r="A51" s="13">
        <v>44151</v>
      </c>
      <c r="B51">
        <v>1.236486486486486</v>
      </c>
      <c r="C51">
        <v>1.216109589888313</v>
      </c>
    </row>
    <row r="52" spans="1:3" x14ac:dyDescent="0.25">
      <c r="A52" s="13">
        <v>44152</v>
      </c>
      <c r="B52">
        <v>1.230343084847896</v>
      </c>
      <c r="C52">
        <v>1.216388678024775</v>
      </c>
    </row>
    <row r="53" spans="1:3" x14ac:dyDescent="0.25">
      <c r="A53" s="13">
        <v>44153</v>
      </c>
      <c r="B53">
        <v>1.217904761904762</v>
      </c>
      <c r="C53">
        <v>1.2164178334840059</v>
      </c>
    </row>
    <row r="54" spans="1:3" x14ac:dyDescent="0.25">
      <c r="A54" s="13">
        <v>44154</v>
      </c>
      <c r="B54">
        <v>1.205327201303056</v>
      </c>
      <c r="C54">
        <v>1.2162085762730439</v>
      </c>
    </row>
    <row r="55" spans="1:3" x14ac:dyDescent="0.25">
      <c r="A55" s="13">
        <v>44155</v>
      </c>
      <c r="B55">
        <v>1.2019313509895779</v>
      </c>
      <c r="C55">
        <v>1.21594418321224</v>
      </c>
    </row>
    <row r="56" spans="1:3" x14ac:dyDescent="0.25">
      <c r="A56" s="13">
        <v>44159</v>
      </c>
      <c r="B56">
        <v>1.2133653846153849</v>
      </c>
      <c r="C56">
        <v>1.215897295965024</v>
      </c>
    </row>
    <row r="57" spans="1:3" x14ac:dyDescent="0.25">
      <c r="A57" s="13">
        <v>44160</v>
      </c>
      <c r="B57">
        <v>1.2189246482944689</v>
      </c>
      <c r="C57">
        <v>1.2159513558280499</v>
      </c>
    </row>
    <row r="58" spans="1:3" x14ac:dyDescent="0.25">
      <c r="A58" s="13">
        <v>44161</v>
      </c>
      <c r="B58">
        <v>1.2321463319712009</v>
      </c>
      <c r="C58">
        <v>1.2162354782165259</v>
      </c>
    </row>
    <row r="59" spans="1:3" x14ac:dyDescent="0.25">
      <c r="A59" s="13">
        <v>44162</v>
      </c>
      <c r="B59">
        <v>1.2161899202179409</v>
      </c>
      <c r="C59">
        <v>1.2162346927337919</v>
      </c>
    </row>
    <row r="60" spans="1:3" x14ac:dyDescent="0.25">
      <c r="A60" s="13">
        <v>44165</v>
      </c>
      <c r="B60">
        <v>1.2239603960396039</v>
      </c>
      <c r="C60">
        <v>1.216365636857619</v>
      </c>
    </row>
    <row r="61" spans="1:3" x14ac:dyDescent="0.25">
      <c r="A61" s="13">
        <v>44166</v>
      </c>
      <c r="B61">
        <v>1.212964804136011</v>
      </c>
      <c r="C61">
        <v>1.2163089563122591</v>
      </c>
    </row>
    <row r="62" spans="1:3" x14ac:dyDescent="0.25">
      <c r="A62" s="13">
        <v>44167</v>
      </c>
      <c r="B62">
        <v>1.2012</v>
      </c>
      <c r="C62">
        <v>1.216061268503861</v>
      </c>
    </row>
    <row r="63" spans="1:3" x14ac:dyDescent="0.25">
      <c r="A63" s="13">
        <v>44168</v>
      </c>
      <c r="B63">
        <v>1.193725809737217</v>
      </c>
      <c r="C63">
        <v>1.215701019168915</v>
      </c>
    </row>
    <row r="64" spans="1:3" x14ac:dyDescent="0.25">
      <c r="A64" s="13">
        <v>44169</v>
      </c>
      <c r="B64">
        <v>1.2161051766639279</v>
      </c>
      <c r="C64">
        <v>1.2157074343672489</v>
      </c>
    </row>
    <row r="65" spans="1:3" x14ac:dyDescent="0.25">
      <c r="A65" s="13">
        <v>44174</v>
      </c>
      <c r="B65">
        <v>1.215429403202329</v>
      </c>
      <c r="C65">
        <v>1.215703090130297</v>
      </c>
    </row>
    <row r="66" spans="1:3" x14ac:dyDescent="0.25">
      <c r="A66" s="13">
        <v>44175</v>
      </c>
      <c r="B66">
        <v>1.2201508169250099</v>
      </c>
      <c r="C66">
        <v>1.215771516696369</v>
      </c>
    </row>
    <row r="67" spans="1:3" x14ac:dyDescent="0.25">
      <c r="A67" s="13">
        <v>44176</v>
      </c>
      <c r="B67">
        <v>1.206967213114754</v>
      </c>
      <c r="C67">
        <v>1.215638118157254</v>
      </c>
    </row>
    <row r="68" spans="1:3" x14ac:dyDescent="0.25">
      <c r="A68" s="13">
        <v>44179</v>
      </c>
      <c r="B68">
        <v>1.203038390474235</v>
      </c>
      <c r="C68">
        <v>1.2154500625201941</v>
      </c>
    </row>
    <row r="69" spans="1:3" x14ac:dyDescent="0.25">
      <c r="A69" s="13">
        <v>44180</v>
      </c>
      <c r="B69">
        <v>1.1939086294416239</v>
      </c>
      <c r="C69">
        <v>1.215133276739627</v>
      </c>
    </row>
    <row r="70" spans="1:3" x14ac:dyDescent="0.25">
      <c r="A70" s="13">
        <v>44181</v>
      </c>
      <c r="B70">
        <v>1.1883910386965379</v>
      </c>
      <c r="C70">
        <v>1.2147457080723361</v>
      </c>
    </row>
    <row r="71" spans="1:3" x14ac:dyDescent="0.25">
      <c r="A71" s="13">
        <v>44182</v>
      </c>
      <c r="B71">
        <v>1.18413021363174</v>
      </c>
      <c r="C71">
        <v>1.214308343866042</v>
      </c>
    </row>
    <row r="72" spans="1:3" x14ac:dyDescent="0.25">
      <c r="A72" s="13">
        <v>44183</v>
      </c>
      <c r="B72">
        <v>1.1714</v>
      </c>
      <c r="C72">
        <v>1.2137040009946889</v>
      </c>
    </row>
    <row r="73" spans="1:3" x14ac:dyDescent="0.25">
      <c r="A73" s="13">
        <v>44186</v>
      </c>
      <c r="B73">
        <v>1.1911525974025969</v>
      </c>
      <c r="C73">
        <v>1.21339078705591</v>
      </c>
    </row>
    <row r="74" spans="1:3" x14ac:dyDescent="0.25">
      <c r="A74" s="13">
        <v>44187</v>
      </c>
      <c r="B74">
        <v>1.1753827798767149</v>
      </c>
      <c r="C74">
        <v>1.212870129423318</v>
      </c>
    </row>
    <row r="75" spans="1:3" x14ac:dyDescent="0.25">
      <c r="A75" s="13">
        <v>44188</v>
      </c>
      <c r="B75">
        <v>1.19</v>
      </c>
      <c r="C75">
        <v>1.212561073620301</v>
      </c>
    </row>
    <row r="76" spans="1:3" x14ac:dyDescent="0.25">
      <c r="A76" s="13">
        <v>44193</v>
      </c>
      <c r="B76">
        <v>1.176817288801572</v>
      </c>
      <c r="C76">
        <v>1.212084489822717</v>
      </c>
    </row>
    <row r="77" spans="1:3" x14ac:dyDescent="0.25">
      <c r="A77" s="13">
        <v>44194</v>
      </c>
      <c r="B77">
        <v>1.1772189059594871</v>
      </c>
      <c r="C77">
        <v>1.2116257321403061</v>
      </c>
    </row>
    <row r="78" spans="1:3" x14ac:dyDescent="0.25">
      <c r="A78" s="13">
        <v>44195</v>
      </c>
      <c r="B78">
        <v>1.1745098039215689</v>
      </c>
      <c r="C78">
        <v>1.2111437070985041</v>
      </c>
    </row>
    <row r="79" spans="1:3" x14ac:dyDescent="0.25">
      <c r="A79" s="13">
        <v>44200</v>
      </c>
      <c r="B79">
        <v>1.201207243460765</v>
      </c>
      <c r="C79">
        <v>1.211016316539046</v>
      </c>
    </row>
    <row r="80" spans="1:3" x14ac:dyDescent="0.25">
      <c r="A80" s="13">
        <v>44201</v>
      </c>
      <c r="B80">
        <v>1.1968000000000001</v>
      </c>
      <c r="C80">
        <v>1.2108363631651351</v>
      </c>
    </row>
    <row r="81" spans="1:3" x14ac:dyDescent="0.25">
      <c r="A81" s="13">
        <v>44202</v>
      </c>
      <c r="B81">
        <v>1.2023904382470121</v>
      </c>
      <c r="C81">
        <v>1.2107307891036581</v>
      </c>
    </row>
    <row r="82" spans="1:3" x14ac:dyDescent="0.25">
      <c r="A82" s="13">
        <v>44203</v>
      </c>
      <c r="B82">
        <v>1.1791365501074429</v>
      </c>
      <c r="C82">
        <v>1.2103407367703709</v>
      </c>
    </row>
    <row r="83" spans="1:3" x14ac:dyDescent="0.25">
      <c r="A83" s="13">
        <v>44204</v>
      </c>
      <c r="B83">
        <v>1.166180758017493</v>
      </c>
      <c r="C83">
        <v>1.2098022004441169</v>
      </c>
    </row>
    <row r="84" spans="1:3" x14ac:dyDescent="0.25">
      <c r="A84" s="13">
        <v>44207</v>
      </c>
      <c r="B84">
        <v>1.1720756936954599</v>
      </c>
      <c r="C84">
        <v>1.209347664218229</v>
      </c>
    </row>
    <row r="85" spans="1:3" x14ac:dyDescent="0.25">
      <c r="A85" s="13">
        <v>44208</v>
      </c>
      <c r="B85">
        <v>1.1782178217821779</v>
      </c>
      <c r="C85">
        <v>1.2089770708558949</v>
      </c>
    </row>
    <row r="86" spans="1:3" x14ac:dyDescent="0.25">
      <c r="A86" s="13">
        <v>44209</v>
      </c>
      <c r="B86">
        <v>1.1977777777777781</v>
      </c>
      <c r="C86">
        <v>1.208845314466741</v>
      </c>
    </row>
    <row r="87" spans="1:3" x14ac:dyDescent="0.25">
      <c r="A87" s="13">
        <v>44210</v>
      </c>
      <c r="B87">
        <v>1.1929006085192699</v>
      </c>
      <c r="C87">
        <v>1.208659910909212</v>
      </c>
    </row>
    <row r="88" spans="1:3" x14ac:dyDescent="0.25">
      <c r="A88" s="13">
        <v>44211</v>
      </c>
      <c r="B88">
        <v>1.1923076923076921</v>
      </c>
      <c r="C88">
        <v>1.2084719543735629</v>
      </c>
    </row>
    <row r="89" spans="1:3" x14ac:dyDescent="0.25">
      <c r="A89" s="13">
        <v>44214</v>
      </c>
      <c r="B89">
        <v>1.1852601741243169</v>
      </c>
      <c r="C89">
        <v>1.208208184143458</v>
      </c>
    </row>
    <row r="90" spans="1:3" x14ac:dyDescent="0.25">
      <c r="A90" s="13">
        <v>44215</v>
      </c>
      <c r="B90">
        <v>1.1868198307134219</v>
      </c>
      <c r="C90">
        <v>1.2079678655655921</v>
      </c>
    </row>
    <row r="91" spans="1:3" x14ac:dyDescent="0.25">
      <c r="A91" s="13">
        <v>44216</v>
      </c>
      <c r="B91">
        <v>1.1896813353566009</v>
      </c>
      <c r="C91">
        <v>1.207764681896603</v>
      </c>
    </row>
    <row r="92" spans="1:3" x14ac:dyDescent="0.25">
      <c r="A92" s="13">
        <v>44217</v>
      </c>
      <c r="B92">
        <v>1.1851475076297051</v>
      </c>
      <c r="C92">
        <v>1.2075161415200439</v>
      </c>
    </row>
    <row r="93" spans="1:3" x14ac:dyDescent="0.25">
      <c r="A93" s="13">
        <v>44218</v>
      </c>
      <c r="B93">
        <v>1.1838101034692641</v>
      </c>
      <c r="C93">
        <v>1.207258467193405</v>
      </c>
    </row>
    <row r="94" spans="1:3" x14ac:dyDescent="0.25">
      <c r="A94" s="13">
        <v>44221</v>
      </c>
      <c r="B94">
        <v>1.1943031536113939</v>
      </c>
      <c r="C94">
        <v>1.2071191627462869</v>
      </c>
    </row>
    <row r="95" spans="1:3" x14ac:dyDescent="0.25">
      <c r="A95" s="13">
        <v>44222</v>
      </c>
      <c r="B95">
        <v>1.185110663983904</v>
      </c>
      <c r="C95">
        <v>1.206885029780729</v>
      </c>
    </row>
    <row r="96" spans="1:3" x14ac:dyDescent="0.25">
      <c r="A96" s="13">
        <v>44223</v>
      </c>
      <c r="B96">
        <v>1.183652875882947</v>
      </c>
      <c r="C96">
        <v>1.206640480792331</v>
      </c>
    </row>
    <row r="97" spans="1:3" x14ac:dyDescent="0.25">
      <c r="A97" s="13">
        <v>44224</v>
      </c>
      <c r="B97">
        <v>1.1721721721721721</v>
      </c>
      <c r="C97">
        <v>1.2062814359108709</v>
      </c>
    </row>
    <row r="98" spans="1:3" x14ac:dyDescent="0.25">
      <c r="A98" s="13">
        <v>44225</v>
      </c>
      <c r="B98">
        <v>1.187373737373737</v>
      </c>
      <c r="C98">
        <v>1.206086511183684</v>
      </c>
    </row>
    <row r="99" spans="1:3" x14ac:dyDescent="0.25">
      <c r="A99" s="13">
        <v>44228</v>
      </c>
      <c r="B99">
        <v>1.1875503626107979</v>
      </c>
      <c r="C99">
        <v>1.205897366810492</v>
      </c>
    </row>
    <row r="100" spans="1:3" x14ac:dyDescent="0.25">
      <c r="A100" s="13">
        <v>44229</v>
      </c>
      <c r="B100">
        <v>1.1898658121369921</v>
      </c>
      <c r="C100">
        <v>1.2057354319147999</v>
      </c>
    </row>
    <row r="101" spans="1:3" x14ac:dyDescent="0.25">
      <c r="A101" s="13">
        <v>44230</v>
      </c>
      <c r="B101">
        <v>1.1821643286573149</v>
      </c>
      <c r="C101">
        <v>1.2054997208822249</v>
      </c>
    </row>
    <row r="102" spans="1:3" x14ac:dyDescent="0.25">
      <c r="A102" s="13">
        <v>44231</v>
      </c>
      <c r="B102">
        <v>1.178507462686567</v>
      </c>
      <c r="C102">
        <v>1.20523247080108</v>
      </c>
    </row>
    <row r="103" spans="1:3" x14ac:dyDescent="0.25">
      <c r="A103" s="13">
        <v>44232</v>
      </c>
      <c r="B103">
        <v>1.1772277227722769</v>
      </c>
      <c r="C103">
        <v>1.2049579144478559</v>
      </c>
    </row>
    <row r="104" spans="1:3" x14ac:dyDescent="0.25">
      <c r="A104" s="13">
        <v>44235</v>
      </c>
      <c r="B104">
        <v>1.1751491053677929</v>
      </c>
      <c r="C104">
        <v>1.2046685085344579</v>
      </c>
    </row>
    <row r="105" spans="1:3" x14ac:dyDescent="0.25">
      <c r="A105" s="13">
        <v>44236</v>
      </c>
      <c r="B105">
        <v>1.174413984902662</v>
      </c>
      <c r="C105">
        <v>1.204377599653383</v>
      </c>
    </row>
    <row r="106" spans="1:3" x14ac:dyDescent="0.25">
      <c r="A106" s="13">
        <v>44237</v>
      </c>
      <c r="B106">
        <v>1.179758458928037</v>
      </c>
      <c r="C106">
        <v>1.204143131646475</v>
      </c>
    </row>
    <row r="107" spans="1:3" x14ac:dyDescent="0.25">
      <c r="A107" s="13">
        <v>44238</v>
      </c>
      <c r="B107">
        <v>1.1655575720911471</v>
      </c>
      <c r="C107">
        <v>1.203779116933688</v>
      </c>
    </row>
    <row r="108" spans="1:3" x14ac:dyDescent="0.25">
      <c r="A108" s="13">
        <v>44239</v>
      </c>
      <c r="B108">
        <v>1.151821862348178</v>
      </c>
      <c r="C108">
        <v>1.2032935351151319</v>
      </c>
    </row>
    <row r="109" spans="1:3" x14ac:dyDescent="0.25">
      <c r="A109" s="13">
        <v>44244</v>
      </c>
      <c r="B109">
        <v>1.1702127659574471</v>
      </c>
      <c r="C109">
        <v>1.2029872316970049</v>
      </c>
    </row>
    <row r="110" spans="1:3" x14ac:dyDescent="0.25">
      <c r="A110" s="13">
        <v>44245</v>
      </c>
      <c r="B110">
        <v>1.1901933254131121</v>
      </c>
      <c r="C110">
        <v>1.2028698564099971</v>
      </c>
    </row>
    <row r="111" spans="1:3" x14ac:dyDescent="0.25">
      <c r="A111" s="13">
        <v>44246</v>
      </c>
      <c r="B111">
        <v>1.1719939117199389</v>
      </c>
      <c r="C111">
        <v>1.202589166003724</v>
      </c>
    </row>
    <row r="112" spans="1:3" x14ac:dyDescent="0.25">
      <c r="A112" s="13">
        <v>44249</v>
      </c>
      <c r="B112">
        <v>1.153761061946903</v>
      </c>
      <c r="C112">
        <v>1.202149273174383</v>
      </c>
    </row>
    <row r="113" spans="1:3" x14ac:dyDescent="0.25">
      <c r="A113" s="13">
        <v>44250</v>
      </c>
      <c r="B113">
        <v>1.1514683153013909</v>
      </c>
      <c r="C113">
        <v>1.2016967646219461</v>
      </c>
    </row>
    <row r="114" spans="1:3" x14ac:dyDescent="0.25">
      <c r="A114" s="13">
        <v>44251</v>
      </c>
      <c r="B114">
        <v>1.1518279569892469</v>
      </c>
      <c r="C114">
        <v>1.2012554477402411</v>
      </c>
    </row>
    <row r="115" spans="1:3" x14ac:dyDescent="0.25">
      <c r="A115" s="13">
        <v>44252</v>
      </c>
      <c r="B115">
        <v>1.1360286376079169</v>
      </c>
      <c r="C115">
        <v>1.200683282739079</v>
      </c>
    </row>
    <row r="116" spans="1:3" x14ac:dyDescent="0.25">
      <c r="A116" s="13">
        <v>44253</v>
      </c>
      <c r="B116">
        <v>1.145925457991156</v>
      </c>
      <c r="C116">
        <v>1.200207127741272</v>
      </c>
    </row>
    <row r="117" spans="1:3" x14ac:dyDescent="0.25">
      <c r="A117" s="13">
        <v>44256</v>
      </c>
      <c r="B117">
        <v>1.152196762665546</v>
      </c>
      <c r="C117">
        <v>1.1997932452837221</v>
      </c>
    </row>
    <row r="118" spans="1:3" x14ac:dyDescent="0.25">
      <c r="A118" s="13">
        <v>44257</v>
      </c>
      <c r="B118">
        <v>1.1641569459172849</v>
      </c>
      <c r="C118">
        <v>1.1994886615284539</v>
      </c>
    </row>
    <row r="119" spans="1:3" x14ac:dyDescent="0.25">
      <c r="A119" s="13">
        <v>44258</v>
      </c>
      <c r="B119">
        <v>1.1491596638655459</v>
      </c>
      <c r="C119">
        <v>1.199062144599107</v>
      </c>
    </row>
    <row r="120" spans="1:3" x14ac:dyDescent="0.25">
      <c r="A120" s="13">
        <v>44259</v>
      </c>
      <c r="B120">
        <v>1.157917019475021</v>
      </c>
      <c r="C120">
        <v>1.198716387245123</v>
      </c>
    </row>
    <row r="121" spans="1:3" x14ac:dyDescent="0.25">
      <c r="A121" s="13">
        <v>44260</v>
      </c>
      <c r="B121">
        <v>1.1765339074273411</v>
      </c>
      <c r="C121">
        <v>1.198531533246642</v>
      </c>
    </row>
    <row r="122" spans="1:3" x14ac:dyDescent="0.25">
      <c r="A122" s="13">
        <v>44263</v>
      </c>
      <c r="B122">
        <v>1.150214592274678</v>
      </c>
      <c r="C122">
        <v>1.19813221968489</v>
      </c>
    </row>
    <row r="123" spans="1:3" x14ac:dyDescent="0.25">
      <c r="A123" s="13">
        <v>44264</v>
      </c>
      <c r="B123">
        <v>1.1416485900216919</v>
      </c>
      <c r="C123">
        <v>1.1976692391138799</v>
      </c>
    </row>
    <row r="124" spans="1:3" x14ac:dyDescent="0.25">
      <c r="A124" s="13">
        <v>44265</v>
      </c>
      <c r="B124">
        <v>1.137330316742081</v>
      </c>
      <c r="C124">
        <v>1.1971786787693941</v>
      </c>
    </row>
    <row r="125" spans="1:3" x14ac:dyDescent="0.25">
      <c r="A125" s="13">
        <v>44266</v>
      </c>
      <c r="B125">
        <v>1.11246133451171</v>
      </c>
      <c r="C125">
        <v>1.196495474380219</v>
      </c>
    </row>
    <row r="126" spans="1:3" x14ac:dyDescent="0.25">
      <c r="A126" s="13">
        <v>44267</v>
      </c>
      <c r="B126">
        <v>1.0935106382978721</v>
      </c>
      <c r="C126">
        <v>1.19567159569156</v>
      </c>
    </row>
    <row r="127" spans="1:3" x14ac:dyDescent="0.25">
      <c r="A127" s="13">
        <v>44270</v>
      </c>
      <c r="B127">
        <v>1.0745658835546481</v>
      </c>
      <c r="C127">
        <v>1.194710439246029</v>
      </c>
    </row>
    <row r="128" spans="1:3" x14ac:dyDescent="0.25">
      <c r="A128" s="13">
        <v>44271</v>
      </c>
      <c r="B128">
        <v>1.0853983207044851</v>
      </c>
      <c r="C128">
        <v>1.193849713903183</v>
      </c>
    </row>
    <row r="129" spans="1:3" x14ac:dyDescent="0.25">
      <c r="A129" s="13">
        <v>44272</v>
      </c>
      <c r="B129">
        <v>1.096410256410256</v>
      </c>
      <c r="C129">
        <v>1.193088468141519</v>
      </c>
    </row>
    <row r="130" spans="1:3" x14ac:dyDescent="0.25">
      <c r="A130" s="13">
        <v>44273</v>
      </c>
      <c r="B130">
        <v>1.078615071283096</v>
      </c>
      <c r="C130">
        <v>1.1922010774681979</v>
      </c>
    </row>
    <row r="131" spans="1:3" x14ac:dyDescent="0.25">
      <c r="A131" s="13">
        <v>44274</v>
      </c>
      <c r="B131">
        <v>1.0820668693009119</v>
      </c>
      <c r="C131">
        <v>1.1913538912515269</v>
      </c>
    </row>
    <row r="132" spans="1:3" x14ac:dyDescent="0.25">
      <c r="A132" s="13">
        <v>44277</v>
      </c>
      <c r="B132">
        <v>1.061386138613861</v>
      </c>
      <c r="C132">
        <v>1.1903617710023839</v>
      </c>
    </row>
    <row r="133" spans="1:3" x14ac:dyDescent="0.25">
      <c r="A133" s="13">
        <v>44278</v>
      </c>
      <c r="B133">
        <v>1.064110245656082</v>
      </c>
      <c r="C133">
        <v>1.189405320052791</v>
      </c>
    </row>
    <row r="134" spans="1:3" x14ac:dyDescent="0.25">
      <c r="A134" s="13">
        <v>44280</v>
      </c>
      <c r="B134">
        <v>1.057625025725458</v>
      </c>
      <c r="C134">
        <v>1.1884144907721339</v>
      </c>
    </row>
    <row r="135" spans="1:3" x14ac:dyDescent="0.25">
      <c r="A135" s="13">
        <v>44281</v>
      </c>
      <c r="B135">
        <v>1.0605362379555929</v>
      </c>
      <c r="C135">
        <v>1.187460175452608</v>
      </c>
    </row>
    <row r="136" spans="1:3" x14ac:dyDescent="0.25">
      <c r="A136" s="13">
        <v>44284</v>
      </c>
      <c r="B136">
        <v>1.084233261339093</v>
      </c>
      <c r="C136">
        <v>1.186695531644359</v>
      </c>
    </row>
    <row r="137" spans="1:3" x14ac:dyDescent="0.25">
      <c r="A137" s="13">
        <v>44285</v>
      </c>
      <c r="B137">
        <v>1.0598290598290601</v>
      </c>
      <c r="C137">
        <v>1.185762689939835</v>
      </c>
    </row>
    <row r="138" spans="1:3" x14ac:dyDescent="0.25">
      <c r="A138" s="13">
        <v>44286</v>
      </c>
      <c r="B138">
        <v>1.0681434599156121</v>
      </c>
      <c r="C138">
        <v>1.1849041554141111</v>
      </c>
    </row>
    <row r="139" spans="1:3" x14ac:dyDescent="0.25">
      <c r="A139" s="13">
        <v>44291</v>
      </c>
      <c r="B139">
        <v>1.090212765957447</v>
      </c>
    </row>
    <row r="140" spans="1:3" x14ac:dyDescent="0.25">
      <c r="A140" s="13">
        <v>44292</v>
      </c>
      <c r="B140">
        <v>1.0780793319415449</v>
      </c>
    </row>
    <row r="141" spans="1:3" x14ac:dyDescent="0.25">
      <c r="A141" s="13">
        <v>44293</v>
      </c>
      <c r="B141">
        <v>1.0725</v>
      </c>
    </row>
    <row r="142" spans="1:3" x14ac:dyDescent="0.25">
      <c r="A142" s="13">
        <v>44294</v>
      </c>
      <c r="B142">
        <v>1.0763598326359829</v>
      </c>
    </row>
    <row r="143" spans="1:3" x14ac:dyDescent="0.25">
      <c r="A143" s="13">
        <v>44295</v>
      </c>
      <c r="B143">
        <v>1.078616352201258</v>
      </c>
    </row>
    <row r="144" spans="1:3" x14ac:dyDescent="0.25">
      <c r="A144" s="13">
        <v>44298</v>
      </c>
      <c r="B144">
        <v>1.0752083333333331</v>
      </c>
    </row>
    <row r="145" spans="1:2" x14ac:dyDescent="0.25">
      <c r="A145" s="13">
        <v>44299</v>
      </c>
      <c r="B145">
        <v>1.0807531380753139</v>
      </c>
    </row>
    <row r="146" spans="1:2" x14ac:dyDescent="0.25">
      <c r="A146" s="13">
        <v>44300</v>
      </c>
      <c r="B146">
        <v>1.0823946599916561</v>
      </c>
    </row>
    <row r="147" spans="1:2" x14ac:dyDescent="0.25">
      <c r="A147" s="13">
        <v>44301</v>
      </c>
      <c r="B147">
        <v>1.0898520084566601</v>
      </c>
    </row>
    <row r="148" spans="1:2" x14ac:dyDescent="0.25">
      <c r="A148" s="13">
        <v>44302</v>
      </c>
      <c r="B148">
        <v>1.1007932310946591</v>
      </c>
    </row>
    <row r="149" spans="1:2" x14ac:dyDescent="0.25">
      <c r="A149" s="13">
        <v>44305</v>
      </c>
      <c r="B149">
        <v>1.0991561181434599</v>
      </c>
    </row>
    <row r="150" spans="1:2" x14ac:dyDescent="0.25">
      <c r="A150" s="13">
        <v>44306</v>
      </c>
      <c r="B150">
        <v>1.1078534031413609</v>
      </c>
    </row>
    <row r="151" spans="1:2" x14ac:dyDescent="0.25">
      <c r="A151" s="13">
        <v>44307</v>
      </c>
      <c r="B151">
        <v>1.1078534031413609</v>
      </c>
    </row>
    <row r="152" spans="1:2" x14ac:dyDescent="0.25">
      <c r="A152" s="13">
        <v>44308</v>
      </c>
      <c r="B152">
        <v>1.1049689440993791</v>
      </c>
    </row>
    <row r="153" spans="1:2" x14ac:dyDescent="0.25">
      <c r="A153" s="13">
        <v>44309</v>
      </c>
      <c r="B153">
        <v>1.120564432454866</v>
      </c>
    </row>
    <row r="154" spans="1:2" x14ac:dyDescent="0.25">
      <c r="A154" s="13">
        <v>44312</v>
      </c>
      <c r="B154">
        <v>1.1290652485170789</v>
      </c>
    </row>
    <row r="155" spans="1:2" x14ac:dyDescent="0.25">
      <c r="A155" s="13">
        <v>44313</v>
      </c>
      <c r="B155">
        <v>1.131808058311399</v>
      </c>
    </row>
    <row r="156" spans="1:2" x14ac:dyDescent="0.25">
      <c r="A156" s="13">
        <v>44314</v>
      </c>
      <c r="B156">
        <v>1.123684732975978</v>
      </c>
    </row>
    <row r="157" spans="1:2" x14ac:dyDescent="0.25">
      <c r="A157" s="13">
        <v>44315</v>
      </c>
      <c r="B157">
        <v>1.1183243994441141</v>
      </c>
    </row>
    <row r="158" spans="1:2" x14ac:dyDescent="0.25">
      <c r="A158" s="13">
        <v>44316</v>
      </c>
      <c r="B158">
        <v>1.11535795623329</v>
      </c>
    </row>
    <row r="159" spans="1:2" x14ac:dyDescent="0.25">
      <c r="A159" s="13">
        <v>44319</v>
      </c>
      <c r="B159">
        <v>1.125</v>
      </c>
    </row>
    <row r="160" spans="1:2" x14ac:dyDescent="0.25">
      <c r="A160" s="13">
        <v>44320</v>
      </c>
      <c r="B160">
        <v>1.120276953511375</v>
      </c>
    </row>
    <row r="161" spans="1:2" x14ac:dyDescent="0.25">
      <c r="A161" s="13">
        <v>44321</v>
      </c>
      <c r="B161">
        <v>1.123317498020586</v>
      </c>
    </row>
    <row r="162" spans="1:2" x14ac:dyDescent="0.25">
      <c r="A162" s="13">
        <v>44322</v>
      </c>
      <c r="B162">
        <v>1.1279999999999999</v>
      </c>
    </row>
    <row r="163" spans="1:2" x14ac:dyDescent="0.25">
      <c r="A163" s="13">
        <v>44323</v>
      </c>
      <c r="B163">
        <v>1.122993579454254</v>
      </c>
    </row>
    <row r="164" spans="1:2" x14ac:dyDescent="0.25">
      <c r="A164" s="13">
        <v>44326</v>
      </c>
      <c r="B164">
        <v>1.1242198510167101</v>
      </c>
    </row>
    <row r="165" spans="1:2" x14ac:dyDescent="0.25">
      <c r="A165" s="13">
        <v>44327</v>
      </c>
      <c r="B165">
        <v>1.108523992711075</v>
      </c>
    </row>
    <row r="166" spans="1:2" x14ac:dyDescent="0.25">
      <c r="A166" s="13">
        <v>44328</v>
      </c>
      <c r="B166">
        <v>1.129097943392384</v>
      </c>
    </row>
    <row r="167" spans="1:2" x14ac:dyDescent="0.25">
      <c r="A167" s="13">
        <v>44329</v>
      </c>
      <c r="B167">
        <v>1.1260521042084171</v>
      </c>
    </row>
    <row r="168" spans="1:2" x14ac:dyDescent="0.25">
      <c r="A168" s="13">
        <v>44330</v>
      </c>
      <c r="B168">
        <v>1.1298548450372701</v>
      </c>
    </row>
    <row r="169" spans="1:2" x14ac:dyDescent="0.25">
      <c r="A169" s="13">
        <v>44333</v>
      </c>
      <c r="B169">
        <v>1.1316951430216931</v>
      </c>
    </row>
    <row r="170" spans="1:2" x14ac:dyDescent="0.25">
      <c r="A170" s="13">
        <v>44334</v>
      </c>
      <c r="B170">
        <v>1.1195075757575761</v>
      </c>
    </row>
    <row r="171" spans="1:2" x14ac:dyDescent="0.25">
      <c r="A171" s="13">
        <v>44335</v>
      </c>
      <c r="B171">
        <v>1.106696935300794</v>
      </c>
    </row>
    <row r="172" spans="1:2" x14ac:dyDescent="0.25">
      <c r="A172" s="13">
        <v>44336</v>
      </c>
      <c r="B172">
        <v>1.1015065913371</v>
      </c>
    </row>
    <row r="173" spans="1:2" x14ac:dyDescent="0.25">
      <c r="A173" s="13">
        <v>44337</v>
      </c>
      <c r="B173">
        <v>1.097373358348968</v>
      </c>
    </row>
    <row r="174" spans="1:2" x14ac:dyDescent="0.25">
      <c r="A174" s="13">
        <v>44342</v>
      </c>
      <c r="B174">
        <v>1.0968921389396711</v>
      </c>
    </row>
    <row r="175" spans="1:2" x14ac:dyDescent="0.25">
      <c r="A175" s="13">
        <v>44343</v>
      </c>
      <c r="B175">
        <v>1.0760176991150441</v>
      </c>
    </row>
    <row r="176" spans="1:2" x14ac:dyDescent="0.25">
      <c r="A176" s="13">
        <v>44344</v>
      </c>
      <c r="B176">
        <v>1.0849909584086801</v>
      </c>
    </row>
    <row r="177" spans="1:3" x14ac:dyDescent="0.25">
      <c r="A177" s="13">
        <v>44347</v>
      </c>
      <c r="B177">
        <v>1.0933816863100629</v>
      </c>
    </row>
    <row r="178" spans="1:3" x14ac:dyDescent="0.25">
      <c r="A178" s="13">
        <v>44348</v>
      </c>
      <c r="B178">
        <v>1.082235671057316</v>
      </c>
    </row>
    <row r="179" spans="1:3" x14ac:dyDescent="0.25">
      <c r="A179" s="13">
        <v>44349</v>
      </c>
      <c r="B179">
        <v>1.0931244560487381</v>
      </c>
    </row>
    <row r="180" spans="1:3" x14ac:dyDescent="0.25">
      <c r="A180" s="13">
        <v>44350</v>
      </c>
      <c r="B180">
        <v>1.0813179109709079</v>
      </c>
    </row>
    <row r="181" spans="1:3" x14ac:dyDescent="0.25">
      <c r="A181" s="13">
        <v>44351</v>
      </c>
      <c r="B181">
        <v>1.1265260821309659</v>
      </c>
    </row>
    <row r="182" spans="1:3" x14ac:dyDescent="0.25">
      <c r="A182" s="13" t="s">
        <v>65</v>
      </c>
    </row>
    <row r="183" spans="1:3" x14ac:dyDescent="0.25">
      <c r="A183" s="13" t="s">
        <v>63</v>
      </c>
      <c r="B183">
        <v>209.84387861598279</v>
      </c>
      <c r="C183">
        <v>164.24333292705001</v>
      </c>
    </row>
  </sheetData>
  <pageMargins left="0.7" right="0.7" top="0.75" bottom="0.75" header="0.3" footer="0.3"/>
  <pageSetup paperSize="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style="17" bestFit="1" customWidth="1"/>
  </cols>
  <sheetData>
    <row r="1" spans="1:11" x14ac:dyDescent="0.25">
      <c r="A1" s="54" t="s">
        <v>0</v>
      </c>
      <c r="B1" s="54" t="s">
        <v>1</v>
      </c>
      <c r="C1" t="s">
        <v>2</v>
      </c>
      <c r="D1" t="s">
        <v>3</v>
      </c>
      <c r="J1" t="s">
        <v>4</v>
      </c>
    </row>
    <row r="2" spans="1:11" x14ac:dyDescent="0.25">
      <c r="A2" s="57">
        <v>44208</v>
      </c>
      <c r="B2" s="58" t="s">
        <v>20</v>
      </c>
      <c r="C2">
        <v>12266.73</v>
      </c>
      <c r="D2">
        <v>12205.4</v>
      </c>
      <c r="E2" t="s">
        <v>21</v>
      </c>
      <c r="F2" t="s">
        <v>22</v>
      </c>
      <c r="H2" s="71">
        <v>12502</v>
      </c>
      <c r="J2" t="s">
        <v>23</v>
      </c>
      <c r="K2">
        <v>100000</v>
      </c>
    </row>
    <row r="3" spans="1:11" x14ac:dyDescent="0.25">
      <c r="A3" s="57">
        <v>44298</v>
      </c>
      <c r="B3" s="58" t="s">
        <v>20</v>
      </c>
      <c r="C3">
        <v>12600.77</v>
      </c>
      <c r="D3">
        <v>12537.77</v>
      </c>
      <c r="E3" t="s">
        <v>21</v>
      </c>
      <c r="F3" t="s">
        <v>24</v>
      </c>
      <c r="H3" s="71">
        <v>12035</v>
      </c>
      <c r="J3" t="s">
        <v>20</v>
      </c>
      <c r="K3">
        <v>115000</v>
      </c>
    </row>
    <row r="4" spans="1:11" x14ac:dyDescent="0.25">
      <c r="A4" s="63">
        <v>44305</v>
      </c>
      <c r="B4" s="64" t="s">
        <v>23</v>
      </c>
      <c r="C4">
        <v>12544.24</v>
      </c>
      <c r="D4">
        <v>12481.52</v>
      </c>
      <c r="E4" t="s">
        <v>25</v>
      </c>
      <c r="F4" t="s">
        <v>26</v>
      </c>
      <c r="H4" s="71">
        <v>12488</v>
      </c>
    </row>
    <row r="5" spans="1:11" x14ac:dyDescent="0.25">
      <c r="A5" s="57">
        <v>44389</v>
      </c>
      <c r="B5" s="58" t="s">
        <v>20</v>
      </c>
      <c r="C5">
        <v>12676.96</v>
      </c>
      <c r="D5">
        <v>12329.29</v>
      </c>
      <c r="E5" t="s">
        <v>21</v>
      </c>
      <c r="F5" t="s">
        <v>27</v>
      </c>
      <c r="G5" t="s">
        <v>28</v>
      </c>
      <c r="H5" s="71">
        <v>12292</v>
      </c>
    </row>
    <row r="6" spans="1:11" x14ac:dyDescent="0.25">
      <c r="A6" s="57">
        <v>44481</v>
      </c>
      <c r="B6" s="58" t="s">
        <v>20</v>
      </c>
    </row>
    <row r="7" spans="1:11" x14ac:dyDescent="0.25">
      <c r="A7" s="63">
        <v>44487</v>
      </c>
      <c r="B7" s="64" t="s">
        <v>23</v>
      </c>
    </row>
    <row r="8" spans="1:11" x14ac:dyDescent="0.25">
      <c r="A8" s="57">
        <v>44573</v>
      </c>
      <c r="B8" s="58" t="s">
        <v>20</v>
      </c>
    </row>
    <row r="9" spans="1:11" x14ac:dyDescent="0.25">
      <c r="A9" s="57">
        <v>44663</v>
      </c>
      <c r="B9" s="58" t="s">
        <v>20</v>
      </c>
    </row>
    <row r="10" spans="1:11" x14ac:dyDescent="0.25">
      <c r="A10" s="63">
        <v>44669</v>
      </c>
      <c r="B10" s="64" t="s">
        <v>23</v>
      </c>
    </row>
    <row r="11" spans="1:11" x14ac:dyDescent="0.25">
      <c r="A11" s="57">
        <v>44754</v>
      </c>
      <c r="B11" s="58" t="s">
        <v>20</v>
      </c>
    </row>
    <row r="12" spans="1:11" x14ac:dyDescent="0.25">
      <c r="A12" s="57">
        <v>44846</v>
      </c>
      <c r="B12" s="58" t="s">
        <v>20</v>
      </c>
    </row>
    <row r="13" spans="1:11" x14ac:dyDescent="0.25">
      <c r="A13" s="63">
        <v>44851</v>
      </c>
      <c r="B13" s="64" t="s">
        <v>23</v>
      </c>
    </row>
    <row r="14" spans="1:11" x14ac:dyDescent="0.25">
      <c r="A14" s="57">
        <v>44938</v>
      </c>
      <c r="B14" s="58" t="s">
        <v>20</v>
      </c>
    </row>
    <row r="15" spans="1:11" x14ac:dyDescent="0.25">
      <c r="A15" s="57">
        <v>45028</v>
      </c>
      <c r="B15" s="58" t="s">
        <v>20</v>
      </c>
    </row>
    <row r="16" spans="1:11" x14ac:dyDescent="0.25">
      <c r="A16" s="63">
        <v>45033</v>
      </c>
      <c r="B16" s="64" t="s">
        <v>23</v>
      </c>
    </row>
    <row r="17" spans="1:2" x14ac:dyDescent="0.25">
      <c r="A17" s="57">
        <v>45119</v>
      </c>
      <c r="B17" s="58" t="s">
        <v>20</v>
      </c>
    </row>
    <row r="18" spans="1:2" x14ac:dyDescent="0.25">
      <c r="A18" s="57">
        <v>45211</v>
      </c>
      <c r="B18" s="58" t="s">
        <v>20</v>
      </c>
    </row>
    <row r="19" spans="1:2" ht="15.75" customHeight="1" thickBot="1" x14ac:dyDescent="0.3">
      <c r="A19" s="63">
        <v>45216</v>
      </c>
      <c r="B19" s="64" t="s">
        <v>23</v>
      </c>
    </row>
    <row r="20" spans="1:2" ht="15.75" customHeight="1" thickBot="1" x14ac:dyDescent="0.3">
      <c r="A20" s="61">
        <v>45303</v>
      </c>
      <c r="B20" s="60" t="s">
        <v>20</v>
      </c>
    </row>
    <row r="21" spans="1:2" ht="15.75" customHeight="1" thickBot="1" x14ac:dyDescent="0.3">
      <c r="A21" s="61">
        <v>45394</v>
      </c>
      <c r="B21" s="60" t="s">
        <v>20</v>
      </c>
    </row>
    <row r="22" spans="1:2" ht="15.75" customHeight="1" thickBot="1" x14ac:dyDescent="0.3">
      <c r="A22" s="61">
        <v>45485</v>
      </c>
      <c r="B22" s="60" t="s">
        <v>20</v>
      </c>
    </row>
    <row r="23" spans="1:2" ht="15.75" customHeight="1" thickBot="1" x14ac:dyDescent="0.3">
      <c r="A23" s="61">
        <v>45577</v>
      </c>
      <c r="B23" s="60" t="s">
        <v>20</v>
      </c>
    </row>
    <row r="24" spans="1:2" ht="15.75" customHeight="1" thickBot="1" x14ac:dyDescent="0.3">
      <c r="A24" s="61">
        <v>45669</v>
      </c>
      <c r="B24" s="60" t="s">
        <v>20</v>
      </c>
    </row>
    <row r="25" spans="1:2" ht="15.75" customHeight="1" thickBot="1" x14ac:dyDescent="0.3">
      <c r="A25" s="62">
        <v>45759</v>
      </c>
      <c r="B25" s="6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Q19" sqref="Q19"/>
    </sheetView>
  </sheetViews>
  <sheetFormatPr baseColWidth="10" defaultRowHeight="15" x14ac:dyDescent="0.25"/>
  <cols>
    <col min="1" max="1" width="22.140625" style="17" bestFit="1" customWidth="1"/>
    <col min="2" max="2" width="10.7109375" style="17" bestFit="1" customWidth="1"/>
    <col min="7" max="7" width="22.140625" style="17" bestFit="1" customWidth="1"/>
    <col min="8" max="8" width="10.7109375" style="17" bestFit="1" customWidth="1"/>
    <col min="13" max="13" width="13.5703125" style="17" customWidth="1"/>
    <col min="14" max="14" width="14.5703125" style="17" customWidth="1"/>
    <col min="15" max="17" width="11.42578125" style="17" customWidth="1"/>
    <col min="19" max="19" width="10" style="17" customWidth="1"/>
    <col min="21" max="23" width="11.42578125" style="17" customWidth="1"/>
  </cols>
  <sheetData>
    <row r="1" spans="1:20" x14ac:dyDescent="0.25">
      <c r="B1" s="35"/>
    </row>
    <row r="2" spans="1:20" x14ac:dyDescent="0.25">
      <c r="B2" s="35"/>
    </row>
    <row r="3" spans="1:20" ht="15.75" customHeight="1" thickBot="1" x14ac:dyDescent="0.3">
      <c r="B3" s="35"/>
      <c r="O3" s="35"/>
    </row>
    <row r="4" spans="1:20" ht="19.5" customHeight="1" thickBot="1" x14ac:dyDescent="0.35">
      <c r="A4" s="14" t="s">
        <v>7</v>
      </c>
      <c r="B4" s="15" t="s">
        <v>29</v>
      </c>
      <c r="C4" s="15" t="s">
        <v>30</v>
      </c>
      <c r="D4" s="16" t="s">
        <v>31</v>
      </c>
      <c r="E4" s="59"/>
      <c r="G4" s="14" t="s">
        <v>5</v>
      </c>
      <c r="H4" s="15" t="s">
        <v>29</v>
      </c>
      <c r="I4" s="15" t="s">
        <v>30</v>
      </c>
      <c r="J4" s="16" t="s">
        <v>31</v>
      </c>
      <c r="K4" s="59"/>
      <c r="L4" s="59"/>
      <c r="N4" s="14" t="s">
        <v>32</v>
      </c>
      <c r="O4" s="24"/>
      <c r="P4" s="24" t="s">
        <v>29</v>
      </c>
      <c r="Q4" s="24" t="s">
        <v>30</v>
      </c>
      <c r="R4" s="25" t="s">
        <v>31</v>
      </c>
    </row>
    <row r="5" spans="1:20" ht="15.75" customHeight="1" thickBot="1" x14ac:dyDescent="0.3">
      <c r="A5" s="26">
        <f ca="1">TODAY()</f>
        <v>44430</v>
      </c>
      <c r="B5" s="27"/>
      <c r="C5" s="27"/>
      <c r="D5" s="28">
        <v>-81.25</v>
      </c>
      <c r="E5" s="35"/>
      <c r="G5" s="29">
        <f ca="1">TODAY()</f>
        <v>44430</v>
      </c>
      <c r="H5" s="35"/>
      <c r="I5" s="35"/>
      <c r="J5" s="53">
        <v>-103.35</v>
      </c>
      <c r="K5" s="35"/>
      <c r="L5" s="35"/>
      <c r="N5" s="30">
        <f ca="1">TODAY()</f>
        <v>44430</v>
      </c>
      <c r="R5" s="21">
        <v>-102.7</v>
      </c>
      <c r="S5" t="s">
        <v>33</v>
      </c>
      <c r="T5">
        <f ca="1">N6-N5</f>
        <v>43</v>
      </c>
    </row>
    <row r="6" spans="1:20" ht="15.75" customHeight="1" thickBot="1" x14ac:dyDescent="0.3">
      <c r="A6" s="19">
        <v>44381</v>
      </c>
      <c r="B6" s="20">
        <v>7.15</v>
      </c>
      <c r="C6" s="20">
        <v>12.28</v>
      </c>
      <c r="D6" s="21">
        <f t="shared" ref="D6:D11" si="0">C6+B6</f>
        <v>19.43</v>
      </c>
      <c r="E6" s="31"/>
      <c r="G6" s="29">
        <v>44439</v>
      </c>
      <c r="H6" s="31">
        <v>8.9680999999999997</v>
      </c>
      <c r="I6" s="31">
        <v>0</v>
      </c>
      <c r="J6" s="53">
        <f>I6+H6</f>
        <v>8.9680999999999997</v>
      </c>
      <c r="K6" s="35"/>
      <c r="L6" s="35"/>
      <c r="N6" s="32">
        <v>44473</v>
      </c>
      <c r="O6" s="22" t="s">
        <v>34</v>
      </c>
      <c r="P6" s="33">
        <v>9.1</v>
      </c>
      <c r="Q6" s="33">
        <v>100</v>
      </c>
      <c r="R6" s="34">
        <f>Q6+P6</f>
        <v>109.1</v>
      </c>
      <c r="S6" t="s">
        <v>35</v>
      </c>
      <c r="T6">
        <f ca="1">T5/30</f>
        <v>1.4333333333333333</v>
      </c>
    </row>
    <row r="7" spans="1:20" ht="15.75" customHeight="1" thickBot="1" x14ac:dyDescent="0.3">
      <c r="A7" s="19">
        <v>44473</v>
      </c>
      <c r="B7" s="20">
        <v>6.08</v>
      </c>
      <c r="C7" s="20">
        <v>12.28</v>
      </c>
      <c r="D7" s="21">
        <f t="shared" si="0"/>
        <v>18.36</v>
      </c>
      <c r="E7" s="31"/>
      <c r="G7" s="29">
        <v>44530</v>
      </c>
      <c r="H7" s="31">
        <v>8.8705999999999996</v>
      </c>
      <c r="I7" s="31">
        <v>0</v>
      </c>
      <c r="J7" s="53">
        <f>I7+H7</f>
        <v>8.8705999999999996</v>
      </c>
      <c r="K7" s="35" t="s">
        <v>33</v>
      </c>
      <c r="L7" s="35">
        <f ca="1">G9-G5</f>
        <v>282</v>
      </c>
      <c r="P7" s="23">
        <f>SUM(P6:P6)</f>
        <v>9.1</v>
      </c>
      <c r="Q7" s="23">
        <f>SUM(Q6:Q6)</f>
        <v>100</v>
      </c>
      <c r="R7" s="23">
        <f>SUM(R6:R6)</f>
        <v>109.1</v>
      </c>
    </row>
    <row r="8" spans="1:20" ht="15.75" customHeight="1" thickBot="1" x14ac:dyDescent="0.3">
      <c r="A8" s="19">
        <v>44565</v>
      </c>
      <c r="B8" s="20">
        <v>5.0999999999999996</v>
      </c>
      <c r="C8" s="20">
        <v>12.28</v>
      </c>
      <c r="D8" s="21">
        <f t="shared" si="0"/>
        <v>17.38</v>
      </c>
      <c r="E8" s="31"/>
      <c r="G8" s="29">
        <v>44620</v>
      </c>
      <c r="H8" s="31">
        <v>8.7731999999999992</v>
      </c>
      <c r="I8" s="31">
        <v>0</v>
      </c>
      <c r="J8" s="53">
        <f>I8+H8</f>
        <v>8.7731999999999992</v>
      </c>
      <c r="K8" s="35" t="s">
        <v>35</v>
      </c>
      <c r="L8" s="35">
        <f ca="1">L7/30</f>
        <v>9.4</v>
      </c>
      <c r="Q8" t="s">
        <v>36</v>
      </c>
      <c r="R8" s="56">
        <f ca="1">XIRR(R5:R6,N5:N6)</f>
        <v>0.67053787112236041</v>
      </c>
    </row>
    <row r="9" spans="1:20" ht="15.75" customHeight="1" thickBot="1" x14ac:dyDescent="0.3">
      <c r="A9" s="19">
        <v>44655</v>
      </c>
      <c r="B9" s="20">
        <v>3.96</v>
      </c>
      <c r="C9" s="20">
        <v>12.28</v>
      </c>
      <c r="D9" s="21">
        <f t="shared" si="0"/>
        <v>16.239999999999998</v>
      </c>
      <c r="E9" s="31" t="s">
        <v>33</v>
      </c>
      <c r="F9">
        <f ca="1">A11-A5</f>
        <v>408</v>
      </c>
      <c r="G9" s="37">
        <v>44712</v>
      </c>
      <c r="H9" s="38">
        <v>8.9680999999999997</v>
      </c>
      <c r="I9" s="38">
        <v>100</v>
      </c>
      <c r="J9" s="39">
        <f>I9+H9</f>
        <v>108.96809999999999</v>
      </c>
      <c r="K9" s="35"/>
      <c r="L9" s="35"/>
      <c r="Q9" t="s">
        <v>37</v>
      </c>
      <c r="R9" s="23">
        <f>R7-(-R5)</f>
        <v>6.3999999999999915</v>
      </c>
    </row>
    <row r="10" spans="1:20" ht="15.75" customHeight="1" thickBot="1" x14ac:dyDescent="0.3">
      <c r="A10" s="19">
        <v>44746</v>
      </c>
      <c r="B10" s="20">
        <v>2.96</v>
      </c>
      <c r="C10" s="20">
        <v>12.28</v>
      </c>
      <c r="D10" s="21">
        <f t="shared" si="0"/>
        <v>15.239999999999998</v>
      </c>
      <c r="E10" s="31" t="s">
        <v>35</v>
      </c>
      <c r="F10">
        <f ca="1">F9/30</f>
        <v>13.6</v>
      </c>
      <c r="G10" s="31"/>
      <c r="H10" s="23">
        <f>SUM(H6:H9)</f>
        <v>35.58</v>
      </c>
      <c r="I10" s="23">
        <f>SUM(I6:I9)</f>
        <v>100</v>
      </c>
      <c r="J10" s="23">
        <f>SUM(J6:J9)</f>
        <v>135.57999999999998</v>
      </c>
      <c r="K10" s="35"/>
      <c r="L10" s="35"/>
      <c r="Q10" t="s">
        <v>38</v>
      </c>
      <c r="R10" s="59">
        <f>R9*100/-R5</f>
        <v>6.2317429406036915</v>
      </c>
    </row>
    <row r="11" spans="1:20" ht="15.75" customHeight="1" thickBot="1" x14ac:dyDescent="0.3">
      <c r="A11" s="32">
        <v>44838</v>
      </c>
      <c r="B11" s="33">
        <v>1.95</v>
      </c>
      <c r="C11" s="33">
        <v>22.81</v>
      </c>
      <c r="D11" s="34">
        <f t="shared" si="0"/>
        <v>24.759999999999998</v>
      </c>
      <c r="E11" s="31"/>
      <c r="G11" s="35"/>
      <c r="H11" s="69"/>
      <c r="I11" s="59" t="s">
        <v>36</v>
      </c>
      <c r="J11" s="56">
        <f ca="1">XIRR(J5:J9,G5:G9)</f>
        <v>0.50517428517341612</v>
      </c>
      <c r="K11" s="35"/>
      <c r="L11" s="35"/>
      <c r="Q11" t="s">
        <v>39</v>
      </c>
      <c r="R11" s="59">
        <f ca="1">R10/T6</f>
        <v>4.3477276329793195</v>
      </c>
    </row>
    <row r="12" spans="1:20" x14ac:dyDescent="0.25">
      <c r="A12" s="40"/>
      <c r="B12" s="31">
        <f>SUM(B6:B11)</f>
        <v>27.2</v>
      </c>
      <c r="C12" s="23">
        <f>SUM(C6:C11)</f>
        <v>84.21</v>
      </c>
      <c r="D12" s="23">
        <f>SUM(D6:D11)</f>
        <v>111.41</v>
      </c>
      <c r="E12" s="31"/>
      <c r="I12" s="35" t="s">
        <v>37</v>
      </c>
      <c r="J12" s="23">
        <f>J10+J5</f>
        <v>32.22999999999999</v>
      </c>
    </row>
    <row r="13" spans="1:20" x14ac:dyDescent="0.25">
      <c r="A13" s="40"/>
      <c r="B13" s="31"/>
      <c r="C13" s="35" t="s">
        <v>36</v>
      </c>
      <c r="D13" s="56">
        <f ca="1">XIRR(D5:D11,A5:A11)</f>
        <v>1.0542477726936339</v>
      </c>
      <c r="E13" s="23"/>
      <c r="G13" s="35"/>
      <c r="I13" s="35" t="s">
        <v>38</v>
      </c>
      <c r="J13" s="59">
        <f>J12*100/-J5</f>
        <v>31.185292694726648</v>
      </c>
    </row>
    <row r="14" spans="1:20" x14ac:dyDescent="0.25">
      <c r="A14" s="40"/>
      <c r="B14" s="31"/>
      <c r="C14" s="35" t="s">
        <v>37</v>
      </c>
      <c r="D14" s="23">
        <f>D12+D5</f>
        <v>30.159999999999997</v>
      </c>
      <c r="G14" s="35"/>
      <c r="I14" s="35" t="s">
        <v>39</v>
      </c>
      <c r="J14" s="59">
        <f ca="1">J13/L8</f>
        <v>3.3175843292262392</v>
      </c>
    </row>
    <row r="15" spans="1:20" x14ac:dyDescent="0.25">
      <c r="A15" s="40"/>
      <c r="B15" s="31"/>
      <c r="C15" s="35" t="s">
        <v>38</v>
      </c>
      <c r="D15" s="23">
        <f>D14*100/-D5</f>
        <v>37.119999999999997</v>
      </c>
      <c r="G15" s="35"/>
      <c r="J15" s="35"/>
    </row>
    <row r="16" spans="1:20" ht="15.75" customHeight="1" thickBot="1" x14ac:dyDescent="0.3">
      <c r="A16" s="40"/>
      <c r="B16" s="31"/>
      <c r="C16" s="35" t="s">
        <v>39</v>
      </c>
      <c r="D16" s="23">
        <f ca="1">D15/F10</f>
        <v>2.7294117647058824</v>
      </c>
      <c r="G16" s="35"/>
      <c r="H16" s="35"/>
      <c r="I16" s="35"/>
      <c r="J16" s="35"/>
    </row>
    <row r="17" spans="1:19" ht="15.75" customHeight="1" thickBot="1" x14ac:dyDescent="0.3">
      <c r="A17" s="40"/>
      <c r="B17" s="31"/>
      <c r="D17" s="35"/>
      <c r="G17" s="41" t="s">
        <v>40</v>
      </c>
      <c r="H17" s="67" t="s">
        <v>29</v>
      </c>
      <c r="I17" s="52" t="s">
        <v>30</v>
      </c>
      <c r="J17" s="42" t="s">
        <v>31</v>
      </c>
      <c r="N17" s="65" t="s">
        <v>7</v>
      </c>
      <c r="O17" s="67" t="s">
        <v>29</v>
      </c>
      <c r="P17" s="67" t="s">
        <v>30</v>
      </c>
      <c r="Q17" s="66" t="s">
        <v>31</v>
      </c>
    </row>
    <row r="18" spans="1:19" ht="15.75" customHeight="1" thickBot="1" x14ac:dyDescent="0.3">
      <c r="A18" s="41" t="s">
        <v>20</v>
      </c>
      <c r="B18" s="41" t="s">
        <v>29</v>
      </c>
      <c r="C18" s="42" t="s">
        <v>30</v>
      </c>
      <c r="D18" s="42" t="s">
        <v>31</v>
      </c>
      <c r="E18" s="35"/>
      <c r="G18" s="47">
        <f ca="1">TODAY()</f>
        <v>44430</v>
      </c>
      <c r="H18" s="68"/>
      <c r="I18" s="53"/>
      <c r="J18" s="45">
        <v>-67.5</v>
      </c>
      <c r="N18" s="47">
        <f ca="1">TODAY()</f>
        <v>44430</v>
      </c>
      <c r="O18" s="68"/>
      <c r="P18" s="68"/>
      <c r="Q18" s="45">
        <v>-71.55</v>
      </c>
    </row>
    <row r="19" spans="1:19" ht="15.75" customHeight="1" thickBot="1" x14ac:dyDescent="0.3">
      <c r="A19" s="18">
        <f ca="1">TODAY()</f>
        <v>44430</v>
      </c>
      <c r="B19" s="46"/>
      <c r="C19" s="45"/>
      <c r="D19" s="45">
        <v>-85</v>
      </c>
      <c r="E19" s="23"/>
      <c r="F19" s="35"/>
      <c r="G19" s="19">
        <v>44487</v>
      </c>
      <c r="H19" s="48">
        <v>8</v>
      </c>
      <c r="I19" s="43">
        <v>0</v>
      </c>
      <c r="J19" s="43">
        <v>8</v>
      </c>
      <c r="K19" s="35"/>
      <c r="L19" s="35"/>
      <c r="N19" s="19">
        <v>44473</v>
      </c>
      <c r="O19" s="48">
        <v>6.1208</v>
      </c>
      <c r="P19" s="43">
        <v>12.2828</v>
      </c>
      <c r="Q19" s="43">
        <v>18.403600000000001</v>
      </c>
    </row>
    <row r="20" spans="1:19" ht="15.75" customHeight="1" thickBot="1" x14ac:dyDescent="0.3">
      <c r="A20" s="19">
        <v>44389</v>
      </c>
      <c r="B20" s="50">
        <v>9.4583999999999993</v>
      </c>
      <c r="C20" s="43">
        <v>0</v>
      </c>
      <c r="D20" s="43">
        <v>9.4583999999999993</v>
      </c>
      <c r="G20" s="19">
        <v>44669</v>
      </c>
      <c r="H20" s="48">
        <v>8</v>
      </c>
      <c r="I20" s="43">
        <v>0</v>
      </c>
      <c r="J20" s="43">
        <v>8</v>
      </c>
      <c r="N20" s="19">
        <v>44565</v>
      </c>
      <c r="O20" s="48">
        <v>5.1315</v>
      </c>
      <c r="P20" s="43">
        <v>12.2828</v>
      </c>
      <c r="Q20" s="43">
        <v>17.414300000000001</v>
      </c>
    </row>
    <row r="21" spans="1:19" ht="15.75" customHeight="1" thickBot="1" x14ac:dyDescent="0.3">
      <c r="A21" s="19">
        <v>44481</v>
      </c>
      <c r="B21" s="50">
        <v>9.5623000000000005</v>
      </c>
      <c r="C21" s="43">
        <v>0</v>
      </c>
      <c r="D21" s="43">
        <v>9.5623000000000005</v>
      </c>
      <c r="G21" s="19">
        <v>44851</v>
      </c>
      <c r="H21" s="48">
        <v>8</v>
      </c>
      <c r="I21" s="43">
        <v>0</v>
      </c>
      <c r="J21" s="43">
        <v>8</v>
      </c>
      <c r="N21" s="19">
        <v>44655</v>
      </c>
      <c r="O21" s="48">
        <v>3.9864999999999999</v>
      </c>
      <c r="P21" s="43">
        <v>12.2828</v>
      </c>
      <c r="Q21" s="43">
        <v>16.269300000000001</v>
      </c>
    </row>
    <row r="22" spans="1:19" ht="15.75" customHeight="1" thickBot="1" x14ac:dyDescent="0.3">
      <c r="A22" s="19">
        <v>44573</v>
      </c>
      <c r="B22" s="50">
        <v>9.5623000000000005</v>
      </c>
      <c r="C22" s="43">
        <v>0</v>
      </c>
      <c r="D22" s="43">
        <v>9.5623000000000005</v>
      </c>
      <c r="G22" s="19">
        <v>45033</v>
      </c>
      <c r="H22" s="48">
        <v>8</v>
      </c>
      <c r="I22" s="43">
        <v>0</v>
      </c>
      <c r="J22" s="43">
        <v>8</v>
      </c>
      <c r="N22" s="19">
        <v>44746</v>
      </c>
      <c r="O22" s="48">
        <v>2.9857</v>
      </c>
      <c r="P22" s="43">
        <v>12.2828</v>
      </c>
      <c r="Q22" s="43">
        <v>15.2685</v>
      </c>
    </row>
    <row r="23" spans="1:19" ht="15.75" customHeight="1" thickBot="1" x14ac:dyDescent="0.3">
      <c r="A23" s="19">
        <v>44663</v>
      </c>
      <c r="B23" s="50">
        <v>9.3544999999999998</v>
      </c>
      <c r="C23" s="43">
        <v>0</v>
      </c>
      <c r="D23" s="43">
        <v>9.3544999999999998</v>
      </c>
      <c r="G23" s="32">
        <v>45216</v>
      </c>
      <c r="H23" s="49">
        <v>8</v>
      </c>
      <c r="I23" s="44">
        <v>108</v>
      </c>
      <c r="J23" s="44">
        <v>108</v>
      </c>
      <c r="K23" t="s">
        <v>33</v>
      </c>
      <c r="L23">
        <f ca="1">G23-G18</f>
        <v>786</v>
      </c>
      <c r="N23" s="32">
        <v>44838</v>
      </c>
      <c r="O23" s="49">
        <v>1.9621</v>
      </c>
      <c r="P23" s="44">
        <v>22.811</v>
      </c>
      <c r="Q23" s="44">
        <v>24.773099999999999</v>
      </c>
      <c r="R23" t="s">
        <v>33</v>
      </c>
      <c r="S23">
        <f ca="1">N23-N18</f>
        <v>408</v>
      </c>
    </row>
    <row r="24" spans="1:19" ht="15.75" customHeight="1" thickBot="1" x14ac:dyDescent="0.3">
      <c r="A24" s="19">
        <v>44754</v>
      </c>
      <c r="B24" s="50">
        <v>9.4583999999999993</v>
      </c>
      <c r="C24" s="43">
        <v>0</v>
      </c>
      <c r="D24" s="43">
        <v>9.4583999999999993</v>
      </c>
      <c r="H24" s="23">
        <f>SUM(H19:H23)</f>
        <v>40</v>
      </c>
      <c r="I24" s="23">
        <f>SUM(I19:I23)</f>
        <v>108</v>
      </c>
      <c r="J24" s="23">
        <f>SUM(J19:J23)</f>
        <v>140</v>
      </c>
      <c r="K24" t="s">
        <v>35</v>
      </c>
      <c r="L24" s="35">
        <f ca="1">L23/30</f>
        <v>26.2</v>
      </c>
      <c r="O24" s="23">
        <f>SUM(O19:O23)</f>
        <v>20.186599999999999</v>
      </c>
      <c r="P24" s="23">
        <f>SUM(P19:P23)</f>
        <v>71.9422</v>
      </c>
      <c r="Q24" s="23">
        <f>SUM(Q19:Q23)</f>
        <v>92.128799999999998</v>
      </c>
      <c r="R24" t="s">
        <v>35</v>
      </c>
      <c r="S24">
        <f ca="1">S23/30</f>
        <v>13.6</v>
      </c>
    </row>
    <row r="25" spans="1:19" ht="15.75" customHeight="1" thickBot="1" x14ac:dyDescent="0.3">
      <c r="A25" s="19">
        <v>44846</v>
      </c>
      <c r="B25" s="50">
        <v>9.5623000000000005</v>
      </c>
      <c r="C25" s="43">
        <v>0</v>
      </c>
      <c r="D25" s="43">
        <v>9.5623000000000005</v>
      </c>
      <c r="I25" s="23"/>
      <c r="J25" s="23"/>
    </row>
    <row r="26" spans="1:19" ht="15.75" customHeight="1" thickBot="1" x14ac:dyDescent="0.3">
      <c r="A26" s="19">
        <v>44938</v>
      </c>
      <c r="B26" s="50">
        <v>9.5623000000000005</v>
      </c>
      <c r="C26" s="43">
        <v>0</v>
      </c>
      <c r="D26" s="43">
        <v>9.5623000000000005</v>
      </c>
      <c r="G26" s="35"/>
      <c r="H26" s="35"/>
      <c r="I26" s="35" t="s">
        <v>36</v>
      </c>
      <c r="J26" s="56">
        <f ca="1">XIRR(J18:J23,G18:G23)</f>
        <v>0.50465325713157649</v>
      </c>
      <c r="P26" s="59" t="s">
        <v>41</v>
      </c>
      <c r="Q26" s="56">
        <f ca="1">XIRR(Q18:Q23,N18:N23)</f>
        <v>0.50529840588569619</v>
      </c>
    </row>
    <row r="27" spans="1:19" ht="15.75" customHeight="1" thickBot="1" x14ac:dyDescent="0.3">
      <c r="A27" s="19">
        <v>45028</v>
      </c>
      <c r="B27" s="50">
        <v>9.3544999999999998</v>
      </c>
      <c r="C27" s="43">
        <v>0</v>
      </c>
      <c r="D27" s="43">
        <v>9.3544999999999998</v>
      </c>
      <c r="G27" s="35"/>
      <c r="H27" s="35"/>
      <c r="I27" s="23" t="s">
        <v>37</v>
      </c>
      <c r="J27" s="23">
        <f>J24+J18</f>
        <v>72.5</v>
      </c>
      <c r="P27" s="59" t="s">
        <v>37</v>
      </c>
      <c r="Q27" s="23">
        <f>Q24+Q18</f>
        <v>20.578800000000001</v>
      </c>
    </row>
    <row r="28" spans="1:19" ht="15.75" customHeight="1" thickBot="1" x14ac:dyDescent="0.3">
      <c r="A28" s="19">
        <v>45119</v>
      </c>
      <c r="B28" s="50">
        <v>9.4583999999999993</v>
      </c>
      <c r="C28" s="43">
        <v>0</v>
      </c>
      <c r="D28" s="43">
        <v>9.4583999999999993</v>
      </c>
      <c r="G28" s="35"/>
      <c r="H28" s="35"/>
      <c r="I28" s="23" t="s">
        <v>38</v>
      </c>
      <c r="J28" s="59">
        <f>J27*100/-J18</f>
        <v>107.4074074074074</v>
      </c>
      <c r="P28" s="59" t="s">
        <v>38</v>
      </c>
      <c r="Q28" s="23">
        <f>Q27*100/-Q18</f>
        <v>28.761425576519919</v>
      </c>
    </row>
    <row r="29" spans="1:19" ht="15.75" customHeight="1" thickBot="1" x14ac:dyDescent="0.3">
      <c r="A29" s="19">
        <v>45211</v>
      </c>
      <c r="B29" s="50">
        <v>9.5623000000000005</v>
      </c>
      <c r="C29" s="43">
        <v>0</v>
      </c>
      <c r="D29" s="43">
        <v>9.5623000000000005</v>
      </c>
      <c r="G29" s="35"/>
      <c r="H29" s="35"/>
      <c r="I29" s="23" t="s">
        <v>39</v>
      </c>
      <c r="J29" s="59">
        <f ca="1">J28/L24</f>
        <v>4.0995193666949392</v>
      </c>
      <c r="P29" s="59" t="s">
        <v>39</v>
      </c>
      <c r="Q29">
        <f ca="1">Q28/S24</f>
        <v>2.1148107041558766</v>
      </c>
    </row>
    <row r="30" spans="1:19" ht="15.75" customHeight="1" thickBot="1" x14ac:dyDescent="0.3">
      <c r="A30" s="19">
        <v>45303</v>
      </c>
      <c r="B30" s="50">
        <v>9.5361999999999991</v>
      </c>
      <c r="C30" s="43">
        <v>0</v>
      </c>
      <c r="D30" s="43">
        <v>9.5361999999999991</v>
      </c>
      <c r="G30" s="35"/>
      <c r="H30" s="35"/>
      <c r="I30" s="35"/>
      <c r="J30" s="35"/>
      <c r="K30" s="35"/>
      <c r="L30" s="35"/>
    </row>
    <row r="31" spans="1:19" ht="15.75" customHeight="1" thickBot="1" x14ac:dyDescent="0.3">
      <c r="A31" s="19">
        <v>45394</v>
      </c>
      <c r="B31" s="50">
        <v>9.4324999999999992</v>
      </c>
      <c r="C31" s="43">
        <v>0</v>
      </c>
      <c r="D31" s="43">
        <v>9.4324999999999992</v>
      </c>
      <c r="G31" s="35"/>
      <c r="H31" s="35"/>
      <c r="I31" s="35"/>
      <c r="J31" s="35"/>
      <c r="K31" s="35"/>
      <c r="L31" s="35"/>
    </row>
    <row r="32" spans="1:19" ht="15.75" customHeight="1" thickBot="1" x14ac:dyDescent="0.3">
      <c r="A32" s="19">
        <v>45485</v>
      </c>
      <c r="B32" s="50">
        <v>9.4324999999999992</v>
      </c>
      <c r="C32" s="43">
        <v>0</v>
      </c>
      <c r="D32" s="43">
        <v>9.4324999999999992</v>
      </c>
      <c r="G32" s="35"/>
      <c r="H32" s="35"/>
      <c r="I32" s="35"/>
      <c r="J32" s="35"/>
      <c r="K32" s="35"/>
      <c r="L32" s="35"/>
    </row>
    <row r="33" spans="1:23" ht="15.75" customHeight="1" thickBot="1" x14ac:dyDescent="0.3">
      <c r="A33" s="19">
        <v>45577</v>
      </c>
      <c r="B33" s="50">
        <v>9.5361999999999991</v>
      </c>
      <c r="C33" s="43">
        <v>0</v>
      </c>
      <c r="D33" s="43">
        <v>9.5361999999999991</v>
      </c>
    </row>
    <row r="34" spans="1:23" ht="15.75" customHeight="1" thickBot="1" x14ac:dyDescent="0.3">
      <c r="A34" s="19">
        <v>45669</v>
      </c>
      <c r="B34" s="50">
        <v>9.5623000000000005</v>
      </c>
      <c r="C34" s="43">
        <v>0</v>
      </c>
      <c r="D34" s="43">
        <v>9.5623000000000005</v>
      </c>
      <c r="E34" t="s">
        <v>33</v>
      </c>
      <c r="F34">
        <f ca="1">A35-A19</f>
        <v>1329</v>
      </c>
    </row>
    <row r="35" spans="1:23" ht="15.75" customHeight="1" thickBot="1" x14ac:dyDescent="0.3">
      <c r="A35" s="32">
        <v>45759</v>
      </c>
      <c r="B35" s="51">
        <v>9.3544999999999998</v>
      </c>
      <c r="C35" s="44">
        <v>100</v>
      </c>
      <c r="D35" s="44">
        <v>109.3545</v>
      </c>
      <c r="E35" t="s">
        <v>35</v>
      </c>
      <c r="F35" s="35">
        <f ca="1">F34/30</f>
        <v>44.3</v>
      </c>
    </row>
    <row r="36" spans="1:23" x14ac:dyDescent="0.25">
      <c r="B36" s="23">
        <f>SUM(B20:B35)</f>
        <v>151.7499</v>
      </c>
      <c r="C36" s="23">
        <f>SUM(C20:C35)</f>
        <v>100</v>
      </c>
      <c r="D36" s="23">
        <f>SUM(D20:D35)</f>
        <v>251.7499</v>
      </c>
    </row>
    <row r="38" spans="1:23" x14ac:dyDescent="0.25">
      <c r="C38" t="s">
        <v>36</v>
      </c>
      <c r="D38" s="56">
        <f ca="1">XIRR(D19:D35,A19:A35)</f>
        <v>0.71010178327560425</v>
      </c>
    </row>
    <row r="39" spans="1:23" x14ac:dyDescent="0.25">
      <c r="C39" s="23" t="s">
        <v>37</v>
      </c>
      <c r="D39" s="35">
        <f>(D36-(-D19))</f>
        <v>166.7499</v>
      </c>
    </row>
    <row r="40" spans="1:23" x14ac:dyDescent="0.25">
      <c r="C40" s="23" t="s">
        <v>38</v>
      </c>
      <c r="D40" s="35">
        <f>D39*100/-D19</f>
        <v>196.17635294117645</v>
      </c>
    </row>
    <row r="41" spans="1:23" x14ac:dyDescent="0.25">
      <c r="C41" s="23" t="s">
        <v>39</v>
      </c>
      <c r="D41">
        <f ca="1">D40/F35</f>
        <v>4.4283601115389724</v>
      </c>
      <c r="F41" s="36"/>
      <c r="U41" s="23"/>
      <c r="V41" s="23"/>
      <c r="W41" s="23"/>
    </row>
    <row r="42" spans="1:23" x14ac:dyDescent="0.25">
      <c r="U42" s="23"/>
      <c r="V42" s="23"/>
      <c r="W42" s="23"/>
    </row>
    <row r="43" spans="1:23" x14ac:dyDescent="0.25">
      <c r="F43" s="56"/>
      <c r="U43" s="23"/>
      <c r="V43" s="23"/>
      <c r="W43" s="23"/>
    </row>
    <row r="44" spans="1:23" x14ac:dyDescent="0.25">
      <c r="U44" s="23"/>
      <c r="V44" s="23"/>
      <c r="W44" s="23"/>
    </row>
    <row r="45" spans="1:23" x14ac:dyDescent="0.25">
      <c r="U45" s="23"/>
      <c r="V45" s="23"/>
      <c r="W45" s="23"/>
    </row>
    <row r="46" spans="1:23" x14ac:dyDescent="0.25">
      <c r="U46" s="23"/>
      <c r="V46" s="23"/>
      <c r="W46" s="23"/>
    </row>
    <row r="47" spans="1:23" x14ac:dyDescent="0.25">
      <c r="U47" s="23"/>
      <c r="V47" s="23"/>
      <c r="W47" s="23"/>
    </row>
    <row r="48" spans="1:23" x14ac:dyDescent="0.25">
      <c r="U48" s="23"/>
      <c r="V48" s="23"/>
      <c r="W48" s="23"/>
    </row>
    <row r="49" spans="3:23" x14ac:dyDescent="0.25">
      <c r="U49" s="23"/>
      <c r="V49" s="23"/>
      <c r="W49" s="23"/>
    </row>
    <row r="50" spans="3:23" x14ac:dyDescent="0.25">
      <c r="U50" s="23"/>
      <c r="V50" s="23"/>
    </row>
    <row r="51" spans="3:23" x14ac:dyDescent="0.25">
      <c r="C51" s="23" t="s">
        <v>36</v>
      </c>
      <c r="D51" s="56">
        <f ca="1">XIRR(J18:J23,G18:G23)</f>
        <v>0.50465325713157649</v>
      </c>
      <c r="U51" s="23"/>
      <c r="V51" s="23"/>
    </row>
    <row r="54" spans="3:23" x14ac:dyDescent="0.25">
      <c r="E54" s="23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40"/>
  <sheetViews>
    <sheetView tabSelected="1" zoomScaleNormal="100" workbookViewId="0">
      <selection activeCell="A2" sqref="A2:XFD3"/>
    </sheetView>
  </sheetViews>
  <sheetFormatPr baseColWidth="10" defaultRowHeight="15" x14ac:dyDescent="0.25"/>
  <cols>
    <col min="1" max="1" width="23" style="17" customWidth="1"/>
    <col min="2" max="3" width="13.7109375" style="17" customWidth="1"/>
    <col min="4" max="4" width="14.28515625" style="17" customWidth="1"/>
    <col min="5" max="5" width="13.85546875" style="17" customWidth="1"/>
    <col min="6" max="6" width="13.7109375" style="17" customWidth="1"/>
  </cols>
  <sheetData>
    <row r="1" spans="1:15" x14ac:dyDescent="0.25">
      <c r="A1" s="3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5" t="s">
        <v>53</v>
      </c>
      <c r="M1" s="11" t="s">
        <v>54</v>
      </c>
      <c r="N1" s="11" t="s">
        <v>55</v>
      </c>
      <c r="O1" s="11" t="s">
        <v>56</v>
      </c>
    </row>
    <row r="2" spans="1:15" x14ac:dyDescent="0.25">
      <c r="A2" s="6">
        <v>44421</v>
      </c>
      <c r="B2" s="7">
        <v>6250</v>
      </c>
      <c r="C2" s="7">
        <v>5951</v>
      </c>
      <c r="D2" s="7">
        <v>6970</v>
      </c>
      <c r="E2" s="7">
        <v>6375</v>
      </c>
      <c r="F2" s="7">
        <v>6340</v>
      </c>
      <c r="G2" s="7"/>
      <c r="H2" s="7"/>
      <c r="I2" s="7"/>
      <c r="J2" s="7"/>
      <c r="K2" s="7"/>
      <c r="L2" s="8"/>
      <c r="M2" s="70"/>
    </row>
    <row r="3" spans="1:15" x14ac:dyDescent="0.25">
      <c r="A3" s="6">
        <v>44420</v>
      </c>
      <c r="B3" s="7">
        <v>6281</v>
      </c>
      <c r="C3" s="7">
        <v>6052</v>
      </c>
      <c r="D3" s="7">
        <v>6910</v>
      </c>
      <c r="E3" s="7">
        <v>6492</v>
      </c>
      <c r="F3" s="7">
        <v>6394</v>
      </c>
      <c r="G3" s="7"/>
      <c r="H3" s="7"/>
      <c r="I3" s="7"/>
      <c r="J3" s="7"/>
      <c r="K3" s="7"/>
      <c r="L3" s="8"/>
      <c r="M3" s="70"/>
    </row>
    <row r="4" spans="1:15" x14ac:dyDescent="0.25">
      <c r="A4" s="6">
        <v>44419</v>
      </c>
      <c r="B4" s="7">
        <v>6250</v>
      </c>
      <c r="C4" s="7">
        <v>6041</v>
      </c>
      <c r="D4" s="7">
        <v>6900</v>
      </c>
      <c r="E4" s="7">
        <v>6440</v>
      </c>
      <c r="F4" s="7">
        <v>6405</v>
      </c>
      <c r="G4" s="7"/>
      <c r="H4" s="7"/>
      <c r="I4" s="7"/>
      <c r="J4" s="7"/>
      <c r="K4" s="7"/>
      <c r="L4" s="8"/>
      <c r="M4" s="70"/>
    </row>
    <row r="5" spans="1:15" x14ac:dyDescent="0.25">
      <c r="A5" s="6">
        <v>44418</v>
      </c>
      <c r="B5" s="7">
        <v>6195</v>
      </c>
      <c r="C5" s="7">
        <v>6005</v>
      </c>
      <c r="D5" s="7">
        <v>6880</v>
      </c>
      <c r="E5" s="7">
        <v>6400</v>
      </c>
      <c r="F5" s="7">
        <v>6360</v>
      </c>
      <c r="G5" s="7"/>
      <c r="H5" s="7"/>
      <c r="I5" s="7"/>
      <c r="J5" s="7"/>
      <c r="K5" s="7"/>
      <c r="L5" s="8"/>
      <c r="M5" s="70"/>
    </row>
    <row r="6" spans="1:15" x14ac:dyDescent="0.25">
      <c r="A6" s="6">
        <v>44417</v>
      </c>
      <c r="B6" s="7">
        <v>6140</v>
      </c>
      <c r="C6" s="7">
        <v>5965</v>
      </c>
      <c r="D6" s="7">
        <v>6860</v>
      </c>
      <c r="E6" s="7">
        <v>6335</v>
      </c>
      <c r="F6" s="7">
        <v>6274</v>
      </c>
      <c r="G6" s="7"/>
      <c r="H6" s="7"/>
      <c r="I6" s="7"/>
      <c r="J6" s="7"/>
      <c r="K6" s="7"/>
      <c r="L6" s="8"/>
      <c r="M6" s="70"/>
    </row>
    <row r="7" spans="1:15" x14ac:dyDescent="0.25">
      <c r="A7" s="6">
        <v>44414</v>
      </c>
      <c r="B7" s="7">
        <v>6200</v>
      </c>
      <c r="C7" s="7">
        <v>5948</v>
      </c>
      <c r="D7" s="7">
        <v>6845</v>
      </c>
      <c r="E7" s="7">
        <v>6385</v>
      </c>
      <c r="F7" s="7">
        <v>6305</v>
      </c>
      <c r="G7" s="7"/>
      <c r="H7" s="7"/>
      <c r="I7" s="7"/>
      <c r="J7" s="7"/>
      <c r="K7" s="7"/>
      <c r="L7" s="8"/>
      <c r="M7" s="70"/>
    </row>
    <row r="8" spans="1:15" x14ac:dyDescent="0.25">
      <c r="A8" s="6">
        <v>44413</v>
      </c>
      <c r="B8" s="7">
        <v>6180</v>
      </c>
      <c r="C8" s="7">
        <v>5980</v>
      </c>
      <c r="D8" s="7">
        <v>6950</v>
      </c>
      <c r="E8" s="7">
        <v>6445</v>
      </c>
      <c r="F8" s="7">
        <v>6329.5</v>
      </c>
      <c r="G8" s="7"/>
      <c r="H8" s="7"/>
      <c r="I8" s="7"/>
      <c r="J8" s="7"/>
      <c r="K8" s="7"/>
      <c r="L8" s="8"/>
      <c r="M8" s="70"/>
    </row>
    <row r="9" spans="1:15" x14ac:dyDescent="0.25">
      <c r="A9" s="6">
        <v>44412</v>
      </c>
      <c r="B9" s="7">
        <v>6229.5</v>
      </c>
      <c r="C9" s="7">
        <v>6010</v>
      </c>
      <c r="D9" s="7">
        <v>6900</v>
      </c>
      <c r="E9" s="7">
        <v>6487</v>
      </c>
      <c r="F9" s="7">
        <v>6380</v>
      </c>
      <c r="G9" s="7"/>
      <c r="H9" s="7"/>
      <c r="I9" s="7"/>
      <c r="J9" s="7"/>
      <c r="K9" s="7"/>
      <c r="L9" s="8"/>
      <c r="M9" s="70"/>
    </row>
    <row r="10" spans="1:15" x14ac:dyDescent="0.25">
      <c r="A10" s="6">
        <v>44411</v>
      </c>
      <c r="B10" s="7">
        <v>6230</v>
      </c>
      <c r="C10" s="7">
        <v>6035</v>
      </c>
      <c r="D10" s="7">
        <v>6900</v>
      </c>
      <c r="E10" s="7">
        <v>6486</v>
      </c>
      <c r="F10" s="7">
        <v>6425</v>
      </c>
      <c r="G10" s="7"/>
      <c r="H10" s="7"/>
      <c r="I10" s="7"/>
      <c r="J10" s="7"/>
      <c r="K10" s="7"/>
      <c r="L10" s="8"/>
      <c r="M10" s="70"/>
    </row>
    <row r="11" spans="1:15" x14ac:dyDescent="0.25">
      <c r="A11" s="6">
        <v>44410</v>
      </c>
      <c r="B11" s="7">
        <v>6245</v>
      </c>
      <c r="C11" s="7">
        <v>6035</v>
      </c>
      <c r="D11" s="7">
        <v>6925</v>
      </c>
      <c r="E11" s="7">
        <v>6511.5</v>
      </c>
      <c r="F11" s="7">
        <v>6430</v>
      </c>
      <c r="G11" s="7"/>
      <c r="H11" s="7"/>
      <c r="I11" s="7"/>
      <c r="J11" s="7"/>
      <c r="K11" s="7"/>
      <c r="L11" s="8"/>
      <c r="M11" s="70"/>
    </row>
    <row r="12" spans="1:15" x14ac:dyDescent="0.25">
      <c r="A12" s="6">
        <v>44407</v>
      </c>
      <c r="B12" s="7">
        <v>6232</v>
      </c>
      <c r="C12" s="7">
        <v>6033</v>
      </c>
      <c r="D12" s="7">
        <v>6901</v>
      </c>
      <c r="E12" s="7">
        <v>6500</v>
      </c>
      <c r="F12" s="7">
        <v>6480</v>
      </c>
      <c r="G12" s="7" t="e">
        <f>#REF!-#REF!</f>
        <v>#REF!</v>
      </c>
      <c r="H12" s="7" t="e">
        <f>#REF!-#REF!</f>
        <v>#REF!</v>
      </c>
      <c r="I12" s="7" t="e">
        <f>#REF!-#REF!</f>
        <v>#REF!</v>
      </c>
      <c r="J12" s="7" t="e">
        <f>#REF!-#REF!</f>
        <v>#REF!</v>
      </c>
      <c r="K12" s="7" t="e">
        <f>#REF!-#REF!</f>
        <v>#REF!</v>
      </c>
      <c r="L12" s="8" t="e">
        <f>#REF!-#REF!</f>
        <v>#REF!</v>
      </c>
      <c r="M12" s="7" t="e">
        <f>#REF!-#REF!</f>
        <v>#REF!</v>
      </c>
      <c r="N12" t="e">
        <f>#REF!/#REF!</f>
        <v>#REF!</v>
      </c>
      <c r="O12" t="e">
        <f>#REF!/#REF!</f>
        <v>#REF!</v>
      </c>
    </row>
    <row r="13" spans="1:15" x14ac:dyDescent="0.25">
      <c r="A13" s="6">
        <v>44406</v>
      </c>
      <c r="B13" s="7">
        <v>6243</v>
      </c>
      <c r="C13" s="7">
        <v>6044</v>
      </c>
      <c r="D13" s="7">
        <v>6920</v>
      </c>
      <c r="E13" s="7">
        <v>6520</v>
      </c>
      <c r="F13" s="7">
        <v>6445</v>
      </c>
      <c r="G13" s="7" t="e">
        <f>#REF!-#REF!</f>
        <v>#REF!</v>
      </c>
      <c r="H13" s="7" t="e">
        <f>#REF!-#REF!</f>
        <v>#REF!</v>
      </c>
      <c r="I13" s="7" t="e">
        <f>#REF!-#REF!</f>
        <v>#REF!</v>
      </c>
      <c r="J13" s="7" t="e">
        <f>#REF!-#REF!</f>
        <v>#REF!</v>
      </c>
      <c r="K13" s="7" t="e">
        <f>#REF!-#REF!</f>
        <v>#REF!</v>
      </c>
      <c r="L13" s="8" t="e">
        <f>#REF!-#REF!</f>
        <v>#REF!</v>
      </c>
      <c r="M13" s="7" t="e">
        <f>#REF!-#REF!</f>
        <v>#REF!</v>
      </c>
      <c r="N13" t="e">
        <f>#REF!/#REF!</f>
        <v>#REF!</v>
      </c>
      <c r="O13" t="e">
        <f>#REF!/#REF!</f>
        <v>#REF!</v>
      </c>
    </row>
    <row r="14" spans="1:15" x14ac:dyDescent="0.25">
      <c r="A14" s="6">
        <v>44405</v>
      </c>
      <c r="B14" s="7">
        <v>6260</v>
      </c>
      <c r="C14" s="7">
        <v>6046</v>
      </c>
      <c r="D14" s="7">
        <v>6855</v>
      </c>
      <c r="E14" s="7">
        <v>6485</v>
      </c>
      <c r="F14" s="7">
        <v>6480</v>
      </c>
      <c r="G14" s="7" t="e">
        <f>#REF!-#REF!</f>
        <v>#REF!</v>
      </c>
      <c r="H14" s="7" t="e">
        <f>#REF!-#REF!</f>
        <v>#REF!</v>
      </c>
      <c r="I14" s="7" t="e">
        <f>#REF!-#REF!</f>
        <v>#REF!</v>
      </c>
      <c r="J14" s="7" t="e">
        <f>#REF!-#REF!</f>
        <v>#REF!</v>
      </c>
      <c r="K14" s="7" t="e">
        <f>#REF!-#REF!</f>
        <v>#REF!</v>
      </c>
      <c r="L14" s="8" t="e">
        <f>#REF!-#REF!</f>
        <v>#REF!</v>
      </c>
      <c r="M14" s="7" t="e">
        <f>#REF!-#REF!</f>
        <v>#REF!</v>
      </c>
      <c r="N14" t="e">
        <f>#REF!/#REF!</f>
        <v>#REF!</v>
      </c>
      <c r="O14" t="e">
        <f>#REF!/#REF!</f>
        <v>#REF!</v>
      </c>
    </row>
    <row r="15" spans="1:15" x14ac:dyDescent="0.25">
      <c r="A15" s="6">
        <v>44404</v>
      </c>
      <c r="B15" s="7">
        <v>6298</v>
      </c>
      <c r="C15" s="7">
        <v>6045</v>
      </c>
      <c r="D15" s="7">
        <v>6900</v>
      </c>
      <c r="E15" s="7">
        <v>6540</v>
      </c>
      <c r="F15" s="7">
        <v>6530</v>
      </c>
      <c r="G15" s="7" t="e">
        <f>#REF!-#REF!</f>
        <v>#REF!</v>
      </c>
      <c r="H15" s="7" t="e">
        <f>#REF!-#REF!</f>
        <v>#REF!</v>
      </c>
      <c r="I15" s="7" t="e">
        <f>#REF!-#REF!</f>
        <v>#REF!</v>
      </c>
      <c r="J15" s="7" t="e">
        <f>#REF!-#REF!</f>
        <v>#REF!</v>
      </c>
      <c r="K15" s="7" t="e">
        <f>#REF!-#REF!</f>
        <v>#REF!</v>
      </c>
      <c r="L15" s="8" t="e">
        <f>#REF!-#REF!</f>
        <v>#REF!</v>
      </c>
      <c r="M15" s="7" t="e">
        <f>#REF!-#REF!</f>
        <v>#REF!</v>
      </c>
      <c r="N15" t="e">
        <f>#REF!/#REF!</f>
        <v>#REF!</v>
      </c>
      <c r="O15" t="e">
        <f>#REF!/#REF!</f>
        <v>#REF!</v>
      </c>
    </row>
    <row r="16" spans="1:15" x14ac:dyDescent="0.25">
      <c r="A16" s="6">
        <v>44403</v>
      </c>
      <c r="B16" s="7">
        <v>6270</v>
      </c>
      <c r="C16" s="7">
        <v>6042</v>
      </c>
      <c r="D16" s="7">
        <v>6908</v>
      </c>
      <c r="E16" s="7">
        <v>6500</v>
      </c>
      <c r="F16" s="7">
        <v>6485</v>
      </c>
      <c r="G16" s="7" t="e">
        <f>#REF!-#REF!</f>
        <v>#REF!</v>
      </c>
      <c r="H16" s="7" t="e">
        <f>#REF!-#REF!</f>
        <v>#REF!</v>
      </c>
      <c r="I16" s="7" t="e">
        <f>#REF!-#REF!</f>
        <v>#REF!</v>
      </c>
      <c r="J16" s="7" t="e">
        <f>#REF!-#REF!</f>
        <v>#REF!</v>
      </c>
      <c r="K16" s="7" t="e">
        <f>#REF!-#REF!</f>
        <v>#REF!</v>
      </c>
      <c r="L16" s="8" t="e">
        <f>#REF!-#REF!</f>
        <v>#REF!</v>
      </c>
      <c r="M16" s="7" t="e">
        <f>#REF!-#REF!</f>
        <v>#REF!</v>
      </c>
      <c r="N16" t="e">
        <f>#REF!/#REF!</f>
        <v>#REF!</v>
      </c>
      <c r="O16" t="e">
        <f>#REF!/#REF!</f>
        <v>#REF!</v>
      </c>
    </row>
    <row r="17" spans="1:15" x14ac:dyDescent="0.25">
      <c r="A17" s="6">
        <v>44400</v>
      </c>
      <c r="B17" s="7">
        <v>6252</v>
      </c>
      <c r="C17" s="7">
        <v>6040</v>
      </c>
      <c r="D17" s="7">
        <v>6900</v>
      </c>
      <c r="E17" s="7">
        <v>6498</v>
      </c>
      <c r="F17" s="7">
        <v>6542</v>
      </c>
      <c r="G17" s="7" t="e">
        <f>#REF!-#REF!</f>
        <v>#REF!</v>
      </c>
      <c r="H17" s="7" t="e">
        <f>#REF!-#REF!</f>
        <v>#REF!</v>
      </c>
      <c r="I17" s="7" t="e">
        <f>#REF!-#REF!</f>
        <v>#REF!</v>
      </c>
      <c r="J17" s="7" t="e">
        <f>#REF!-#REF!</f>
        <v>#REF!</v>
      </c>
      <c r="K17" s="7" t="e">
        <f>#REF!-#REF!</f>
        <v>#REF!</v>
      </c>
      <c r="L17" s="8" t="e">
        <f>#REF!-#REF!</f>
        <v>#REF!</v>
      </c>
      <c r="M17" s="7" t="e">
        <f>#REF!-#REF!</f>
        <v>#REF!</v>
      </c>
      <c r="N17" t="e">
        <f>#REF!/#REF!</f>
        <v>#REF!</v>
      </c>
      <c r="O17" t="e">
        <f>#REF!/#REF!</f>
        <v>#REF!</v>
      </c>
    </row>
    <row r="18" spans="1:15" x14ac:dyDescent="0.25">
      <c r="A18" s="6">
        <v>44399</v>
      </c>
      <c r="B18" s="7">
        <v>6260</v>
      </c>
      <c r="C18" s="7">
        <v>6040</v>
      </c>
      <c r="D18" s="7">
        <v>6875</v>
      </c>
      <c r="E18" s="7">
        <v>6485</v>
      </c>
      <c r="F18" s="7">
        <v>6482</v>
      </c>
      <c r="G18" s="7" t="e">
        <f>#REF!-#REF!</f>
        <v>#REF!</v>
      </c>
      <c r="H18" s="7" t="e">
        <f>#REF!-#REF!</f>
        <v>#REF!</v>
      </c>
      <c r="I18" s="7" t="e">
        <f>#REF!-#REF!</f>
        <v>#REF!</v>
      </c>
      <c r="J18" s="7" t="e">
        <f>#REF!-#REF!</f>
        <v>#REF!</v>
      </c>
      <c r="K18" s="7" t="e">
        <f>#REF!-#REF!</f>
        <v>#REF!</v>
      </c>
      <c r="L18" s="8" t="e">
        <f>#REF!-#REF!</f>
        <v>#REF!</v>
      </c>
      <c r="M18" s="7" t="e">
        <f>#REF!-#REF!</f>
        <v>#REF!</v>
      </c>
      <c r="N18" t="e">
        <f>#REF!/#REF!</f>
        <v>#REF!</v>
      </c>
      <c r="O18" t="e">
        <f>#REF!/#REF!</f>
        <v>#REF!</v>
      </c>
    </row>
    <row r="19" spans="1:15" x14ac:dyDescent="0.25">
      <c r="A19" s="6">
        <v>44398</v>
      </c>
      <c r="B19" s="7">
        <v>6264</v>
      </c>
      <c r="C19" s="7">
        <v>6040</v>
      </c>
      <c r="D19" s="7">
        <v>6830</v>
      </c>
      <c r="E19" s="7">
        <v>6435</v>
      </c>
      <c r="F19" s="7">
        <v>6380</v>
      </c>
      <c r="G19" s="7" t="e">
        <f>#REF!-#REF!</f>
        <v>#REF!</v>
      </c>
      <c r="H19" s="7" t="e">
        <f>#REF!-#REF!</f>
        <v>#REF!</v>
      </c>
      <c r="I19" s="7" t="e">
        <f>#REF!-#REF!</f>
        <v>#REF!</v>
      </c>
      <c r="J19" s="7" t="e">
        <f>#REF!-#REF!</f>
        <v>#REF!</v>
      </c>
      <c r="K19" s="7" t="e">
        <f>#REF!-#REF!</f>
        <v>#REF!</v>
      </c>
      <c r="L19" s="8" t="e">
        <f>#REF!-#REF!</f>
        <v>#REF!</v>
      </c>
      <c r="M19" s="7" t="e">
        <f>#REF!-#REF!</f>
        <v>#REF!</v>
      </c>
      <c r="N19" t="e">
        <f>#REF!/#REF!</f>
        <v>#REF!</v>
      </c>
      <c r="O19" t="e">
        <f>#REF!/#REF!</f>
        <v>#REF!</v>
      </c>
    </row>
    <row r="20" spans="1:15" x14ac:dyDescent="0.25">
      <c r="A20" s="6">
        <v>44397</v>
      </c>
      <c r="B20" s="7">
        <v>6260</v>
      </c>
      <c r="C20" s="7">
        <v>6010</v>
      </c>
      <c r="D20" s="7">
        <v>6790</v>
      </c>
      <c r="E20" s="7">
        <v>6423</v>
      </c>
      <c r="F20" s="7">
        <v>6347.5</v>
      </c>
      <c r="G20" s="7" t="e">
        <f>#REF!-#REF!</f>
        <v>#REF!</v>
      </c>
      <c r="H20" s="7" t="e">
        <f>#REF!-#REF!</f>
        <v>#REF!</v>
      </c>
      <c r="I20" s="7" t="e">
        <f>#REF!-#REF!</f>
        <v>#REF!</v>
      </c>
      <c r="J20" s="7" t="e">
        <f>#REF!-#REF!</f>
        <v>#REF!</v>
      </c>
      <c r="K20" s="7" t="e">
        <f>#REF!-#REF!</f>
        <v>#REF!</v>
      </c>
      <c r="L20" s="8" t="e">
        <f>#REF!-#REF!</f>
        <v>#REF!</v>
      </c>
      <c r="M20" s="7" t="e">
        <f>#REF!-#REF!</f>
        <v>#REF!</v>
      </c>
      <c r="N20" t="e">
        <f>#REF!/#REF!</f>
        <v>#REF!</v>
      </c>
      <c r="O20" t="e">
        <f>#REF!/#REF!</f>
        <v>#REF!</v>
      </c>
    </row>
    <row r="21" spans="1:15" x14ac:dyDescent="0.25">
      <c r="A21" s="6">
        <v>44396</v>
      </c>
      <c r="B21" s="7">
        <v>6138</v>
      </c>
      <c r="C21" s="7">
        <v>5942</v>
      </c>
      <c r="D21" s="7">
        <v>6705</v>
      </c>
      <c r="E21" s="7">
        <v>6307</v>
      </c>
      <c r="F21" s="7">
        <v>6210</v>
      </c>
      <c r="G21" s="7" t="e">
        <f>#REF!-#REF!</f>
        <v>#REF!</v>
      </c>
      <c r="H21" s="7" t="e">
        <f>#REF!-#REF!</f>
        <v>#REF!</v>
      </c>
      <c r="I21" s="7" t="e">
        <f>#REF!-#REF!</f>
        <v>#REF!</v>
      </c>
      <c r="J21" s="7" t="e">
        <f>#REF!-#REF!</f>
        <v>#REF!</v>
      </c>
      <c r="K21" s="7" t="e">
        <f>#REF!-#REF!</f>
        <v>#REF!</v>
      </c>
      <c r="L21" s="8" t="e">
        <f>#REF!-#REF!</f>
        <v>#REF!</v>
      </c>
      <c r="M21" s="7" t="e">
        <f>#REF!-#REF!</f>
        <v>#REF!</v>
      </c>
      <c r="N21" t="e">
        <f>#REF!/#REF!</f>
        <v>#REF!</v>
      </c>
      <c r="O21" t="e">
        <f>#REF!/#REF!</f>
        <v>#REF!</v>
      </c>
    </row>
    <row r="22" spans="1:15" x14ac:dyDescent="0.25">
      <c r="A22" s="6">
        <v>44393</v>
      </c>
      <c r="B22" s="7">
        <v>6105</v>
      </c>
      <c r="C22" s="7">
        <v>5887</v>
      </c>
      <c r="D22" s="7">
        <v>6600</v>
      </c>
      <c r="E22" s="7">
        <v>6180</v>
      </c>
      <c r="F22" s="7">
        <v>6120</v>
      </c>
      <c r="G22" s="7" t="e">
        <f>#REF!-#REF!</f>
        <v>#REF!</v>
      </c>
      <c r="H22" s="7" t="e">
        <f>#REF!-#REF!</f>
        <v>#REF!</v>
      </c>
      <c r="I22" s="7" t="e">
        <f>#REF!-#REF!</f>
        <v>#REF!</v>
      </c>
      <c r="J22" s="7" t="e">
        <f>#REF!-#REF!</f>
        <v>#REF!</v>
      </c>
      <c r="K22" s="7" t="e">
        <f>#REF!-#REF!</f>
        <v>#REF!</v>
      </c>
      <c r="L22" s="8" t="e">
        <f>#REF!-#REF!</f>
        <v>#REF!</v>
      </c>
      <c r="M22" s="7" t="e">
        <f>#REF!-#REF!</f>
        <v>#REF!</v>
      </c>
      <c r="N22" t="e">
        <f>#REF!/#REF!</f>
        <v>#REF!</v>
      </c>
      <c r="O22" t="e">
        <f>#REF!/#REF!</f>
        <v>#REF!</v>
      </c>
    </row>
    <row r="23" spans="1:15" x14ac:dyDescent="0.25">
      <c r="A23" s="6">
        <v>44392</v>
      </c>
      <c r="B23" s="7">
        <v>6037</v>
      </c>
      <c r="C23" s="7">
        <v>5832</v>
      </c>
      <c r="D23" s="7">
        <v>6575</v>
      </c>
      <c r="E23" s="7">
        <v>6188</v>
      </c>
      <c r="F23" s="7">
        <v>6056</v>
      </c>
      <c r="G23" s="7" t="e">
        <f>#REF!-#REF!</f>
        <v>#REF!</v>
      </c>
      <c r="H23" s="7" t="e">
        <f>#REF!-#REF!</f>
        <v>#REF!</v>
      </c>
      <c r="I23" s="7" t="e">
        <f>#REF!-#REF!</f>
        <v>#REF!</v>
      </c>
      <c r="J23" s="7" t="e">
        <f>#REF!-#REF!</f>
        <v>#REF!</v>
      </c>
      <c r="K23" s="7" t="e">
        <f>#REF!-#REF!</f>
        <v>#REF!</v>
      </c>
      <c r="L23" s="8" t="e">
        <f>#REF!-#REF!</f>
        <v>#REF!</v>
      </c>
      <c r="M23" s="7" t="e">
        <f>#REF!-#REF!</f>
        <v>#REF!</v>
      </c>
      <c r="N23" t="e">
        <f>#REF!/#REF!</f>
        <v>#REF!</v>
      </c>
      <c r="O23" t="e">
        <f>#REF!/#REF!</f>
        <v>#REF!</v>
      </c>
    </row>
    <row r="24" spans="1:15" x14ac:dyDescent="0.25">
      <c r="A24" s="6">
        <v>44391</v>
      </c>
      <c r="B24" s="7">
        <v>6017</v>
      </c>
      <c r="C24" s="7">
        <v>5800</v>
      </c>
      <c r="D24" s="7">
        <v>6550</v>
      </c>
      <c r="E24" s="7">
        <v>6126</v>
      </c>
      <c r="F24" s="7">
        <v>5924.5</v>
      </c>
      <c r="G24" s="7" t="e">
        <f>#REF!-#REF!</f>
        <v>#REF!</v>
      </c>
      <c r="H24" s="7" t="e">
        <f>#REF!-#REF!</f>
        <v>#REF!</v>
      </c>
      <c r="I24" s="7" t="e">
        <f>#REF!-#REF!</f>
        <v>#REF!</v>
      </c>
      <c r="J24" s="7" t="e">
        <f>#REF!-#REF!</f>
        <v>#REF!</v>
      </c>
      <c r="K24" s="7" t="e">
        <f>#REF!-#REF!</f>
        <v>#REF!</v>
      </c>
      <c r="L24" s="8" t="e">
        <f>#REF!-#REF!</f>
        <v>#REF!</v>
      </c>
      <c r="M24" s="7" t="e">
        <f>#REF!-#REF!</f>
        <v>#REF!</v>
      </c>
      <c r="N24" t="e">
        <f>#REF!/#REF!</f>
        <v>#REF!</v>
      </c>
      <c r="O24" t="e">
        <f>#REF!/#REF!</f>
        <v>#REF!</v>
      </c>
    </row>
    <row r="25" spans="1:15" x14ac:dyDescent="0.25">
      <c r="A25" s="6">
        <v>44390</v>
      </c>
      <c r="B25" s="7">
        <v>5990</v>
      </c>
      <c r="C25" s="7">
        <v>5747</v>
      </c>
      <c r="D25" s="7">
        <v>6569</v>
      </c>
      <c r="E25" s="7">
        <v>6080</v>
      </c>
      <c r="F25" s="7">
        <v>5980</v>
      </c>
      <c r="G25" s="7" t="e">
        <f>#REF!-#REF!</f>
        <v>#REF!</v>
      </c>
      <c r="H25" s="7" t="e">
        <f>#REF!-#REF!</f>
        <v>#REF!</v>
      </c>
      <c r="I25" s="7" t="e">
        <f>#REF!-#REF!</f>
        <v>#REF!</v>
      </c>
      <c r="J25" s="7" t="e">
        <f>#REF!-#REF!</f>
        <v>#REF!</v>
      </c>
      <c r="K25" s="7" t="e">
        <f>#REF!-#REF!</f>
        <v>#REF!</v>
      </c>
      <c r="L25" s="8" t="e">
        <f>#REF!-#REF!</f>
        <v>#REF!</v>
      </c>
      <c r="M25" s="7" t="e">
        <f>#REF!-#REF!</f>
        <v>#REF!</v>
      </c>
      <c r="N25" t="e">
        <f>#REF!/#REF!</f>
        <v>#REF!</v>
      </c>
      <c r="O25" t="e">
        <f>#REF!/#REF!</f>
        <v>#REF!</v>
      </c>
    </row>
    <row r="26" spans="1:15" x14ac:dyDescent="0.25">
      <c r="A26" s="6">
        <v>44389</v>
      </c>
      <c r="B26" s="7">
        <v>5925</v>
      </c>
      <c r="C26" s="7">
        <v>5694</v>
      </c>
      <c r="D26" s="7">
        <v>6450</v>
      </c>
      <c r="E26" s="7">
        <v>5962</v>
      </c>
      <c r="F26" s="7">
        <v>5900</v>
      </c>
      <c r="G26" s="7" t="e">
        <f>#REF!-#REF!</f>
        <v>#REF!</v>
      </c>
      <c r="H26" s="7" t="e">
        <f>#REF!-#REF!</f>
        <v>#REF!</v>
      </c>
      <c r="I26" s="7" t="e">
        <f>#REF!-#REF!</f>
        <v>#REF!</v>
      </c>
      <c r="J26" s="7" t="e">
        <f>#REF!-#REF!</f>
        <v>#REF!</v>
      </c>
      <c r="K26" s="7" t="e">
        <f>#REF!-#REF!</f>
        <v>#REF!</v>
      </c>
      <c r="L26" s="8" t="e">
        <f>#REF!-#REF!</f>
        <v>#REF!</v>
      </c>
      <c r="M26" s="7" t="e">
        <f>#REF!-#REF!</f>
        <v>#REF!</v>
      </c>
      <c r="N26" t="e">
        <f>#REF!/#REF!</f>
        <v>#REF!</v>
      </c>
      <c r="O26" t="e">
        <f>#REF!/#REF!</f>
        <v>#REF!</v>
      </c>
    </row>
    <row r="27" spans="1:15" x14ac:dyDescent="0.25">
      <c r="A27" s="6">
        <v>44355</v>
      </c>
      <c r="B27" s="7">
        <v>5939.5</v>
      </c>
      <c r="C27" s="7">
        <v>5635</v>
      </c>
      <c r="D27" s="7">
        <v>6550</v>
      </c>
      <c r="E27" s="7">
        <v>5980</v>
      </c>
      <c r="F27" s="7">
        <v>5870</v>
      </c>
      <c r="G27" s="7" t="e">
        <f>#REF!-#REF!</f>
        <v>#REF!</v>
      </c>
      <c r="H27" s="7" t="e">
        <f>#REF!-#REF!</f>
        <v>#REF!</v>
      </c>
      <c r="I27" s="7" t="e">
        <f>#REF!-#REF!</f>
        <v>#REF!</v>
      </c>
      <c r="J27" s="7" t="e">
        <f>#REF!-#REF!</f>
        <v>#REF!</v>
      </c>
      <c r="K27" s="7" t="e">
        <f>#REF!-#REF!</f>
        <v>#REF!</v>
      </c>
      <c r="L27" s="8" t="e">
        <f>#REF!-#REF!</f>
        <v>#REF!</v>
      </c>
      <c r="M27" s="7" t="e">
        <f>#REF!-#REF!</f>
        <v>#REF!</v>
      </c>
      <c r="N27" t="e">
        <f>#REF!/#REF!</f>
        <v>#REF!</v>
      </c>
      <c r="O27" t="e">
        <f>#REF!/#REF!</f>
        <v>#REF!</v>
      </c>
    </row>
    <row r="28" spans="1:15" x14ac:dyDescent="0.25">
      <c r="A28" s="6">
        <v>44354</v>
      </c>
      <c r="B28" s="7">
        <v>5962</v>
      </c>
      <c r="C28" s="7">
        <v>5611</v>
      </c>
      <c r="D28" s="7">
        <v>6600</v>
      </c>
      <c r="E28" s="7">
        <v>5956</v>
      </c>
      <c r="F28" s="7">
        <v>5860</v>
      </c>
      <c r="G28" s="7" t="e">
        <f>#REF!-#REF!</f>
        <v>#REF!</v>
      </c>
      <c r="H28" s="7" t="e">
        <f>#REF!-#REF!</f>
        <v>#REF!</v>
      </c>
      <c r="I28" s="7" t="e">
        <f>#REF!-#REF!</f>
        <v>#REF!</v>
      </c>
      <c r="J28" s="7" t="e">
        <f>#REF!-#REF!</f>
        <v>#REF!</v>
      </c>
      <c r="K28" s="7" t="e">
        <f>#REF!-#REF!</f>
        <v>#REF!</v>
      </c>
      <c r="L28" s="8" t="e">
        <f>#REF!-#REF!</f>
        <v>#REF!</v>
      </c>
      <c r="M28" s="7" t="e">
        <f>#REF!-#REF!</f>
        <v>#REF!</v>
      </c>
      <c r="N28" t="e">
        <f>#REF!/#REF!</f>
        <v>#REF!</v>
      </c>
      <c r="O28" t="e">
        <f>#REF!/#REF!</f>
        <v>#REF!</v>
      </c>
    </row>
    <row r="29" spans="1:15" x14ac:dyDescent="0.25">
      <c r="A29" s="6">
        <v>44353</v>
      </c>
      <c r="B29" s="7">
        <v>6095</v>
      </c>
      <c r="C29" s="7">
        <v>5605</v>
      </c>
      <c r="D29" s="7">
        <v>6800</v>
      </c>
      <c r="E29" s="7">
        <v>5945</v>
      </c>
      <c r="F29" s="7">
        <v>5799</v>
      </c>
      <c r="G29" s="7" t="e">
        <f>#REF!-#REF!</f>
        <v>#REF!</v>
      </c>
      <c r="H29" s="7" t="e">
        <f>#REF!-#REF!</f>
        <v>#REF!</v>
      </c>
      <c r="I29" s="7" t="e">
        <f>#REF!-#REF!</f>
        <v>#REF!</v>
      </c>
      <c r="J29" s="7" t="e">
        <f>#REF!-#REF!</f>
        <v>#REF!</v>
      </c>
      <c r="K29" s="7" t="e">
        <f>#REF!-#REF!</f>
        <v>#REF!</v>
      </c>
      <c r="L29" s="8" t="e">
        <f>#REF!-#REF!</f>
        <v>#REF!</v>
      </c>
      <c r="M29" s="7" t="e">
        <f>#REF!-#REF!</f>
        <v>#REF!</v>
      </c>
      <c r="N29" t="e">
        <f>#REF!/#REF!</f>
        <v>#REF!</v>
      </c>
      <c r="O29" t="e">
        <f>#REF!/#REF!</f>
        <v>#REF!</v>
      </c>
    </row>
    <row r="30" spans="1:15" x14ac:dyDescent="0.25">
      <c r="A30" s="6">
        <v>44352</v>
      </c>
      <c r="B30" s="7">
        <v>6090</v>
      </c>
      <c r="C30" s="7">
        <v>5626</v>
      </c>
      <c r="D30" s="7">
        <v>6625</v>
      </c>
      <c r="E30" s="7">
        <v>5970</v>
      </c>
      <c r="F30" s="7">
        <v>5820</v>
      </c>
      <c r="G30" s="7" t="e">
        <f>#REF!-#REF!</f>
        <v>#REF!</v>
      </c>
      <c r="H30" s="7" t="e">
        <f>#REF!-#REF!</f>
        <v>#REF!</v>
      </c>
      <c r="I30" s="7" t="e">
        <f>#REF!-#REF!</f>
        <v>#REF!</v>
      </c>
      <c r="J30" s="7" t="e">
        <f>#REF!-#REF!</f>
        <v>#REF!</v>
      </c>
      <c r="K30" s="7" t="e">
        <f>#REF!-#REF!</f>
        <v>#REF!</v>
      </c>
      <c r="L30" s="8" t="e">
        <f>#REF!-#REF!</f>
        <v>#REF!</v>
      </c>
      <c r="M30" s="7" t="e">
        <f>#REF!-#REF!</f>
        <v>#REF!</v>
      </c>
      <c r="N30" t="e">
        <f>#REF!/#REF!</f>
        <v>#REF!</v>
      </c>
      <c r="O30" t="e">
        <f>#REF!/#REF!</f>
        <v>#REF!</v>
      </c>
    </row>
    <row r="31" spans="1:15" x14ac:dyDescent="0.25">
      <c r="A31" s="6">
        <v>44379</v>
      </c>
      <c r="B31" s="7">
        <v>6090</v>
      </c>
      <c r="C31" s="7">
        <v>5666</v>
      </c>
      <c r="D31" s="7">
        <v>6580</v>
      </c>
      <c r="E31" s="7">
        <v>5951</v>
      </c>
      <c r="F31" s="7">
        <v>5798.5</v>
      </c>
      <c r="G31" s="7" t="e">
        <f>#REF!-#REF!</f>
        <v>#REF!</v>
      </c>
      <c r="H31" s="7" t="e">
        <f>#REF!-#REF!</f>
        <v>#REF!</v>
      </c>
      <c r="I31" s="7" t="e">
        <f>#REF!-#REF!</f>
        <v>#REF!</v>
      </c>
      <c r="J31" s="7" t="e">
        <f>#REF!-#REF!</f>
        <v>#REF!</v>
      </c>
      <c r="K31" s="7" t="e">
        <f>#REF!-#REF!</f>
        <v>#REF!</v>
      </c>
      <c r="L31" s="8" t="e">
        <f>#REF!-#REF!</f>
        <v>#REF!</v>
      </c>
      <c r="M31" s="7" t="e">
        <f>#REF!-#REF!</f>
        <v>#REF!</v>
      </c>
      <c r="N31" t="e">
        <f>#REF!/#REF!</f>
        <v>#REF!</v>
      </c>
      <c r="O31" t="e">
        <f>#REF!/#REF!</f>
        <v>#REF!</v>
      </c>
    </row>
    <row r="32" spans="1:15" x14ac:dyDescent="0.25">
      <c r="A32" s="6">
        <v>44378</v>
      </c>
      <c r="B32" s="7">
        <v>6010</v>
      </c>
      <c r="C32" s="7">
        <v>5603</v>
      </c>
      <c r="D32" s="7">
        <v>6570</v>
      </c>
      <c r="E32" s="7">
        <v>5834.5</v>
      </c>
      <c r="F32" s="7">
        <v>5700</v>
      </c>
      <c r="G32" s="7" t="e">
        <f>#REF!-#REF!</f>
        <v>#REF!</v>
      </c>
      <c r="H32" s="7" t="e">
        <f>#REF!-#REF!</f>
        <v>#REF!</v>
      </c>
      <c r="I32" s="7" t="e">
        <f>#REF!-#REF!</f>
        <v>#REF!</v>
      </c>
      <c r="J32" s="7" t="e">
        <f>#REF!-#REF!</f>
        <v>#REF!</v>
      </c>
      <c r="K32" s="7" t="e">
        <f>#REF!-#REF!</f>
        <v>#REF!</v>
      </c>
      <c r="L32" s="8" t="e">
        <f>#REF!-#REF!</f>
        <v>#REF!</v>
      </c>
      <c r="M32" s="7" t="e">
        <f>#REF!-#REF!</f>
        <v>#REF!</v>
      </c>
      <c r="N32" t="e">
        <f>#REF!/#REF!</f>
        <v>#REF!</v>
      </c>
      <c r="O32" t="e">
        <f>#REF!/#REF!</f>
        <v>#REF!</v>
      </c>
    </row>
    <row r="33" spans="1:15" x14ac:dyDescent="0.25">
      <c r="A33" s="6">
        <v>44377</v>
      </c>
      <c r="B33" s="7">
        <v>5960</v>
      </c>
      <c r="C33" s="7">
        <v>5550</v>
      </c>
      <c r="D33" s="7">
        <v>5660</v>
      </c>
      <c r="E33" s="7">
        <v>5824.5</v>
      </c>
      <c r="F33" s="7">
        <v>5556</v>
      </c>
      <c r="G33" s="7" t="e">
        <f>#REF!-#REF!</f>
        <v>#REF!</v>
      </c>
      <c r="H33" s="7" t="e">
        <f>#REF!-#REF!</f>
        <v>#REF!</v>
      </c>
      <c r="I33" s="7" t="e">
        <f>#REF!-#REF!</f>
        <v>#REF!</v>
      </c>
      <c r="J33" s="7" t="e">
        <f>#REF!-#REF!</f>
        <v>#REF!</v>
      </c>
      <c r="K33" s="7" t="e">
        <f>#REF!-#REF!</f>
        <v>#REF!</v>
      </c>
      <c r="L33" s="8" t="e">
        <f>#REF!-#REF!</f>
        <v>#REF!</v>
      </c>
      <c r="M33" s="7" t="e">
        <f>#REF!-#REF!</f>
        <v>#REF!</v>
      </c>
      <c r="N33" t="e">
        <f>#REF!/#REF!</f>
        <v>#REF!</v>
      </c>
      <c r="O33" t="e">
        <f>#REF!/#REF!</f>
        <v>#REF!</v>
      </c>
    </row>
    <row r="34" spans="1:15" x14ac:dyDescent="0.25">
      <c r="A34" s="6">
        <v>44376</v>
      </c>
      <c r="B34" s="7">
        <v>6000</v>
      </c>
      <c r="C34" s="7">
        <v>5592</v>
      </c>
      <c r="D34" s="7">
        <v>6490</v>
      </c>
      <c r="E34" s="7">
        <v>5820</v>
      </c>
      <c r="F34" s="7">
        <v>5616</v>
      </c>
      <c r="G34" s="7" t="e">
        <f>#REF!-#REF!</f>
        <v>#REF!</v>
      </c>
      <c r="H34" s="7" t="e">
        <f>#REF!-#REF!</f>
        <v>#REF!</v>
      </c>
      <c r="I34" s="7" t="e">
        <f>#REF!-#REF!</f>
        <v>#REF!</v>
      </c>
      <c r="J34" s="7" t="e">
        <f>#REF!-#REF!</f>
        <v>#REF!</v>
      </c>
      <c r="K34" s="7" t="e">
        <f>#REF!-#REF!</f>
        <v>#REF!</v>
      </c>
      <c r="L34" s="8" t="e">
        <f>#REF!-#REF!</f>
        <v>#REF!</v>
      </c>
      <c r="M34" s="7" t="e">
        <f>#REF!-#REF!</f>
        <v>#REF!</v>
      </c>
      <c r="N34" t="e">
        <f>#REF!/#REF!</f>
        <v>#REF!</v>
      </c>
      <c r="O34" t="e">
        <f>#REF!/#REF!</f>
        <v>#REF!</v>
      </c>
    </row>
    <row r="35" spans="1:15" x14ac:dyDescent="0.25">
      <c r="A35" s="6">
        <v>44375</v>
      </c>
      <c r="B35" s="7">
        <v>6090</v>
      </c>
      <c r="C35" s="7">
        <v>5673</v>
      </c>
      <c r="D35" s="7">
        <v>6620</v>
      </c>
      <c r="E35" s="7">
        <v>5900</v>
      </c>
      <c r="F35" s="7">
        <v>5705</v>
      </c>
      <c r="G35" s="7" t="e">
        <f>#REF!-#REF!</f>
        <v>#REF!</v>
      </c>
      <c r="H35" s="7" t="e">
        <f>#REF!-#REF!</f>
        <v>#REF!</v>
      </c>
      <c r="I35" s="7" t="e">
        <f>#REF!-#REF!</f>
        <v>#REF!</v>
      </c>
      <c r="J35" s="7" t="e">
        <f>#REF!-#REF!</f>
        <v>#REF!</v>
      </c>
      <c r="K35" s="7" t="e">
        <f>#REF!-#REF!</f>
        <v>#REF!</v>
      </c>
      <c r="L35" s="8" t="e">
        <f>#REF!-#REF!</f>
        <v>#REF!</v>
      </c>
      <c r="M35" s="7" t="e">
        <f>#REF!-#REF!</f>
        <v>#REF!</v>
      </c>
      <c r="N35" t="e">
        <f>#REF!/#REF!</f>
        <v>#REF!</v>
      </c>
      <c r="O35" t="e">
        <f>#REF!/#REF!</f>
        <v>#REF!</v>
      </c>
    </row>
    <row r="36" spans="1:15" x14ac:dyDescent="0.25">
      <c r="A36" s="6">
        <v>44372</v>
      </c>
      <c r="B36" s="7">
        <v>6122</v>
      </c>
      <c r="C36" s="7">
        <v>5722</v>
      </c>
      <c r="D36" s="7">
        <v>6579.6</v>
      </c>
      <c r="E36" s="7">
        <v>5990</v>
      </c>
      <c r="F36" s="7">
        <v>5749</v>
      </c>
      <c r="G36" s="7">
        <f t="shared" ref="G36:G65" si="0">B2-C2</f>
        <v>299</v>
      </c>
      <c r="H36" s="7">
        <f t="shared" ref="H36:H65" si="1">B2-E2</f>
        <v>-125</v>
      </c>
      <c r="I36" s="7">
        <f t="shared" ref="I36:I65" si="2">B2-F2</f>
        <v>-90</v>
      </c>
      <c r="J36" s="7">
        <f t="shared" ref="J36:J65" si="3">C2-E2</f>
        <v>-424</v>
      </c>
      <c r="K36" s="7">
        <f t="shared" ref="K36:K65" si="4">C2-F2</f>
        <v>-389</v>
      </c>
      <c r="L36" s="8">
        <f t="shared" ref="L36:L65" si="5">D2-B2</f>
        <v>720</v>
      </c>
      <c r="M36" s="7">
        <f t="shared" ref="M36:M65" si="6">D2-C2</f>
        <v>1019</v>
      </c>
      <c r="N36">
        <f t="shared" ref="N36:N65" si="7">C2/E2</f>
        <v>0.93349019607843142</v>
      </c>
      <c r="O36">
        <f t="shared" ref="O36:O65" si="8">B2/F2</f>
        <v>0.98580441640378547</v>
      </c>
    </row>
    <row r="37" spans="1:15" x14ac:dyDescent="0.25">
      <c r="A37" s="6">
        <v>44371</v>
      </c>
      <c r="B37" s="7">
        <v>6203</v>
      </c>
      <c r="C37" s="7">
        <v>5833</v>
      </c>
      <c r="D37" s="7">
        <v>6675</v>
      </c>
      <c r="E37" s="7">
        <v>6070</v>
      </c>
      <c r="F37" s="7">
        <v>5809.5</v>
      </c>
      <c r="G37" s="7">
        <f t="shared" si="0"/>
        <v>229</v>
      </c>
      <c r="H37" s="7">
        <f t="shared" si="1"/>
        <v>-211</v>
      </c>
      <c r="I37" s="7">
        <f t="shared" si="2"/>
        <v>-113</v>
      </c>
      <c r="J37" s="7">
        <f t="shared" si="3"/>
        <v>-440</v>
      </c>
      <c r="K37" s="7">
        <f t="shared" si="4"/>
        <v>-342</v>
      </c>
      <c r="L37" s="8">
        <f t="shared" si="5"/>
        <v>629</v>
      </c>
      <c r="M37" s="7">
        <f t="shared" si="6"/>
        <v>858</v>
      </c>
      <c r="N37">
        <f t="shared" si="7"/>
        <v>0.93222427603203939</v>
      </c>
      <c r="O37">
        <f t="shared" si="8"/>
        <v>0.98232718173287459</v>
      </c>
    </row>
    <row r="38" spans="1:15" x14ac:dyDescent="0.25">
      <c r="A38" s="6">
        <v>44370</v>
      </c>
      <c r="B38" s="7">
        <v>6250</v>
      </c>
      <c r="C38" s="7">
        <v>5880</v>
      </c>
      <c r="D38" s="7">
        <v>6820</v>
      </c>
      <c r="E38" s="7">
        <v>6110</v>
      </c>
      <c r="F38" s="7">
        <v>5845</v>
      </c>
      <c r="G38" s="7">
        <f t="shared" si="0"/>
        <v>209</v>
      </c>
      <c r="H38" s="7">
        <f t="shared" si="1"/>
        <v>-190</v>
      </c>
      <c r="I38" s="7">
        <f t="shared" si="2"/>
        <v>-155</v>
      </c>
      <c r="J38" s="7">
        <f t="shared" si="3"/>
        <v>-399</v>
      </c>
      <c r="K38" s="7">
        <f t="shared" si="4"/>
        <v>-364</v>
      </c>
      <c r="L38" s="8">
        <f t="shared" si="5"/>
        <v>650</v>
      </c>
      <c r="M38" s="7">
        <f t="shared" si="6"/>
        <v>859</v>
      </c>
      <c r="N38">
        <f t="shared" si="7"/>
        <v>0.93804347826086953</v>
      </c>
      <c r="O38">
        <f t="shared" si="8"/>
        <v>0.97580015612802495</v>
      </c>
    </row>
    <row r="39" spans="1:15" x14ac:dyDescent="0.25">
      <c r="A39" s="6">
        <v>44369</v>
      </c>
      <c r="B39" s="7">
        <v>6235</v>
      </c>
      <c r="C39" s="7">
        <v>5887</v>
      </c>
      <c r="D39" s="7">
        <v>6849</v>
      </c>
      <c r="E39" s="7">
        <v>6005</v>
      </c>
      <c r="F39" s="7">
        <v>5898</v>
      </c>
      <c r="G39" s="7">
        <f t="shared" si="0"/>
        <v>190</v>
      </c>
      <c r="H39" s="7">
        <f t="shared" si="1"/>
        <v>-205</v>
      </c>
      <c r="I39" s="7">
        <f t="shared" si="2"/>
        <v>-165</v>
      </c>
      <c r="J39" s="7">
        <f t="shared" si="3"/>
        <v>-395</v>
      </c>
      <c r="K39" s="7">
        <f t="shared" si="4"/>
        <v>-355</v>
      </c>
      <c r="L39" s="8">
        <f t="shared" si="5"/>
        <v>685</v>
      </c>
      <c r="M39" s="7">
        <f t="shared" si="6"/>
        <v>875</v>
      </c>
      <c r="N39">
        <f t="shared" si="7"/>
        <v>0.93828124999999996</v>
      </c>
      <c r="O39">
        <f t="shared" si="8"/>
        <v>0.97405660377358494</v>
      </c>
    </row>
    <row r="40" spans="1:15" x14ac:dyDescent="0.25">
      <c r="A40" s="6">
        <v>44365</v>
      </c>
      <c r="B40" s="7">
        <v>6300</v>
      </c>
      <c r="C40" s="7">
        <v>5962</v>
      </c>
      <c r="D40" s="7">
        <v>6930</v>
      </c>
      <c r="E40" s="7">
        <v>6050</v>
      </c>
      <c r="F40" s="7">
        <v>5920</v>
      </c>
      <c r="G40" s="7">
        <f t="shared" si="0"/>
        <v>175</v>
      </c>
      <c r="H40" s="7">
        <f t="shared" si="1"/>
        <v>-195</v>
      </c>
      <c r="I40" s="7">
        <f t="shared" si="2"/>
        <v>-134</v>
      </c>
      <c r="J40" s="7">
        <f t="shared" si="3"/>
        <v>-370</v>
      </c>
      <c r="K40" s="7">
        <f t="shared" si="4"/>
        <v>-309</v>
      </c>
      <c r="L40" s="8">
        <f t="shared" si="5"/>
        <v>720</v>
      </c>
      <c r="M40" s="7">
        <f t="shared" si="6"/>
        <v>895</v>
      </c>
      <c r="N40">
        <f t="shared" si="7"/>
        <v>0.94159431728492504</v>
      </c>
      <c r="O40">
        <f t="shared" si="8"/>
        <v>0.97864201466369138</v>
      </c>
    </row>
    <row r="41" spans="1:15" x14ac:dyDescent="0.25">
      <c r="A41" s="6">
        <v>44364</v>
      </c>
      <c r="B41" s="7">
        <v>6290</v>
      </c>
      <c r="C41" s="7">
        <v>6020</v>
      </c>
      <c r="D41" s="7">
        <v>6985</v>
      </c>
      <c r="E41" s="7">
        <v>6123</v>
      </c>
      <c r="F41" s="7">
        <v>5939.5</v>
      </c>
      <c r="G41" s="7">
        <f t="shared" si="0"/>
        <v>252</v>
      </c>
      <c r="H41" s="7">
        <f t="shared" si="1"/>
        <v>-185</v>
      </c>
      <c r="I41" s="7">
        <f t="shared" si="2"/>
        <v>-105</v>
      </c>
      <c r="J41" s="7">
        <f t="shared" si="3"/>
        <v>-437</v>
      </c>
      <c r="K41" s="7">
        <f t="shared" si="4"/>
        <v>-357</v>
      </c>
      <c r="L41" s="8">
        <f t="shared" si="5"/>
        <v>645</v>
      </c>
      <c r="M41" s="7">
        <f t="shared" si="6"/>
        <v>897</v>
      </c>
      <c r="N41">
        <f t="shared" si="7"/>
        <v>0.93155833985904468</v>
      </c>
      <c r="O41">
        <f t="shared" si="8"/>
        <v>0.98334655035685958</v>
      </c>
    </row>
    <row r="42" spans="1:15" x14ac:dyDescent="0.25">
      <c r="A42" s="6">
        <v>44363</v>
      </c>
      <c r="B42" s="7">
        <v>6325</v>
      </c>
      <c r="C42" s="7">
        <v>6043</v>
      </c>
      <c r="D42" s="7">
        <v>6900</v>
      </c>
      <c r="E42" s="7">
        <v>6140</v>
      </c>
      <c r="F42" s="7">
        <v>5996</v>
      </c>
      <c r="G42" s="7">
        <f t="shared" si="0"/>
        <v>200</v>
      </c>
      <c r="H42" s="7">
        <f t="shared" si="1"/>
        <v>-265</v>
      </c>
      <c r="I42" s="7">
        <f t="shared" si="2"/>
        <v>-149.5</v>
      </c>
      <c r="J42" s="7">
        <f t="shared" si="3"/>
        <v>-465</v>
      </c>
      <c r="K42" s="7">
        <f t="shared" si="4"/>
        <v>-349.5</v>
      </c>
      <c r="L42" s="8">
        <f t="shared" si="5"/>
        <v>770</v>
      </c>
      <c r="M42" s="7">
        <f t="shared" si="6"/>
        <v>970</v>
      </c>
      <c r="N42">
        <f t="shared" si="7"/>
        <v>0.92785104732350654</v>
      </c>
      <c r="O42">
        <f t="shared" si="8"/>
        <v>0.97638044079311159</v>
      </c>
    </row>
    <row r="43" spans="1:15" x14ac:dyDescent="0.25">
      <c r="A43" s="6">
        <v>44362</v>
      </c>
      <c r="B43" s="7">
        <v>6287</v>
      </c>
      <c r="C43" s="7">
        <v>6041</v>
      </c>
      <c r="D43" s="7">
        <v>6940</v>
      </c>
      <c r="E43" s="7">
        <v>6070.5</v>
      </c>
      <c r="F43" s="7">
        <v>5925</v>
      </c>
      <c r="G43" s="7">
        <f t="shared" si="0"/>
        <v>219.5</v>
      </c>
      <c r="H43" s="7">
        <f t="shared" si="1"/>
        <v>-257.5</v>
      </c>
      <c r="I43" s="7">
        <f t="shared" si="2"/>
        <v>-150.5</v>
      </c>
      <c r="J43" s="7">
        <f t="shared" si="3"/>
        <v>-477</v>
      </c>
      <c r="K43" s="7">
        <f t="shared" si="4"/>
        <v>-370</v>
      </c>
      <c r="L43" s="8">
        <f t="shared" si="5"/>
        <v>670.5</v>
      </c>
      <c r="M43" s="7">
        <f t="shared" si="6"/>
        <v>890</v>
      </c>
      <c r="N43">
        <f t="shared" si="7"/>
        <v>0.92646832125790046</v>
      </c>
      <c r="O43">
        <f t="shared" si="8"/>
        <v>0.97641065830721008</v>
      </c>
    </row>
    <row r="44" spans="1:15" x14ac:dyDescent="0.25">
      <c r="A44" s="6">
        <v>44361</v>
      </c>
      <c r="B44" s="7">
        <v>6300</v>
      </c>
      <c r="C44" s="7">
        <v>6049.5</v>
      </c>
      <c r="D44" s="7">
        <v>6980</v>
      </c>
      <c r="E44" s="7">
        <v>6080</v>
      </c>
      <c r="F44" s="7">
        <v>5910</v>
      </c>
      <c r="G44" s="7">
        <f t="shared" si="0"/>
        <v>195</v>
      </c>
      <c r="H44" s="7">
        <f t="shared" si="1"/>
        <v>-256</v>
      </c>
      <c r="I44" s="7">
        <f t="shared" si="2"/>
        <v>-195</v>
      </c>
      <c r="J44" s="7">
        <f t="shared" si="3"/>
        <v>-451</v>
      </c>
      <c r="K44" s="7">
        <f t="shared" si="4"/>
        <v>-390</v>
      </c>
      <c r="L44" s="8">
        <f t="shared" si="5"/>
        <v>670</v>
      </c>
      <c r="M44" s="7">
        <f t="shared" si="6"/>
        <v>865</v>
      </c>
      <c r="N44">
        <f t="shared" si="7"/>
        <v>0.93046561825470242</v>
      </c>
      <c r="O44">
        <f t="shared" si="8"/>
        <v>0.96964980544747081</v>
      </c>
    </row>
    <row r="45" spans="1:15" x14ac:dyDescent="0.25">
      <c r="A45" s="6">
        <v>44358</v>
      </c>
      <c r="B45" s="7">
        <v>6335</v>
      </c>
      <c r="C45" s="7">
        <v>6055</v>
      </c>
      <c r="D45" s="7">
        <v>7095</v>
      </c>
      <c r="E45" s="7">
        <v>6120</v>
      </c>
      <c r="F45" s="7">
        <v>5980</v>
      </c>
      <c r="G45" s="7">
        <f t="shared" si="0"/>
        <v>210</v>
      </c>
      <c r="H45" s="7">
        <f t="shared" si="1"/>
        <v>-266.5</v>
      </c>
      <c r="I45" s="7">
        <f t="shared" si="2"/>
        <v>-185</v>
      </c>
      <c r="J45" s="7">
        <f t="shared" si="3"/>
        <v>-476.5</v>
      </c>
      <c r="K45" s="7">
        <f t="shared" si="4"/>
        <v>-395</v>
      </c>
      <c r="L45" s="8">
        <f t="shared" si="5"/>
        <v>680</v>
      </c>
      <c r="M45" s="7">
        <f t="shared" si="6"/>
        <v>890</v>
      </c>
      <c r="N45">
        <f t="shared" si="7"/>
        <v>0.92682177685633116</v>
      </c>
      <c r="O45">
        <f t="shared" si="8"/>
        <v>0.97122861586314158</v>
      </c>
    </row>
    <row r="46" spans="1:15" x14ac:dyDescent="0.25">
      <c r="A46" s="6">
        <v>44357</v>
      </c>
      <c r="B46" s="7">
        <v>6290</v>
      </c>
      <c r="C46" s="7">
        <v>6040</v>
      </c>
      <c r="D46" s="7">
        <v>6990</v>
      </c>
      <c r="E46" s="7">
        <v>6079</v>
      </c>
      <c r="F46" s="7">
        <v>5900</v>
      </c>
      <c r="G46" s="7">
        <f t="shared" si="0"/>
        <v>199</v>
      </c>
      <c r="H46" s="7">
        <f t="shared" si="1"/>
        <v>-268</v>
      </c>
      <c r="I46" s="7">
        <f t="shared" si="2"/>
        <v>-248</v>
      </c>
      <c r="J46" s="7">
        <f t="shared" si="3"/>
        <v>-467</v>
      </c>
      <c r="K46" s="7">
        <f t="shared" si="4"/>
        <v>-447</v>
      </c>
      <c r="L46" s="8">
        <f t="shared" si="5"/>
        <v>669</v>
      </c>
      <c r="M46" s="7">
        <f t="shared" si="6"/>
        <v>868</v>
      </c>
      <c r="N46">
        <f t="shared" si="7"/>
        <v>0.92815384615384611</v>
      </c>
      <c r="O46">
        <f t="shared" si="8"/>
        <v>0.96172839506172836</v>
      </c>
    </row>
    <row r="47" spans="1:15" x14ac:dyDescent="0.25">
      <c r="A47" s="6">
        <v>44356</v>
      </c>
      <c r="B47" s="7">
        <v>6328</v>
      </c>
      <c r="C47" s="7">
        <v>6012</v>
      </c>
      <c r="D47" s="7">
        <v>6950</v>
      </c>
      <c r="E47" s="7">
        <v>6080</v>
      </c>
      <c r="F47" s="7">
        <v>5849</v>
      </c>
      <c r="G47" s="7">
        <f t="shared" si="0"/>
        <v>199</v>
      </c>
      <c r="H47" s="7">
        <f t="shared" si="1"/>
        <v>-277</v>
      </c>
      <c r="I47" s="7">
        <f t="shared" si="2"/>
        <v>-202</v>
      </c>
      <c r="J47" s="7">
        <f t="shared" si="3"/>
        <v>-476</v>
      </c>
      <c r="K47" s="7">
        <f t="shared" si="4"/>
        <v>-401</v>
      </c>
      <c r="L47" s="8">
        <f t="shared" si="5"/>
        <v>677</v>
      </c>
      <c r="M47" s="7">
        <f t="shared" si="6"/>
        <v>876</v>
      </c>
      <c r="N47">
        <f t="shared" si="7"/>
        <v>0.92699386503067482</v>
      </c>
      <c r="O47">
        <f t="shared" si="8"/>
        <v>0.96865787432117922</v>
      </c>
    </row>
    <row r="48" spans="1:15" x14ac:dyDescent="0.25">
      <c r="A48" s="6">
        <v>44355</v>
      </c>
      <c r="B48" s="7">
        <v>6212</v>
      </c>
      <c r="C48" s="7">
        <v>5941</v>
      </c>
      <c r="D48" s="7">
        <v>6785</v>
      </c>
      <c r="E48" s="7">
        <v>6033</v>
      </c>
      <c r="F48" s="7">
        <v>5750</v>
      </c>
      <c r="G48" s="7">
        <f t="shared" si="0"/>
        <v>214</v>
      </c>
      <c r="H48" s="7">
        <f t="shared" si="1"/>
        <v>-225</v>
      </c>
      <c r="I48" s="7">
        <f t="shared" si="2"/>
        <v>-220</v>
      </c>
      <c r="J48" s="7">
        <f t="shared" si="3"/>
        <v>-439</v>
      </c>
      <c r="K48" s="7">
        <f t="shared" si="4"/>
        <v>-434</v>
      </c>
      <c r="L48" s="8">
        <f t="shared" si="5"/>
        <v>595</v>
      </c>
      <c r="M48" s="7">
        <f t="shared" si="6"/>
        <v>809</v>
      </c>
      <c r="N48">
        <f t="shared" si="7"/>
        <v>0.93230531996915955</v>
      </c>
      <c r="O48">
        <f t="shared" si="8"/>
        <v>0.96604938271604934</v>
      </c>
    </row>
    <row r="49" spans="1:15" x14ac:dyDescent="0.25">
      <c r="A49" s="6">
        <v>44354</v>
      </c>
      <c r="B49" s="7">
        <v>6150</v>
      </c>
      <c r="C49" s="7">
        <v>5860</v>
      </c>
      <c r="D49" s="7">
        <v>6800</v>
      </c>
      <c r="E49" s="7">
        <v>6020</v>
      </c>
      <c r="F49" s="7">
        <v>5405</v>
      </c>
      <c r="G49" s="7">
        <f t="shared" si="0"/>
        <v>253</v>
      </c>
      <c r="H49" s="7">
        <f t="shared" si="1"/>
        <v>-242</v>
      </c>
      <c r="I49" s="7">
        <f t="shared" si="2"/>
        <v>-232</v>
      </c>
      <c r="J49" s="7">
        <f t="shared" si="3"/>
        <v>-495</v>
      </c>
      <c r="K49" s="7">
        <f t="shared" si="4"/>
        <v>-485</v>
      </c>
      <c r="L49" s="8">
        <f t="shared" si="5"/>
        <v>602</v>
      </c>
      <c r="M49" s="7">
        <f t="shared" si="6"/>
        <v>855</v>
      </c>
      <c r="N49">
        <f t="shared" si="7"/>
        <v>0.92431192660550454</v>
      </c>
      <c r="O49">
        <f t="shared" si="8"/>
        <v>0.9644716692189893</v>
      </c>
    </row>
    <row r="50" spans="1:15" x14ac:dyDescent="0.25">
      <c r="A50" s="6">
        <v>44351</v>
      </c>
      <c r="B50" s="7">
        <v>6090</v>
      </c>
      <c r="C50" s="7">
        <v>5767</v>
      </c>
      <c r="D50" s="7">
        <v>6775</v>
      </c>
      <c r="E50" s="7">
        <v>5950</v>
      </c>
      <c r="F50" s="7">
        <v>5406</v>
      </c>
      <c r="G50" s="7">
        <f t="shared" si="0"/>
        <v>228</v>
      </c>
      <c r="H50" s="7">
        <f t="shared" si="1"/>
        <v>-230</v>
      </c>
      <c r="I50" s="7">
        <f t="shared" si="2"/>
        <v>-215</v>
      </c>
      <c r="J50" s="7">
        <f t="shared" si="3"/>
        <v>-458</v>
      </c>
      <c r="K50" s="7">
        <f t="shared" si="4"/>
        <v>-443</v>
      </c>
      <c r="L50" s="8">
        <f t="shared" si="5"/>
        <v>638</v>
      </c>
      <c r="M50" s="7">
        <f t="shared" si="6"/>
        <v>866</v>
      </c>
      <c r="N50">
        <f t="shared" si="7"/>
        <v>0.92953846153846154</v>
      </c>
      <c r="O50">
        <f t="shared" si="8"/>
        <v>0.96684656900539712</v>
      </c>
    </row>
    <row r="51" spans="1:15" x14ac:dyDescent="0.25">
      <c r="A51" s="6">
        <v>44350</v>
      </c>
      <c r="B51" s="7">
        <v>6170</v>
      </c>
      <c r="C51" s="7">
        <v>5816</v>
      </c>
      <c r="D51" s="7">
        <v>6700</v>
      </c>
      <c r="E51" s="7">
        <v>6000</v>
      </c>
      <c r="F51" s="7">
        <v>5706</v>
      </c>
      <c r="G51" s="7">
        <f t="shared" si="0"/>
        <v>212</v>
      </c>
      <c r="H51" s="7">
        <f t="shared" si="1"/>
        <v>-246</v>
      </c>
      <c r="I51" s="7">
        <f t="shared" si="2"/>
        <v>-290</v>
      </c>
      <c r="J51" s="7">
        <f t="shared" si="3"/>
        <v>-458</v>
      </c>
      <c r="K51" s="7">
        <f t="shared" si="4"/>
        <v>-502</v>
      </c>
      <c r="L51" s="8">
        <f t="shared" si="5"/>
        <v>648</v>
      </c>
      <c r="M51" s="7">
        <f t="shared" si="6"/>
        <v>860</v>
      </c>
      <c r="N51">
        <f t="shared" si="7"/>
        <v>0.92951677439212066</v>
      </c>
      <c r="O51">
        <f t="shared" si="8"/>
        <v>0.95567104860898811</v>
      </c>
    </row>
    <row r="52" spans="1:15" x14ac:dyDescent="0.25">
      <c r="A52" s="6">
        <v>44349</v>
      </c>
      <c r="B52" s="7">
        <v>6280</v>
      </c>
      <c r="C52" s="7">
        <v>5870</v>
      </c>
      <c r="D52" s="7">
        <v>6750</v>
      </c>
      <c r="E52" s="7">
        <v>5990</v>
      </c>
      <c r="F52" s="7">
        <v>5745</v>
      </c>
      <c r="G52" s="7">
        <f t="shared" si="0"/>
        <v>220</v>
      </c>
      <c r="H52" s="7">
        <f t="shared" si="1"/>
        <v>-225</v>
      </c>
      <c r="I52" s="7">
        <f t="shared" si="2"/>
        <v>-222</v>
      </c>
      <c r="J52" s="7">
        <f t="shared" si="3"/>
        <v>-445</v>
      </c>
      <c r="K52" s="7">
        <f t="shared" si="4"/>
        <v>-442</v>
      </c>
      <c r="L52" s="8">
        <f t="shared" si="5"/>
        <v>615</v>
      </c>
      <c r="M52" s="7">
        <f t="shared" si="6"/>
        <v>835</v>
      </c>
      <c r="N52">
        <f t="shared" si="7"/>
        <v>0.93138010794140325</v>
      </c>
      <c r="O52">
        <f t="shared" si="8"/>
        <v>0.96575131132366554</v>
      </c>
    </row>
    <row r="53" spans="1:15" x14ac:dyDescent="0.25">
      <c r="A53" s="6">
        <v>44348</v>
      </c>
      <c r="B53" s="7">
        <v>6080</v>
      </c>
      <c r="C53" s="7">
        <v>5730</v>
      </c>
      <c r="D53" s="7">
        <v>6603</v>
      </c>
      <c r="E53" s="7">
        <v>5940</v>
      </c>
      <c r="F53" s="7">
        <v>5618</v>
      </c>
      <c r="G53" s="7">
        <f t="shared" si="0"/>
        <v>224</v>
      </c>
      <c r="H53" s="7">
        <f t="shared" si="1"/>
        <v>-171</v>
      </c>
      <c r="I53" s="7">
        <f t="shared" si="2"/>
        <v>-116</v>
      </c>
      <c r="J53" s="7">
        <f t="shared" si="3"/>
        <v>-395</v>
      </c>
      <c r="K53" s="7">
        <f t="shared" si="4"/>
        <v>-340</v>
      </c>
      <c r="L53" s="8">
        <f t="shared" si="5"/>
        <v>566</v>
      </c>
      <c r="M53" s="7">
        <f t="shared" si="6"/>
        <v>790</v>
      </c>
      <c r="N53">
        <f t="shared" si="7"/>
        <v>0.93861693861693862</v>
      </c>
      <c r="O53">
        <f t="shared" si="8"/>
        <v>0.98181818181818181</v>
      </c>
    </row>
    <row r="54" spans="1:15" x14ac:dyDescent="0.25">
      <c r="A54" s="6">
        <v>44347</v>
      </c>
      <c r="B54" s="7">
        <v>6030</v>
      </c>
      <c r="C54" s="7">
        <v>5656</v>
      </c>
      <c r="D54" s="7">
        <v>6490</v>
      </c>
      <c r="E54" s="7">
        <v>5802</v>
      </c>
      <c r="F54" s="7">
        <v>5515</v>
      </c>
      <c r="G54" s="7">
        <f t="shared" si="0"/>
        <v>250</v>
      </c>
      <c r="H54" s="7">
        <f t="shared" si="1"/>
        <v>-163</v>
      </c>
      <c r="I54" s="7">
        <f t="shared" si="2"/>
        <v>-87.5</v>
      </c>
      <c r="J54" s="7">
        <f t="shared" si="3"/>
        <v>-413</v>
      </c>
      <c r="K54" s="7">
        <f t="shared" si="4"/>
        <v>-337.5</v>
      </c>
      <c r="L54" s="8">
        <f t="shared" si="5"/>
        <v>530</v>
      </c>
      <c r="M54" s="7">
        <f t="shared" si="6"/>
        <v>780</v>
      </c>
      <c r="N54">
        <f t="shared" si="7"/>
        <v>0.93569982874046398</v>
      </c>
      <c r="O54">
        <f t="shared" si="8"/>
        <v>0.98621504529342263</v>
      </c>
    </row>
    <row r="55" spans="1:15" x14ac:dyDescent="0.25">
      <c r="A55" s="6">
        <v>44344</v>
      </c>
      <c r="B55" s="7">
        <v>6000</v>
      </c>
      <c r="C55" s="7">
        <v>5638</v>
      </c>
      <c r="D55" s="7">
        <v>6460</v>
      </c>
      <c r="E55" s="7">
        <v>5804</v>
      </c>
      <c r="F55" s="7">
        <v>5530</v>
      </c>
      <c r="G55" s="7">
        <f t="shared" si="0"/>
        <v>196</v>
      </c>
      <c r="H55" s="7">
        <f t="shared" si="1"/>
        <v>-169</v>
      </c>
      <c r="I55" s="7">
        <f t="shared" si="2"/>
        <v>-72</v>
      </c>
      <c r="J55" s="7">
        <f t="shared" si="3"/>
        <v>-365</v>
      </c>
      <c r="K55" s="7">
        <f t="shared" si="4"/>
        <v>-268</v>
      </c>
      <c r="L55" s="8">
        <f t="shared" si="5"/>
        <v>567</v>
      </c>
      <c r="M55" s="7">
        <f t="shared" si="6"/>
        <v>763</v>
      </c>
      <c r="N55">
        <f t="shared" si="7"/>
        <v>0.94212779451403206</v>
      </c>
      <c r="O55">
        <f t="shared" si="8"/>
        <v>0.98840579710144927</v>
      </c>
    </row>
    <row r="56" spans="1:15" x14ac:dyDescent="0.25">
      <c r="A56" s="6">
        <v>44343</v>
      </c>
      <c r="B56" s="7">
        <v>6079.5</v>
      </c>
      <c r="C56" s="7">
        <v>5660</v>
      </c>
      <c r="D56" s="7">
        <v>6381</v>
      </c>
      <c r="E56" s="7">
        <v>5865</v>
      </c>
      <c r="F56" s="7">
        <v>5650</v>
      </c>
      <c r="G56" s="7">
        <f t="shared" si="0"/>
        <v>218</v>
      </c>
      <c r="H56" s="7">
        <f t="shared" si="1"/>
        <v>-75</v>
      </c>
      <c r="I56" s="7">
        <f t="shared" si="2"/>
        <v>-15</v>
      </c>
      <c r="J56" s="7">
        <f t="shared" si="3"/>
        <v>-293</v>
      </c>
      <c r="K56" s="7">
        <f t="shared" si="4"/>
        <v>-233</v>
      </c>
      <c r="L56" s="8">
        <f t="shared" si="5"/>
        <v>495</v>
      </c>
      <c r="M56" s="7">
        <f t="shared" si="6"/>
        <v>713</v>
      </c>
      <c r="N56">
        <f t="shared" si="7"/>
        <v>0.95258899676375408</v>
      </c>
      <c r="O56">
        <f t="shared" si="8"/>
        <v>0.99754901960784315</v>
      </c>
    </row>
    <row r="57" spans="1:15" x14ac:dyDescent="0.25">
      <c r="A57" s="6">
        <v>44342</v>
      </c>
      <c r="B57" s="7">
        <v>6000</v>
      </c>
      <c r="C57" s="7">
        <v>5603</v>
      </c>
      <c r="D57" s="7">
        <v>6450</v>
      </c>
      <c r="E57" s="7">
        <v>5779</v>
      </c>
      <c r="F57" s="7">
        <v>5470</v>
      </c>
      <c r="G57" s="7">
        <f t="shared" si="0"/>
        <v>205</v>
      </c>
      <c r="H57" s="7">
        <f t="shared" si="1"/>
        <v>-151</v>
      </c>
      <c r="I57" s="7">
        <f t="shared" si="2"/>
        <v>-19</v>
      </c>
      <c r="J57" s="7">
        <f t="shared" si="3"/>
        <v>-356</v>
      </c>
      <c r="K57" s="7">
        <f t="shared" si="4"/>
        <v>-224</v>
      </c>
      <c r="L57" s="8">
        <f t="shared" si="5"/>
        <v>538</v>
      </c>
      <c r="M57" s="7">
        <f t="shared" si="6"/>
        <v>743</v>
      </c>
      <c r="N57">
        <f t="shared" si="7"/>
        <v>0.94246929541047186</v>
      </c>
      <c r="O57">
        <f t="shared" si="8"/>
        <v>0.99686261558784672</v>
      </c>
    </row>
    <row r="58" spans="1:15" x14ac:dyDescent="0.25">
      <c r="A58" s="6">
        <v>44337</v>
      </c>
      <c r="B58" s="7">
        <v>5849</v>
      </c>
      <c r="C58" s="7">
        <v>5448</v>
      </c>
      <c r="D58" s="7">
        <v>6330</v>
      </c>
      <c r="E58" s="7">
        <v>5589</v>
      </c>
      <c r="F58" s="7">
        <v>5330</v>
      </c>
      <c r="G58" s="7">
        <f t="shared" si="0"/>
        <v>217</v>
      </c>
      <c r="H58" s="7">
        <f t="shared" si="1"/>
        <v>-109</v>
      </c>
      <c r="I58" s="7">
        <f t="shared" si="2"/>
        <v>92.5</v>
      </c>
      <c r="J58" s="7">
        <f t="shared" si="3"/>
        <v>-326</v>
      </c>
      <c r="K58" s="7">
        <f t="shared" si="4"/>
        <v>-124.5</v>
      </c>
      <c r="L58" s="8">
        <f t="shared" si="5"/>
        <v>533</v>
      </c>
      <c r="M58" s="7">
        <f t="shared" si="6"/>
        <v>750</v>
      </c>
      <c r="N58">
        <f t="shared" si="7"/>
        <v>0.94678419849820439</v>
      </c>
      <c r="O58">
        <f t="shared" si="8"/>
        <v>1.0156131319098658</v>
      </c>
    </row>
    <row r="59" spans="1:15" x14ac:dyDescent="0.25">
      <c r="A59" s="6">
        <v>44336</v>
      </c>
      <c r="B59" s="7">
        <v>5849</v>
      </c>
      <c r="C59" s="7">
        <v>5468</v>
      </c>
      <c r="D59" s="7">
        <v>6270</v>
      </c>
      <c r="E59" s="7">
        <v>5580</v>
      </c>
      <c r="F59" s="7">
        <v>5310</v>
      </c>
      <c r="G59" s="7">
        <f t="shared" si="0"/>
        <v>243</v>
      </c>
      <c r="H59" s="7">
        <f t="shared" si="1"/>
        <v>-90</v>
      </c>
      <c r="I59" s="7">
        <f t="shared" si="2"/>
        <v>10</v>
      </c>
      <c r="J59" s="7">
        <f t="shared" si="3"/>
        <v>-333</v>
      </c>
      <c r="K59" s="7">
        <f t="shared" si="4"/>
        <v>-233</v>
      </c>
      <c r="L59" s="8">
        <f t="shared" si="5"/>
        <v>579</v>
      </c>
      <c r="M59" s="7">
        <f t="shared" si="6"/>
        <v>822</v>
      </c>
      <c r="N59">
        <f t="shared" si="7"/>
        <v>0.94523026315789471</v>
      </c>
      <c r="O59">
        <f t="shared" si="8"/>
        <v>1.0016722408026757</v>
      </c>
    </row>
    <row r="60" spans="1:15" x14ac:dyDescent="0.25">
      <c r="A60" s="6">
        <v>44335</v>
      </c>
      <c r="B60" s="7">
        <v>5850</v>
      </c>
      <c r="C60" s="7">
        <v>5488</v>
      </c>
      <c r="D60" s="7">
        <v>6270</v>
      </c>
      <c r="E60" s="7">
        <v>5530</v>
      </c>
      <c r="F60" s="7">
        <v>5286</v>
      </c>
      <c r="G60" s="7">
        <f t="shared" si="0"/>
        <v>231</v>
      </c>
      <c r="H60" s="7">
        <f t="shared" si="1"/>
        <v>-37</v>
      </c>
      <c r="I60" s="7">
        <f t="shared" si="2"/>
        <v>25</v>
      </c>
      <c r="J60" s="7">
        <f t="shared" si="3"/>
        <v>-268</v>
      </c>
      <c r="K60" s="7">
        <f t="shared" si="4"/>
        <v>-206</v>
      </c>
      <c r="L60" s="8">
        <f t="shared" si="5"/>
        <v>525</v>
      </c>
      <c r="M60" s="7">
        <f t="shared" si="6"/>
        <v>756</v>
      </c>
      <c r="N60">
        <f t="shared" si="7"/>
        <v>0.95504864139550483</v>
      </c>
      <c r="O60">
        <f t="shared" si="8"/>
        <v>1.0042372881355932</v>
      </c>
    </row>
    <row r="61" spans="1:15" x14ac:dyDescent="0.25">
      <c r="A61" s="6">
        <v>44334</v>
      </c>
      <c r="B61" s="7">
        <v>5911</v>
      </c>
      <c r="C61" s="7">
        <v>5538</v>
      </c>
      <c r="D61" s="7">
        <v>6325</v>
      </c>
      <c r="E61" s="7">
        <v>5540</v>
      </c>
      <c r="F61" s="7">
        <v>5280</v>
      </c>
      <c r="G61" s="7">
        <f t="shared" si="0"/>
        <v>304.5</v>
      </c>
      <c r="H61" s="7">
        <f t="shared" si="1"/>
        <v>-40.5</v>
      </c>
      <c r="I61" s="7">
        <f t="shared" si="2"/>
        <v>69.5</v>
      </c>
      <c r="J61" s="7">
        <f t="shared" si="3"/>
        <v>-345</v>
      </c>
      <c r="K61" s="7">
        <f t="shared" si="4"/>
        <v>-235</v>
      </c>
      <c r="L61" s="8">
        <f t="shared" si="5"/>
        <v>610.5</v>
      </c>
      <c r="M61" s="7">
        <f t="shared" si="6"/>
        <v>915</v>
      </c>
      <c r="N61">
        <f t="shared" si="7"/>
        <v>0.94230769230769229</v>
      </c>
      <c r="O61">
        <f t="shared" si="8"/>
        <v>1.0118398637137991</v>
      </c>
    </row>
    <row r="62" spans="1:15" x14ac:dyDescent="0.25">
      <c r="A62" s="6">
        <v>44333</v>
      </c>
      <c r="B62" s="7">
        <v>5895</v>
      </c>
      <c r="C62" s="7">
        <v>5521</v>
      </c>
      <c r="D62" s="7">
        <v>6210</v>
      </c>
      <c r="E62" s="7">
        <v>5450</v>
      </c>
      <c r="F62" s="7">
        <v>5209</v>
      </c>
      <c r="G62" s="7">
        <f t="shared" si="0"/>
        <v>351</v>
      </c>
      <c r="H62" s="7">
        <f t="shared" si="1"/>
        <v>6</v>
      </c>
      <c r="I62" s="7">
        <f t="shared" si="2"/>
        <v>102</v>
      </c>
      <c r="J62" s="7">
        <f t="shared" si="3"/>
        <v>-345</v>
      </c>
      <c r="K62" s="7">
        <f t="shared" si="4"/>
        <v>-249</v>
      </c>
      <c r="L62" s="8">
        <f t="shared" si="5"/>
        <v>638</v>
      </c>
      <c r="M62" s="7">
        <f t="shared" si="6"/>
        <v>989</v>
      </c>
      <c r="N62">
        <f t="shared" si="7"/>
        <v>0.94207521826729346</v>
      </c>
      <c r="O62">
        <f t="shared" si="8"/>
        <v>1.0174061433447099</v>
      </c>
    </row>
    <row r="63" spans="1:15" x14ac:dyDescent="0.25">
      <c r="A63" s="6">
        <v>44330</v>
      </c>
      <c r="B63" s="7">
        <v>5760</v>
      </c>
      <c r="C63" s="7">
        <v>5410</v>
      </c>
      <c r="D63" s="7">
        <v>6150</v>
      </c>
      <c r="E63" s="7">
        <v>5319.5</v>
      </c>
      <c r="F63" s="7">
        <v>5098</v>
      </c>
      <c r="G63" s="7">
        <f t="shared" si="0"/>
        <v>490</v>
      </c>
      <c r="H63" s="7">
        <f t="shared" si="1"/>
        <v>150</v>
      </c>
      <c r="I63" s="7">
        <f t="shared" si="2"/>
        <v>296</v>
      </c>
      <c r="J63" s="7">
        <f t="shared" si="3"/>
        <v>-340</v>
      </c>
      <c r="K63" s="7">
        <f t="shared" si="4"/>
        <v>-194</v>
      </c>
      <c r="L63" s="8">
        <f t="shared" si="5"/>
        <v>705</v>
      </c>
      <c r="M63" s="7">
        <f t="shared" si="6"/>
        <v>1195</v>
      </c>
      <c r="N63">
        <f t="shared" si="7"/>
        <v>0.94280908326324642</v>
      </c>
      <c r="O63">
        <f t="shared" si="8"/>
        <v>1.0510432833247112</v>
      </c>
    </row>
    <row r="64" spans="1:15" x14ac:dyDescent="0.25">
      <c r="A64" s="6">
        <v>44329</v>
      </c>
      <c r="B64" s="7">
        <v>5619</v>
      </c>
      <c r="C64" s="7">
        <v>5260</v>
      </c>
      <c r="D64" s="7">
        <v>5995</v>
      </c>
      <c r="E64" s="7">
        <v>5150</v>
      </c>
      <c r="F64" s="7">
        <v>4990</v>
      </c>
      <c r="G64" s="7">
        <f t="shared" si="0"/>
        <v>464</v>
      </c>
      <c r="H64" s="7">
        <f t="shared" si="1"/>
        <v>120</v>
      </c>
      <c r="I64" s="7">
        <f t="shared" si="2"/>
        <v>270</v>
      </c>
      <c r="J64" s="7">
        <f t="shared" si="3"/>
        <v>-344</v>
      </c>
      <c r="K64" s="7">
        <f t="shared" si="4"/>
        <v>-194</v>
      </c>
      <c r="L64" s="8">
        <f t="shared" si="5"/>
        <v>535</v>
      </c>
      <c r="M64" s="7">
        <f t="shared" si="6"/>
        <v>999</v>
      </c>
      <c r="N64">
        <f t="shared" si="7"/>
        <v>0.94237855946398663</v>
      </c>
      <c r="O64">
        <f t="shared" si="8"/>
        <v>1.0463917525773196</v>
      </c>
    </row>
    <row r="65" spans="1:15" x14ac:dyDescent="0.25">
      <c r="A65" s="6">
        <v>44328</v>
      </c>
      <c r="B65" s="7">
        <v>5545</v>
      </c>
      <c r="C65" s="7">
        <v>5226</v>
      </c>
      <c r="D65" s="7">
        <v>5950</v>
      </c>
      <c r="E65" s="7">
        <v>5109</v>
      </c>
      <c r="F65" s="7">
        <v>4911</v>
      </c>
      <c r="G65" s="7">
        <f t="shared" si="0"/>
        <v>424</v>
      </c>
      <c r="H65" s="7">
        <f t="shared" si="1"/>
        <v>139</v>
      </c>
      <c r="I65" s="7">
        <f t="shared" si="2"/>
        <v>291.5</v>
      </c>
      <c r="J65" s="7">
        <f t="shared" si="3"/>
        <v>-285</v>
      </c>
      <c r="K65" s="7">
        <f t="shared" si="4"/>
        <v>-132.5</v>
      </c>
      <c r="L65" s="8">
        <f t="shared" si="5"/>
        <v>490</v>
      </c>
      <c r="M65" s="7">
        <f t="shared" si="6"/>
        <v>914</v>
      </c>
      <c r="N65">
        <f t="shared" si="7"/>
        <v>0.95210888926230886</v>
      </c>
      <c r="O65">
        <f t="shared" si="8"/>
        <v>1.0502716219711994</v>
      </c>
    </row>
    <row r="66" spans="1:15" x14ac:dyDescent="0.25">
      <c r="A66" s="6">
        <v>44327</v>
      </c>
      <c r="B66" s="7">
        <v>5475</v>
      </c>
      <c r="C66" s="7">
        <v>5180</v>
      </c>
      <c r="D66" s="7">
        <v>5950</v>
      </c>
      <c r="E66" s="7">
        <v>5071.5</v>
      </c>
      <c r="F66" s="7">
        <v>4939</v>
      </c>
      <c r="G66" s="7">
        <f t="shared" ref="G66:G97" si="9">B32-C32</f>
        <v>407</v>
      </c>
      <c r="H66" s="7">
        <f t="shared" ref="H66:H97" si="10">B32-E32</f>
        <v>175.5</v>
      </c>
      <c r="I66" s="7">
        <f t="shared" ref="I66:I97" si="11">B32-F32</f>
        <v>310</v>
      </c>
      <c r="J66" s="7">
        <f t="shared" ref="J66:J97" si="12">C32-E32</f>
        <v>-231.5</v>
      </c>
      <c r="K66" s="7">
        <f t="shared" ref="K66:K97" si="13">C32-F32</f>
        <v>-97</v>
      </c>
      <c r="L66" s="8">
        <f t="shared" ref="L66:L97" si="14">D32-B32</f>
        <v>560</v>
      </c>
      <c r="M66" s="7">
        <f t="shared" ref="M66:M97" si="15">D32-C32</f>
        <v>967</v>
      </c>
      <c r="N66">
        <f t="shared" ref="N66:N97" si="16">C32/E32</f>
        <v>0.96032222127003175</v>
      </c>
      <c r="O66">
        <f t="shared" ref="O66:O97" si="17">B32/F32</f>
        <v>1.0543859649122806</v>
      </c>
    </row>
    <row r="67" spans="1:15" x14ac:dyDescent="0.25">
      <c r="A67" s="6">
        <v>44326</v>
      </c>
      <c r="B67" s="7">
        <v>5584</v>
      </c>
      <c r="C67" s="7">
        <v>5296</v>
      </c>
      <c r="D67" s="7">
        <v>5978</v>
      </c>
      <c r="E67" s="7">
        <v>5115</v>
      </c>
      <c r="F67" s="7">
        <v>4967</v>
      </c>
      <c r="G67" s="7">
        <f t="shared" si="9"/>
        <v>410</v>
      </c>
      <c r="H67" s="7">
        <f t="shared" si="10"/>
        <v>135.5</v>
      </c>
      <c r="I67" s="7">
        <f t="shared" si="11"/>
        <v>404</v>
      </c>
      <c r="J67" s="7">
        <f t="shared" si="12"/>
        <v>-274.5</v>
      </c>
      <c r="K67" s="7">
        <f t="shared" si="13"/>
        <v>-6</v>
      </c>
      <c r="L67" s="8">
        <f t="shared" si="14"/>
        <v>-300</v>
      </c>
      <c r="M67" s="7">
        <f t="shared" si="15"/>
        <v>110</v>
      </c>
      <c r="N67">
        <f t="shared" si="16"/>
        <v>0.95287149111511715</v>
      </c>
      <c r="O67">
        <f t="shared" si="17"/>
        <v>1.0727141828653708</v>
      </c>
    </row>
    <row r="68" spans="1:15" x14ac:dyDescent="0.25">
      <c r="A68" s="6">
        <v>44323</v>
      </c>
      <c r="B68" s="7">
        <v>5597</v>
      </c>
      <c r="C68" s="7">
        <v>5296</v>
      </c>
      <c r="D68" s="7">
        <v>5980</v>
      </c>
      <c r="E68" s="7">
        <v>5155</v>
      </c>
      <c r="F68" s="7">
        <v>4984</v>
      </c>
      <c r="G68" s="7">
        <f t="shared" si="9"/>
        <v>408</v>
      </c>
      <c r="H68" s="7">
        <f t="shared" si="10"/>
        <v>180</v>
      </c>
      <c r="I68" s="7">
        <f t="shared" si="11"/>
        <v>384</v>
      </c>
      <c r="J68" s="7">
        <f t="shared" si="12"/>
        <v>-228</v>
      </c>
      <c r="K68" s="7">
        <f t="shared" si="13"/>
        <v>-24</v>
      </c>
      <c r="L68" s="8">
        <f t="shared" si="14"/>
        <v>490</v>
      </c>
      <c r="M68" s="7">
        <f t="shared" si="15"/>
        <v>898</v>
      </c>
      <c r="N68">
        <f t="shared" si="16"/>
        <v>0.96082474226804127</v>
      </c>
      <c r="O68">
        <f t="shared" si="17"/>
        <v>1.0683760683760684</v>
      </c>
    </row>
    <row r="69" spans="1:15" x14ac:dyDescent="0.25">
      <c r="A69" s="6">
        <v>44322</v>
      </c>
      <c r="B69" s="7">
        <v>5640</v>
      </c>
      <c r="C69" s="7">
        <v>5365</v>
      </c>
      <c r="D69" s="7">
        <v>6070</v>
      </c>
      <c r="E69" s="7">
        <v>5180</v>
      </c>
      <c r="F69" s="7">
        <v>5000</v>
      </c>
      <c r="G69" s="7">
        <f t="shared" si="9"/>
        <v>417</v>
      </c>
      <c r="H69" s="7">
        <f t="shared" si="10"/>
        <v>190</v>
      </c>
      <c r="I69" s="7">
        <f t="shared" si="11"/>
        <v>385</v>
      </c>
      <c r="J69" s="7">
        <f t="shared" si="12"/>
        <v>-227</v>
      </c>
      <c r="K69" s="7">
        <f t="shared" si="13"/>
        <v>-32</v>
      </c>
      <c r="L69" s="8">
        <f t="shared" si="14"/>
        <v>530</v>
      </c>
      <c r="M69" s="7">
        <f t="shared" si="15"/>
        <v>947</v>
      </c>
      <c r="N69">
        <f t="shared" si="16"/>
        <v>0.96152542372881356</v>
      </c>
      <c r="O69">
        <f t="shared" si="17"/>
        <v>1.0674846625766872</v>
      </c>
    </row>
    <row r="70" spans="1:15" x14ac:dyDescent="0.25">
      <c r="A70" s="6">
        <v>44321</v>
      </c>
      <c r="B70" s="7">
        <v>5675</v>
      </c>
      <c r="C70" s="7">
        <v>5390</v>
      </c>
      <c r="D70" s="7">
        <v>6100</v>
      </c>
      <c r="E70" s="7">
        <v>5210</v>
      </c>
      <c r="F70" s="7">
        <v>5052</v>
      </c>
      <c r="G70" s="7">
        <f t="shared" si="9"/>
        <v>400</v>
      </c>
      <c r="H70" s="7">
        <f t="shared" si="10"/>
        <v>132</v>
      </c>
      <c r="I70" s="7">
        <f t="shared" si="11"/>
        <v>373</v>
      </c>
      <c r="J70" s="7">
        <f t="shared" si="12"/>
        <v>-268</v>
      </c>
      <c r="K70" s="7">
        <f t="shared" si="13"/>
        <v>-27</v>
      </c>
      <c r="L70" s="8">
        <f t="shared" si="14"/>
        <v>457.60000000000036</v>
      </c>
      <c r="M70" s="7">
        <f t="shared" si="15"/>
        <v>857.60000000000036</v>
      </c>
      <c r="N70">
        <f t="shared" si="16"/>
        <v>0.95525876460767944</v>
      </c>
      <c r="O70">
        <f t="shared" si="17"/>
        <v>1.0648808488432771</v>
      </c>
    </row>
    <row r="71" spans="1:15" x14ac:dyDescent="0.25">
      <c r="A71" s="6">
        <v>44320</v>
      </c>
      <c r="B71" s="7">
        <v>5663</v>
      </c>
      <c r="C71" s="7">
        <v>5385</v>
      </c>
      <c r="D71" s="7">
        <v>6099</v>
      </c>
      <c r="E71" s="7">
        <v>5224</v>
      </c>
      <c r="F71" s="7">
        <v>5055</v>
      </c>
      <c r="G71" s="7">
        <f t="shared" si="9"/>
        <v>370</v>
      </c>
      <c r="H71" s="7">
        <f t="shared" si="10"/>
        <v>133</v>
      </c>
      <c r="I71" s="7">
        <f t="shared" si="11"/>
        <v>393.5</v>
      </c>
      <c r="J71" s="7">
        <f t="shared" si="12"/>
        <v>-237</v>
      </c>
      <c r="K71" s="7">
        <f t="shared" si="13"/>
        <v>23.5</v>
      </c>
      <c r="L71" s="8">
        <f t="shared" si="14"/>
        <v>472</v>
      </c>
      <c r="M71" s="7">
        <f t="shared" si="15"/>
        <v>842</v>
      </c>
      <c r="N71">
        <f t="shared" si="16"/>
        <v>0.96095551894563425</v>
      </c>
      <c r="O71">
        <f t="shared" si="17"/>
        <v>1.0677338841552628</v>
      </c>
    </row>
    <row r="72" spans="1:15" x14ac:dyDescent="0.25">
      <c r="A72" s="6">
        <v>44319</v>
      </c>
      <c r="B72" s="7">
        <v>5670</v>
      </c>
      <c r="C72" s="7">
        <v>5381</v>
      </c>
      <c r="D72" s="7">
        <v>6041</v>
      </c>
      <c r="E72" s="7">
        <v>5190</v>
      </c>
      <c r="F72" s="7">
        <v>5040</v>
      </c>
      <c r="G72" s="7">
        <f t="shared" si="9"/>
        <v>370</v>
      </c>
      <c r="H72" s="7">
        <f t="shared" si="10"/>
        <v>140</v>
      </c>
      <c r="I72" s="7">
        <f t="shared" si="11"/>
        <v>405</v>
      </c>
      <c r="J72" s="7">
        <f t="shared" si="12"/>
        <v>-230</v>
      </c>
      <c r="K72" s="7">
        <f t="shared" si="13"/>
        <v>35</v>
      </c>
      <c r="L72" s="8">
        <f t="shared" si="14"/>
        <v>570</v>
      </c>
      <c r="M72" s="7">
        <f t="shared" si="15"/>
        <v>940</v>
      </c>
      <c r="N72">
        <f t="shared" si="16"/>
        <v>0.96235679214402614</v>
      </c>
      <c r="O72">
        <f t="shared" si="17"/>
        <v>1.0692899914456802</v>
      </c>
    </row>
    <row r="73" spans="1:15" x14ac:dyDescent="0.25">
      <c r="A73" s="6">
        <v>44316</v>
      </c>
      <c r="B73" s="7">
        <v>5632</v>
      </c>
      <c r="C73" s="7">
        <v>5351</v>
      </c>
      <c r="D73" s="7">
        <v>6065</v>
      </c>
      <c r="E73" s="7">
        <v>5225</v>
      </c>
      <c r="F73" s="7">
        <v>5049.5</v>
      </c>
      <c r="G73" s="7">
        <f t="shared" si="9"/>
        <v>348</v>
      </c>
      <c r="H73" s="7">
        <f t="shared" si="10"/>
        <v>230</v>
      </c>
      <c r="I73" s="7">
        <f t="shared" si="11"/>
        <v>337</v>
      </c>
      <c r="J73" s="7">
        <f t="shared" si="12"/>
        <v>-118</v>
      </c>
      <c r="K73" s="7">
        <f t="shared" si="13"/>
        <v>-11</v>
      </c>
      <c r="L73" s="8">
        <f t="shared" si="14"/>
        <v>614</v>
      </c>
      <c r="M73" s="7">
        <f t="shared" si="15"/>
        <v>962</v>
      </c>
      <c r="N73">
        <f t="shared" si="16"/>
        <v>0.98034970857618653</v>
      </c>
      <c r="O73">
        <f t="shared" si="17"/>
        <v>1.057138012885724</v>
      </c>
    </row>
    <row r="74" spans="1:15" x14ac:dyDescent="0.25">
      <c r="A74" s="6">
        <v>44315</v>
      </c>
      <c r="B74" s="7">
        <v>5633</v>
      </c>
      <c r="C74" s="7">
        <v>5362</v>
      </c>
      <c r="D74" s="7">
        <v>6075</v>
      </c>
      <c r="E74" s="7">
        <v>5230</v>
      </c>
      <c r="F74" s="7">
        <v>5037</v>
      </c>
      <c r="G74" s="7">
        <f t="shared" si="9"/>
        <v>338</v>
      </c>
      <c r="H74" s="7">
        <f t="shared" si="10"/>
        <v>250</v>
      </c>
      <c r="I74" s="7">
        <f t="shared" si="11"/>
        <v>380</v>
      </c>
      <c r="J74" s="7">
        <f t="shared" si="12"/>
        <v>-88</v>
      </c>
      <c r="K74" s="7">
        <f t="shared" si="13"/>
        <v>42</v>
      </c>
      <c r="L74" s="8">
        <f t="shared" si="14"/>
        <v>630</v>
      </c>
      <c r="M74" s="7">
        <f t="shared" si="15"/>
        <v>968</v>
      </c>
      <c r="N74">
        <f t="shared" si="16"/>
        <v>0.98545454545454547</v>
      </c>
      <c r="O74">
        <f t="shared" si="17"/>
        <v>1.0641891891891893</v>
      </c>
    </row>
    <row r="75" spans="1:15" x14ac:dyDescent="0.25">
      <c r="A75" s="6">
        <v>44314</v>
      </c>
      <c r="B75" s="7">
        <v>5660</v>
      </c>
      <c r="C75" s="7">
        <v>5366</v>
      </c>
      <c r="D75" s="7">
        <v>5997</v>
      </c>
      <c r="E75" s="7">
        <v>5215</v>
      </c>
      <c r="F75" s="7">
        <v>5037</v>
      </c>
      <c r="G75" s="7">
        <f t="shared" si="9"/>
        <v>270</v>
      </c>
      <c r="H75" s="7">
        <f t="shared" si="10"/>
        <v>167</v>
      </c>
      <c r="I75" s="7">
        <f t="shared" si="11"/>
        <v>350.5</v>
      </c>
      <c r="J75" s="7">
        <f t="shared" si="12"/>
        <v>-103</v>
      </c>
      <c r="K75" s="7">
        <f t="shared" si="13"/>
        <v>80.5</v>
      </c>
      <c r="L75" s="8">
        <f t="shared" si="14"/>
        <v>695</v>
      </c>
      <c r="M75" s="7">
        <f t="shared" si="15"/>
        <v>965</v>
      </c>
      <c r="N75">
        <f t="shared" si="16"/>
        <v>0.98317818063040996</v>
      </c>
      <c r="O75">
        <f t="shared" si="17"/>
        <v>1.05901170132166</v>
      </c>
    </row>
    <row r="76" spans="1:15" x14ac:dyDescent="0.25">
      <c r="A76" s="6">
        <v>44313</v>
      </c>
      <c r="B76" s="7">
        <v>5590</v>
      </c>
      <c r="C76" s="7">
        <v>5340</v>
      </c>
      <c r="D76" s="7">
        <v>5995</v>
      </c>
      <c r="E76" s="7">
        <v>5120</v>
      </c>
      <c r="F76" s="7">
        <v>4939</v>
      </c>
      <c r="G76" s="7">
        <f t="shared" si="9"/>
        <v>282</v>
      </c>
      <c r="H76" s="7">
        <f t="shared" si="10"/>
        <v>185</v>
      </c>
      <c r="I76" s="7">
        <f t="shared" si="11"/>
        <v>329</v>
      </c>
      <c r="J76" s="7">
        <f t="shared" si="12"/>
        <v>-97</v>
      </c>
      <c r="K76" s="7">
        <f t="shared" si="13"/>
        <v>47</v>
      </c>
      <c r="L76" s="8">
        <f t="shared" si="14"/>
        <v>575</v>
      </c>
      <c r="M76" s="7">
        <f t="shared" si="15"/>
        <v>857</v>
      </c>
      <c r="N76">
        <f t="shared" si="16"/>
        <v>0.98420195439739411</v>
      </c>
      <c r="O76">
        <f t="shared" si="17"/>
        <v>1.054869913275517</v>
      </c>
    </row>
    <row r="77" spans="1:15" x14ac:dyDescent="0.25">
      <c r="A77" s="6">
        <v>44312</v>
      </c>
      <c r="B77" s="7">
        <v>5520</v>
      </c>
      <c r="C77" s="7">
        <v>5240</v>
      </c>
      <c r="D77" s="7">
        <v>5900</v>
      </c>
      <c r="E77" s="7">
        <v>5097.5</v>
      </c>
      <c r="F77" s="7">
        <v>4889</v>
      </c>
      <c r="G77" s="7">
        <f t="shared" si="9"/>
        <v>246</v>
      </c>
      <c r="H77" s="7">
        <f t="shared" si="10"/>
        <v>216.5</v>
      </c>
      <c r="I77" s="7">
        <f t="shared" si="11"/>
        <v>362</v>
      </c>
      <c r="J77" s="7">
        <f t="shared" si="12"/>
        <v>-29.5</v>
      </c>
      <c r="K77" s="7">
        <f t="shared" si="13"/>
        <v>116</v>
      </c>
      <c r="L77" s="8">
        <f t="shared" si="14"/>
        <v>653</v>
      </c>
      <c r="M77" s="7">
        <f t="shared" si="15"/>
        <v>899</v>
      </c>
      <c r="N77">
        <f t="shared" si="16"/>
        <v>0.99514043324273127</v>
      </c>
      <c r="O77">
        <f t="shared" si="17"/>
        <v>1.0610970464135021</v>
      </c>
    </row>
    <row r="78" spans="1:15" x14ac:dyDescent="0.25">
      <c r="A78" s="6">
        <v>44309</v>
      </c>
      <c r="B78" s="7">
        <v>5400</v>
      </c>
      <c r="C78" s="7">
        <v>5077</v>
      </c>
      <c r="D78" s="7">
        <v>5800</v>
      </c>
      <c r="E78" s="7">
        <v>4988</v>
      </c>
      <c r="F78" s="7">
        <v>4819</v>
      </c>
      <c r="G78" s="7">
        <f t="shared" si="9"/>
        <v>250.5</v>
      </c>
      <c r="H78" s="7">
        <f t="shared" si="10"/>
        <v>220</v>
      </c>
      <c r="I78" s="7">
        <f t="shared" si="11"/>
        <v>390</v>
      </c>
      <c r="J78" s="7">
        <f t="shared" si="12"/>
        <v>-30.5</v>
      </c>
      <c r="K78" s="7">
        <f t="shared" si="13"/>
        <v>139.5</v>
      </c>
      <c r="L78" s="8">
        <f t="shared" si="14"/>
        <v>680</v>
      </c>
      <c r="M78" s="7">
        <f t="shared" si="15"/>
        <v>930.5</v>
      </c>
      <c r="N78">
        <f t="shared" si="16"/>
        <v>0.99498355263157889</v>
      </c>
      <c r="O78">
        <f t="shared" si="17"/>
        <v>1.0659898477157361</v>
      </c>
    </row>
    <row r="79" spans="1:15" x14ac:dyDescent="0.25">
      <c r="A79" s="6">
        <v>44308</v>
      </c>
      <c r="B79" s="7">
        <v>5337</v>
      </c>
      <c r="C79" s="7">
        <v>5001</v>
      </c>
      <c r="D79" s="7">
        <v>5800</v>
      </c>
      <c r="E79" s="7">
        <v>4940</v>
      </c>
      <c r="F79" s="7">
        <v>4830</v>
      </c>
      <c r="G79" s="7">
        <f t="shared" si="9"/>
        <v>280</v>
      </c>
      <c r="H79" s="7">
        <f t="shared" si="10"/>
        <v>215</v>
      </c>
      <c r="I79" s="7">
        <f t="shared" si="11"/>
        <v>355</v>
      </c>
      <c r="J79" s="7">
        <f t="shared" si="12"/>
        <v>-65</v>
      </c>
      <c r="K79" s="7">
        <f t="shared" si="13"/>
        <v>75</v>
      </c>
      <c r="L79" s="8">
        <f t="shared" si="14"/>
        <v>760</v>
      </c>
      <c r="M79" s="7">
        <f t="shared" si="15"/>
        <v>1040</v>
      </c>
      <c r="N79">
        <f t="shared" si="16"/>
        <v>0.9893790849673203</v>
      </c>
      <c r="O79">
        <f t="shared" si="17"/>
        <v>1.0593645484949832</v>
      </c>
    </row>
    <row r="80" spans="1:15" x14ac:dyDescent="0.25">
      <c r="A80" s="6">
        <v>44307</v>
      </c>
      <c r="B80" s="7">
        <v>5290</v>
      </c>
      <c r="C80" s="7">
        <v>4996</v>
      </c>
      <c r="D80" s="7">
        <v>5730</v>
      </c>
      <c r="E80" s="7">
        <v>4900</v>
      </c>
      <c r="F80" s="7">
        <v>4775</v>
      </c>
      <c r="G80" s="7">
        <f t="shared" si="9"/>
        <v>250</v>
      </c>
      <c r="H80" s="7">
        <f t="shared" si="10"/>
        <v>211</v>
      </c>
      <c r="I80" s="7">
        <f t="shared" si="11"/>
        <v>390</v>
      </c>
      <c r="J80" s="7">
        <f t="shared" si="12"/>
        <v>-39</v>
      </c>
      <c r="K80" s="7">
        <f t="shared" si="13"/>
        <v>140</v>
      </c>
      <c r="L80" s="8">
        <f t="shared" si="14"/>
        <v>700</v>
      </c>
      <c r="M80" s="7">
        <f t="shared" si="15"/>
        <v>950</v>
      </c>
      <c r="N80">
        <f t="shared" si="16"/>
        <v>0.99358447113012005</v>
      </c>
      <c r="O80">
        <f t="shared" si="17"/>
        <v>1.0661016949152542</v>
      </c>
    </row>
    <row r="81" spans="1:15" x14ac:dyDescent="0.25">
      <c r="A81" s="6">
        <v>44306</v>
      </c>
      <c r="B81" s="7">
        <v>5290</v>
      </c>
      <c r="C81" s="7">
        <v>4996</v>
      </c>
      <c r="D81" s="7">
        <v>5700</v>
      </c>
      <c r="E81" s="7">
        <v>4900</v>
      </c>
      <c r="F81" s="7">
        <v>4775</v>
      </c>
      <c r="G81" s="7">
        <f t="shared" si="9"/>
        <v>316</v>
      </c>
      <c r="H81" s="7">
        <f t="shared" si="10"/>
        <v>248</v>
      </c>
      <c r="I81" s="7">
        <f t="shared" si="11"/>
        <v>479</v>
      </c>
      <c r="J81" s="7">
        <f t="shared" si="12"/>
        <v>-68</v>
      </c>
      <c r="K81" s="7">
        <f t="shared" si="13"/>
        <v>163</v>
      </c>
      <c r="L81" s="8">
        <f t="shared" si="14"/>
        <v>622</v>
      </c>
      <c r="M81" s="7">
        <f t="shared" si="15"/>
        <v>938</v>
      </c>
      <c r="N81">
        <f t="shared" si="16"/>
        <v>0.9888157894736842</v>
      </c>
      <c r="O81">
        <f t="shared" si="17"/>
        <v>1.0818943409129766</v>
      </c>
    </row>
    <row r="82" spans="1:15" x14ac:dyDescent="0.25">
      <c r="A82" s="6">
        <v>44305</v>
      </c>
      <c r="B82" s="7">
        <v>5210</v>
      </c>
      <c r="C82" s="7">
        <v>4962</v>
      </c>
      <c r="D82" s="7">
        <v>5650</v>
      </c>
      <c r="E82" s="7">
        <v>4840</v>
      </c>
      <c r="F82" s="7">
        <v>4740</v>
      </c>
      <c r="G82" s="7">
        <f t="shared" si="9"/>
        <v>271</v>
      </c>
      <c r="H82" s="7">
        <f t="shared" si="10"/>
        <v>179</v>
      </c>
      <c r="I82" s="7">
        <f t="shared" si="11"/>
        <v>462</v>
      </c>
      <c r="J82" s="7">
        <f t="shared" si="12"/>
        <v>-92</v>
      </c>
      <c r="K82" s="7">
        <f t="shared" si="13"/>
        <v>191</v>
      </c>
      <c r="L82" s="8">
        <f t="shared" si="14"/>
        <v>573</v>
      </c>
      <c r="M82" s="7">
        <f t="shared" si="15"/>
        <v>844</v>
      </c>
      <c r="N82">
        <f t="shared" si="16"/>
        <v>0.98475053870379581</v>
      </c>
      <c r="O82">
        <f t="shared" si="17"/>
        <v>1.0803478260869566</v>
      </c>
    </row>
    <row r="83" spans="1:15" x14ac:dyDescent="0.25">
      <c r="A83" s="6">
        <v>44302</v>
      </c>
      <c r="B83" s="7">
        <v>5204</v>
      </c>
      <c r="C83" s="7">
        <v>4915</v>
      </c>
      <c r="D83" s="7">
        <v>5640</v>
      </c>
      <c r="E83" s="7">
        <v>4800</v>
      </c>
      <c r="F83" s="7">
        <v>4727.5</v>
      </c>
      <c r="G83" s="7">
        <f t="shared" si="9"/>
        <v>290</v>
      </c>
      <c r="H83" s="7">
        <f t="shared" si="10"/>
        <v>130</v>
      </c>
      <c r="I83" s="7">
        <f t="shared" si="11"/>
        <v>745</v>
      </c>
      <c r="J83" s="7">
        <f t="shared" si="12"/>
        <v>-160</v>
      </c>
      <c r="K83" s="7">
        <f t="shared" si="13"/>
        <v>455</v>
      </c>
      <c r="L83" s="8">
        <f t="shared" si="14"/>
        <v>650</v>
      </c>
      <c r="M83" s="7">
        <f t="shared" si="15"/>
        <v>940</v>
      </c>
      <c r="N83">
        <f t="shared" si="16"/>
        <v>0.97342192691029905</v>
      </c>
      <c r="O83">
        <f t="shared" si="17"/>
        <v>1.1378353376503239</v>
      </c>
    </row>
    <row r="84" spans="1:15" x14ac:dyDescent="0.25">
      <c r="A84" s="6">
        <v>44301</v>
      </c>
      <c r="B84" s="7">
        <v>5155</v>
      </c>
      <c r="C84" s="7">
        <v>4920</v>
      </c>
      <c r="D84" s="7">
        <v>5700</v>
      </c>
      <c r="E84" s="7">
        <v>4790</v>
      </c>
      <c r="F84" s="7">
        <v>4730</v>
      </c>
      <c r="G84" s="7">
        <f t="shared" si="9"/>
        <v>323</v>
      </c>
      <c r="H84" s="7">
        <f t="shared" si="10"/>
        <v>140</v>
      </c>
      <c r="I84" s="7">
        <f t="shared" si="11"/>
        <v>684</v>
      </c>
      <c r="J84" s="7">
        <f t="shared" si="12"/>
        <v>-183</v>
      </c>
      <c r="K84" s="7">
        <f t="shared" si="13"/>
        <v>361</v>
      </c>
      <c r="L84" s="8">
        <f t="shared" si="14"/>
        <v>685</v>
      </c>
      <c r="M84" s="7">
        <f t="shared" si="15"/>
        <v>1008</v>
      </c>
      <c r="N84">
        <f t="shared" si="16"/>
        <v>0.96924369747899164</v>
      </c>
      <c r="O84">
        <f t="shared" si="17"/>
        <v>1.1265260821309655</v>
      </c>
    </row>
    <row r="85" spans="1:15" x14ac:dyDescent="0.25">
      <c r="A85" s="6">
        <v>44300</v>
      </c>
      <c r="B85" s="7">
        <v>5189</v>
      </c>
      <c r="C85" s="7">
        <v>4971</v>
      </c>
      <c r="D85" s="7">
        <v>5640</v>
      </c>
      <c r="E85" s="7">
        <v>4829</v>
      </c>
      <c r="F85" s="7">
        <v>4794</v>
      </c>
      <c r="G85" s="7">
        <f t="shared" si="9"/>
        <v>354</v>
      </c>
      <c r="H85" s="7">
        <f t="shared" si="10"/>
        <v>170</v>
      </c>
      <c r="I85" s="7">
        <f t="shared" si="11"/>
        <v>464</v>
      </c>
      <c r="J85" s="7">
        <f t="shared" si="12"/>
        <v>-184</v>
      </c>
      <c r="K85" s="7">
        <f t="shared" si="13"/>
        <v>110</v>
      </c>
      <c r="L85" s="8">
        <f t="shared" si="14"/>
        <v>530</v>
      </c>
      <c r="M85" s="7">
        <f t="shared" si="15"/>
        <v>884</v>
      </c>
      <c r="N85">
        <f t="shared" si="16"/>
        <v>0.96933333333333338</v>
      </c>
      <c r="O85">
        <f t="shared" si="17"/>
        <v>1.0813179109709079</v>
      </c>
    </row>
    <row r="86" spans="1:15" x14ac:dyDescent="0.25">
      <c r="A86" s="6">
        <v>44299</v>
      </c>
      <c r="B86" s="7">
        <v>5166</v>
      </c>
      <c r="C86" s="7">
        <v>4972</v>
      </c>
      <c r="D86" s="7">
        <v>5597</v>
      </c>
      <c r="E86" s="7">
        <v>4826</v>
      </c>
      <c r="F86" s="7">
        <v>4780</v>
      </c>
      <c r="G86" s="7">
        <f t="shared" si="9"/>
        <v>410</v>
      </c>
      <c r="H86" s="7">
        <f t="shared" si="10"/>
        <v>290</v>
      </c>
      <c r="I86" s="7">
        <f t="shared" si="11"/>
        <v>535</v>
      </c>
      <c r="J86" s="7">
        <f t="shared" si="12"/>
        <v>-120</v>
      </c>
      <c r="K86" s="7">
        <f t="shared" si="13"/>
        <v>125</v>
      </c>
      <c r="L86" s="8">
        <f t="shared" si="14"/>
        <v>470</v>
      </c>
      <c r="M86" s="7">
        <f t="shared" si="15"/>
        <v>880</v>
      </c>
      <c r="N86">
        <f t="shared" si="16"/>
        <v>0.97996661101836391</v>
      </c>
      <c r="O86">
        <f t="shared" si="17"/>
        <v>1.0931244560487381</v>
      </c>
    </row>
    <row r="87" spans="1:15" x14ac:dyDescent="0.25">
      <c r="A87" s="6">
        <v>44298</v>
      </c>
      <c r="B87" s="7">
        <v>5161</v>
      </c>
      <c r="C87" s="7">
        <v>4955</v>
      </c>
      <c r="D87" s="7">
        <v>5620</v>
      </c>
      <c r="E87" s="7">
        <v>4800</v>
      </c>
      <c r="F87" s="7">
        <v>4800</v>
      </c>
      <c r="G87" s="7">
        <f t="shared" si="9"/>
        <v>350</v>
      </c>
      <c r="H87" s="7">
        <f t="shared" si="10"/>
        <v>140</v>
      </c>
      <c r="I87" s="7">
        <f t="shared" si="11"/>
        <v>462</v>
      </c>
      <c r="J87" s="7">
        <f t="shared" si="12"/>
        <v>-210</v>
      </c>
      <c r="K87" s="7">
        <f t="shared" si="13"/>
        <v>112</v>
      </c>
      <c r="L87" s="8">
        <f t="shared" si="14"/>
        <v>523</v>
      </c>
      <c r="M87" s="7">
        <f t="shared" si="15"/>
        <v>873</v>
      </c>
      <c r="N87">
        <f t="shared" si="16"/>
        <v>0.96464646464646464</v>
      </c>
      <c r="O87">
        <f t="shared" si="17"/>
        <v>1.0822356710573158</v>
      </c>
    </row>
    <row r="88" spans="1:15" x14ac:dyDescent="0.25">
      <c r="A88" s="6">
        <v>44295</v>
      </c>
      <c r="B88" s="7">
        <v>5145</v>
      </c>
      <c r="C88" s="7">
        <v>4935</v>
      </c>
      <c r="D88" s="7">
        <v>5490</v>
      </c>
      <c r="E88" s="7">
        <v>4775</v>
      </c>
      <c r="F88" s="7">
        <v>4770</v>
      </c>
      <c r="G88" s="7">
        <f t="shared" si="9"/>
        <v>374</v>
      </c>
      <c r="H88" s="7">
        <f t="shared" si="10"/>
        <v>228</v>
      </c>
      <c r="I88" s="7">
        <f t="shared" si="11"/>
        <v>515</v>
      </c>
      <c r="J88" s="7">
        <f t="shared" si="12"/>
        <v>-146</v>
      </c>
      <c r="K88" s="7">
        <f t="shared" si="13"/>
        <v>141</v>
      </c>
      <c r="L88" s="8">
        <f t="shared" si="14"/>
        <v>460</v>
      </c>
      <c r="M88" s="7">
        <f t="shared" si="15"/>
        <v>834</v>
      </c>
      <c r="N88">
        <f t="shared" si="16"/>
        <v>0.97483626335746298</v>
      </c>
      <c r="O88">
        <f t="shared" si="17"/>
        <v>1.0933816863100634</v>
      </c>
    </row>
    <row r="89" spans="1:15" x14ac:dyDescent="0.25">
      <c r="A89" s="6">
        <v>44294</v>
      </c>
      <c r="B89" s="7">
        <v>5145</v>
      </c>
      <c r="C89" s="7">
        <v>4975</v>
      </c>
      <c r="D89" s="7">
        <v>5450</v>
      </c>
      <c r="E89" s="7">
        <v>4801.5</v>
      </c>
      <c r="F89" s="7">
        <v>4780</v>
      </c>
      <c r="G89" s="7">
        <f t="shared" si="9"/>
        <v>362</v>
      </c>
      <c r="H89" s="7">
        <f t="shared" si="10"/>
        <v>196</v>
      </c>
      <c r="I89" s="7">
        <f t="shared" si="11"/>
        <v>470</v>
      </c>
      <c r="J89" s="7">
        <f t="shared" si="12"/>
        <v>-166</v>
      </c>
      <c r="K89" s="7">
        <f t="shared" si="13"/>
        <v>108</v>
      </c>
      <c r="L89" s="8">
        <f t="shared" si="14"/>
        <v>460</v>
      </c>
      <c r="M89" s="7">
        <f t="shared" si="15"/>
        <v>822</v>
      </c>
      <c r="N89">
        <f t="shared" si="16"/>
        <v>0.97139903514817372</v>
      </c>
      <c r="O89">
        <f t="shared" si="17"/>
        <v>1.0849909584086799</v>
      </c>
    </row>
    <row r="90" spans="1:15" x14ac:dyDescent="0.25">
      <c r="A90" s="6">
        <v>44293</v>
      </c>
      <c r="B90" s="7">
        <v>5148</v>
      </c>
      <c r="C90" s="7">
        <v>4970</v>
      </c>
      <c r="D90" s="7">
        <v>5480</v>
      </c>
      <c r="E90" s="7">
        <v>4829</v>
      </c>
      <c r="F90" s="7">
        <v>4800</v>
      </c>
      <c r="G90" s="7">
        <f t="shared" si="9"/>
        <v>419.5</v>
      </c>
      <c r="H90" s="7">
        <f t="shared" si="10"/>
        <v>214.5</v>
      </c>
      <c r="I90" s="7">
        <f t="shared" si="11"/>
        <v>429.5</v>
      </c>
      <c r="J90" s="7">
        <f t="shared" si="12"/>
        <v>-205</v>
      </c>
      <c r="K90" s="7">
        <f t="shared" si="13"/>
        <v>10</v>
      </c>
      <c r="L90" s="8">
        <f t="shared" si="14"/>
        <v>301.5</v>
      </c>
      <c r="M90" s="7">
        <f t="shared" si="15"/>
        <v>721</v>
      </c>
      <c r="N90">
        <f t="shared" si="16"/>
        <v>0.96504688832054564</v>
      </c>
      <c r="O90">
        <f t="shared" si="17"/>
        <v>1.0760176991150443</v>
      </c>
    </row>
    <row r="91" spans="1:15" x14ac:dyDescent="0.25">
      <c r="A91" s="6">
        <v>44292</v>
      </c>
      <c r="B91" s="7">
        <v>5164</v>
      </c>
      <c r="C91" s="7">
        <v>4975</v>
      </c>
      <c r="D91" s="7">
        <v>5599</v>
      </c>
      <c r="E91" s="7">
        <v>4840</v>
      </c>
      <c r="F91" s="7">
        <v>4790</v>
      </c>
      <c r="G91" s="7">
        <f t="shared" si="9"/>
        <v>397</v>
      </c>
      <c r="H91" s="7">
        <f t="shared" si="10"/>
        <v>221</v>
      </c>
      <c r="I91" s="7">
        <f t="shared" si="11"/>
        <v>530</v>
      </c>
      <c r="J91" s="7">
        <f t="shared" si="12"/>
        <v>-176</v>
      </c>
      <c r="K91" s="7">
        <f t="shared" si="13"/>
        <v>133</v>
      </c>
      <c r="L91" s="8">
        <f t="shared" si="14"/>
        <v>450</v>
      </c>
      <c r="M91" s="7">
        <f t="shared" si="15"/>
        <v>847</v>
      </c>
      <c r="N91">
        <f t="shared" si="16"/>
        <v>0.96954490396262327</v>
      </c>
      <c r="O91">
        <f t="shared" si="17"/>
        <v>1.0968921389396709</v>
      </c>
    </row>
    <row r="92" spans="1:15" x14ac:dyDescent="0.25">
      <c r="A92" s="6">
        <v>44291</v>
      </c>
      <c r="B92" s="7">
        <v>5124</v>
      </c>
      <c r="C92" s="7">
        <v>4942</v>
      </c>
      <c r="D92" s="7">
        <v>5485</v>
      </c>
      <c r="E92" s="7">
        <v>4789</v>
      </c>
      <c r="F92" s="7">
        <v>4700</v>
      </c>
      <c r="G92" s="7">
        <f t="shared" si="9"/>
        <v>401</v>
      </c>
      <c r="H92" s="7">
        <f t="shared" si="10"/>
        <v>260</v>
      </c>
      <c r="I92" s="7">
        <f t="shared" si="11"/>
        <v>519</v>
      </c>
      <c r="J92" s="7">
        <f t="shared" si="12"/>
        <v>-141</v>
      </c>
      <c r="K92" s="7">
        <f t="shared" si="13"/>
        <v>118</v>
      </c>
      <c r="L92" s="8">
        <f t="shared" si="14"/>
        <v>481</v>
      </c>
      <c r="M92" s="7">
        <f t="shared" si="15"/>
        <v>882</v>
      </c>
      <c r="N92">
        <f t="shared" si="16"/>
        <v>0.97477187332259796</v>
      </c>
      <c r="O92">
        <f t="shared" si="17"/>
        <v>1.0973733583489682</v>
      </c>
    </row>
    <row r="93" spans="1:15" x14ac:dyDescent="0.25">
      <c r="A93" s="6">
        <v>44286</v>
      </c>
      <c r="B93" s="7">
        <v>5063</v>
      </c>
      <c r="C93" s="7">
        <v>4841.5</v>
      </c>
      <c r="D93" s="7">
        <v>5500</v>
      </c>
      <c r="E93" s="7">
        <v>4820</v>
      </c>
      <c r="F93" s="7">
        <v>4740</v>
      </c>
      <c r="G93" s="7">
        <f t="shared" si="9"/>
        <v>381</v>
      </c>
      <c r="H93" s="7">
        <f t="shared" si="10"/>
        <v>269</v>
      </c>
      <c r="I93" s="7">
        <f t="shared" si="11"/>
        <v>539</v>
      </c>
      <c r="J93" s="7">
        <f t="shared" si="12"/>
        <v>-112</v>
      </c>
      <c r="K93" s="7">
        <f t="shared" si="13"/>
        <v>158</v>
      </c>
      <c r="L93" s="8">
        <f t="shared" si="14"/>
        <v>421</v>
      </c>
      <c r="M93" s="7">
        <f t="shared" si="15"/>
        <v>802</v>
      </c>
      <c r="N93">
        <f t="shared" si="16"/>
        <v>0.97992831541218639</v>
      </c>
      <c r="O93">
        <f t="shared" si="17"/>
        <v>1.1015065913370998</v>
      </c>
    </row>
    <row r="94" spans="1:15" x14ac:dyDescent="0.25">
      <c r="A94" s="6">
        <v>44285</v>
      </c>
      <c r="B94" s="7">
        <v>4960</v>
      </c>
      <c r="C94" s="7">
        <v>4814</v>
      </c>
      <c r="D94" s="7">
        <v>5340</v>
      </c>
      <c r="E94" s="7">
        <v>4739</v>
      </c>
      <c r="F94" s="7">
        <v>4680</v>
      </c>
      <c r="G94" s="7">
        <f t="shared" si="9"/>
        <v>362</v>
      </c>
      <c r="H94" s="7">
        <f t="shared" si="10"/>
        <v>320</v>
      </c>
      <c r="I94" s="7">
        <f t="shared" si="11"/>
        <v>564</v>
      </c>
      <c r="J94" s="7">
        <f t="shared" si="12"/>
        <v>-42</v>
      </c>
      <c r="K94" s="7">
        <f t="shared" si="13"/>
        <v>202</v>
      </c>
      <c r="L94" s="8">
        <f t="shared" si="14"/>
        <v>420</v>
      </c>
      <c r="M94" s="7">
        <f t="shared" si="15"/>
        <v>782</v>
      </c>
      <c r="N94">
        <f t="shared" si="16"/>
        <v>0.9924050632911392</v>
      </c>
      <c r="O94">
        <f t="shared" si="17"/>
        <v>1.1066969353007945</v>
      </c>
    </row>
    <row r="95" spans="1:15" x14ac:dyDescent="0.25">
      <c r="A95" s="6">
        <v>44284</v>
      </c>
      <c r="B95" s="7">
        <v>5020</v>
      </c>
      <c r="C95" s="7">
        <v>4801</v>
      </c>
      <c r="D95" s="7">
        <v>5301</v>
      </c>
      <c r="E95" s="7">
        <v>4740</v>
      </c>
      <c r="F95" s="7">
        <v>4630</v>
      </c>
      <c r="G95" s="7">
        <f t="shared" si="9"/>
        <v>373</v>
      </c>
      <c r="H95" s="7">
        <f t="shared" si="10"/>
        <v>371</v>
      </c>
      <c r="I95" s="7">
        <f t="shared" si="11"/>
        <v>631</v>
      </c>
      <c r="J95" s="7">
        <f t="shared" si="12"/>
        <v>-2</v>
      </c>
      <c r="K95" s="7">
        <f t="shared" si="13"/>
        <v>258</v>
      </c>
      <c r="L95" s="8">
        <f t="shared" si="14"/>
        <v>414</v>
      </c>
      <c r="M95" s="7">
        <f t="shared" si="15"/>
        <v>787</v>
      </c>
      <c r="N95">
        <f t="shared" si="16"/>
        <v>0.99963898916967509</v>
      </c>
      <c r="O95">
        <f t="shared" si="17"/>
        <v>1.1195075757575759</v>
      </c>
    </row>
    <row r="96" spans="1:15" x14ac:dyDescent="0.25">
      <c r="A96" s="6">
        <v>44281</v>
      </c>
      <c r="B96" s="7">
        <v>5063</v>
      </c>
      <c r="C96" s="7">
        <v>4890</v>
      </c>
      <c r="D96" s="7">
        <v>5380</v>
      </c>
      <c r="E96" s="7">
        <v>4830</v>
      </c>
      <c r="F96" s="7">
        <v>4774</v>
      </c>
      <c r="G96" s="7">
        <f t="shared" si="9"/>
        <v>374</v>
      </c>
      <c r="H96" s="7">
        <f t="shared" si="10"/>
        <v>445</v>
      </c>
      <c r="I96" s="7">
        <f t="shared" si="11"/>
        <v>686</v>
      </c>
      <c r="J96" s="7">
        <f t="shared" si="12"/>
        <v>71</v>
      </c>
      <c r="K96" s="7">
        <f t="shared" si="13"/>
        <v>312</v>
      </c>
      <c r="L96" s="8">
        <f t="shared" si="14"/>
        <v>315</v>
      </c>
      <c r="M96" s="7">
        <f t="shared" si="15"/>
        <v>689</v>
      </c>
      <c r="N96">
        <f t="shared" si="16"/>
        <v>1.0130275229357799</v>
      </c>
      <c r="O96">
        <f t="shared" si="17"/>
        <v>1.1316951430216933</v>
      </c>
    </row>
    <row r="97" spans="1:15" x14ac:dyDescent="0.25">
      <c r="A97" s="6">
        <v>44280</v>
      </c>
      <c r="B97" s="7">
        <v>5139</v>
      </c>
      <c r="C97" s="7">
        <v>4992</v>
      </c>
      <c r="D97" s="7">
        <v>5450</v>
      </c>
      <c r="E97" s="7">
        <v>4900</v>
      </c>
      <c r="F97" s="7">
        <v>4859</v>
      </c>
      <c r="G97" s="7">
        <f t="shared" si="9"/>
        <v>350</v>
      </c>
      <c r="H97" s="7">
        <f t="shared" si="10"/>
        <v>440.5</v>
      </c>
      <c r="I97" s="7">
        <f t="shared" si="11"/>
        <v>662</v>
      </c>
      <c r="J97" s="7">
        <f t="shared" si="12"/>
        <v>90.5</v>
      </c>
      <c r="K97" s="7">
        <f t="shared" si="13"/>
        <v>312</v>
      </c>
      <c r="L97" s="8">
        <f t="shared" si="14"/>
        <v>390</v>
      </c>
      <c r="M97" s="7">
        <f t="shared" si="15"/>
        <v>740</v>
      </c>
      <c r="N97">
        <f t="shared" si="16"/>
        <v>1.0170128771501081</v>
      </c>
      <c r="O97">
        <f t="shared" si="17"/>
        <v>1.1298548450372696</v>
      </c>
    </row>
    <row r="98" spans="1:15" x14ac:dyDescent="0.25">
      <c r="A98" s="6">
        <v>44278</v>
      </c>
      <c r="B98" s="7">
        <v>5328</v>
      </c>
      <c r="C98" s="7">
        <v>5140</v>
      </c>
      <c r="D98" s="7">
        <v>5700</v>
      </c>
      <c r="E98" s="7">
        <v>5089</v>
      </c>
      <c r="F98" s="7">
        <v>5007</v>
      </c>
      <c r="G98" s="7">
        <f t="shared" ref="G98:G129" si="18">B64-C64</f>
        <v>359</v>
      </c>
      <c r="H98" s="7">
        <f t="shared" ref="H98:H129" si="19">B64-E64</f>
        <v>469</v>
      </c>
      <c r="I98" s="7">
        <f t="shared" ref="I98:I129" si="20">B64-F64</f>
        <v>629</v>
      </c>
      <c r="J98" s="7">
        <f t="shared" ref="J98:J129" si="21">C64-E64</f>
        <v>110</v>
      </c>
      <c r="K98" s="7">
        <f t="shared" ref="K98:K129" si="22">C64-F64</f>
        <v>270</v>
      </c>
      <c r="L98" s="8">
        <f t="shared" ref="L98:L129" si="23">D64-B64</f>
        <v>376</v>
      </c>
      <c r="M98" s="7">
        <f t="shared" ref="M98:M129" si="24">D64-C64</f>
        <v>735</v>
      </c>
      <c r="N98">
        <f t="shared" ref="N98:N129" si="25">C64/E64</f>
        <v>1.021359223300971</v>
      </c>
      <c r="O98">
        <f t="shared" ref="O98:O129" si="26">B64/F64</f>
        <v>1.1260521042084168</v>
      </c>
    </row>
    <row r="99" spans="1:15" x14ac:dyDescent="0.25">
      <c r="A99" s="6">
        <v>44277</v>
      </c>
      <c r="B99" s="7">
        <v>5360</v>
      </c>
      <c r="C99" s="7">
        <v>5212</v>
      </c>
      <c r="D99" s="7">
        <v>5750</v>
      </c>
      <c r="E99" s="7">
        <v>5014</v>
      </c>
      <c r="F99" s="7">
        <v>5050</v>
      </c>
      <c r="G99" s="7">
        <f t="shared" si="18"/>
        <v>319</v>
      </c>
      <c r="H99" s="7">
        <f t="shared" si="19"/>
        <v>436</v>
      </c>
      <c r="I99" s="7">
        <f t="shared" si="20"/>
        <v>634</v>
      </c>
      <c r="J99" s="7">
        <f t="shared" si="21"/>
        <v>117</v>
      </c>
      <c r="K99" s="7">
        <f t="shared" si="22"/>
        <v>315</v>
      </c>
      <c r="L99" s="8">
        <f t="shared" si="23"/>
        <v>405</v>
      </c>
      <c r="M99" s="7">
        <f t="shared" si="24"/>
        <v>724</v>
      </c>
      <c r="N99">
        <f t="shared" si="25"/>
        <v>1.0229007633587786</v>
      </c>
      <c r="O99">
        <f t="shared" si="26"/>
        <v>1.1290979433923845</v>
      </c>
    </row>
    <row r="100" spans="1:15" x14ac:dyDescent="0.25">
      <c r="A100" s="6">
        <v>44274</v>
      </c>
      <c r="B100" s="7">
        <v>5340</v>
      </c>
      <c r="C100" s="7">
        <v>5172.5</v>
      </c>
      <c r="D100" s="7">
        <v>5750</v>
      </c>
      <c r="E100" s="7">
        <v>4955</v>
      </c>
      <c r="F100" s="7">
        <v>4935</v>
      </c>
      <c r="G100" s="7">
        <f t="shared" si="18"/>
        <v>295</v>
      </c>
      <c r="H100" s="7">
        <f t="shared" si="19"/>
        <v>403.5</v>
      </c>
      <c r="I100" s="7">
        <f t="shared" si="20"/>
        <v>536</v>
      </c>
      <c r="J100" s="7">
        <f t="shared" si="21"/>
        <v>108.5</v>
      </c>
      <c r="K100" s="7">
        <f t="shared" si="22"/>
        <v>241</v>
      </c>
      <c r="L100" s="8">
        <f t="shared" si="23"/>
        <v>475</v>
      </c>
      <c r="M100" s="7">
        <f t="shared" si="24"/>
        <v>770</v>
      </c>
      <c r="N100">
        <f t="shared" si="25"/>
        <v>1.0213940648723256</v>
      </c>
      <c r="O100">
        <f t="shared" si="26"/>
        <v>1.108523992711075</v>
      </c>
    </row>
    <row r="101" spans="1:15" x14ac:dyDescent="0.25">
      <c r="A101" s="6">
        <v>44273</v>
      </c>
      <c r="B101" s="7">
        <v>5296</v>
      </c>
      <c r="C101" s="7">
        <v>5183.5</v>
      </c>
      <c r="D101" s="7">
        <v>5799</v>
      </c>
      <c r="E101" s="7">
        <v>4920</v>
      </c>
      <c r="F101" s="7">
        <v>4910</v>
      </c>
      <c r="G101" s="7">
        <f t="shared" si="18"/>
        <v>288</v>
      </c>
      <c r="H101" s="7">
        <f t="shared" si="19"/>
        <v>469</v>
      </c>
      <c r="I101" s="7">
        <f t="shared" si="20"/>
        <v>617</v>
      </c>
      <c r="J101" s="7">
        <f t="shared" si="21"/>
        <v>181</v>
      </c>
      <c r="K101" s="7">
        <f t="shared" si="22"/>
        <v>329</v>
      </c>
      <c r="L101" s="8">
        <f t="shared" si="23"/>
        <v>394</v>
      </c>
      <c r="M101" s="7">
        <f t="shared" si="24"/>
        <v>682</v>
      </c>
      <c r="N101">
        <f t="shared" si="25"/>
        <v>1.035386119257087</v>
      </c>
      <c r="O101">
        <f t="shared" si="26"/>
        <v>1.1242198510167103</v>
      </c>
    </row>
    <row r="102" spans="1:15" x14ac:dyDescent="0.25">
      <c r="A102" s="6">
        <v>44272</v>
      </c>
      <c r="B102" s="7">
        <v>5345</v>
      </c>
      <c r="C102" s="7">
        <v>5201</v>
      </c>
      <c r="D102" s="7">
        <v>5800</v>
      </c>
      <c r="E102" s="7">
        <v>4950</v>
      </c>
      <c r="F102" s="7">
        <v>4875</v>
      </c>
      <c r="G102" s="7">
        <f t="shared" si="18"/>
        <v>301</v>
      </c>
      <c r="H102" s="7">
        <f t="shared" si="19"/>
        <v>442</v>
      </c>
      <c r="I102" s="7">
        <f t="shared" si="20"/>
        <v>613</v>
      </c>
      <c r="J102" s="7">
        <f t="shared" si="21"/>
        <v>141</v>
      </c>
      <c r="K102" s="7">
        <f t="shared" si="22"/>
        <v>312</v>
      </c>
      <c r="L102" s="8">
        <f t="shared" si="23"/>
        <v>383</v>
      </c>
      <c r="M102" s="7">
        <f t="shared" si="24"/>
        <v>684</v>
      </c>
      <c r="N102">
        <f t="shared" si="25"/>
        <v>1.0273520853540252</v>
      </c>
      <c r="O102">
        <f t="shared" si="26"/>
        <v>1.1229935794542536</v>
      </c>
    </row>
    <row r="103" spans="1:15" x14ac:dyDescent="0.25">
      <c r="A103" s="6">
        <v>44271</v>
      </c>
      <c r="B103" s="7">
        <v>5300</v>
      </c>
      <c r="C103" s="7">
        <v>5119</v>
      </c>
      <c r="D103" s="7">
        <v>5750</v>
      </c>
      <c r="E103" s="7">
        <v>4910</v>
      </c>
      <c r="F103" s="7">
        <v>4883</v>
      </c>
      <c r="G103" s="7">
        <f t="shared" si="18"/>
        <v>275</v>
      </c>
      <c r="H103" s="7">
        <f t="shared" si="19"/>
        <v>460</v>
      </c>
      <c r="I103" s="7">
        <f t="shared" si="20"/>
        <v>640</v>
      </c>
      <c r="J103" s="7">
        <f t="shared" si="21"/>
        <v>185</v>
      </c>
      <c r="K103" s="7">
        <f t="shared" si="22"/>
        <v>365</v>
      </c>
      <c r="L103" s="8">
        <f t="shared" si="23"/>
        <v>430</v>
      </c>
      <c r="M103" s="7">
        <f t="shared" si="24"/>
        <v>705</v>
      </c>
      <c r="N103">
        <f t="shared" si="25"/>
        <v>1.0357142857142858</v>
      </c>
      <c r="O103">
        <f t="shared" si="26"/>
        <v>1.1279999999999999</v>
      </c>
    </row>
    <row r="104" spans="1:15" x14ac:dyDescent="0.25">
      <c r="A104" s="6">
        <v>44270</v>
      </c>
      <c r="B104" s="7">
        <v>5260</v>
      </c>
      <c r="C104" s="7">
        <v>5055</v>
      </c>
      <c r="D104" s="7">
        <v>5598</v>
      </c>
      <c r="E104" s="7">
        <v>4850</v>
      </c>
      <c r="F104" s="7">
        <v>4895</v>
      </c>
      <c r="G104" s="7">
        <f t="shared" si="18"/>
        <v>285</v>
      </c>
      <c r="H104" s="7">
        <f t="shared" si="19"/>
        <v>465</v>
      </c>
      <c r="I104" s="7">
        <f t="shared" si="20"/>
        <v>623</v>
      </c>
      <c r="J104" s="7">
        <f t="shared" si="21"/>
        <v>180</v>
      </c>
      <c r="K104" s="7">
        <f t="shared" si="22"/>
        <v>338</v>
      </c>
      <c r="L104" s="8">
        <f t="shared" si="23"/>
        <v>425</v>
      </c>
      <c r="M104" s="7">
        <f t="shared" si="24"/>
        <v>710</v>
      </c>
      <c r="N104">
        <f t="shared" si="25"/>
        <v>1.034548944337812</v>
      </c>
      <c r="O104">
        <f t="shared" si="26"/>
        <v>1.123317498020586</v>
      </c>
    </row>
    <row r="105" spans="1:15" x14ac:dyDescent="0.25">
      <c r="A105" s="6">
        <v>44267</v>
      </c>
      <c r="B105" s="7">
        <v>5139.5</v>
      </c>
      <c r="C105" s="7">
        <v>4981</v>
      </c>
      <c r="D105" s="7">
        <v>5400</v>
      </c>
      <c r="E105" s="7">
        <v>4715</v>
      </c>
      <c r="F105" s="7">
        <v>4700</v>
      </c>
      <c r="G105" s="7">
        <f t="shared" si="18"/>
        <v>278</v>
      </c>
      <c r="H105" s="7">
        <f t="shared" si="19"/>
        <v>439</v>
      </c>
      <c r="I105" s="7">
        <f t="shared" si="20"/>
        <v>608</v>
      </c>
      <c r="J105" s="7">
        <f t="shared" si="21"/>
        <v>161</v>
      </c>
      <c r="K105" s="7">
        <f t="shared" si="22"/>
        <v>330</v>
      </c>
      <c r="L105" s="8">
        <f t="shared" si="23"/>
        <v>436</v>
      </c>
      <c r="M105" s="7">
        <f t="shared" si="24"/>
        <v>714</v>
      </c>
      <c r="N105">
        <f t="shared" si="25"/>
        <v>1.0308192955589586</v>
      </c>
      <c r="O105">
        <f t="shared" si="26"/>
        <v>1.1202769535113748</v>
      </c>
    </row>
    <row r="106" spans="1:15" x14ac:dyDescent="0.25">
      <c r="A106" s="6">
        <v>44266</v>
      </c>
      <c r="B106" s="7">
        <v>5035</v>
      </c>
      <c r="C106" s="7">
        <v>4860</v>
      </c>
      <c r="D106" s="7">
        <v>5445</v>
      </c>
      <c r="E106" s="7">
        <v>4615</v>
      </c>
      <c r="F106" s="7">
        <v>4526</v>
      </c>
      <c r="G106" s="7">
        <f t="shared" si="18"/>
        <v>289</v>
      </c>
      <c r="H106" s="7">
        <f t="shared" si="19"/>
        <v>480</v>
      </c>
      <c r="I106" s="7">
        <f t="shared" si="20"/>
        <v>630</v>
      </c>
      <c r="J106" s="7">
        <f t="shared" si="21"/>
        <v>191</v>
      </c>
      <c r="K106" s="7">
        <f t="shared" si="22"/>
        <v>341</v>
      </c>
      <c r="L106" s="8">
        <f t="shared" si="23"/>
        <v>371</v>
      </c>
      <c r="M106" s="7">
        <f t="shared" si="24"/>
        <v>660</v>
      </c>
      <c r="N106">
        <f t="shared" si="25"/>
        <v>1.0368015414258189</v>
      </c>
      <c r="O106">
        <f t="shared" si="26"/>
        <v>1.125</v>
      </c>
    </row>
    <row r="107" spans="1:15" x14ac:dyDescent="0.25">
      <c r="A107" s="6">
        <v>44265</v>
      </c>
      <c r="B107" s="7">
        <v>5027</v>
      </c>
      <c r="C107" s="7">
        <v>4840</v>
      </c>
      <c r="D107" s="7">
        <v>5376</v>
      </c>
      <c r="E107" s="7">
        <v>4579</v>
      </c>
      <c r="F107" s="7">
        <v>4420</v>
      </c>
      <c r="G107" s="7">
        <f t="shared" si="18"/>
        <v>281</v>
      </c>
      <c r="H107" s="7">
        <f t="shared" si="19"/>
        <v>407</v>
      </c>
      <c r="I107" s="7">
        <f t="shared" si="20"/>
        <v>582.5</v>
      </c>
      <c r="J107" s="7">
        <f t="shared" si="21"/>
        <v>126</v>
      </c>
      <c r="K107" s="7">
        <f t="shared" si="22"/>
        <v>301.5</v>
      </c>
      <c r="L107" s="8">
        <f t="shared" si="23"/>
        <v>433</v>
      </c>
      <c r="M107" s="7">
        <f t="shared" si="24"/>
        <v>714</v>
      </c>
      <c r="N107">
        <f t="shared" si="25"/>
        <v>1.0241148325358851</v>
      </c>
      <c r="O107">
        <f t="shared" si="26"/>
        <v>1.1153579562332905</v>
      </c>
    </row>
    <row r="108" spans="1:15" x14ac:dyDescent="0.25">
      <c r="A108" s="6">
        <v>44264</v>
      </c>
      <c r="B108" s="7">
        <v>5263</v>
      </c>
      <c r="C108" s="7">
        <v>5109</v>
      </c>
      <c r="D108" s="7">
        <v>5452</v>
      </c>
      <c r="E108" s="7">
        <v>4769</v>
      </c>
      <c r="F108" s="7">
        <v>4610</v>
      </c>
      <c r="G108" s="7">
        <f t="shared" si="18"/>
        <v>271</v>
      </c>
      <c r="H108" s="7">
        <f t="shared" si="19"/>
        <v>403</v>
      </c>
      <c r="I108" s="7">
        <f t="shared" si="20"/>
        <v>596</v>
      </c>
      <c r="J108" s="7">
        <f t="shared" si="21"/>
        <v>132</v>
      </c>
      <c r="K108" s="7">
        <f t="shared" si="22"/>
        <v>325</v>
      </c>
      <c r="L108" s="8">
        <f t="shared" si="23"/>
        <v>442</v>
      </c>
      <c r="M108" s="7">
        <f t="shared" si="24"/>
        <v>713</v>
      </c>
      <c r="N108">
        <f t="shared" si="25"/>
        <v>1.0252390057361376</v>
      </c>
      <c r="O108">
        <f t="shared" si="26"/>
        <v>1.1183243994441137</v>
      </c>
    </row>
    <row r="109" spans="1:15" x14ac:dyDescent="0.25">
      <c r="A109" s="6">
        <v>44263</v>
      </c>
      <c r="B109" s="7">
        <v>5360</v>
      </c>
      <c r="C109" s="7">
        <v>5177</v>
      </c>
      <c r="D109" s="7">
        <v>5760</v>
      </c>
      <c r="E109" s="7">
        <v>4830</v>
      </c>
      <c r="F109" s="7">
        <v>4660</v>
      </c>
      <c r="G109" s="7">
        <f t="shared" si="18"/>
        <v>294</v>
      </c>
      <c r="H109" s="7">
        <f t="shared" si="19"/>
        <v>445</v>
      </c>
      <c r="I109" s="7">
        <f t="shared" si="20"/>
        <v>623</v>
      </c>
      <c r="J109" s="7">
        <f t="shared" si="21"/>
        <v>151</v>
      </c>
      <c r="K109" s="7">
        <f t="shared" si="22"/>
        <v>329</v>
      </c>
      <c r="L109" s="8">
        <f t="shared" si="23"/>
        <v>337</v>
      </c>
      <c r="M109" s="7">
        <f t="shared" si="24"/>
        <v>631</v>
      </c>
      <c r="N109">
        <f t="shared" si="25"/>
        <v>1.02895493767977</v>
      </c>
      <c r="O109">
        <f t="shared" si="26"/>
        <v>1.1236847329759778</v>
      </c>
    </row>
    <row r="110" spans="1:15" x14ac:dyDescent="0.25">
      <c r="A110" s="6">
        <v>44260</v>
      </c>
      <c r="B110" s="7">
        <v>5465</v>
      </c>
      <c r="C110" s="7">
        <v>5215</v>
      </c>
      <c r="D110" s="7">
        <v>5749</v>
      </c>
      <c r="E110" s="7">
        <v>4860</v>
      </c>
      <c r="F110" s="7">
        <v>4645</v>
      </c>
      <c r="G110" s="7">
        <f t="shared" si="18"/>
        <v>250</v>
      </c>
      <c r="H110" s="7">
        <f t="shared" si="19"/>
        <v>470</v>
      </c>
      <c r="I110" s="7">
        <f t="shared" si="20"/>
        <v>651</v>
      </c>
      <c r="J110" s="7">
        <f t="shared" si="21"/>
        <v>220</v>
      </c>
      <c r="K110" s="7">
        <f t="shared" si="22"/>
        <v>401</v>
      </c>
      <c r="L110" s="8">
        <f t="shared" si="23"/>
        <v>405</v>
      </c>
      <c r="M110" s="7">
        <f t="shared" si="24"/>
        <v>655</v>
      </c>
      <c r="N110">
        <f t="shared" si="25"/>
        <v>1.04296875</v>
      </c>
      <c r="O110">
        <f t="shared" si="26"/>
        <v>1.131808058311399</v>
      </c>
    </row>
    <row r="111" spans="1:15" x14ac:dyDescent="0.25">
      <c r="A111" s="6">
        <v>44259</v>
      </c>
      <c r="B111" s="7">
        <v>5470</v>
      </c>
      <c r="C111" s="7">
        <v>5279</v>
      </c>
      <c r="D111" s="7">
        <v>5900</v>
      </c>
      <c r="E111" s="7">
        <v>4939</v>
      </c>
      <c r="F111" s="7">
        <v>4724</v>
      </c>
      <c r="G111" s="7">
        <f t="shared" si="18"/>
        <v>280</v>
      </c>
      <c r="H111" s="7">
        <f t="shared" si="19"/>
        <v>422.5</v>
      </c>
      <c r="I111" s="7">
        <f t="shared" si="20"/>
        <v>631</v>
      </c>
      <c r="J111" s="7">
        <f t="shared" si="21"/>
        <v>142.5</v>
      </c>
      <c r="K111" s="7">
        <f t="shared" si="22"/>
        <v>351</v>
      </c>
      <c r="L111" s="8">
        <f t="shared" si="23"/>
        <v>380</v>
      </c>
      <c r="M111" s="7">
        <f t="shared" si="24"/>
        <v>660</v>
      </c>
      <c r="N111">
        <f t="shared" si="25"/>
        <v>1.0279548798430602</v>
      </c>
      <c r="O111">
        <f t="shared" si="26"/>
        <v>1.1290652485170791</v>
      </c>
    </row>
    <row r="112" spans="1:15" x14ac:dyDescent="0.25">
      <c r="A112" s="6">
        <v>44258</v>
      </c>
      <c r="B112" s="7">
        <v>5470</v>
      </c>
      <c r="C112" s="7">
        <v>5292</v>
      </c>
      <c r="D112" s="7">
        <v>6000</v>
      </c>
      <c r="E112" s="7">
        <v>4905</v>
      </c>
      <c r="F112" s="7">
        <v>4760</v>
      </c>
      <c r="G112" s="7">
        <f t="shared" si="18"/>
        <v>323</v>
      </c>
      <c r="H112" s="7">
        <f t="shared" si="19"/>
        <v>412</v>
      </c>
      <c r="I112" s="7">
        <f t="shared" si="20"/>
        <v>581</v>
      </c>
      <c r="J112" s="7">
        <f t="shared" si="21"/>
        <v>89</v>
      </c>
      <c r="K112" s="7">
        <f t="shared" si="22"/>
        <v>258</v>
      </c>
      <c r="L112" s="8">
        <f t="shared" si="23"/>
        <v>400</v>
      </c>
      <c r="M112" s="7">
        <f t="shared" si="24"/>
        <v>723</v>
      </c>
      <c r="N112">
        <f t="shared" si="25"/>
        <v>1.0178428227746592</v>
      </c>
      <c r="O112">
        <f t="shared" si="26"/>
        <v>1.1205644324548663</v>
      </c>
    </row>
    <row r="113" spans="1:15" x14ac:dyDescent="0.25">
      <c r="A113" s="6">
        <v>44257</v>
      </c>
      <c r="B113" s="7">
        <v>5489</v>
      </c>
      <c r="C113" s="7">
        <v>5303</v>
      </c>
      <c r="D113" s="7">
        <v>5950</v>
      </c>
      <c r="E113" s="7">
        <v>4960</v>
      </c>
      <c r="F113" s="7">
        <v>4715</v>
      </c>
      <c r="G113" s="7">
        <f t="shared" si="18"/>
        <v>336</v>
      </c>
      <c r="H113" s="7">
        <f t="shared" si="19"/>
        <v>397</v>
      </c>
      <c r="I113" s="7">
        <f t="shared" si="20"/>
        <v>507</v>
      </c>
      <c r="J113" s="7">
        <f t="shared" si="21"/>
        <v>61</v>
      </c>
      <c r="K113" s="7">
        <f t="shared" si="22"/>
        <v>171</v>
      </c>
      <c r="L113" s="8">
        <f t="shared" si="23"/>
        <v>463</v>
      </c>
      <c r="M113" s="7">
        <f t="shared" si="24"/>
        <v>799</v>
      </c>
      <c r="N113">
        <f t="shared" si="25"/>
        <v>1.0123481781376518</v>
      </c>
      <c r="O113">
        <f t="shared" si="26"/>
        <v>1.1049689440993788</v>
      </c>
    </row>
    <row r="114" spans="1:15" x14ac:dyDescent="0.25">
      <c r="A114" s="6">
        <v>44256</v>
      </c>
      <c r="B114" s="7">
        <v>5481</v>
      </c>
      <c r="C114" s="7">
        <v>5289</v>
      </c>
      <c r="D114" s="7">
        <v>5960</v>
      </c>
      <c r="E114" s="7">
        <v>5057</v>
      </c>
      <c r="F114" s="7">
        <v>4757</v>
      </c>
      <c r="G114" s="7">
        <f t="shared" si="18"/>
        <v>294</v>
      </c>
      <c r="H114" s="7">
        <f t="shared" si="19"/>
        <v>390</v>
      </c>
      <c r="I114" s="7">
        <f t="shared" si="20"/>
        <v>515</v>
      </c>
      <c r="J114" s="7">
        <f t="shared" si="21"/>
        <v>96</v>
      </c>
      <c r="K114" s="7">
        <f t="shared" si="22"/>
        <v>221</v>
      </c>
      <c r="L114" s="8">
        <f t="shared" si="23"/>
        <v>440</v>
      </c>
      <c r="M114" s="7">
        <f t="shared" si="24"/>
        <v>734</v>
      </c>
      <c r="N114">
        <f t="shared" si="25"/>
        <v>1.0195918367346939</v>
      </c>
      <c r="O114">
        <f t="shared" si="26"/>
        <v>1.1078534031413612</v>
      </c>
    </row>
    <row r="115" spans="1:15" x14ac:dyDescent="0.25">
      <c r="A115" s="6">
        <v>44253</v>
      </c>
      <c r="B115" s="7">
        <v>5442</v>
      </c>
      <c r="C115" s="7">
        <v>5220</v>
      </c>
      <c r="D115" s="7">
        <v>5980</v>
      </c>
      <c r="E115" s="7">
        <v>4970</v>
      </c>
      <c r="F115" s="7">
        <v>4749</v>
      </c>
      <c r="G115" s="7">
        <f t="shared" si="18"/>
        <v>294</v>
      </c>
      <c r="H115" s="7">
        <f t="shared" si="19"/>
        <v>390</v>
      </c>
      <c r="I115" s="7">
        <f t="shared" si="20"/>
        <v>515</v>
      </c>
      <c r="J115" s="7">
        <f t="shared" si="21"/>
        <v>96</v>
      </c>
      <c r="K115" s="7">
        <f t="shared" si="22"/>
        <v>221</v>
      </c>
      <c r="L115" s="8">
        <f t="shared" si="23"/>
        <v>410</v>
      </c>
      <c r="M115" s="7">
        <f t="shared" si="24"/>
        <v>704</v>
      </c>
      <c r="N115">
        <f t="shared" si="25"/>
        <v>1.0195918367346939</v>
      </c>
      <c r="O115">
        <f t="shared" si="26"/>
        <v>1.1078534031413612</v>
      </c>
    </row>
    <row r="116" spans="1:15" x14ac:dyDescent="0.25">
      <c r="A116" s="6">
        <v>44252</v>
      </c>
      <c r="B116" s="7">
        <v>5395</v>
      </c>
      <c r="C116" s="7">
        <v>5176</v>
      </c>
      <c r="D116" s="7">
        <v>5970</v>
      </c>
      <c r="E116" s="7">
        <v>4920</v>
      </c>
      <c r="F116" s="7">
        <v>4749</v>
      </c>
      <c r="G116" s="7">
        <f t="shared" si="18"/>
        <v>248</v>
      </c>
      <c r="H116" s="7">
        <f t="shared" si="19"/>
        <v>370</v>
      </c>
      <c r="I116" s="7">
        <f t="shared" si="20"/>
        <v>470</v>
      </c>
      <c r="J116" s="7">
        <f t="shared" si="21"/>
        <v>122</v>
      </c>
      <c r="K116" s="7">
        <f t="shared" si="22"/>
        <v>222</v>
      </c>
      <c r="L116" s="8">
        <f t="shared" si="23"/>
        <v>440</v>
      </c>
      <c r="M116" s="7">
        <f t="shared" si="24"/>
        <v>688</v>
      </c>
      <c r="N116">
        <f t="shared" si="25"/>
        <v>1.0252066115702478</v>
      </c>
      <c r="O116">
        <f t="shared" si="26"/>
        <v>1.0991561181434599</v>
      </c>
    </row>
    <row r="117" spans="1:15" x14ac:dyDescent="0.25">
      <c r="A117" s="6">
        <v>44251</v>
      </c>
      <c r="B117" s="7">
        <v>5356</v>
      </c>
      <c r="C117" s="7">
        <v>5085</v>
      </c>
      <c r="D117" s="7">
        <v>5875</v>
      </c>
      <c r="E117" s="7">
        <v>4810</v>
      </c>
      <c r="F117" s="7">
        <v>4650</v>
      </c>
      <c r="G117" s="7">
        <f t="shared" si="18"/>
        <v>289</v>
      </c>
      <c r="H117" s="7">
        <f t="shared" si="19"/>
        <v>404</v>
      </c>
      <c r="I117" s="7">
        <f t="shared" si="20"/>
        <v>476.5</v>
      </c>
      <c r="J117" s="7">
        <f t="shared" si="21"/>
        <v>115</v>
      </c>
      <c r="K117" s="7">
        <f t="shared" si="22"/>
        <v>187.5</v>
      </c>
      <c r="L117" s="8">
        <f t="shared" si="23"/>
        <v>436</v>
      </c>
      <c r="M117" s="7">
        <f t="shared" si="24"/>
        <v>725</v>
      </c>
      <c r="N117">
        <f t="shared" si="25"/>
        <v>1.0239583333333333</v>
      </c>
      <c r="O117">
        <f t="shared" si="26"/>
        <v>1.1007932310946589</v>
      </c>
    </row>
    <row r="118" spans="1:15" x14ac:dyDescent="0.25">
      <c r="A118" s="6">
        <v>44250</v>
      </c>
      <c r="B118" s="7">
        <v>5215</v>
      </c>
      <c r="C118" s="7">
        <v>5000</v>
      </c>
      <c r="D118" s="7">
        <v>5800</v>
      </c>
      <c r="E118" s="7">
        <v>4708</v>
      </c>
      <c r="F118" s="7">
        <v>4529</v>
      </c>
      <c r="G118" s="7">
        <f t="shared" si="18"/>
        <v>235</v>
      </c>
      <c r="H118" s="7">
        <f t="shared" si="19"/>
        <v>365</v>
      </c>
      <c r="I118" s="7">
        <f t="shared" si="20"/>
        <v>425</v>
      </c>
      <c r="J118" s="7">
        <f t="shared" si="21"/>
        <v>130</v>
      </c>
      <c r="K118" s="7">
        <f t="shared" si="22"/>
        <v>190</v>
      </c>
      <c r="L118" s="8">
        <f t="shared" si="23"/>
        <v>545</v>
      </c>
      <c r="M118" s="7">
        <f t="shared" si="24"/>
        <v>780</v>
      </c>
      <c r="N118">
        <f t="shared" si="25"/>
        <v>1.0271398747390397</v>
      </c>
      <c r="O118">
        <f t="shared" si="26"/>
        <v>1.0898520084566596</v>
      </c>
    </row>
    <row r="119" spans="1:15" x14ac:dyDescent="0.25">
      <c r="A119" s="6">
        <v>44249</v>
      </c>
      <c r="B119" s="7">
        <v>5215</v>
      </c>
      <c r="C119" s="7">
        <v>5045</v>
      </c>
      <c r="D119" s="7">
        <v>5800</v>
      </c>
      <c r="E119" s="7">
        <v>4745</v>
      </c>
      <c r="F119" s="7">
        <v>4520</v>
      </c>
      <c r="G119" s="7">
        <f t="shared" si="18"/>
        <v>218</v>
      </c>
      <c r="H119" s="7">
        <f t="shared" si="19"/>
        <v>360</v>
      </c>
      <c r="I119" s="7">
        <f t="shared" si="20"/>
        <v>395</v>
      </c>
      <c r="J119" s="7">
        <f t="shared" si="21"/>
        <v>142</v>
      </c>
      <c r="K119" s="7">
        <f t="shared" si="22"/>
        <v>177</v>
      </c>
      <c r="L119" s="8">
        <f t="shared" si="23"/>
        <v>451</v>
      </c>
      <c r="M119" s="7">
        <f t="shared" si="24"/>
        <v>669</v>
      </c>
      <c r="N119">
        <f t="shared" si="25"/>
        <v>1.029405674052599</v>
      </c>
      <c r="O119">
        <f t="shared" si="26"/>
        <v>1.0823946599916563</v>
      </c>
    </row>
    <row r="120" spans="1:15" x14ac:dyDescent="0.25">
      <c r="A120" s="6">
        <v>44246</v>
      </c>
      <c r="B120" s="7">
        <v>5390</v>
      </c>
      <c r="C120" s="7">
        <v>5090</v>
      </c>
      <c r="D120" s="7">
        <v>5950</v>
      </c>
      <c r="E120" s="7">
        <v>4825</v>
      </c>
      <c r="F120" s="7">
        <v>4599</v>
      </c>
      <c r="G120" s="7">
        <f t="shared" si="18"/>
        <v>194</v>
      </c>
      <c r="H120" s="7">
        <f t="shared" si="19"/>
        <v>340</v>
      </c>
      <c r="I120" s="7">
        <f t="shared" si="20"/>
        <v>386</v>
      </c>
      <c r="J120" s="7">
        <f t="shared" si="21"/>
        <v>146</v>
      </c>
      <c r="K120" s="7">
        <f t="shared" si="22"/>
        <v>192</v>
      </c>
      <c r="L120" s="8">
        <f t="shared" si="23"/>
        <v>431</v>
      </c>
      <c r="M120" s="7">
        <f t="shared" si="24"/>
        <v>625</v>
      </c>
      <c r="N120">
        <f t="shared" si="25"/>
        <v>1.0302527973477</v>
      </c>
      <c r="O120">
        <f t="shared" si="26"/>
        <v>1.0807531380753137</v>
      </c>
    </row>
    <row r="121" spans="1:15" x14ac:dyDescent="0.25">
      <c r="A121" s="6">
        <v>44245</v>
      </c>
      <c r="B121" s="7">
        <v>5510</v>
      </c>
      <c r="C121" s="7">
        <v>5210</v>
      </c>
      <c r="D121" s="7">
        <v>5940</v>
      </c>
      <c r="E121" s="7">
        <v>4900</v>
      </c>
      <c r="F121" s="7">
        <v>4629.5</v>
      </c>
      <c r="G121" s="7">
        <f t="shared" si="18"/>
        <v>206</v>
      </c>
      <c r="H121" s="7">
        <f t="shared" si="19"/>
        <v>361</v>
      </c>
      <c r="I121" s="7">
        <f t="shared" si="20"/>
        <v>361</v>
      </c>
      <c r="J121" s="7">
        <f t="shared" si="21"/>
        <v>155</v>
      </c>
      <c r="K121" s="7">
        <f t="shared" si="22"/>
        <v>155</v>
      </c>
      <c r="L121" s="8">
        <f t="shared" si="23"/>
        <v>459</v>
      </c>
      <c r="M121" s="7">
        <f t="shared" si="24"/>
        <v>665</v>
      </c>
      <c r="N121">
        <f t="shared" si="25"/>
        <v>1.0322916666666666</v>
      </c>
      <c r="O121">
        <f t="shared" si="26"/>
        <v>1.0752083333333333</v>
      </c>
    </row>
    <row r="122" spans="1:15" x14ac:dyDescent="0.25">
      <c r="A122" s="6">
        <v>44244</v>
      </c>
      <c r="B122" s="7">
        <v>5500</v>
      </c>
      <c r="C122" s="7">
        <v>5185</v>
      </c>
      <c r="D122" s="7">
        <v>6086</v>
      </c>
      <c r="E122" s="7">
        <v>4955</v>
      </c>
      <c r="F122" s="7">
        <v>4700</v>
      </c>
      <c r="G122" s="7">
        <f t="shared" si="18"/>
        <v>210</v>
      </c>
      <c r="H122" s="7">
        <f t="shared" si="19"/>
        <v>370</v>
      </c>
      <c r="I122" s="7">
        <f t="shared" si="20"/>
        <v>375</v>
      </c>
      <c r="J122" s="7">
        <f t="shared" si="21"/>
        <v>160</v>
      </c>
      <c r="K122" s="7">
        <f t="shared" si="22"/>
        <v>165</v>
      </c>
      <c r="L122" s="8">
        <f t="shared" si="23"/>
        <v>345</v>
      </c>
      <c r="M122" s="7">
        <f t="shared" si="24"/>
        <v>555</v>
      </c>
      <c r="N122">
        <f t="shared" si="25"/>
        <v>1.0335078534031414</v>
      </c>
      <c r="O122">
        <f t="shared" si="26"/>
        <v>1.078616352201258</v>
      </c>
    </row>
    <row r="123" spans="1:15" x14ac:dyDescent="0.25">
      <c r="A123" s="6">
        <v>44239</v>
      </c>
      <c r="B123" s="7">
        <v>5690</v>
      </c>
      <c r="C123" s="7">
        <v>5382</v>
      </c>
      <c r="D123" s="7">
        <v>6340</v>
      </c>
      <c r="E123" s="7">
        <v>5150</v>
      </c>
      <c r="F123" s="7">
        <v>4940</v>
      </c>
      <c r="G123" s="7">
        <f t="shared" si="18"/>
        <v>170</v>
      </c>
      <c r="H123" s="7">
        <f t="shared" si="19"/>
        <v>343.5</v>
      </c>
      <c r="I123" s="7">
        <f t="shared" si="20"/>
        <v>365</v>
      </c>
      <c r="J123" s="7">
        <f t="shared" si="21"/>
        <v>173.5</v>
      </c>
      <c r="K123" s="7">
        <f t="shared" si="22"/>
        <v>195</v>
      </c>
      <c r="L123" s="8">
        <f t="shared" si="23"/>
        <v>305</v>
      </c>
      <c r="M123" s="7">
        <f t="shared" si="24"/>
        <v>475</v>
      </c>
      <c r="N123">
        <f t="shared" si="25"/>
        <v>1.0361345412891805</v>
      </c>
      <c r="O123">
        <f t="shared" si="26"/>
        <v>1.0763598326359833</v>
      </c>
    </row>
    <row r="124" spans="1:15" x14ac:dyDescent="0.25">
      <c r="A124" s="6">
        <v>44238</v>
      </c>
      <c r="B124" s="7">
        <v>5780</v>
      </c>
      <c r="C124" s="7">
        <v>5490</v>
      </c>
      <c r="D124" s="7">
        <v>6340</v>
      </c>
      <c r="E124" s="7">
        <v>5220</v>
      </c>
      <c r="F124" s="7">
        <v>4959</v>
      </c>
      <c r="G124" s="7">
        <f t="shared" si="18"/>
        <v>178</v>
      </c>
      <c r="H124" s="7">
        <f t="shared" si="19"/>
        <v>319</v>
      </c>
      <c r="I124" s="7">
        <f t="shared" si="20"/>
        <v>348</v>
      </c>
      <c r="J124" s="7">
        <f t="shared" si="21"/>
        <v>141</v>
      </c>
      <c r="K124" s="7">
        <f t="shared" si="22"/>
        <v>170</v>
      </c>
      <c r="L124" s="8">
        <f t="shared" si="23"/>
        <v>332</v>
      </c>
      <c r="M124" s="7">
        <f t="shared" si="24"/>
        <v>510</v>
      </c>
      <c r="N124">
        <f t="shared" si="25"/>
        <v>1.029198591840961</v>
      </c>
      <c r="O124">
        <f t="shared" si="26"/>
        <v>1.0725</v>
      </c>
    </row>
    <row r="125" spans="1:15" x14ac:dyDescent="0.25">
      <c r="A125" s="6">
        <v>44237</v>
      </c>
      <c r="B125" s="7">
        <v>5910</v>
      </c>
      <c r="C125" s="7">
        <v>5608</v>
      </c>
      <c r="D125" s="7">
        <v>6479</v>
      </c>
      <c r="E125" s="7">
        <v>5322</v>
      </c>
      <c r="F125" s="7">
        <v>5009.5</v>
      </c>
      <c r="G125" s="7">
        <f t="shared" si="18"/>
        <v>189</v>
      </c>
      <c r="H125" s="7">
        <f t="shared" si="19"/>
        <v>324</v>
      </c>
      <c r="I125" s="7">
        <f t="shared" si="20"/>
        <v>374</v>
      </c>
      <c r="J125" s="7">
        <f t="shared" si="21"/>
        <v>135</v>
      </c>
      <c r="K125" s="7">
        <f t="shared" si="22"/>
        <v>185</v>
      </c>
      <c r="L125" s="8">
        <f t="shared" si="23"/>
        <v>435</v>
      </c>
      <c r="M125" s="7">
        <f t="shared" si="24"/>
        <v>624</v>
      </c>
      <c r="N125">
        <f t="shared" si="25"/>
        <v>1.0278925619834711</v>
      </c>
      <c r="O125">
        <f t="shared" si="26"/>
        <v>1.0780793319415449</v>
      </c>
    </row>
    <row r="126" spans="1:15" x14ac:dyDescent="0.25">
      <c r="A126" s="6">
        <v>44236</v>
      </c>
      <c r="B126" s="7">
        <v>5912</v>
      </c>
      <c r="C126" s="7">
        <v>5628</v>
      </c>
      <c r="D126" s="7">
        <v>6400</v>
      </c>
      <c r="E126" s="7">
        <v>5342</v>
      </c>
      <c r="F126" s="7">
        <v>5034</v>
      </c>
      <c r="G126" s="7">
        <f t="shared" si="18"/>
        <v>182</v>
      </c>
      <c r="H126" s="7">
        <f t="shared" si="19"/>
        <v>335</v>
      </c>
      <c r="I126" s="7">
        <f t="shared" si="20"/>
        <v>424</v>
      </c>
      <c r="J126" s="7">
        <f t="shared" si="21"/>
        <v>153</v>
      </c>
      <c r="K126" s="7">
        <f t="shared" si="22"/>
        <v>242</v>
      </c>
      <c r="L126" s="8">
        <f t="shared" si="23"/>
        <v>361</v>
      </c>
      <c r="M126" s="7">
        <f t="shared" si="24"/>
        <v>543</v>
      </c>
      <c r="N126">
        <f t="shared" si="25"/>
        <v>1.0319482146585925</v>
      </c>
      <c r="O126">
        <f t="shared" si="26"/>
        <v>1.0902127659574468</v>
      </c>
    </row>
    <row r="127" spans="1:15" x14ac:dyDescent="0.25">
      <c r="A127" s="6">
        <v>44235</v>
      </c>
      <c r="B127" s="7">
        <v>5911</v>
      </c>
      <c r="C127" s="7">
        <v>5628</v>
      </c>
      <c r="D127" s="7">
        <v>6420</v>
      </c>
      <c r="E127" s="7">
        <v>5380</v>
      </c>
      <c r="F127" s="7">
        <v>5030</v>
      </c>
      <c r="G127" s="7">
        <f t="shared" si="18"/>
        <v>221.5</v>
      </c>
      <c r="H127" s="7">
        <f t="shared" si="19"/>
        <v>243</v>
      </c>
      <c r="I127" s="7">
        <f t="shared" si="20"/>
        <v>323</v>
      </c>
      <c r="J127" s="7">
        <f t="shared" si="21"/>
        <v>21.5</v>
      </c>
      <c r="K127" s="7">
        <f t="shared" si="22"/>
        <v>101.5</v>
      </c>
      <c r="L127" s="8">
        <f t="shared" si="23"/>
        <v>437</v>
      </c>
      <c r="M127" s="7">
        <f t="shared" si="24"/>
        <v>658.5</v>
      </c>
      <c r="N127">
        <f t="shared" si="25"/>
        <v>1.0044605809128631</v>
      </c>
      <c r="O127">
        <f t="shared" si="26"/>
        <v>1.0681434599156119</v>
      </c>
    </row>
    <row r="128" spans="1:15" x14ac:dyDescent="0.25">
      <c r="A128" s="6">
        <v>44232</v>
      </c>
      <c r="B128" s="7">
        <v>5945</v>
      </c>
      <c r="C128" s="7">
        <v>5628</v>
      </c>
      <c r="D128" s="7">
        <v>6600</v>
      </c>
      <c r="E128" s="7">
        <v>5394</v>
      </c>
      <c r="F128" s="7">
        <v>5050</v>
      </c>
      <c r="G128" s="7">
        <f t="shared" si="18"/>
        <v>146</v>
      </c>
      <c r="H128" s="7">
        <f t="shared" si="19"/>
        <v>221</v>
      </c>
      <c r="I128" s="7">
        <f t="shared" si="20"/>
        <v>280</v>
      </c>
      <c r="J128" s="7">
        <f t="shared" si="21"/>
        <v>75</v>
      </c>
      <c r="K128" s="7">
        <f t="shared" si="22"/>
        <v>134</v>
      </c>
      <c r="L128" s="8">
        <f t="shared" si="23"/>
        <v>380</v>
      </c>
      <c r="M128" s="7">
        <f t="shared" si="24"/>
        <v>526</v>
      </c>
      <c r="N128">
        <f t="shared" si="25"/>
        <v>1.0158261236547794</v>
      </c>
      <c r="O128">
        <f t="shared" si="26"/>
        <v>1.0598290598290598</v>
      </c>
    </row>
    <row r="129" spans="1:15" x14ac:dyDescent="0.25">
      <c r="A129" s="6">
        <v>44231</v>
      </c>
      <c r="B129" s="7">
        <v>5922</v>
      </c>
      <c r="C129" s="7">
        <v>5640</v>
      </c>
      <c r="D129" s="7">
        <v>6375</v>
      </c>
      <c r="E129" s="7">
        <v>5400</v>
      </c>
      <c r="F129" s="7">
        <v>5025</v>
      </c>
      <c r="G129" s="7">
        <f t="shared" si="18"/>
        <v>219</v>
      </c>
      <c r="H129" s="7">
        <f t="shared" si="19"/>
        <v>280</v>
      </c>
      <c r="I129" s="7">
        <f t="shared" si="20"/>
        <v>390</v>
      </c>
      <c r="J129" s="7">
        <f t="shared" si="21"/>
        <v>61</v>
      </c>
      <c r="K129" s="7">
        <f t="shared" si="22"/>
        <v>171</v>
      </c>
      <c r="L129" s="8">
        <f t="shared" si="23"/>
        <v>281</v>
      </c>
      <c r="M129" s="7">
        <f t="shared" si="24"/>
        <v>500</v>
      </c>
      <c r="N129">
        <f t="shared" si="25"/>
        <v>1.0128691983122362</v>
      </c>
      <c r="O129">
        <f t="shared" si="26"/>
        <v>1.0842332613390928</v>
      </c>
    </row>
    <row r="130" spans="1:15" x14ac:dyDescent="0.25">
      <c r="A130" s="6">
        <v>44230</v>
      </c>
      <c r="B130" s="7">
        <v>5899</v>
      </c>
      <c r="C130" s="7">
        <v>5642</v>
      </c>
      <c r="D130" s="7">
        <v>6400</v>
      </c>
      <c r="E130" s="7">
        <v>5415</v>
      </c>
      <c r="F130" s="7">
        <v>4990</v>
      </c>
      <c r="G130" s="7">
        <f t="shared" ref="G130:G161" si="27">B96-C96</f>
        <v>173</v>
      </c>
      <c r="H130" s="7">
        <f t="shared" ref="H130:H161" si="28">B96-E96</f>
        <v>233</v>
      </c>
      <c r="I130" s="7">
        <f t="shared" ref="I130:I161" si="29">B96-F96</f>
        <v>289</v>
      </c>
      <c r="J130" s="7">
        <f t="shared" ref="J130:J161" si="30">C96-E96</f>
        <v>60</v>
      </c>
      <c r="K130" s="7">
        <f t="shared" ref="K130:K161" si="31">C96-F96</f>
        <v>116</v>
      </c>
      <c r="L130" s="8">
        <f t="shared" ref="L130:L161" si="32">D96-B96</f>
        <v>317</v>
      </c>
      <c r="M130" s="7">
        <f t="shared" ref="M130:M161" si="33">D96-C96</f>
        <v>490</v>
      </c>
      <c r="N130">
        <f t="shared" ref="N130:N161" si="34">C96/E96</f>
        <v>1.0124223602484472</v>
      </c>
      <c r="O130">
        <f t="shared" ref="O130:O161" si="35">B96/F96</f>
        <v>1.0605362379555927</v>
      </c>
    </row>
    <row r="131" spans="1:15" x14ac:dyDescent="0.25">
      <c r="A131" s="6">
        <v>44229</v>
      </c>
      <c r="B131" s="7">
        <v>5941</v>
      </c>
      <c r="C131" s="7">
        <v>5651</v>
      </c>
      <c r="D131" s="7">
        <v>6390</v>
      </c>
      <c r="E131" s="7">
        <v>5474.5</v>
      </c>
      <c r="F131" s="7">
        <v>4993</v>
      </c>
      <c r="G131" s="7">
        <f t="shared" si="27"/>
        <v>147</v>
      </c>
      <c r="H131" s="7">
        <f t="shared" si="28"/>
        <v>239</v>
      </c>
      <c r="I131" s="7">
        <f t="shared" si="29"/>
        <v>280</v>
      </c>
      <c r="J131" s="7">
        <f t="shared" si="30"/>
        <v>92</v>
      </c>
      <c r="K131" s="7">
        <f t="shared" si="31"/>
        <v>133</v>
      </c>
      <c r="L131" s="8">
        <f t="shared" si="32"/>
        <v>311</v>
      </c>
      <c r="M131" s="7">
        <f t="shared" si="33"/>
        <v>458</v>
      </c>
      <c r="N131">
        <f t="shared" si="34"/>
        <v>1.0187755102040816</v>
      </c>
      <c r="O131">
        <f t="shared" si="35"/>
        <v>1.057625025725458</v>
      </c>
    </row>
    <row r="132" spans="1:15" x14ac:dyDescent="0.25">
      <c r="A132" s="6">
        <v>44228</v>
      </c>
      <c r="B132" s="7">
        <v>5895</v>
      </c>
      <c r="C132" s="7">
        <v>5650</v>
      </c>
      <c r="D132" s="7">
        <v>6400</v>
      </c>
      <c r="E132" s="7">
        <v>5463</v>
      </c>
      <c r="F132" s="7">
        <v>4964</v>
      </c>
      <c r="G132" s="7">
        <f t="shared" si="27"/>
        <v>188</v>
      </c>
      <c r="H132" s="7">
        <f t="shared" si="28"/>
        <v>239</v>
      </c>
      <c r="I132" s="7">
        <f t="shared" si="29"/>
        <v>321</v>
      </c>
      <c r="J132" s="7">
        <f t="shared" si="30"/>
        <v>51</v>
      </c>
      <c r="K132" s="7">
        <f t="shared" si="31"/>
        <v>133</v>
      </c>
      <c r="L132" s="8">
        <f t="shared" si="32"/>
        <v>372</v>
      </c>
      <c r="M132" s="7">
        <f t="shared" si="33"/>
        <v>560</v>
      </c>
      <c r="N132">
        <f t="shared" si="34"/>
        <v>1.0100216152485753</v>
      </c>
      <c r="O132">
        <f t="shared" si="35"/>
        <v>1.0641102456560816</v>
      </c>
    </row>
    <row r="133" spans="1:15" x14ac:dyDescent="0.25">
      <c r="A133" s="6">
        <v>44225</v>
      </c>
      <c r="B133" s="7">
        <v>5877.5</v>
      </c>
      <c r="C133" s="7">
        <v>5640</v>
      </c>
      <c r="D133" s="7">
        <v>6351</v>
      </c>
      <c r="E133" s="7">
        <v>5451</v>
      </c>
      <c r="F133" s="7">
        <v>4950</v>
      </c>
      <c r="G133" s="7">
        <f t="shared" si="27"/>
        <v>148</v>
      </c>
      <c r="H133" s="7">
        <f t="shared" si="28"/>
        <v>346</v>
      </c>
      <c r="I133" s="7">
        <f t="shared" si="29"/>
        <v>310</v>
      </c>
      <c r="J133" s="7">
        <f t="shared" si="30"/>
        <v>198</v>
      </c>
      <c r="K133" s="7">
        <f t="shared" si="31"/>
        <v>162</v>
      </c>
      <c r="L133" s="8">
        <f t="shared" si="32"/>
        <v>390</v>
      </c>
      <c r="M133" s="7">
        <f t="shared" si="33"/>
        <v>538</v>
      </c>
      <c r="N133">
        <f t="shared" si="34"/>
        <v>1.039489429597128</v>
      </c>
      <c r="O133">
        <f t="shared" si="35"/>
        <v>1.0613861386138614</v>
      </c>
    </row>
    <row r="134" spans="1:15" x14ac:dyDescent="0.25">
      <c r="A134" s="6">
        <v>44224</v>
      </c>
      <c r="B134" s="7">
        <v>5855</v>
      </c>
      <c r="C134" s="7">
        <v>5660</v>
      </c>
      <c r="D134" s="7">
        <v>6400</v>
      </c>
      <c r="E134" s="7">
        <v>5475</v>
      </c>
      <c r="F134" s="7">
        <v>4995</v>
      </c>
      <c r="G134" s="7">
        <f t="shared" si="27"/>
        <v>167.5</v>
      </c>
      <c r="H134" s="7">
        <f t="shared" si="28"/>
        <v>385</v>
      </c>
      <c r="I134" s="7">
        <f t="shared" si="29"/>
        <v>405</v>
      </c>
      <c r="J134" s="7">
        <f t="shared" si="30"/>
        <v>217.5</v>
      </c>
      <c r="K134" s="7">
        <f t="shared" si="31"/>
        <v>237.5</v>
      </c>
      <c r="L134" s="8">
        <f t="shared" si="32"/>
        <v>410</v>
      </c>
      <c r="M134" s="7">
        <f t="shared" si="33"/>
        <v>577.5</v>
      </c>
      <c r="N134">
        <f t="shared" si="34"/>
        <v>1.0438950554994955</v>
      </c>
      <c r="O134">
        <f t="shared" si="35"/>
        <v>1.0820668693009119</v>
      </c>
    </row>
    <row r="135" spans="1:15" x14ac:dyDescent="0.25">
      <c r="A135" s="6">
        <v>44223</v>
      </c>
      <c r="B135" s="7">
        <v>5865</v>
      </c>
      <c r="C135" s="7">
        <v>5664</v>
      </c>
      <c r="D135" s="7">
        <v>6385</v>
      </c>
      <c r="E135" s="7">
        <v>5435</v>
      </c>
      <c r="F135" s="7">
        <v>4955</v>
      </c>
      <c r="G135" s="7">
        <f t="shared" si="27"/>
        <v>112.5</v>
      </c>
      <c r="H135" s="7">
        <f t="shared" si="28"/>
        <v>376</v>
      </c>
      <c r="I135" s="7">
        <f t="shared" si="29"/>
        <v>386</v>
      </c>
      <c r="J135" s="7">
        <f t="shared" si="30"/>
        <v>263.5</v>
      </c>
      <c r="K135" s="7">
        <f t="shared" si="31"/>
        <v>273.5</v>
      </c>
      <c r="L135" s="8">
        <f t="shared" si="32"/>
        <v>503</v>
      </c>
      <c r="M135" s="7">
        <f t="shared" si="33"/>
        <v>615.5</v>
      </c>
      <c r="N135">
        <f t="shared" si="34"/>
        <v>1.0535569105691056</v>
      </c>
      <c r="O135">
        <f t="shared" si="35"/>
        <v>1.0786150712830957</v>
      </c>
    </row>
    <row r="136" spans="1:15" x14ac:dyDescent="0.25">
      <c r="A136" s="6">
        <v>44222</v>
      </c>
      <c r="B136" s="7">
        <v>5890</v>
      </c>
      <c r="C136" s="7">
        <v>5667</v>
      </c>
      <c r="D136" s="7">
        <v>6375</v>
      </c>
      <c r="E136" s="7">
        <v>5405</v>
      </c>
      <c r="F136" s="7">
        <v>4970</v>
      </c>
      <c r="G136" s="7">
        <f t="shared" si="27"/>
        <v>144</v>
      </c>
      <c r="H136" s="7">
        <f t="shared" si="28"/>
        <v>395</v>
      </c>
      <c r="I136" s="7">
        <f t="shared" si="29"/>
        <v>470</v>
      </c>
      <c r="J136" s="7">
        <f t="shared" si="30"/>
        <v>251</v>
      </c>
      <c r="K136" s="7">
        <f t="shared" si="31"/>
        <v>326</v>
      </c>
      <c r="L136" s="8">
        <f t="shared" si="32"/>
        <v>455</v>
      </c>
      <c r="M136" s="7">
        <f t="shared" si="33"/>
        <v>599</v>
      </c>
      <c r="N136">
        <f t="shared" si="34"/>
        <v>1.0507070707070707</v>
      </c>
      <c r="O136">
        <f t="shared" si="35"/>
        <v>1.0964102564102565</v>
      </c>
    </row>
    <row r="137" spans="1:15" x14ac:dyDescent="0.25">
      <c r="A137" s="6">
        <v>44221</v>
      </c>
      <c r="B137" s="7">
        <v>5870</v>
      </c>
      <c r="C137" s="7">
        <v>5656</v>
      </c>
      <c r="D137" s="7">
        <v>6340</v>
      </c>
      <c r="E137" s="7">
        <v>5380</v>
      </c>
      <c r="F137" s="7">
        <v>4915</v>
      </c>
      <c r="G137" s="7">
        <f t="shared" si="27"/>
        <v>181</v>
      </c>
      <c r="H137" s="7">
        <f t="shared" si="28"/>
        <v>390</v>
      </c>
      <c r="I137" s="7">
        <f t="shared" si="29"/>
        <v>417</v>
      </c>
      <c r="J137" s="7">
        <f t="shared" si="30"/>
        <v>209</v>
      </c>
      <c r="K137" s="7">
        <f t="shared" si="31"/>
        <v>236</v>
      </c>
      <c r="L137" s="8">
        <f t="shared" si="32"/>
        <v>450</v>
      </c>
      <c r="M137" s="7">
        <f t="shared" si="33"/>
        <v>631</v>
      </c>
      <c r="N137">
        <f t="shared" si="34"/>
        <v>1.0425661914460285</v>
      </c>
      <c r="O137">
        <f t="shared" si="35"/>
        <v>1.0853983207044851</v>
      </c>
    </row>
    <row r="138" spans="1:15" x14ac:dyDescent="0.25">
      <c r="A138" s="6">
        <v>44218</v>
      </c>
      <c r="B138" s="7">
        <v>5835</v>
      </c>
      <c r="C138" s="7">
        <v>5644</v>
      </c>
      <c r="D138" s="7">
        <v>6360</v>
      </c>
      <c r="E138" s="7">
        <v>5326</v>
      </c>
      <c r="F138" s="7">
        <v>4929</v>
      </c>
      <c r="G138" s="7">
        <f t="shared" si="27"/>
        <v>205</v>
      </c>
      <c r="H138" s="7">
        <f t="shared" si="28"/>
        <v>410</v>
      </c>
      <c r="I138" s="7">
        <f t="shared" si="29"/>
        <v>365</v>
      </c>
      <c r="J138" s="7">
        <f t="shared" si="30"/>
        <v>205</v>
      </c>
      <c r="K138" s="7">
        <f t="shared" si="31"/>
        <v>160</v>
      </c>
      <c r="L138" s="8">
        <f t="shared" si="32"/>
        <v>338</v>
      </c>
      <c r="M138" s="7">
        <f t="shared" si="33"/>
        <v>543</v>
      </c>
      <c r="N138">
        <f t="shared" si="34"/>
        <v>1.0422680412371135</v>
      </c>
      <c r="O138">
        <f t="shared" si="35"/>
        <v>1.0745658835546477</v>
      </c>
    </row>
    <row r="139" spans="1:15" x14ac:dyDescent="0.25">
      <c r="A139" s="6">
        <v>44217</v>
      </c>
      <c r="B139" s="7">
        <v>5825</v>
      </c>
      <c r="C139" s="7">
        <v>5647</v>
      </c>
      <c r="D139" s="7">
        <v>6315</v>
      </c>
      <c r="E139" s="7">
        <v>5275</v>
      </c>
      <c r="F139" s="7">
        <v>4915</v>
      </c>
      <c r="G139" s="7">
        <f t="shared" si="27"/>
        <v>158.5</v>
      </c>
      <c r="H139" s="7">
        <f t="shared" si="28"/>
        <v>424.5</v>
      </c>
      <c r="I139" s="7">
        <f t="shared" si="29"/>
        <v>439.5</v>
      </c>
      <c r="J139" s="7">
        <f t="shared" si="30"/>
        <v>266</v>
      </c>
      <c r="K139" s="7">
        <f t="shared" si="31"/>
        <v>281</v>
      </c>
      <c r="L139" s="8">
        <f t="shared" si="32"/>
        <v>260.5</v>
      </c>
      <c r="M139" s="7">
        <f t="shared" si="33"/>
        <v>419</v>
      </c>
      <c r="N139">
        <f t="shared" si="34"/>
        <v>1.0564156945917285</v>
      </c>
      <c r="O139">
        <f t="shared" si="35"/>
        <v>1.0935106382978723</v>
      </c>
    </row>
    <row r="140" spans="1:15" x14ac:dyDescent="0.25">
      <c r="A140" s="6">
        <v>44216</v>
      </c>
      <c r="B140" s="7">
        <v>5880</v>
      </c>
      <c r="C140" s="7">
        <v>5645</v>
      </c>
      <c r="D140" s="7">
        <v>6335</v>
      </c>
      <c r="E140" s="7">
        <v>5308.5</v>
      </c>
      <c r="F140" s="7">
        <v>4942.5</v>
      </c>
      <c r="G140" s="7">
        <f t="shared" si="27"/>
        <v>175</v>
      </c>
      <c r="H140" s="7">
        <f t="shared" si="28"/>
        <v>420</v>
      </c>
      <c r="I140" s="7">
        <f t="shared" si="29"/>
        <v>509</v>
      </c>
      <c r="J140" s="7">
        <f t="shared" si="30"/>
        <v>245</v>
      </c>
      <c r="K140" s="7">
        <f t="shared" si="31"/>
        <v>334</v>
      </c>
      <c r="L140" s="8">
        <f t="shared" si="32"/>
        <v>410</v>
      </c>
      <c r="M140" s="7">
        <f t="shared" si="33"/>
        <v>585</v>
      </c>
      <c r="N140">
        <f t="shared" si="34"/>
        <v>1.0530877573131094</v>
      </c>
      <c r="O140">
        <f t="shared" si="35"/>
        <v>1.11246133451171</v>
      </c>
    </row>
    <row r="141" spans="1:15" x14ac:dyDescent="0.25">
      <c r="A141" s="6">
        <v>44215</v>
      </c>
      <c r="B141" s="7">
        <v>5889</v>
      </c>
      <c r="C141" s="7">
        <v>5643</v>
      </c>
      <c r="D141" s="7">
        <v>6285</v>
      </c>
      <c r="E141" s="7">
        <v>5275</v>
      </c>
      <c r="F141" s="7">
        <v>4962</v>
      </c>
      <c r="G141" s="7">
        <f t="shared" si="27"/>
        <v>187</v>
      </c>
      <c r="H141" s="7">
        <f t="shared" si="28"/>
        <v>448</v>
      </c>
      <c r="I141" s="7">
        <f t="shared" si="29"/>
        <v>607</v>
      </c>
      <c r="J141" s="7">
        <f t="shared" si="30"/>
        <v>261</v>
      </c>
      <c r="K141" s="7">
        <f t="shared" si="31"/>
        <v>420</v>
      </c>
      <c r="L141" s="8">
        <f t="shared" si="32"/>
        <v>349</v>
      </c>
      <c r="M141" s="7">
        <f t="shared" si="33"/>
        <v>536</v>
      </c>
      <c r="N141">
        <f t="shared" si="34"/>
        <v>1.0569993448351169</v>
      </c>
      <c r="O141">
        <f t="shared" si="35"/>
        <v>1.1373303167420814</v>
      </c>
    </row>
    <row r="142" spans="1:15" x14ac:dyDescent="0.25">
      <c r="A142" s="6">
        <v>44214</v>
      </c>
      <c r="B142" s="7">
        <v>5854</v>
      </c>
      <c r="C142" s="7">
        <v>5640</v>
      </c>
      <c r="D142" s="7">
        <v>6200</v>
      </c>
      <c r="E142" s="7">
        <v>5230</v>
      </c>
      <c r="F142" s="7">
        <v>4939</v>
      </c>
      <c r="G142" s="7">
        <f t="shared" si="27"/>
        <v>154</v>
      </c>
      <c r="H142" s="7">
        <f t="shared" si="28"/>
        <v>494</v>
      </c>
      <c r="I142" s="7">
        <f t="shared" si="29"/>
        <v>653</v>
      </c>
      <c r="J142" s="7">
        <f t="shared" si="30"/>
        <v>340</v>
      </c>
      <c r="K142" s="7">
        <f t="shared" si="31"/>
        <v>499</v>
      </c>
      <c r="L142" s="8">
        <f t="shared" si="32"/>
        <v>189</v>
      </c>
      <c r="M142" s="7">
        <f t="shared" si="33"/>
        <v>343</v>
      </c>
      <c r="N142">
        <f t="shared" si="34"/>
        <v>1.0712937722793039</v>
      </c>
      <c r="O142">
        <f t="shared" si="35"/>
        <v>1.1416485900216919</v>
      </c>
    </row>
    <row r="143" spans="1:15" x14ac:dyDescent="0.25">
      <c r="A143" s="6">
        <v>44211</v>
      </c>
      <c r="B143" s="7">
        <v>5890</v>
      </c>
      <c r="C143" s="7">
        <v>5625</v>
      </c>
      <c r="D143" s="7">
        <v>6200</v>
      </c>
      <c r="E143" s="7">
        <v>5220</v>
      </c>
      <c r="F143" s="7">
        <v>4940</v>
      </c>
      <c r="G143" s="7">
        <f t="shared" si="27"/>
        <v>183</v>
      </c>
      <c r="H143" s="7">
        <f t="shared" si="28"/>
        <v>530</v>
      </c>
      <c r="I143" s="7">
        <f t="shared" si="29"/>
        <v>700</v>
      </c>
      <c r="J143" s="7">
        <f t="shared" si="30"/>
        <v>347</v>
      </c>
      <c r="K143" s="7">
        <f t="shared" si="31"/>
        <v>517</v>
      </c>
      <c r="L143" s="8">
        <f t="shared" si="32"/>
        <v>400</v>
      </c>
      <c r="M143" s="7">
        <f t="shared" si="33"/>
        <v>583</v>
      </c>
      <c r="N143">
        <f t="shared" si="34"/>
        <v>1.0718426501035196</v>
      </c>
      <c r="O143">
        <f t="shared" si="35"/>
        <v>1.150214592274678</v>
      </c>
    </row>
    <row r="144" spans="1:15" x14ac:dyDescent="0.25">
      <c r="A144" s="6">
        <v>44210</v>
      </c>
      <c r="B144" s="7">
        <v>5881</v>
      </c>
      <c r="C144" s="7">
        <v>5635</v>
      </c>
      <c r="D144" s="7">
        <v>6125</v>
      </c>
      <c r="E144" s="7">
        <v>5190</v>
      </c>
      <c r="F144" s="7">
        <v>4930</v>
      </c>
      <c r="G144" s="7">
        <f t="shared" si="27"/>
        <v>250</v>
      </c>
      <c r="H144" s="7">
        <f t="shared" si="28"/>
        <v>605</v>
      </c>
      <c r="I144" s="7">
        <f t="shared" si="29"/>
        <v>820</v>
      </c>
      <c r="J144" s="7">
        <f t="shared" si="30"/>
        <v>355</v>
      </c>
      <c r="K144" s="7">
        <f t="shared" si="31"/>
        <v>570</v>
      </c>
      <c r="L144" s="8">
        <f t="shared" si="32"/>
        <v>284</v>
      </c>
      <c r="M144" s="7">
        <f t="shared" si="33"/>
        <v>534</v>
      </c>
      <c r="N144">
        <f t="shared" si="34"/>
        <v>1.073045267489712</v>
      </c>
      <c r="O144">
        <f t="shared" si="35"/>
        <v>1.1765339074273413</v>
      </c>
    </row>
    <row r="145" spans="1:15" x14ac:dyDescent="0.25">
      <c r="A145" s="6">
        <v>44209</v>
      </c>
      <c r="B145" s="7">
        <v>5929</v>
      </c>
      <c r="C145" s="7">
        <v>5641</v>
      </c>
      <c r="D145" s="7">
        <v>6201</v>
      </c>
      <c r="E145" s="7">
        <v>5255</v>
      </c>
      <c r="F145" s="7">
        <v>4950</v>
      </c>
      <c r="G145" s="7">
        <f t="shared" si="27"/>
        <v>191</v>
      </c>
      <c r="H145" s="7">
        <f t="shared" si="28"/>
        <v>531</v>
      </c>
      <c r="I145" s="7">
        <f t="shared" si="29"/>
        <v>746</v>
      </c>
      <c r="J145" s="7">
        <f t="shared" si="30"/>
        <v>340</v>
      </c>
      <c r="K145" s="7">
        <f t="shared" si="31"/>
        <v>555</v>
      </c>
      <c r="L145" s="8">
        <f t="shared" si="32"/>
        <v>430</v>
      </c>
      <c r="M145" s="7">
        <f t="shared" si="33"/>
        <v>621</v>
      </c>
      <c r="N145">
        <f t="shared" si="34"/>
        <v>1.0688398461226969</v>
      </c>
      <c r="O145">
        <f t="shared" si="35"/>
        <v>1.1579170194750212</v>
      </c>
    </row>
    <row r="146" spans="1:15" x14ac:dyDescent="0.25">
      <c r="A146" s="6">
        <v>44208</v>
      </c>
      <c r="B146" s="7">
        <v>5950</v>
      </c>
      <c r="C146" s="7">
        <v>5660</v>
      </c>
      <c r="D146" s="7">
        <v>6385</v>
      </c>
      <c r="E146" s="7">
        <v>5330</v>
      </c>
      <c r="F146" s="7">
        <v>5050</v>
      </c>
      <c r="G146" s="7">
        <f t="shared" si="27"/>
        <v>178</v>
      </c>
      <c r="H146" s="7">
        <f t="shared" si="28"/>
        <v>565</v>
      </c>
      <c r="I146" s="7">
        <f t="shared" si="29"/>
        <v>710</v>
      </c>
      <c r="J146" s="7">
        <f t="shared" si="30"/>
        <v>387</v>
      </c>
      <c r="K146" s="7">
        <f t="shared" si="31"/>
        <v>532</v>
      </c>
      <c r="L146" s="8">
        <f t="shared" si="32"/>
        <v>530</v>
      </c>
      <c r="M146" s="7">
        <f t="shared" si="33"/>
        <v>708</v>
      </c>
      <c r="N146">
        <f t="shared" si="34"/>
        <v>1.0788990825688074</v>
      </c>
      <c r="O146">
        <f t="shared" si="35"/>
        <v>1.1491596638655461</v>
      </c>
    </row>
    <row r="147" spans="1:15" x14ac:dyDescent="0.25">
      <c r="A147" s="6">
        <v>44207</v>
      </c>
      <c r="B147" s="7">
        <v>5977</v>
      </c>
      <c r="C147" s="7">
        <v>5692</v>
      </c>
      <c r="D147" s="7">
        <v>6365</v>
      </c>
      <c r="E147" s="7">
        <v>5360</v>
      </c>
      <c r="F147" s="7">
        <v>5099.5</v>
      </c>
      <c r="G147" s="7">
        <f t="shared" si="27"/>
        <v>186</v>
      </c>
      <c r="H147" s="7">
        <f t="shared" si="28"/>
        <v>529</v>
      </c>
      <c r="I147" s="7">
        <f t="shared" si="29"/>
        <v>774</v>
      </c>
      <c r="J147" s="7">
        <f t="shared" si="30"/>
        <v>343</v>
      </c>
      <c r="K147" s="7">
        <f t="shared" si="31"/>
        <v>588</v>
      </c>
      <c r="L147" s="8">
        <f t="shared" si="32"/>
        <v>461</v>
      </c>
      <c r="M147" s="7">
        <f t="shared" si="33"/>
        <v>647</v>
      </c>
      <c r="N147">
        <f t="shared" si="34"/>
        <v>1.0691532258064516</v>
      </c>
      <c r="O147">
        <f t="shared" si="35"/>
        <v>1.1641569459172854</v>
      </c>
    </row>
    <row r="148" spans="1:15" x14ac:dyDescent="0.25">
      <c r="A148" s="6">
        <v>44204</v>
      </c>
      <c r="B148" s="7">
        <v>6000</v>
      </c>
      <c r="C148" s="7">
        <v>5730</v>
      </c>
      <c r="D148" s="7">
        <v>6350</v>
      </c>
      <c r="E148" s="7">
        <v>5430</v>
      </c>
      <c r="F148" s="7">
        <v>5145</v>
      </c>
      <c r="G148" s="7">
        <f t="shared" si="27"/>
        <v>192</v>
      </c>
      <c r="H148" s="7">
        <f t="shared" si="28"/>
        <v>424</v>
      </c>
      <c r="I148" s="7">
        <f t="shared" si="29"/>
        <v>724</v>
      </c>
      <c r="J148" s="7">
        <f t="shared" si="30"/>
        <v>232</v>
      </c>
      <c r="K148" s="7">
        <f t="shared" si="31"/>
        <v>532</v>
      </c>
      <c r="L148" s="8">
        <f t="shared" si="32"/>
        <v>479</v>
      </c>
      <c r="M148" s="7">
        <f t="shared" si="33"/>
        <v>671</v>
      </c>
      <c r="N148">
        <f t="shared" si="34"/>
        <v>1.0458770021752026</v>
      </c>
      <c r="O148">
        <f t="shared" si="35"/>
        <v>1.1521967626655456</v>
      </c>
    </row>
    <row r="149" spans="1:15" x14ac:dyDescent="0.25">
      <c r="A149" s="6">
        <v>44203</v>
      </c>
      <c r="B149" s="7">
        <v>6036</v>
      </c>
      <c r="C149" s="7">
        <v>5768</v>
      </c>
      <c r="D149" s="7">
        <v>6325</v>
      </c>
      <c r="E149" s="7">
        <v>5470</v>
      </c>
      <c r="F149" s="7">
        <v>5119</v>
      </c>
      <c r="G149" s="7">
        <f t="shared" si="27"/>
        <v>222</v>
      </c>
      <c r="H149" s="7">
        <f t="shared" si="28"/>
        <v>472</v>
      </c>
      <c r="I149" s="7">
        <f t="shared" si="29"/>
        <v>693</v>
      </c>
      <c r="J149" s="7">
        <f t="shared" si="30"/>
        <v>250</v>
      </c>
      <c r="K149" s="7">
        <f t="shared" si="31"/>
        <v>471</v>
      </c>
      <c r="L149" s="8">
        <f t="shared" si="32"/>
        <v>538</v>
      </c>
      <c r="M149" s="7">
        <f t="shared" si="33"/>
        <v>760</v>
      </c>
      <c r="N149">
        <f t="shared" si="34"/>
        <v>1.0503018108651911</v>
      </c>
      <c r="O149">
        <f t="shared" si="35"/>
        <v>1.145925457991156</v>
      </c>
    </row>
    <row r="150" spans="1:15" x14ac:dyDescent="0.25">
      <c r="A150" s="6">
        <v>44202</v>
      </c>
      <c r="B150" s="7">
        <v>6036</v>
      </c>
      <c r="C150" s="7">
        <v>5790</v>
      </c>
      <c r="D150" s="7">
        <v>6300</v>
      </c>
      <c r="E150" s="7">
        <v>5435</v>
      </c>
      <c r="F150" s="7">
        <v>5020</v>
      </c>
      <c r="G150" s="7">
        <f t="shared" si="27"/>
        <v>219</v>
      </c>
      <c r="H150" s="7">
        <f t="shared" si="28"/>
        <v>475</v>
      </c>
      <c r="I150" s="7">
        <f t="shared" si="29"/>
        <v>646</v>
      </c>
      <c r="J150" s="7">
        <f t="shared" si="30"/>
        <v>256</v>
      </c>
      <c r="K150" s="7">
        <f t="shared" si="31"/>
        <v>427</v>
      </c>
      <c r="L150" s="8">
        <f t="shared" si="32"/>
        <v>575</v>
      </c>
      <c r="M150" s="7">
        <f t="shared" si="33"/>
        <v>794</v>
      </c>
      <c r="N150">
        <f t="shared" si="34"/>
        <v>1.0520325203252032</v>
      </c>
      <c r="O150">
        <f t="shared" si="35"/>
        <v>1.1360286376079174</v>
      </c>
    </row>
    <row r="151" spans="1:15" x14ac:dyDescent="0.25">
      <c r="A151" s="6">
        <v>44201</v>
      </c>
      <c r="B151" s="7">
        <v>5984</v>
      </c>
      <c r="C151" s="7">
        <v>5778</v>
      </c>
      <c r="D151" s="7">
        <v>6200</v>
      </c>
      <c r="E151" s="7">
        <v>5390</v>
      </c>
      <c r="F151" s="7">
        <v>5000</v>
      </c>
      <c r="G151" s="7">
        <f t="shared" si="27"/>
        <v>271</v>
      </c>
      <c r="H151" s="7">
        <f t="shared" si="28"/>
        <v>546</v>
      </c>
      <c r="I151" s="7">
        <f t="shared" si="29"/>
        <v>706</v>
      </c>
      <c r="J151" s="7">
        <f t="shared" si="30"/>
        <v>275</v>
      </c>
      <c r="K151" s="7">
        <f t="shared" si="31"/>
        <v>435</v>
      </c>
      <c r="L151" s="8">
        <f t="shared" si="32"/>
        <v>519</v>
      </c>
      <c r="M151" s="7">
        <f t="shared" si="33"/>
        <v>790</v>
      </c>
      <c r="N151">
        <f t="shared" si="34"/>
        <v>1.0571725571725572</v>
      </c>
      <c r="O151">
        <f t="shared" si="35"/>
        <v>1.1518279569892473</v>
      </c>
    </row>
    <row r="152" spans="1:15" x14ac:dyDescent="0.25">
      <c r="A152" s="6">
        <v>44200</v>
      </c>
      <c r="B152" s="7">
        <v>5970</v>
      </c>
      <c r="C152" s="7">
        <v>5771</v>
      </c>
      <c r="D152" s="7">
        <v>6150</v>
      </c>
      <c r="E152" s="7">
        <v>5357</v>
      </c>
      <c r="F152" s="7">
        <v>4970</v>
      </c>
      <c r="G152" s="7">
        <f t="shared" si="27"/>
        <v>215</v>
      </c>
      <c r="H152" s="7">
        <f t="shared" si="28"/>
        <v>507</v>
      </c>
      <c r="I152" s="7">
        <f t="shared" si="29"/>
        <v>686</v>
      </c>
      <c r="J152" s="7">
        <f t="shared" si="30"/>
        <v>292</v>
      </c>
      <c r="K152" s="7">
        <f t="shared" si="31"/>
        <v>471</v>
      </c>
      <c r="L152" s="8">
        <f t="shared" si="32"/>
        <v>585</v>
      </c>
      <c r="M152" s="7">
        <f t="shared" si="33"/>
        <v>800</v>
      </c>
      <c r="N152">
        <f t="shared" si="34"/>
        <v>1.0620220900594732</v>
      </c>
      <c r="O152">
        <f t="shared" si="35"/>
        <v>1.1514683153013909</v>
      </c>
    </row>
    <row r="153" spans="1:15" x14ac:dyDescent="0.25">
      <c r="A153" s="6">
        <v>44195</v>
      </c>
      <c r="B153" s="7">
        <v>5990</v>
      </c>
      <c r="C153" s="7">
        <v>5731</v>
      </c>
      <c r="D153" s="7">
        <v>6220</v>
      </c>
      <c r="E153" s="7">
        <v>5385</v>
      </c>
      <c r="F153" s="7">
        <v>5100</v>
      </c>
      <c r="G153" s="7">
        <f t="shared" si="27"/>
        <v>170</v>
      </c>
      <c r="H153" s="7">
        <f t="shared" si="28"/>
        <v>470</v>
      </c>
      <c r="I153" s="7">
        <f t="shared" si="29"/>
        <v>695</v>
      </c>
      <c r="J153" s="7">
        <f t="shared" si="30"/>
        <v>300</v>
      </c>
      <c r="K153" s="7">
        <f t="shared" si="31"/>
        <v>525</v>
      </c>
      <c r="L153" s="8">
        <f t="shared" si="32"/>
        <v>585</v>
      </c>
      <c r="M153" s="7">
        <f t="shared" si="33"/>
        <v>755</v>
      </c>
      <c r="N153">
        <f t="shared" si="34"/>
        <v>1.0632244467860905</v>
      </c>
      <c r="O153">
        <f t="shared" si="35"/>
        <v>1.1537610619469028</v>
      </c>
    </row>
    <row r="154" spans="1:15" x14ac:dyDescent="0.25">
      <c r="A154" s="6">
        <v>44194</v>
      </c>
      <c r="B154" s="7">
        <v>6015</v>
      </c>
      <c r="C154" s="7">
        <v>5732</v>
      </c>
      <c r="D154" s="7">
        <v>6360</v>
      </c>
      <c r="E154" s="7">
        <v>5470</v>
      </c>
      <c r="F154" s="7">
        <v>5109.5</v>
      </c>
      <c r="G154" s="7">
        <f t="shared" si="27"/>
        <v>300</v>
      </c>
      <c r="H154" s="7">
        <f t="shared" si="28"/>
        <v>565</v>
      </c>
      <c r="I154" s="7">
        <f t="shared" si="29"/>
        <v>791</v>
      </c>
      <c r="J154" s="7">
        <f t="shared" si="30"/>
        <v>265</v>
      </c>
      <c r="K154" s="7">
        <f t="shared" si="31"/>
        <v>491</v>
      </c>
      <c r="L154" s="8">
        <f t="shared" si="32"/>
        <v>560</v>
      </c>
      <c r="M154" s="7">
        <f t="shared" si="33"/>
        <v>860</v>
      </c>
      <c r="N154">
        <f t="shared" si="34"/>
        <v>1.0549222797927462</v>
      </c>
      <c r="O154">
        <f t="shared" si="35"/>
        <v>1.1719939117199392</v>
      </c>
    </row>
    <row r="155" spans="1:15" x14ac:dyDescent="0.25">
      <c r="A155" s="6">
        <v>44193</v>
      </c>
      <c r="B155" s="7">
        <v>5990</v>
      </c>
      <c r="C155" s="7">
        <v>5726</v>
      </c>
      <c r="D155" s="7">
        <v>6290</v>
      </c>
      <c r="E155" s="7">
        <v>5530</v>
      </c>
      <c r="F155" s="7">
        <v>5090</v>
      </c>
      <c r="G155" s="7">
        <f t="shared" si="27"/>
        <v>300</v>
      </c>
      <c r="H155" s="7">
        <f t="shared" si="28"/>
        <v>610</v>
      </c>
      <c r="I155" s="7">
        <f t="shared" si="29"/>
        <v>880.5</v>
      </c>
      <c r="J155" s="7">
        <f t="shared" si="30"/>
        <v>310</v>
      </c>
      <c r="K155" s="7">
        <f t="shared" si="31"/>
        <v>580.5</v>
      </c>
      <c r="L155" s="8">
        <f t="shared" si="32"/>
        <v>430</v>
      </c>
      <c r="M155" s="7">
        <f t="shared" si="33"/>
        <v>730</v>
      </c>
      <c r="N155">
        <f t="shared" si="34"/>
        <v>1.0632653061224491</v>
      </c>
      <c r="O155">
        <f t="shared" si="35"/>
        <v>1.1901933254131116</v>
      </c>
    </row>
    <row r="156" spans="1:15" x14ac:dyDescent="0.25">
      <c r="A156" s="6">
        <v>44188</v>
      </c>
      <c r="B156" s="7">
        <v>5950</v>
      </c>
      <c r="C156" s="7">
        <v>5701</v>
      </c>
      <c r="D156" s="7">
        <v>6240</v>
      </c>
      <c r="E156" s="7">
        <v>5455</v>
      </c>
      <c r="F156" s="7">
        <v>5000</v>
      </c>
      <c r="G156" s="7">
        <f t="shared" si="27"/>
        <v>315</v>
      </c>
      <c r="H156" s="7">
        <f t="shared" si="28"/>
        <v>545</v>
      </c>
      <c r="I156" s="7">
        <f t="shared" si="29"/>
        <v>800</v>
      </c>
      <c r="J156" s="7">
        <f t="shared" si="30"/>
        <v>230</v>
      </c>
      <c r="K156" s="7">
        <f t="shared" si="31"/>
        <v>485</v>
      </c>
      <c r="L156" s="8">
        <f t="shared" si="32"/>
        <v>586</v>
      </c>
      <c r="M156" s="7">
        <f t="shared" si="33"/>
        <v>901</v>
      </c>
      <c r="N156">
        <f t="shared" si="34"/>
        <v>1.0464177598385469</v>
      </c>
      <c r="O156">
        <f t="shared" si="35"/>
        <v>1.1702127659574468</v>
      </c>
    </row>
    <row r="157" spans="1:15" x14ac:dyDescent="0.25">
      <c r="A157" s="6">
        <v>44187</v>
      </c>
      <c r="B157" s="7">
        <v>5911</v>
      </c>
      <c r="C157" s="7">
        <v>5701</v>
      </c>
      <c r="D157" s="7">
        <v>6150</v>
      </c>
      <c r="E157" s="7">
        <v>5400</v>
      </c>
      <c r="F157" s="7">
        <v>5029</v>
      </c>
      <c r="G157" s="7">
        <f t="shared" si="27"/>
        <v>308</v>
      </c>
      <c r="H157" s="7">
        <f t="shared" si="28"/>
        <v>540</v>
      </c>
      <c r="I157" s="7">
        <f t="shared" si="29"/>
        <v>750</v>
      </c>
      <c r="J157" s="7">
        <f t="shared" si="30"/>
        <v>232</v>
      </c>
      <c r="K157" s="7">
        <f t="shared" si="31"/>
        <v>442</v>
      </c>
      <c r="L157" s="8">
        <f t="shared" si="32"/>
        <v>650</v>
      </c>
      <c r="M157" s="7">
        <f t="shared" si="33"/>
        <v>958</v>
      </c>
      <c r="N157">
        <f t="shared" si="34"/>
        <v>1.0450485436893204</v>
      </c>
      <c r="O157">
        <f t="shared" si="35"/>
        <v>1.1518218623481782</v>
      </c>
    </row>
    <row r="158" spans="1:15" x14ac:dyDescent="0.25">
      <c r="A158" s="6">
        <v>44186</v>
      </c>
      <c r="B158" s="7">
        <v>5870</v>
      </c>
      <c r="C158" s="7">
        <v>5655</v>
      </c>
      <c r="D158" s="7">
        <v>6200</v>
      </c>
      <c r="E158" s="7">
        <v>5365</v>
      </c>
      <c r="F158" s="7">
        <v>4928</v>
      </c>
      <c r="G158" s="7">
        <f t="shared" si="27"/>
        <v>290</v>
      </c>
      <c r="H158" s="7">
        <f t="shared" si="28"/>
        <v>560</v>
      </c>
      <c r="I158" s="7">
        <f t="shared" si="29"/>
        <v>821</v>
      </c>
      <c r="J158" s="7">
        <f t="shared" si="30"/>
        <v>270</v>
      </c>
      <c r="K158" s="7">
        <f t="shared" si="31"/>
        <v>531</v>
      </c>
      <c r="L158" s="8">
        <f t="shared" si="32"/>
        <v>560</v>
      </c>
      <c r="M158" s="7">
        <f t="shared" si="33"/>
        <v>850</v>
      </c>
      <c r="N158">
        <f t="shared" si="34"/>
        <v>1.0517241379310345</v>
      </c>
      <c r="O158">
        <f t="shared" si="35"/>
        <v>1.1655575720911473</v>
      </c>
    </row>
    <row r="159" spans="1:15" x14ac:dyDescent="0.25">
      <c r="A159" s="6">
        <v>44183</v>
      </c>
      <c r="B159" s="7">
        <v>5857</v>
      </c>
      <c r="C159" s="7">
        <v>5660</v>
      </c>
      <c r="D159" s="7">
        <v>6349</v>
      </c>
      <c r="E159" s="7">
        <v>5450</v>
      </c>
      <c r="F159" s="7">
        <v>5000</v>
      </c>
      <c r="G159" s="7">
        <f t="shared" si="27"/>
        <v>302</v>
      </c>
      <c r="H159" s="7">
        <f t="shared" si="28"/>
        <v>588</v>
      </c>
      <c r="I159" s="7">
        <f t="shared" si="29"/>
        <v>900.5</v>
      </c>
      <c r="J159" s="7">
        <f t="shared" si="30"/>
        <v>286</v>
      </c>
      <c r="K159" s="7">
        <f t="shared" si="31"/>
        <v>598.5</v>
      </c>
      <c r="L159" s="8">
        <f t="shared" si="32"/>
        <v>569</v>
      </c>
      <c r="M159" s="7">
        <f t="shared" si="33"/>
        <v>871</v>
      </c>
      <c r="N159">
        <f t="shared" si="34"/>
        <v>1.053739195791056</v>
      </c>
      <c r="O159">
        <f t="shared" si="35"/>
        <v>1.1797584589280368</v>
      </c>
    </row>
    <row r="160" spans="1:15" x14ac:dyDescent="0.25">
      <c r="A160" s="6">
        <v>44182</v>
      </c>
      <c r="B160" s="7">
        <v>5820</v>
      </c>
      <c r="C160" s="7">
        <v>5609</v>
      </c>
      <c r="D160" s="7">
        <v>6110</v>
      </c>
      <c r="E160" s="7">
        <v>5350</v>
      </c>
      <c r="F160" s="7">
        <v>4915</v>
      </c>
      <c r="G160" s="7">
        <f t="shared" si="27"/>
        <v>284</v>
      </c>
      <c r="H160" s="7">
        <f t="shared" si="28"/>
        <v>570</v>
      </c>
      <c r="I160" s="7">
        <f t="shared" si="29"/>
        <v>878</v>
      </c>
      <c r="J160" s="7">
        <f t="shared" si="30"/>
        <v>286</v>
      </c>
      <c r="K160" s="7">
        <f t="shared" si="31"/>
        <v>594</v>
      </c>
      <c r="L160" s="8">
        <f t="shared" si="32"/>
        <v>488</v>
      </c>
      <c r="M160" s="7">
        <f t="shared" si="33"/>
        <v>772</v>
      </c>
      <c r="N160">
        <f t="shared" si="34"/>
        <v>1.0535380007487831</v>
      </c>
      <c r="O160">
        <f t="shared" si="35"/>
        <v>1.1744139849026618</v>
      </c>
    </row>
    <row r="161" spans="1:15" x14ac:dyDescent="0.25">
      <c r="A161" s="6">
        <v>44181</v>
      </c>
      <c r="B161" s="7">
        <v>5835</v>
      </c>
      <c r="C161" s="7">
        <v>5619</v>
      </c>
      <c r="D161" s="7">
        <v>6150</v>
      </c>
      <c r="E161" s="7">
        <v>5270</v>
      </c>
      <c r="F161" s="7">
        <v>4910</v>
      </c>
      <c r="G161" s="7">
        <f t="shared" si="27"/>
        <v>283</v>
      </c>
      <c r="H161" s="7">
        <f t="shared" si="28"/>
        <v>531</v>
      </c>
      <c r="I161" s="7">
        <f t="shared" si="29"/>
        <v>881</v>
      </c>
      <c r="J161" s="7">
        <f t="shared" si="30"/>
        <v>248</v>
      </c>
      <c r="K161" s="7">
        <f t="shared" si="31"/>
        <v>598</v>
      </c>
      <c r="L161" s="8">
        <f t="shared" si="32"/>
        <v>509</v>
      </c>
      <c r="M161" s="7">
        <f t="shared" si="33"/>
        <v>792</v>
      </c>
      <c r="N161">
        <f t="shared" si="34"/>
        <v>1.0460966542750929</v>
      </c>
      <c r="O161">
        <f t="shared" si="35"/>
        <v>1.1751491053677932</v>
      </c>
    </row>
    <row r="162" spans="1:15" x14ac:dyDescent="0.25">
      <c r="A162" s="6">
        <v>44180</v>
      </c>
      <c r="B162" s="7">
        <v>5880</v>
      </c>
      <c r="C162" s="7">
        <v>5677</v>
      </c>
      <c r="D162" s="7">
        <v>6220</v>
      </c>
      <c r="E162" s="7">
        <v>5276</v>
      </c>
      <c r="F162" s="7">
        <v>4925</v>
      </c>
      <c r="G162" s="7">
        <f t="shared" ref="G162:G193" si="36">B128-C128</f>
        <v>317</v>
      </c>
      <c r="H162" s="7">
        <f t="shared" ref="H162:H193" si="37">B128-E128</f>
        <v>551</v>
      </c>
      <c r="I162" s="7">
        <f t="shared" ref="I162:I193" si="38">B128-F128</f>
        <v>895</v>
      </c>
      <c r="J162" s="7">
        <f t="shared" ref="J162:J193" si="39">C128-E128</f>
        <v>234</v>
      </c>
      <c r="K162" s="7">
        <f t="shared" ref="K162:K193" si="40">C128-F128</f>
        <v>578</v>
      </c>
      <c r="L162" s="8">
        <f t="shared" ref="L162:L193" si="41">D128-B128</f>
        <v>655</v>
      </c>
      <c r="M162" s="7">
        <f t="shared" ref="M162:M193" si="42">D128-C128</f>
        <v>972</v>
      </c>
      <c r="N162">
        <f t="shared" ref="N162:N193" si="43">C128/E128</f>
        <v>1.0433815350389322</v>
      </c>
      <c r="O162">
        <f t="shared" ref="O162:O193" si="44">B128/F128</f>
        <v>1.1772277227722772</v>
      </c>
    </row>
    <row r="163" spans="1:15" x14ac:dyDescent="0.25">
      <c r="A163" s="6">
        <v>44179</v>
      </c>
      <c r="B163" s="7">
        <v>5860</v>
      </c>
      <c r="C163" s="7">
        <v>5658</v>
      </c>
      <c r="D163" s="7">
        <v>6210</v>
      </c>
      <c r="E163" s="7">
        <v>5250</v>
      </c>
      <c r="F163" s="7">
        <v>4871</v>
      </c>
      <c r="G163" s="7">
        <f t="shared" si="36"/>
        <v>282</v>
      </c>
      <c r="H163" s="7">
        <f t="shared" si="37"/>
        <v>522</v>
      </c>
      <c r="I163" s="7">
        <f t="shared" si="38"/>
        <v>897</v>
      </c>
      <c r="J163" s="7">
        <f t="shared" si="39"/>
        <v>240</v>
      </c>
      <c r="K163" s="7">
        <f t="shared" si="40"/>
        <v>615</v>
      </c>
      <c r="L163" s="8">
        <f t="shared" si="41"/>
        <v>453</v>
      </c>
      <c r="M163" s="7">
        <f t="shared" si="42"/>
        <v>735</v>
      </c>
      <c r="N163">
        <f t="shared" si="43"/>
        <v>1.0444444444444445</v>
      </c>
      <c r="O163">
        <f t="shared" si="44"/>
        <v>1.1785074626865673</v>
      </c>
    </row>
    <row r="164" spans="1:15" x14ac:dyDescent="0.25">
      <c r="A164" s="6">
        <v>44176</v>
      </c>
      <c r="B164" s="7">
        <v>5890</v>
      </c>
      <c r="C164" s="7">
        <v>5570</v>
      </c>
      <c r="D164" s="7">
        <v>6150</v>
      </c>
      <c r="E164" s="7">
        <v>5210</v>
      </c>
      <c r="F164" s="7">
        <v>4880</v>
      </c>
      <c r="G164" s="7">
        <f t="shared" si="36"/>
        <v>257</v>
      </c>
      <c r="H164" s="7">
        <f t="shared" si="37"/>
        <v>484</v>
      </c>
      <c r="I164" s="7">
        <f t="shared" si="38"/>
        <v>909</v>
      </c>
      <c r="J164" s="7">
        <f t="shared" si="39"/>
        <v>227</v>
      </c>
      <c r="K164" s="7">
        <f t="shared" si="40"/>
        <v>652</v>
      </c>
      <c r="L164" s="8">
        <f t="shared" si="41"/>
        <v>501</v>
      </c>
      <c r="M164" s="7">
        <f t="shared" si="42"/>
        <v>758</v>
      </c>
      <c r="N164">
        <f t="shared" si="43"/>
        <v>1.0419205909510618</v>
      </c>
      <c r="O164">
        <f t="shared" si="44"/>
        <v>1.1821643286573147</v>
      </c>
    </row>
    <row r="165" spans="1:15" x14ac:dyDescent="0.25">
      <c r="A165" s="6">
        <v>44175</v>
      </c>
      <c r="B165" s="7">
        <v>5825</v>
      </c>
      <c r="C165" s="7">
        <v>5483</v>
      </c>
      <c r="D165" s="7">
        <v>6000</v>
      </c>
      <c r="E165" s="7">
        <v>5160</v>
      </c>
      <c r="F165" s="7">
        <v>4774</v>
      </c>
      <c r="G165" s="7">
        <f t="shared" si="36"/>
        <v>290</v>
      </c>
      <c r="H165" s="7">
        <f t="shared" si="37"/>
        <v>466.5</v>
      </c>
      <c r="I165" s="7">
        <f t="shared" si="38"/>
        <v>948</v>
      </c>
      <c r="J165" s="7">
        <f t="shared" si="39"/>
        <v>176.5</v>
      </c>
      <c r="K165" s="7">
        <f t="shared" si="40"/>
        <v>658</v>
      </c>
      <c r="L165" s="8">
        <f t="shared" si="41"/>
        <v>449</v>
      </c>
      <c r="M165" s="7">
        <f t="shared" si="42"/>
        <v>739</v>
      </c>
      <c r="N165">
        <f t="shared" si="43"/>
        <v>1.0322403872499772</v>
      </c>
      <c r="O165">
        <f t="shared" si="44"/>
        <v>1.1898658121369918</v>
      </c>
    </row>
    <row r="166" spans="1:15" x14ac:dyDescent="0.25">
      <c r="A166" s="6">
        <v>44174</v>
      </c>
      <c r="B166" s="7">
        <v>5845</v>
      </c>
      <c r="C166" s="7">
        <v>5457</v>
      </c>
      <c r="D166" s="7">
        <v>6022</v>
      </c>
      <c r="E166" s="7">
        <v>5180</v>
      </c>
      <c r="F166" s="7">
        <v>4809</v>
      </c>
      <c r="G166" s="7">
        <f t="shared" si="36"/>
        <v>245</v>
      </c>
      <c r="H166" s="7">
        <f t="shared" si="37"/>
        <v>432</v>
      </c>
      <c r="I166" s="7">
        <f t="shared" si="38"/>
        <v>931</v>
      </c>
      <c r="J166" s="7">
        <f t="shared" si="39"/>
        <v>187</v>
      </c>
      <c r="K166" s="7">
        <f t="shared" si="40"/>
        <v>686</v>
      </c>
      <c r="L166" s="8">
        <f t="shared" si="41"/>
        <v>505</v>
      </c>
      <c r="M166" s="7">
        <f t="shared" si="42"/>
        <v>750</v>
      </c>
      <c r="N166">
        <f t="shared" si="43"/>
        <v>1.0342302764049058</v>
      </c>
      <c r="O166">
        <f t="shared" si="44"/>
        <v>1.1875503626107977</v>
      </c>
    </row>
    <row r="167" spans="1:15" x14ac:dyDescent="0.25">
      <c r="A167" s="6">
        <v>44169</v>
      </c>
      <c r="B167" s="7">
        <v>5920</v>
      </c>
      <c r="C167" s="7">
        <v>5483</v>
      </c>
      <c r="D167" s="7">
        <v>6150</v>
      </c>
      <c r="E167" s="7">
        <v>5235</v>
      </c>
      <c r="F167" s="7">
        <v>4868</v>
      </c>
      <c r="G167" s="7">
        <f t="shared" si="36"/>
        <v>237.5</v>
      </c>
      <c r="H167" s="7">
        <f t="shared" si="37"/>
        <v>426.5</v>
      </c>
      <c r="I167" s="7">
        <f t="shared" si="38"/>
        <v>927.5</v>
      </c>
      <c r="J167" s="7">
        <f t="shared" si="39"/>
        <v>189</v>
      </c>
      <c r="K167" s="7">
        <f t="shared" si="40"/>
        <v>690</v>
      </c>
      <c r="L167" s="8">
        <f t="shared" si="41"/>
        <v>473.5</v>
      </c>
      <c r="M167" s="7">
        <f t="shared" si="42"/>
        <v>711</v>
      </c>
      <c r="N167">
        <f t="shared" si="43"/>
        <v>1.034672537149147</v>
      </c>
      <c r="O167">
        <f t="shared" si="44"/>
        <v>1.1873737373737374</v>
      </c>
    </row>
    <row r="168" spans="1:15" x14ac:dyDescent="0.25">
      <c r="A168" s="6">
        <v>44168</v>
      </c>
      <c r="B168" s="7">
        <v>5860</v>
      </c>
      <c r="C168" s="7">
        <v>5470</v>
      </c>
      <c r="D168" s="7">
        <v>6250</v>
      </c>
      <c r="E168" s="7">
        <v>5265</v>
      </c>
      <c r="F168" s="7">
        <v>4909</v>
      </c>
      <c r="G168" s="7">
        <f t="shared" si="36"/>
        <v>195</v>
      </c>
      <c r="H168" s="7">
        <f t="shared" si="37"/>
        <v>380</v>
      </c>
      <c r="I168" s="7">
        <f t="shared" si="38"/>
        <v>860</v>
      </c>
      <c r="J168" s="7">
        <f t="shared" si="39"/>
        <v>185</v>
      </c>
      <c r="K168" s="7">
        <f t="shared" si="40"/>
        <v>665</v>
      </c>
      <c r="L168" s="8">
        <f t="shared" si="41"/>
        <v>545</v>
      </c>
      <c r="M168" s="7">
        <f t="shared" si="42"/>
        <v>740</v>
      </c>
      <c r="N168">
        <f t="shared" si="43"/>
        <v>1.0337899543378994</v>
      </c>
      <c r="O168">
        <f t="shared" si="44"/>
        <v>1.1721721721721721</v>
      </c>
    </row>
    <row r="169" spans="1:15" x14ac:dyDescent="0.25">
      <c r="A169" s="6">
        <v>44167</v>
      </c>
      <c r="B169" s="7">
        <v>6006</v>
      </c>
      <c r="C169" s="7">
        <v>5579.5</v>
      </c>
      <c r="D169" s="7">
        <v>6310</v>
      </c>
      <c r="E169" s="7">
        <v>5385</v>
      </c>
      <c r="F169" s="7">
        <v>5000</v>
      </c>
      <c r="G169" s="7">
        <f t="shared" si="36"/>
        <v>201</v>
      </c>
      <c r="H169" s="7">
        <f t="shared" si="37"/>
        <v>430</v>
      </c>
      <c r="I169" s="7">
        <f t="shared" si="38"/>
        <v>910</v>
      </c>
      <c r="J169" s="7">
        <f t="shared" si="39"/>
        <v>229</v>
      </c>
      <c r="K169" s="7">
        <f t="shared" si="40"/>
        <v>709</v>
      </c>
      <c r="L169" s="8">
        <f t="shared" si="41"/>
        <v>520</v>
      </c>
      <c r="M169" s="7">
        <f t="shared" si="42"/>
        <v>721</v>
      </c>
      <c r="N169">
        <f t="shared" si="43"/>
        <v>1.0421343146274149</v>
      </c>
      <c r="O169">
        <f t="shared" si="44"/>
        <v>1.1836528758829465</v>
      </c>
    </row>
    <row r="170" spans="1:15" x14ac:dyDescent="0.25">
      <c r="A170" s="6">
        <v>44166</v>
      </c>
      <c r="B170" s="7">
        <v>6100</v>
      </c>
      <c r="C170" s="7">
        <v>5568</v>
      </c>
      <c r="D170" s="7">
        <v>6386</v>
      </c>
      <c r="E170" s="7">
        <v>5400</v>
      </c>
      <c r="F170" s="7">
        <v>5029</v>
      </c>
      <c r="G170" s="7">
        <f t="shared" si="36"/>
        <v>223</v>
      </c>
      <c r="H170" s="7">
        <f t="shared" si="37"/>
        <v>485</v>
      </c>
      <c r="I170" s="7">
        <f t="shared" si="38"/>
        <v>920</v>
      </c>
      <c r="J170" s="7">
        <f t="shared" si="39"/>
        <v>262</v>
      </c>
      <c r="K170" s="7">
        <f t="shared" si="40"/>
        <v>697</v>
      </c>
      <c r="L170" s="8">
        <f t="shared" si="41"/>
        <v>485</v>
      </c>
      <c r="M170" s="7">
        <f t="shared" si="42"/>
        <v>708</v>
      </c>
      <c r="N170">
        <f t="shared" si="43"/>
        <v>1.0484736355226643</v>
      </c>
      <c r="O170">
        <f t="shared" si="44"/>
        <v>1.1851106639839035</v>
      </c>
    </row>
    <row r="171" spans="1:15" x14ac:dyDescent="0.25">
      <c r="A171" s="9">
        <v>44165</v>
      </c>
      <c r="B171" s="10">
        <v>6181</v>
      </c>
      <c r="C171" s="10">
        <v>5581</v>
      </c>
      <c r="D171" s="10">
        <v>6500</v>
      </c>
      <c r="E171" s="10">
        <v>5370.5</v>
      </c>
      <c r="F171" s="10">
        <v>5050</v>
      </c>
      <c r="G171" s="10">
        <f t="shared" si="36"/>
        <v>214</v>
      </c>
      <c r="H171" s="10">
        <f t="shared" si="37"/>
        <v>490</v>
      </c>
      <c r="I171" s="10">
        <f t="shared" si="38"/>
        <v>955</v>
      </c>
      <c r="J171" s="10">
        <f t="shared" si="39"/>
        <v>276</v>
      </c>
      <c r="K171" s="10">
        <f t="shared" si="40"/>
        <v>741</v>
      </c>
      <c r="L171" s="8">
        <f t="shared" si="41"/>
        <v>470</v>
      </c>
      <c r="M171" s="7">
        <f t="shared" si="42"/>
        <v>684</v>
      </c>
      <c r="N171">
        <f t="shared" si="43"/>
        <v>1.0513011152416356</v>
      </c>
      <c r="O171">
        <f t="shared" si="44"/>
        <v>1.1943031536113937</v>
      </c>
    </row>
    <row r="172" spans="1:15" x14ac:dyDescent="0.25">
      <c r="A172" s="6">
        <v>44162</v>
      </c>
      <c r="B172" s="7">
        <v>6250</v>
      </c>
      <c r="C172" s="7">
        <v>5674</v>
      </c>
      <c r="D172" s="7">
        <v>6630</v>
      </c>
      <c r="E172" s="7">
        <v>5475</v>
      </c>
      <c r="F172" s="7">
        <v>5139</v>
      </c>
      <c r="G172" s="7">
        <f t="shared" si="36"/>
        <v>191</v>
      </c>
      <c r="H172" s="7">
        <f t="shared" si="37"/>
        <v>509</v>
      </c>
      <c r="I172" s="7">
        <f t="shared" si="38"/>
        <v>906</v>
      </c>
      <c r="J172" s="7">
        <f t="shared" si="39"/>
        <v>318</v>
      </c>
      <c r="K172" s="7">
        <f t="shared" si="40"/>
        <v>715</v>
      </c>
      <c r="L172" s="8">
        <f t="shared" si="41"/>
        <v>525</v>
      </c>
      <c r="M172" s="7">
        <f t="shared" si="42"/>
        <v>716</v>
      </c>
      <c r="N172">
        <f t="shared" si="43"/>
        <v>1.0597070972587308</v>
      </c>
      <c r="O172">
        <f t="shared" si="44"/>
        <v>1.1838101034692636</v>
      </c>
    </row>
    <row r="173" spans="1:15" x14ac:dyDescent="0.25">
      <c r="A173" s="9">
        <v>44161</v>
      </c>
      <c r="B173" s="10">
        <v>6332</v>
      </c>
      <c r="C173" s="10">
        <v>5717</v>
      </c>
      <c r="D173" s="10">
        <v>6589</v>
      </c>
      <c r="E173" s="10">
        <v>5530</v>
      </c>
      <c r="F173" s="10">
        <v>5139</v>
      </c>
      <c r="G173" s="10">
        <f t="shared" si="36"/>
        <v>178</v>
      </c>
      <c r="H173" s="10">
        <f t="shared" si="37"/>
        <v>550</v>
      </c>
      <c r="I173" s="10">
        <f t="shared" si="38"/>
        <v>910</v>
      </c>
      <c r="J173" s="10">
        <f t="shared" si="39"/>
        <v>372</v>
      </c>
      <c r="K173" s="10">
        <f t="shared" si="40"/>
        <v>732</v>
      </c>
      <c r="L173" s="8">
        <f t="shared" si="41"/>
        <v>490</v>
      </c>
      <c r="M173" s="7">
        <f t="shared" si="42"/>
        <v>668</v>
      </c>
      <c r="N173">
        <f t="shared" si="43"/>
        <v>1.070521327014218</v>
      </c>
      <c r="O173">
        <f t="shared" si="44"/>
        <v>1.1851475076297049</v>
      </c>
    </row>
    <row r="174" spans="1:15" x14ac:dyDescent="0.25">
      <c r="A174" s="6">
        <v>44160</v>
      </c>
      <c r="B174" s="7">
        <v>6325</v>
      </c>
      <c r="C174" s="7">
        <v>5750</v>
      </c>
      <c r="D174" s="7">
        <v>6560</v>
      </c>
      <c r="E174" s="7">
        <v>5502</v>
      </c>
      <c r="F174" s="7">
        <v>5189</v>
      </c>
      <c r="G174" s="7">
        <f t="shared" si="36"/>
        <v>235</v>
      </c>
      <c r="H174" s="7">
        <f t="shared" si="37"/>
        <v>571.5</v>
      </c>
      <c r="I174" s="7">
        <f t="shared" si="38"/>
        <v>937.5</v>
      </c>
      <c r="J174" s="7">
        <f t="shared" si="39"/>
        <v>336.5</v>
      </c>
      <c r="K174" s="7">
        <f t="shared" si="40"/>
        <v>702.5</v>
      </c>
      <c r="L174" s="8">
        <f t="shared" si="41"/>
        <v>455</v>
      </c>
      <c r="M174" s="7">
        <f t="shared" si="42"/>
        <v>690</v>
      </c>
      <c r="N174">
        <f t="shared" si="43"/>
        <v>1.0633889045869831</v>
      </c>
      <c r="O174">
        <f t="shared" si="44"/>
        <v>1.1896813353566009</v>
      </c>
    </row>
    <row r="175" spans="1:15" x14ac:dyDescent="0.25">
      <c r="A175" s="9">
        <v>44159</v>
      </c>
      <c r="B175" s="10">
        <v>6309.5</v>
      </c>
      <c r="C175" s="10">
        <v>5745</v>
      </c>
      <c r="D175" s="10">
        <v>6629</v>
      </c>
      <c r="E175" s="10">
        <v>5590</v>
      </c>
      <c r="F175" s="10">
        <v>5200</v>
      </c>
      <c r="G175" s="10">
        <f t="shared" si="36"/>
        <v>246</v>
      </c>
      <c r="H175" s="10">
        <f t="shared" si="37"/>
        <v>614</v>
      </c>
      <c r="I175" s="10">
        <f t="shared" si="38"/>
        <v>927</v>
      </c>
      <c r="J175" s="10">
        <f t="shared" si="39"/>
        <v>368</v>
      </c>
      <c r="K175" s="10">
        <f t="shared" si="40"/>
        <v>681</v>
      </c>
      <c r="L175" s="8">
        <f t="shared" si="41"/>
        <v>396</v>
      </c>
      <c r="M175" s="7">
        <f t="shared" si="42"/>
        <v>642</v>
      </c>
      <c r="N175">
        <f t="shared" si="43"/>
        <v>1.0697630331753554</v>
      </c>
      <c r="O175">
        <f t="shared" si="44"/>
        <v>1.1868198307134219</v>
      </c>
    </row>
    <row r="176" spans="1:15" x14ac:dyDescent="0.25">
      <c r="A176" s="6">
        <v>44155</v>
      </c>
      <c r="B176" s="7">
        <v>6285.5</v>
      </c>
      <c r="C176" s="7">
        <v>5747</v>
      </c>
      <c r="D176" s="7">
        <v>6520</v>
      </c>
      <c r="E176" s="7">
        <v>5690</v>
      </c>
      <c r="F176" s="7">
        <v>5229.5</v>
      </c>
      <c r="G176" s="7">
        <f t="shared" si="36"/>
        <v>214</v>
      </c>
      <c r="H176" s="7">
        <f t="shared" si="37"/>
        <v>624</v>
      </c>
      <c r="I176" s="7">
        <f t="shared" si="38"/>
        <v>915</v>
      </c>
      <c r="J176" s="7">
        <f t="shared" si="39"/>
        <v>410</v>
      </c>
      <c r="K176" s="7">
        <f t="shared" si="40"/>
        <v>701</v>
      </c>
      <c r="L176" s="8">
        <f t="shared" si="41"/>
        <v>346</v>
      </c>
      <c r="M176" s="7">
        <f t="shared" si="42"/>
        <v>560</v>
      </c>
      <c r="N176">
        <f t="shared" si="43"/>
        <v>1.0783938814531548</v>
      </c>
      <c r="O176">
        <f t="shared" si="44"/>
        <v>1.1852601741243167</v>
      </c>
    </row>
    <row r="177" spans="1:30" x14ac:dyDescent="0.25">
      <c r="A177" s="9">
        <v>44154</v>
      </c>
      <c r="B177" s="10">
        <v>6290</v>
      </c>
      <c r="C177" s="10">
        <v>5777.5</v>
      </c>
      <c r="D177" s="10">
        <v>6550</v>
      </c>
      <c r="E177" s="10">
        <v>5744</v>
      </c>
      <c r="F177" s="10">
        <v>5218.5</v>
      </c>
      <c r="G177" s="10">
        <f t="shared" si="36"/>
        <v>265</v>
      </c>
      <c r="H177" s="10">
        <f t="shared" si="37"/>
        <v>670</v>
      </c>
      <c r="I177" s="10">
        <f t="shared" si="38"/>
        <v>950</v>
      </c>
      <c r="J177" s="10">
        <f t="shared" si="39"/>
        <v>405</v>
      </c>
      <c r="K177" s="10">
        <f t="shared" si="40"/>
        <v>685</v>
      </c>
      <c r="L177" s="8">
        <f t="shared" si="41"/>
        <v>310</v>
      </c>
      <c r="M177" s="7">
        <f t="shared" si="42"/>
        <v>575</v>
      </c>
      <c r="N177">
        <f t="shared" si="43"/>
        <v>1.0775862068965518</v>
      </c>
      <c r="O177">
        <f t="shared" si="44"/>
        <v>1.1923076923076923</v>
      </c>
    </row>
    <row r="178" spans="1:30" x14ac:dyDescent="0.25">
      <c r="A178" s="6">
        <v>44153</v>
      </c>
      <c r="B178" s="7">
        <v>6394</v>
      </c>
      <c r="C178" s="7">
        <v>5800</v>
      </c>
      <c r="D178" s="7">
        <v>6600</v>
      </c>
      <c r="E178" s="7">
        <v>5780</v>
      </c>
      <c r="F178" s="7">
        <v>5250</v>
      </c>
      <c r="G178" s="7">
        <f t="shared" si="36"/>
        <v>246</v>
      </c>
      <c r="H178" s="7">
        <f t="shared" si="37"/>
        <v>691</v>
      </c>
      <c r="I178" s="7">
        <f t="shared" si="38"/>
        <v>951</v>
      </c>
      <c r="J178" s="7">
        <f t="shared" si="39"/>
        <v>445</v>
      </c>
      <c r="K178" s="7">
        <f t="shared" si="40"/>
        <v>705</v>
      </c>
      <c r="L178" s="8">
        <f t="shared" si="41"/>
        <v>244</v>
      </c>
      <c r="M178" s="7">
        <f t="shared" si="42"/>
        <v>490</v>
      </c>
      <c r="N178">
        <f t="shared" si="43"/>
        <v>1.0857418111753372</v>
      </c>
      <c r="O178">
        <f t="shared" si="44"/>
        <v>1.1929006085192697</v>
      </c>
    </row>
    <row r="179" spans="1:30" x14ac:dyDescent="0.25">
      <c r="A179" s="9">
        <v>44152</v>
      </c>
      <c r="B179" s="10">
        <v>6329.5</v>
      </c>
      <c r="C179" s="10">
        <v>5790</v>
      </c>
      <c r="D179" s="10">
        <v>6580</v>
      </c>
      <c r="E179" s="10">
        <v>5729</v>
      </c>
      <c r="F179" s="10">
        <v>5144.5</v>
      </c>
      <c r="G179" s="10">
        <f t="shared" si="36"/>
        <v>288</v>
      </c>
      <c r="H179" s="10">
        <f t="shared" si="37"/>
        <v>674</v>
      </c>
      <c r="I179" s="10">
        <f t="shared" si="38"/>
        <v>979</v>
      </c>
      <c r="J179" s="10">
        <f t="shared" si="39"/>
        <v>386</v>
      </c>
      <c r="K179" s="10">
        <f t="shared" si="40"/>
        <v>691</v>
      </c>
      <c r="L179" s="8">
        <f t="shared" si="41"/>
        <v>272</v>
      </c>
      <c r="M179" s="7">
        <f t="shared" si="42"/>
        <v>560</v>
      </c>
      <c r="N179">
        <f t="shared" si="43"/>
        <v>1.073453853472883</v>
      </c>
      <c r="O179">
        <f t="shared" si="44"/>
        <v>1.1977777777777778</v>
      </c>
    </row>
    <row r="180" spans="1:30" x14ac:dyDescent="0.25">
      <c r="A180" s="6">
        <v>44151</v>
      </c>
      <c r="B180" s="7">
        <v>6405</v>
      </c>
      <c r="C180" s="7">
        <v>5750</v>
      </c>
      <c r="D180" s="7">
        <v>6635</v>
      </c>
      <c r="E180" s="7">
        <v>5720</v>
      </c>
      <c r="F180" s="7">
        <v>5180</v>
      </c>
      <c r="G180" s="7">
        <f t="shared" si="36"/>
        <v>290</v>
      </c>
      <c r="H180" s="7">
        <f t="shared" si="37"/>
        <v>620</v>
      </c>
      <c r="I180" s="7">
        <f t="shared" si="38"/>
        <v>900</v>
      </c>
      <c r="J180" s="7">
        <f t="shared" si="39"/>
        <v>330</v>
      </c>
      <c r="K180" s="7">
        <f t="shared" si="40"/>
        <v>610</v>
      </c>
      <c r="L180" s="8">
        <f t="shared" si="41"/>
        <v>435</v>
      </c>
      <c r="M180" s="7">
        <f t="shared" si="42"/>
        <v>725</v>
      </c>
      <c r="N180">
        <f t="shared" si="43"/>
        <v>1.0619136960600375</v>
      </c>
      <c r="O180">
        <f t="shared" si="44"/>
        <v>1.1782178217821782</v>
      </c>
    </row>
    <row r="181" spans="1:30" x14ac:dyDescent="0.25">
      <c r="A181" s="9">
        <v>44148</v>
      </c>
      <c r="B181" s="10">
        <v>6379</v>
      </c>
      <c r="C181" s="10">
        <v>5635</v>
      </c>
      <c r="D181" s="10">
        <v>6650</v>
      </c>
      <c r="E181" s="10">
        <v>5631</v>
      </c>
      <c r="F181" s="10">
        <v>5140</v>
      </c>
      <c r="G181" s="10">
        <f t="shared" si="36"/>
        <v>285</v>
      </c>
      <c r="H181" s="10">
        <f t="shared" si="37"/>
        <v>617</v>
      </c>
      <c r="I181" s="10">
        <f t="shared" si="38"/>
        <v>877.5</v>
      </c>
      <c r="J181" s="10">
        <f t="shared" si="39"/>
        <v>332</v>
      </c>
      <c r="K181" s="10">
        <f t="shared" si="40"/>
        <v>592.5</v>
      </c>
      <c r="L181" s="8">
        <f t="shared" si="41"/>
        <v>388</v>
      </c>
      <c r="M181" s="7">
        <f t="shared" si="42"/>
        <v>673</v>
      </c>
      <c r="N181">
        <f t="shared" si="43"/>
        <v>1.0619402985074626</v>
      </c>
      <c r="O181">
        <f t="shared" si="44"/>
        <v>1.1720756936954604</v>
      </c>
    </row>
    <row r="182" spans="1:30" x14ac:dyDescent="0.25">
      <c r="A182" s="6">
        <v>44147</v>
      </c>
      <c r="B182" s="7">
        <v>6200</v>
      </c>
      <c r="C182" s="7">
        <v>5585</v>
      </c>
      <c r="D182" s="7">
        <v>6550</v>
      </c>
      <c r="E182" s="7">
        <v>5560</v>
      </c>
      <c r="F182" s="7">
        <v>5095</v>
      </c>
      <c r="G182" s="7">
        <f t="shared" si="36"/>
        <v>270</v>
      </c>
      <c r="H182" s="7">
        <f t="shared" si="37"/>
        <v>570</v>
      </c>
      <c r="I182" s="7">
        <f t="shared" si="38"/>
        <v>855</v>
      </c>
      <c r="J182" s="7">
        <f t="shared" si="39"/>
        <v>300</v>
      </c>
      <c r="K182" s="7">
        <f t="shared" si="40"/>
        <v>585</v>
      </c>
      <c r="L182" s="8">
        <f t="shared" si="41"/>
        <v>350</v>
      </c>
      <c r="M182" s="7">
        <f t="shared" si="42"/>
        <v>620</v>
      </c>
      <c r="N182">
        <f t="shared" si="43"/>
        <v>1.0552486187845305</v>
      </c>
      <c r="O182">
        <f t="shared" si="44"/>
        <v>1.1661807580174928</v>
      </c>
    </row>
    <row r="183" spans="1:30" x14ac:dyDescent="0.25">
      <c r="A183" s="9">
        <v>44146</v>
      </c>
      <c r="B183" s="10">
        <v>6330</v>
      </c>
      <c r="C183" s="10">
        <v>5705</v>
      </c>
      <c r="D183" s="10">
        <v>6650</v>
      </c>
      <c r="E183" s="10">
        <v>5690</v>
      </c>
      <c r="F183" s="10">
        <v>5100</v>
      </c>
      <c r="G183" s="10">
        <f t="shared" si="36"/>
        <v>268</v>
      </c>
      <c r="H183" s="10">
        <f t="shared" si="37"/>
        <v>566</v>
      </c>
      <c r="I183" s="10">
        <f t="shared" si="38"/>
        <v>917</v>
      </c>
      <c r="J183" s="10">
        <f t="shared" si="39"/>
        <v>298</v>
      </c>
      <c r="K183" s="10">
        <f t="shared" si="40"/>
        <v>649</v>
      </c>
      <c r="L183" s="8">
        <f t="shared" si="41"/>
        <v>289</v>
      </c>
      <c r="M183" s="7">
        <f t="shared" si="42"/>
        <v>557</v>
      </c>
      <c r="N183">
        <f t="shared" si="43"/>
        <v>1.0544789762340037</v>
      </c>
      <c r="O183">
        <f t="shared" si="44"/>
        <v>1.1791365501074429</v>
      </c>
    </row>
    <row r="184" spans="1:30" x14ac:dyDescent="0.25">
      <c r="A184" s="6">
        <v>44145</v>
      </c>
      <c r="B184" s="7">
        <v>6388.5</v>
      </c>
      <c r="C184" s="7">
        <v>5431</v>
      </c>
      <c r="D184" s="7">
        <v>6650</v>
      </c>
      <c r="E184" s="7">
        <v>5500</v>
      </c>
      <c r="F184" s="7">
        <v>5030</v>
      </c>
      <c r="G184" s="7">
        <f t="shared" si="36"/>
        <v>246</v>
      </c>
      <c r="H184" s="7">
        <f t="shared" si="37"/>
        <v>601</v>
      </c>
      <c r="I184" s="7">
        <f t="shared" si="38"/>
        <v>1016</v>
      </c>
      <c r="J184" s="7">
        <f t="shared" si="39"/>
        <v>355</v>
      </c>
      <c r="K184" s="7">
        <f t="shared" si="40"/>
        <v>770</v>
      </c>
      <c r="L184" s="8">
        <f t="shared" si="41"/>
        <v>264</v>
      </c>
      <c r="M184" s="7">
        <f t="shared" si="42"/>
        <v>510</v>
      </c>
      <c r="N184">
        <f t="shared" si="43"/>
        <v>1.0653173873045079</v>
      </c>
      <c r="O184">
        <f t="shared" si="44"/>
        <v>1.2023904382470119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7"/>
      <c r="AC184" s="7"/>
      <c r="AD184" s="7"/>
    </row>
    <row r="185" spans="1:30" x14ac:dyDescent="0.25">
      <c r="A185" s="9">
        <v>44144</v>
      </c>
      <c r="B185" s="10">
        <v>6431</v>
      </c>
      <c r="C185" s="10">
        <v>5445</v>
      </c>
      <c r="D185" s="10">
        <v>6651</v>
      </c>
      <c r="E185" s="10">
        <v>5401</v>
      </c>
      <c r="F185" s="10">
        <v>5010</v>
      </c>
      <c r="G185" s="10">
        <f t="shared" si="36"/>
        <v>206</v>
      </c>
      <c r="H185" s="10">
        <f t="shared" si="37"/>
        <v>594</v>
      </c>
      <c r="I185" s="10">
        <f t="shared" si="38"/>
        <v>984</v>
      </c>
      <c r="J185" s="10">
        <f t="shared" si="39"/>
        <v>388</v>
      </c>
      <c r="K185" s="10">
        <f t="shared" si="40"/>
        <v>778</v>
      </c>
      <c r="L185" s="8">
        <f t="shared" si="41"/>
        <v>216</v>
      </c>
      <c r="M185" s="7">
        <f t="shared" si="42"/>
        <v>422</v>
      </c>
      <c r="N185">
        <f t="shared" si="43"/>
        <v>1.0719851576994435</v>
      </c>
      <c r="O185">
        <f t="shared" si="44"/>
        <v>1.1968000000000001</v>
      </c>
    </row>
    <row r="186" spans="1:30" x14ac:dyDescent="0.25">
      <c r="A186" s="6">
        <v>44141</v>
      </c>
      <c r="B186" s="7">
        <v>6368</v>
      </c>
      <c r="C186" s="7">
        <v>5380</v>
      </c>
      <c r="D186" s="7">
        <v>6450</v>
      </c>
      <c r="E186" s="7">
        <v>5347</v>
      </c>
      <c r="F186" s="7">
        <v>4998</v>
      </c>
      <c r="G186" s="7">
        <f t="shared" si="36"/>
        <v>199</v>
      </c>
      <c r="H186" s="7">
        <f t="shared" si="37"/>
        <v>613</v>
      </c>
      <c r="I186" s="7">
        <f t="shared" si="38"/>
        <v>1000</v>
      </c>
      <c r="J186" s="7">
        <f t="shared" si="39"/>
        <v>414</v>
      </c>
      <c r="K186" s="7">
        <f t="shared" si="40"/>
        <v>801</v>
      </c>
      <c r="L186" s="8">
        <f t="shared" si="41"/>
        <v>180</v>
      </c>
      <c r="M186" s="7">
        <f t="shared" si="42"/>
        <v>379</v>
      </c>
      <c r="N186">
        <f t="shared" si="43"/>
        <v>1.077282060854956</v>
      </c>
      <c r="O186">
        <f t="shared" si="44"/>
        <v>1.2012072434607646</v>
      </c>
    </row>
    <row r="187" spans="1:30" x14ac:dyDescent="0.25">
      <c r="A187" s="9">
        <v>44140</v>
      </c>
      <c r="B187" s="10">
        <v>6460</v>
      </c>
      <c r="C187" s="10">
        <v>5390</v>
      </c>
      <c r="D187" s="10">
        <v>6900</v>
      </c>
      <c r="E187" s="10">
        <v>5335</v>
      </c>
      <c r="F187" s="10">
        <v>4980</v>
      </c>
      <c r="G187" s="10">
        <f t="shared" si="36"/>
        <v>259</v>
      </c>
      <c r="H187" s="10">
        <f t="shared" si="37"/>
        <v>605</v>
      </c>
      <c r="I187" s="10">
        <f t="shared" si="38"/>
        <v>890</v>
      </c>
      <c r="J187" s="10">
        <f t="shared" si="39"/>
        <v>346</v>
      </c>
      <c r="K187" s="10">
        <f t="shared" si="40"/>
        <v>631</v>
      </c>
      <c r="L187" s="8">
        <f t="shared" si="41"/>
        <v>230</v>
      </c>
      <c r="M187" s="7">
        <f t="shared" si="42"/>
        <v>489</v>
      </c>
      <c r="N187">
        <f t="shared" si="43"/>
        <v>1.0642525533890437</v>
      </c>
      <c r="O187">
        <f t="shared" si="44"/>
        <v>1.1745098039215687</v>
      </c>
    </row>
    <row r="188" spans="1:30" x14ac:dyDescent="0.25">
      <c r="A188" s="6">
        <v>44139</v>
      </c>
      <c r="B188" s="7">
        <v>6400</v>
      </c>
      <c r="C188" s="7">
        <v>5365</v>
      </c>
      <c r="D188" s="7">
        <v>6425</v>
      </c>
      <c r="E188" s="7">
        <v>5300</v>
      </c>
      <c r="F188" s="7">
        <v>4875</v>
      </c>
      <c r="G188" s="7">
        <f t="shared" si="36"/>
        <v>283</v>
      </c>
      <c r="H188" s="7">
        <f t="shared" si="37"/>
        <v>545</v>
      </c>
      <c r="I188" s="7">
        <f t="shared" si="38"/>
        <v>905.5</v>
      </c>
      <c r="J188" s="7">
        <f t="shared" si="39"/>
        <v>262</v>
      </c>
      <c r="K188" s="7">
        <f t="shared" si="40"/>
        <v>622.5</v>
      </c>
      <c r="L188" s="8">
        <f t="shared" si="41"/>
        <v>345</v>
      </c>
      <c r="M188" s="7">
        <f t="shared" si="42"/>
        <v>628</v>
      </c>
      <c r="N188">
        <f t="shared" si="43"/>
        <v>1.0478976234003656</v>
      </c>
      <c r="O188">
        <f t="shared" si="44"/>
        <v>1.1772189059594873</v>
      </c>
    </row>
    <row r="189" spans="1:30" x14ac:dyDescent="0.25">
      <c r="A189" s="9">
        <v>44138</v>
      </c>
      <c r="B189" s="10">
        <v>6284</v>
      </c>
      <c r="C189" s="10">
        <v>5380</v>
      </c>
      <c r="D189" s="10">
        <v>6400.5</v>
      </c>
      <c r="E189" s="10">
        <v>5280</v>
      </c>
      <c r="F189" s="10">
        <v>4850</v>
      </c>
      <c r="G189" s="10">
        <f t="shared" si="36"/>
        <v>264</v>
      </c>
      <c r="H189" s="10">
        <f t="shared" si="37"/>
        <v>460</v>
      </c>
      <c r="I189" s="10">
        <f t="shared" si="38"/>
        <v>900</v>
      </c>
      <c r="J189" s="10">
        <f t="shared" si="39"/>
        <v>196</v>
      </c>
      <c r="K189" s="10">
        <f t="shared" si="40"/>
        <v>636</v>
      </c>
      <c r="L189" s="8">
        <f t="shared" si="41"/>
        <v>300</v>
      </c>
      <c r="M189" s="7">
        <f t="shared" si="42"/>
        <v>564</v>
      </c>
      <c r="N189">
        <f t="shared" si="43"/>
        <v>1.0354430379746835</v>
      </c>
      <c r="O189">
        <f t="shared" si="44"/>
        <v>1.1768172888015718</v>
      </c>
    </row>
    <row r="190" spans="1:30" x14ac:dyDescent="0.25">
      <c r="A190" s="6">
        <v>44137</v>
      </c>
      <c r="B190" s="7">
        <v>6115</v>
      </c>
      <c r="C190" s="7">
        <v>5380</v>
      </c>
      <c r="D190" s="7">
        <v>6435</v>
      </c>
      <c r="E190" s="7">
        <v>5189</v>
      </c>
      <c r="F190" s="7">
        <v>4785</v>
      </c>
      <c r="G190" s="7">
        <f t="shared" si="36"/>
        <v>249</v>
      </c>
      <c r="H190" s="7">
        <f t="shared" si="37"/>
        <v>495</v>
      </c>
      <c r="I190" s="7">
        <f t="shared" si="38"/>
        <v>950</v>
      </c>
      <c r="J190" s="7">
        <f t="shared" si="39"/>
        <v>246</v>
      </c>
      <c r="K190" s="7">
        <f t="shared" si="40"/>
        <v>701</v>
      </c>
      <c r="L190" s="8">
        <f t="shared" si="41"/>
        <v>290</v>
      </c>
      <c r="M190" s="7">
        <f t="shared" si="42"/>
        <v>539</v>
      </c>
      <c r="N190">
        <f t="shared" si="43"/>
        <v>1.0450962419798351</v>
      </c>
      <c r="O190">
        <f t="shared" si="44"/>
        <v>1.19</v>
      </c>
    </row>
    <row r="191" spans="1:30" x14ac:dyDescent="0.25">
      <c r="A191" s="9">
        <v>44134</v>
      </c>
      <c r="B191" s="10">
        <v>6410</v>
      </c>
      <c r="C191" s="10">
        <v>5450</v>
      </c>
      <c r="D191" s="10">
        <v>6690</v>
      </c>
      <c r="E191" s="10">
        <v>5183</v>
      </c>
      <c r="F191" s="10">
        <v>4838</v>
      </c>
      <c r="G191" s="10">
        <f t="shared" si="36"/>
        <v>210</v>
      </c>
      <c r="H191" s="10">
        <f t="shared" si="37"/>
        <v>511</v>
      </c>
      <c r="I191" s="10">
        <f t="shared" si="38"/>
        <v>882</v>
      </c>
      <c r="J191" s="10">
        <f t="shared" si="39"/>
        <v>301</v>
      </c>
      <c r="K191" s="10">
        <f t="shared" si="40"/>
        <v>672</v>
      </c>
      <c r="L191" s="8">
        <f t="shared" si="41"/>
        <v>239</v>
      </c>
      <c r="M191" s="7">
        <f t="shared" si="42"/>
        <v>449</v>
      </c>
      <c r="N191">
        <f t="shared" si="43"/>
        <v>1.0557407407407406</v>
      </c>
      <c r="O191">
        <f t="shared" si="44"/>
        <v>1.1753827798767151</v>
      </c>
    </row>
    <row r="192" spans="1:30" x14ac:dyDescent="0.25">
      <c r="A192" s="6">
        <v>44133</v>
      </c>
      <c r="B192" s="7">
        <v>6475</v>
      </c>
      <c r="C192" s="7">
        <v>5580</v>
      </c>
      <c r="D192" s="7">
        <v>6900</v>
      </c>
      <c r="E192" s="7">
        <v>5245</v>
      </c>
      <c r="F192" s="7">
        <v>4918</v>
      </c>
      <c r="G192" s="7">
        <f t="shared" si="36"/>
        <v>215</v>
      </c>
      <c r="H192" s="7">
        <f t="shared" si="37"/>
        <v>505</v>
      </c>
      <c r="I192" s="7">
        <f t="shared" si="38"/>
        <v>942</v>
      </c>
      <c r="J192" s="7">
        <f t="shared" si="39"/>
        <v>290</v>
      </c>
      <c r="K192" s="7">
        <f t="shared" si="40"/>
        <v>727</v>
      </c>
      <c r="L192" s="8">
        <f t="shared" si="41"/>
        <v>330</v>
      </c>
      <c r="M192" s="7">
        <f t="shared" si="42"/>
        <v>545</v>
      </c>
      <c r="N192">
        <f t="shared" si="43"/>
        <v>1.0540540540540539</v>
      </c>
      <c r="O192">
        <f t="shared" si="44"/>
        <v>1.1911525974025974</v>
      </c>
    </row>
    <row r="193" spans="1:15" x14ac:dyDescent="0.25">
      <c r="A193" s="9">
        <v>44132</v>
      </c>
      <c r="B193" s="10">
        <v>6425</v>
      </c>
      <c r="C193" s="10">
        <v>5620</v>
      </c>
      <c r="D193" s="10">
        <v>7000</v>
      </c>
      <c r="E193" s="10">
        <v>5300</v>
      </c>
      <c r="F193" s="10">
        <v>4915</v>
      </c>
      <c r="G193" s="10">
        <f t="shared" si="36"/>
        <v>197</v>
      </c>
      <c r="H193" s="10">
        <f t="shared" si="37"/>
        <v>407</v>
      </c>
      <c r="I193" s="10">
        <f t="shared" si="38"/>
        <v>857</v>
      </c>
      <c r="J193" s="10">
        <f t="shared" si="39"/>
        <v>210</v>
      </c>
      <c r="K193" s="10">
        <f t="shared" si="40"/>
        <v>660</v>
      </c>
      <c r="L193" s="8">
        <f t="shared" si="41"/>
        <v>492</v>
      </c>
      <c r="M193" s="7">
        <f t="shared" si="42"/>
        <v>689</v>
      </c>
      <c r="N193">
        <f t="shared" si="43"/>
        <v>1.0385321100917431</v>
      </c>
      <c r="O193">
        <f t="shared" si="44"/>
        <v>1.1714</v>
      </c>
    </row>
    <row r="194" spans="1:15" x14ac:dyDescent="0.25">
      <c r="A194" s="6">
        <v>44131</v>
      </c>
      <c r="B194" s="7">
        <v>6492</v>
      </c>
      <c r="C194" s="7">
        <v>6000</v>
      </c>
      <c r="D194" s="7">
        <v>6910</v>
      </c>
      <c r="E194" s="7">
        <v>5530</v>
      </c>
      <c r="F194" s="7">
        <v>5100</v>
      </c>
      <c r="G194" s="7">
        <f t="shared" ref="G194:G225" si="45">B160-C160</f>
        <v>211</v>
      </c>
      <c r="H194" s="7">
        <f t="shared" ref="H194:H225" si="46">B160-E160</f>
        <v>470</v>
      </c>
      <c r="I194" s="7">
        <f t="shared" ref="I194:I225" si="47">B160-F160</f>
        <v>905</v>
      </c>
      <c r="J194" s="7">
        <f t="shared" ref="J194:J225" si="48">C160-E160</f>
        <v>259</v>
      </c>
      <c r="K194" s="7">
        <f t="shared" ref="K194:K225" si="49">C160-F160</f>
        <v>694</v>
      </c>
      <c r="L194" s="8">
        <f t="shared" ref="L194:L225" si="50">D160-B160</f>
        <v>290</v>
      </c>
      <c r="M194" s="7">
        <f t="shared" ref="M194:M225" si="51">D160-C160</f>
        <v>501</v>
      </c>
      <c r="N194">
        <f t="shared" ref="N194:N225" si="52">C160/E160</f>
        <v>1.0484112149532709</v>
      </c>
      <c r="O194">
        <f t="shared" ref="O194:O225" si="53">B160/F160</f>
        <v>1.1841302136317395</v>
      </c>
    </row>
    <row r="195" spans="1:15" x14ac:dyDescent="0.25">
      <c r="A195" s="9">
        <v>44130</v>
      </c>
      <c r="B195" s="10">
        <v>6425</v>
      </c>
      <c r="C195" s="10">
        <v>6010</v>
      </c>
      <c r="D195" s="10">
        <v>7431</v>
      </c>
      <c r="E195" s="10">
        <v>5635</v>
      </c>
      <c r="F195" s="10">
        <v>5220</v>
      </c>
      <c r="G195" s="10">
        <f t="shared" si="45"/>
        <v>216</v>
      </c>
      <c r="H195" s="10">
        <f t="shared" si="46"/>
        <v>565</v>
      </c>
      <c r="I195" s="10">
        <f t="shared" si="47"/>
        <v>925</v>
      </c>
      <c r="J195" s="10">
        <f t="shared" si="48"/>
        <v>349</v>
      </c>
      <c r="K195" s="10">
        <f t="shared" si="49"/>
        <v>709</v>
      </c>
      <c r="L195" s="8">
        <f t="shared" si="50"/>
        <v>315</v>
      </c>
      <c r="M195" s="7">
        <f t="shared" si="51"/>
        <v>531</v>
      </c>
      <c r="N195">
        <f t="shared" si="52"/>
        <v>1.066223908918406</v>
      </c>
      <c r="O195">
        <f t="shared" si="53"/>
        <v>1.1883910386965377</v>
      </c>
    </row>
    <row r="196" spans="1:15" x14ac:dyDescent="0.25">
      <c r="A196" s="6">
        <v>44127</v>
      </c>
      <c r="B196" s="7">
        <v>6805</v>
      </c>
      <c r="C196" s="7">
        <v>6230</v>
      </c>
      <c r="D196" s="7">
        <v>7690</v>
      </c>
      <c r="E196" s="7">
        <v>5905</v>
      </c>
      <c r="F196" s="7">
        <v>5460</v>
      </c>
      <c r="G196" s="7">
        <f t="shared" si="45"/>
        <v>203</v>
      </c>
      <c r="H196" s="7">
        <f t="shared" si="46"/>
        <v>604</v>
      </c>
      <c r="I196" s="7">
        <f t="shared" si="47"/>
        <v>955</v>
      </c>
      <c r="J196" s="7">
        <f t="shared" si="48"/>
        <v>401</v>
      </c>
      <c r="K196" s="7">
        <f t="shared" si="49"/>
        <v>752</v>
      </c>
      <c r="L196" s="8">
        <f t="shared" si="50"/>
        <v>340</v>
      </c>
      <c r="M196" s="7">
        <f t="shared" si="51"/>
        <v>543</v>
      </c>
      <c r="N196">
        <f t="shared" si="52"/>
        <v>1.0760045489006824</v>
      </c>
      <c r="O196">
        <f t="shared" si="53"/>
        <v>1.1939086294416243</v>
      </c>
    </row>
    <row r="197" spans="1:15" x14ac:dyDescent="0.25">
      <c r="A197" s="9">
        <v>44126</v>
      </c>
      <c r="B197" s="10">
        <v>6939</v>
      </c>
      <c r="C197" s="10">
        <v>6540</v>
      </c>
      <c r="D197" s="10">
        <v>7699</v>
      </c>
      <c r="E197" s="10">
        <v>6099</v>
      </c>
      <c r="F197" s="10">
        <v>5615</v>
      </c>
      <c r="G197" s="10">
        <f t="shared" si="45"/>
        <v>202</v>
      </c>
      <c r="H197" s="10">
        <f t="shared" si="46"/>
        <v>610</v>
      </c>
      <c r="I197" s="10">
        <f t="shared" si="47"/>
        <v>989</v>
      </c>
      <c r="J197" s="10">
        <f t="shared" si="48"/>
        <v>408</v>
      </c>
      <c r="K197" s="10">
        <f t="shared" si="49"/>
        <v>787</v>
      </c>
      <c r="L197" s="8">
        <f t="shared" si="50"/>
        <v>350</v>
      </c>
      <c r="M197" s="7">
        <f t="shared" si="51"/>
        <v>552</v>
      </c>
      <c r="N197">
        <f t="shared" si="52"/>
        <v>1.0777142857142856</v>
      </c>
      <c r="O197">
        <f t="shared" si="53"/>
        <v>1.2030383904742352</v>
      </c>
    </row>
    <row r="198" spans="1:15" x14ac:dyDescent="0.25">
      <c r="A198" s="6">
        <v>44125</v>
      </c>
      <c r="B198" s="7">
        <v>6829</v>
      </c>
      <c r="C198" s="7">
        <v>6555</v>
      </c>
      <c r="D198" s="7">
        <v>7390</v>
      </c>
      <c r="E198" s="7">
        <v>6099</v>
      </c>
      <c r="F198" s="7">
        <v>5609</v>
      </c>
      <c r="G198" s="7">
        <f t="shared" si="45"/>
        <v>320</v>
      </c>
      <c r="H198" s="7">
        <f t="shared" si="46"/>
        <v>680</v>
      </c>
      <c r="I198" s="7">
        <f t="shared" si="47"/>
        <v>1010</v>
      </c>
      <c r="J198" s="7">
        <f t="shared" si="48"/>
        <v>360</v>
      </c>
      <c r="K198" s="7">
        <f t="shared" si="49"/>
        <v>690</v>
      </c>
      <c r="L198" s="8">
        <f t="shared" si="50"/>
        <v>260</v>
      </c>
      <c r="M198" s="7">
        <f t="shared" si="51"/>
        <v>580</v>
      </c>
      <c r="N198">
        <f t="shared" si="52"/>
        <v>1.0690978886756237</v>
      </c>
      <c r="O198">
        <f t="shared" si="53"/>
        <v>1.2069672131147542</v>
      </c>
    </row>
    <row r="199" spans="1:15" x14ac:dyDescent="0.25">
      <c r="A199" s="9">
        <v>44124</v>
      </c>
      <c r="B199" s="10">
        <v>6700</v>
      </c>
      <c r="C199" s="10">
        <v>6659</v>
      </c>
      <c r="D199" s="10">
        <v>7130</v>
      </c>
      <c r="E199" s="10">
        <v>6030</v>
      </c>
      <c r="F199" s="10">
        <v>5430</v>
      </c>
      <c r="G199" s="10">
        <f t="shared" si="45"/>
        <v>342</v>
      </c>
      <c r="H199" s="10">
        <f t="shared" si="46"/>
        <v>665</v>
      </c>
      <c r="I199" s="10">
        <f t="shared" si="47"/>
        <v>1051</v>
      </c>
      <c r="J199" s="10">
        <f t="shared" si="48"/>
        <v>323</v>
      </c>
      <c r="K199" s="10">
        <f t="shared" si="49"/>
        <v>709</v>
      </c>
      <c r="L199" s="8">
        <f t="shared" si="50"/>
        <v>175</v>
      </c>
      <c r="M199" s="7">
        <f t="shared" si="51"/>
        <v>517</v>
      </c>
      <c r="N199">
        <f t="shared" si="52"/>
        <v>1.0625968992248063</v>
      </c>
      <c r="O199">
        <f t="shared" si="53"/>
        <v>1.2201508169250104</v>
      </c>
    </row>
    <row r="200" spans="1:15" x14ac:dyDescent="0.25">
      <c r="A200" s="6">
        <v>44123</v>
      </c>
      <c r="B200" s="7">
        <v>6790</v>
      </c>
      <c r="C200" s="7">
        <v>6650</v>
      </c>
      <c r="D200" s="7">
        <v>7030</v>
      </c>
      <c r="E200" s="7">
        <v>6031</v>
      </c>
      <c r="F200" s="7">
        <v>5394</v>
      </c>
      <c r="G200" s="7">
        <f t="shared" si="45"/>
        <v>388</v>
      </c>
      <c r="H200" s="7">
        <f t="shared" si="46"/>
        <v>665</v>
      </c>
      <c r="I200" s="7">
        <f t="shared" si="47"/>
        <v>1036</v>
      </c>
      <c r="J200" s="7">
        <f t="shared" si="48"/>
        <v>277</v>
      </c>
      <c r="K200" s="7">
        <f t="shared" si="49"/>
        <v>648</v>
      </c>
      <c r="L200" s="8">
        <f t="shared" si="50"/>
        <v>177</v>
      </c>
      <c r="M200" s="7">
        <f t="shared" si="51"/>
        <v>565</v>
      </c>
      <c r="N200">
        <f t="shared" si="52"/>
        <v>1.0534749034749036</v>
      </c>
      <c r="O200">
        <f t="shared" si="53"/>
        <v>1.215429403202329</v>
      </c>
    </row>
    <row r="201" spans="1:15" x14ac:dyDescent="0.25">
      <c r="A201" s="9">
        <v>44120</v>
      </c>
      <c r="B201" s="10">
        <v>6815</v>
      </c>
      <c r="C201" s="10">
        <v>6720</v>
      </c>
      <c r="D201" s="10">
        <v>7250</v>
      </c>
      <c r="E201" s="10">
        <v>6095</v>
      </c>
      <c r="F201" s="10">
        <v>5517</v>
      </c>
      <c r="G201" s="10">
        <f t="shared" si="45"/>
        <v>437</v>
      </c>
      <c r="H201" s="10">
        <f t="shared" si="46"/>
        <v>685</v>
      </c>
      <c r="I201" s="10">
        <f t="shared" si="47"/>
        <v>1052</v>
      </c>
      <c r="J201" s="10">
        <f t="shared" si="48"/>
        <v>248</v>
      </c>
      <c r="K201" s="10">
        <f t="shared" si="49"/>
        <v>615</v>
      </c>
      <c r="L201" s="8">
        <f t="shared" si="50"/>
        <v>230</v>
      </c>
      <c r="M201" s="7">
        <f t="shared" si="51"/>
        <v>667</v>
      </c>
      <c r="N201">
        <f t="shared" si="52"/>
        <v>1.0473734479465138</v>
      </c>
      <c r="O201">
        <f t="shared" si="53"/>
        <v>1.2161051766639277</v>
      </c>
    </row>
    <row r="202" spans="1:15" x14ac:dyDescent="0.25">
      <c r="A202" s="6">
        <v>44119</v>
      </c>
      <c r="B202" s="7">
        <v>6953</v>
      </c>
      <c r="C202" s="7">
        <v>6880.5</v>
      </c>
      <c r="D202" s="7">
        <v>7250</v>
      </c>
      <c r="E202" s="7">
        <v>6225</v>
      </c>
      <c r="F202" s="7">
        <v>5600</v>
      </c>
      <c r="G202" s="7">
        <f t="shared" si="45"/>
        <v>390</v>
      </c>
      <c r="H202" s="7">
        <f t="shared" si="46"/>
        <v>595</v>
      </c>
      <c r="I202" s="7">
        <f t="shared" si="47"/>
        <v>951</v>
      </c>
      <c r="J202" s="7">
        <f t="shared" si="48"/>
        <v>205</v>
      </c>
      <c r="K202" s="7">
        <f t="shared" si="49"/>
        <v>561</v>
      </c>
      <c r="L202" s="8">
        <f t="shared" si="50"/>
        <v>390</v>
      </c>
      <c r="M202" s="7">
        <f t="shared" si="51"/>
        <v>780</v>
      </c>
      <c r="N202">
        <f t="shared" si="52"/>
        <v>1.0389363722697056</v>
      </c>
      <c r="O202">
        <f t="shared" si="53"/>
        <v>1.1937258097372174</v>
      </c>
    </row>
    <row r="203" spans="1:15" x14ac:dyDescent="0.25">
      <c r="A203" s="9">
        <v>44118</v>
      </c>
      <c r="B203" s="10">
        <v>6700</v>
      </c>
      <c r="C203" s="10">
        <v>6680</v>
      </c>
      <c r="D203" s="10">
        <v>7250</v>
      </c>
      <c r="E203" s="10">
        <v>6135</v>
      </c>
      <c r="F203" s="10">
        <v>5675</v>
      </c>
      <c r="G203" s="10">
        <f t="shared" si="45"/>
        <v>426.5</v>
      </c>
      <c r="H203" s="10">
        <f t="shared" si="46"/>
        <v>621</v>
      </c>
      <c r="I203" s="10">
        <f t="shared" si="47"/>
        <v>1006</v>
      </c>
      <c r="J203" s="10">
        <f t="shared" si="48"/>
        <v>194.5</v>
      </c>
      <c r="K203" s="10">
        <f t="shared" si="49"/>
        <v>579.5</v>
      </c>
      <c r="L203" s="8">
        <f t="shared" si="50"/>
        <v>304</v>
      </c>
      <c r="M203" s="7">
        <f t="shared" si="51"/>
        <v>730.5</v>
      </c>
      <c r="N203">
        <f t="shared" si="52"/>
        <v>1.0361188486536677</v>
      </c>
      <c r="O203">
        <f t="shared" si="53"/>
        <v>1.2012</v>
      </c>
    </row>
    <row r="204" spans="1:15" x14ac:dyDescent="0.25">
      <c r="A204" s="6">
        <v>44117</v>
      </c>
      <c r="B204" s="7">
        <v>6600</v>
      </c>
      <c r="C204" s="7">
        <v>6485</v>
      </c>
      <c r="D204" s="7">
        <v>7070</v>
      </c>
      <c r="E204" s="7">
        <v>6065</v>
      </c>
      <c r="F204" s="7">
        <v>5716</v>
      </c>
      <c r="G204" s="7">
        <f t="shared" si="45"/>
        <v>532</v>
      </c>
      <c r="H204" s="7">
        <f t="shared" si="46"/>
        <v>700</v>
      </c>
      <c r="I204" s="7">
        <f t="shared" si="47"/>
        <v>1071</v>
      </c>
      <c r="J204" s="7">
        <f t="shared" si="48"/>
        <v>168</v>
      </c>
      <c r="K204" s="7">
        <f t="shared" si="49"/>
        <v>539</v>
      </c>
      <c r="L204" s="8">
        <f t="shared" si="50"/>
        <v>286</v>
      </c>
      <c r="M204" s="7">
        <f t="shared" si="51"/>
        <v>818</v>
      </c>
      <c r="N204">
        <f t="shared" si="52"/>
        <v>1.0311111111111111</v>
      </c>
      <c r="O204">
        <f t="shared" si="53"/>
        <v>1.212964804136011</v>
      </c>
    </row>
    <row r="205" spans="1:15" x14ac:dyDescent="0.25">
      <c r="A205" s="9">
        <v>44113</v>
      </c>
      <c r="B205" s="10">
        <v>6560</v>
      </c>
      <c r="C205" s="10">
        <v>6415</v>
      </c>
      <c r="D205" s="10">
        <v>7030</v>
      </c>
      <c r="E205" s="10">
        <v>6020</v>
      </c>
      <c r="F205" s="10">
        <v>5695</v>
      </c>
      <c r="G205" s="10">
        <f t="shared" si="45"/>
        <v>600</v>
      </c>
      <c r="H205" s="10">
        <f t="shared" si="46"/>
        <v>810.5</v>
      </c>
      <c r="I205" s="10">
        <f t="shared" si="47"/>
        <v>1131</v>
      </c>
      <c r="J205" s="10">
        <f t="shared" si="48"/>
        <v>210.5</v>
      </c>
      <c r="K205" s="10">
        <f t="shared" si="49"/>
        <v>531</v>
      </c>
      <c r="L205" s="8">
        <f t="shared" si="50"/>
        <v>319</v>
      </c>
      <c r="M205" s="7">
        <f t="shared" si="51"/>
        <v>919</v>
      </c>
      <c r="N205">
        <f t="shared" si="52"/>
        <v>1.0391956056233125</v>
      </c>
      <c r="O205">
        <f t="shared" si="53"/>
        <v>1.2239603960396039</v>
      </c>
    </row>
    <row r="206" spans="1:15" x14ac:dyDescent="0.25">
      <c r="A206" s="6">
        <v>44112</v>
      </c>
      <c r="B206" s="7">
        <v>6430</v>
      </c>
      <c r="C206" s="7">
        <v>6300</v>
      </c>
      <c r="D206" s="7">
        <v>6772.5</v>
      </c>
      <c r="E206" s="7">
        <v>5880</v>
      </c>
      <c r="F206" s="7">
        <v>5550</v>
      </c>
      <c r="G206" s="7">
        <f t="shared" si="45"/>
        <v>576</v>
      </c>
      <c r="H206" s="7">
        <f t="shared" si="46"/>
        <v>775</v>
      </c>
      <c r="I206" s="7">
        <f t="shared" si="47"/>
        <v>1111</v>
      </c>
      <c r="J206" s="7">
        <f t="shared" si="48"/>
        <v>199</v>
      </c>
      <c r="K206" s="7">
        <f t="shared" si="49"/>
        <v>535</v>
      </c>
      <c r="L206" s="8">
        <f t="shared" si="50"/>
        <v>380</v>
      </c>
      <c r="M206" s="7">
        <f t="shared" si="51"/>
        <v>956</v>
      </c>
      <c r="N206">
        <f t="shared" si="52"/>
        <v>1.0363470319634702</v>
      </c>
      <c r="O206">
        <f t="shared" si="53"/>
        <v>1.2161899202179411</v>
      </c>
    </row>
    <row r="207" spans="1:15" x14ac:dyDescent="0.25">
      <c r="A207" s="9">
        <v>44111</v>
      </c>
      <c r="B207" s="10">
        <v>6370</v>
      </c>
      <c r="C207" s="10">
        <v>6226</v>
      </c>
      <c r="D207" s="10">
        <v>6710</v>
      </c>
      <c r="E207" s="10">
        <v>5830</v>
      </c>
      <c r="F207" s="10">
        <v>5569</v>
      </c>
      <c r="G207" s="10">
        <f t="shared" si="45"/>
        <v>615</v>
      </c>
      <c r="H207" s="10">
        <f t="shared" si="46"/>
        <v>802</v>
      </c>
      <c r="I207" s="10">
        <f t="shared" si="47"/>
        <v>1193</v>
      </c>
      <c r="J207" s="10">
        <f t="shared" si="48"/>
        <v>187</v>
      </c>
      <c r="K207" s="10">
        <f t="shared" si="49"/>
        <v>578</v>
      </c>
      <c r="L207" s="8">
        <f t="shared" si="50"/>
        <v>257</v>
      </c>
      <c r="M207" s="7">
        <f t="shared" si="51"/>
        <v>872</v>
      </c>
      <c r="N207">
        <f t="shared" si="52"/>
        <v>1.0338155515370706</v>
      </c>
      <c r="O207">
        <f t="shared" si="53"/>
        <v>1.2321463319712007</v>
      </c>
    </row>
    <row r="208" spans="1:15" x14ac:dyDescent="0.25">
      <c r="A208" s="6">
        <v>44110</v>
      </c>
      <c r="B208" s="7">
        <v>6399</v>
      </c>
      <c r="C208" s="7">
        <v>6230</v>
      </c>
      <c r="D208" s="7">
        <v>6730</v>
      </c>
      <c r="E208" s="7">
        <v>5830</v>
      </c>
      <c r="F208" s="7">
        <v>5600</v>
      </c>
      <c r="G208" s="7">
        <f t="shared" si="45"/>
        <v>575</v>
      </c>
      <c r="H208" s="7">
        <f t="shared" si="46"/>
        <v>823</v>
      </c>
      <c r="I208" s="7">
        <f t="shared" si="47"/>
        <v>1136</v>
      </c>
      <c r="J208" s="7">
        <f t="shared" si="48"/>
        <v>248</v>
      </c>
      <c r="K208" s="7">
        <f t="shared" si="49"/>
        <v>561</v>
      </c>
      <c r="L208" s="8">
        <f t="shared" si="50"/>
        <v>235</v>
      </c>
      <c r="M208" s="7">
        <f t="shared" si="51"/>
        <v>810</v>
      </c>
      <c r="N208">
        <f t="shared" si="52"/>
        <v>1.0450745183569612</v>
      </c>
      <c r="O208">
        <f t="shared" si="53"/>
        <v>1.2189246482944691</v>
      </c>
    </row>
    <row r="209" spans="1:15" x14ac:dyDescent="0.25">
      <c r="A209" s="9">
        <v>44109</v>
      </c>
      <c r="B209" s="10">
        <v>6430</v>
      </c>
      <c r="C209" s="10">
        <v>6251</v>
      </c>
      <c r="D209" s="10">
        <v>6836</v>
      </c>
      <c r="E209" s="10">
        <v>5980</v>
      </c>
      <c r="F209" s="10">
        <v>5614</v>
      </c>
      <c r="G209" s="10">
        <f t="shared" si="45"/>
        <v>564.5</v>
      </c>
      <c r="H209" s="10">
        <f t="shared" si="46"/>
        <v>719.5</v>
      </c>
      <c r="I209" s="10">
        <f t="shared" si="47"/>
        <v>1109.5</v>
      </c>
      <c r="J209" s="10">
        <f t="shared" si="48"/>
        <v>155</v>
      </c>
      <c r="K209" s="10">
        <f t="shared" si="49"/>
        <v>545</v>
      </c>
      <c r="L209" s="8">
        <f t="shared" si="50"/>
        <v>319.5</v>
      </c>
      <c r="M209" s="7">
        <f t="shared" si="51"/>
        <v>884</v>
      </c>
      <c r="N209">
        <f t="shared" si="52"/>
        <v>1.0277280858676208</v>
      </c>
      <c r="O209">
        <f t="shared" si="53"/>
        <v>1.2133653846153847</v>
      </c>
    </row>
    <row r="210" spans="1:15" x14ac:dyDescent="0.25">
      <c r="A210" s="6">
        <v>44106</v>
      </c>
      <c r="B210" s="7">
        <v>6427</v>
      </c>
      <c r="C210" s="7">
        <v>6120</v>
      </c>
      <c r="D210" s="7">
        <v>6820</v>
      </c>
      <c r="E210" s="7">
        <v>6017</v>
      </c>
      <c r="F210" s="7">
        <v>5560</v>
      </c>
      <c r="G210" s="7">
        <f t="shared" si="45"/>
        <v>538.5</v>
      </c>
      <c r="H210" s="7">
        <f t="shared" si="46"/>
        <v>595.5</v>
      </c>
      <c r="I210" s="7">
        <f t="shared" si="47"/>
        <v>1056</v>
      </c>
      <c r="J210" s="7">
        <f t="shared" si="48"/>
        <v>57</v>
      </c>
      <c r="K210" s="7">
        <f t="shared" si="49"/>
        <v>517.5</v>
      </c>
      <c r="L210" s="8">
        <f t="shared" si="50"/>
        <v>234.5</v>
      </c>
      <c r="M210" s="7">
        <f t="shared" si="51"/>
        <v>773</v>
      </c>
      <c r="N210">
        <f t="shared" si="52"/>
        <v>1.0100175746924429</v>
      </c>
      <c r="O210">
        <f t="shared" si="53"/>
        <v>1.2019313509895784</v>
      </c>
    </row>
    <row r="211" spans="1:15" x14ac:dyDescent="0.25">
      <c r="A211" s="9">
        <v>44105</v>
      </c>
      <c r="B211" s="10">
        <v>6390</v>
      </c>
      <c r="C211" s="10">
        <v>6215</v>
      </c>
      <c r="D211" s="10">
        <v>6730</v>
      </c>
      <c r="E211" s="10">
        <v>5979.5</v>
      </c>
      <c r="F211" s="10">
        <v>5525</v>
      </c>
      <c r="G211" s="10">
        <f t="shared" si="45"/>
        <v>512.5</v>
      </c>
      <c r="H211" s="10">
        <f t="shared" si="46"/>
        <v>546</v>
      </c>
      <c r="I211" s="10">
        <f t="shared" si="47"/>
        <v>1071.5</v>
      </c>
      <c r="J211" s="10">
        <f t="shared" si="48"/>
        <v>33.5</v>
      </c>
      <c r="K211" s="10">
        <f t="shared" si="49"/>
        <v>559</v>
      </c>
      <c r="L211" s="8">
        <f t="shared" si="50"/>
        <v>260</v>
      </c>
      <c r="M211" s="7">
        <f t="shared" si="51"/>
        <v>772.5</v>
      </c>
      <c r="N211">
        <f t="shared" si="52"/>
        <v>1.0058321727019499</v>
      </c>
      <c r="O211">
        <f t="shared" si="53"/>
        <v>1.2053272013030565</v>
      </c>
    </row>
    <row r="212" spans="1:15" x14ac:dyDescent="0.25">
      <c r="A212" s="6">
        <v>44104</v>
      </c>
      <c r="B212" s="7">
        <v>6419</v>
      </c>
      <c r="C212" s="7">
        <v>6190</v>
      </c>
      <c r="D212" s="7">
        <v>6690</v>
      </c>
      <c r="E212" s="7">
        <v>5920</v>
      </c>
      <c r="F212" s="7">
        <v>5430</v>
      </c>
      <c r="G212" s="7">
        <f t="shared" si="45"/>
        <v>594</v>
      </c>
      <c r="H212" s="7">
        <f t="shared" si="46"/>
        <v>614</v>
      </c>
      <c r="I212" s="7">
        <f t="shared" si="47"/>
        <v>1144</v>
      </c>
      <c r="J212" s="7">
        <f t="shared" si="48"/>
        <v>20</v>
      </c>
      <c r="K212" s="7">
        <f t="shared" si="49"/>
        <v>550</v>
      </c>
      <c r="L212" s="8">
        <f t="shared" si="50"/>
        <v>206</v>
      </c>
      <c r="M212" s="7">
        <f t="shared" si="51"/>
        <v>800</v>
      </c>
      <c r="N212">
        <f t="shared" si="52"/>
        <v>1.0034602076124568</v>
      </c>
      <c r="O212">
        <f t="shared" si="53"/>
        <v>1.2179047619047618</v>
      </c>
    </row>
    <row r="213" spans="1:15" x14ac:dyDescent="0.25">
      <c r="A213" s="9">
        <v>44103</v>
      </c>
      <c r="B213" s="10">
        <v>6364</v>
      </c>
      <c r="C213" s="10">
        <v>6200</v>
      </c>
      <c r="D213" s="10">
        <v>6650</v>
      </c>
      <c r="E213" s="10">
        <v>5865</v>
      </c>
      <c r="F213" s="10">
        <v>5420</v>
      </c>
      <c r="G213" s="10">
        <f t="shared" si="45"/>
        <v>539.5</v>
      </c>
      <c r="H213" s="10">
        <f t="shared" si="46"/>
        <v>600.5</v>
      </c>
      <c r="I213" s="10">
        <f t="shared" si="47"/>
        <v>1185</v>
      </c>
      <c r="J213" s="10">
        <f t="shared" si="48"/>
        <v>61</v>
      </c>
      <c r="K213" s="10">
        <f t="shared" si="49"/>
        <v>645.5</v>
      </c>
      <c r="L213" s="8">
        <f t="shared" si="50"/>
        <v>250.5</v>
      </c>
      <c r="M213" s="7">
        <f t="shared" si="51"/>
        <v>790</v>
      </c>
      <c r="N213">
        <f t="shared" si="52"/>
        <v>1.0106475824751266</v>
      </c>
      <c r="O213">
        <f t="shared" si="53"/>
        <v>1.2303430848478958</v>
      </c>
    </row>
    <row r="214" spans="1:15" x14ac:dyDescent="0.25">
      <c r="A214" s="6">
        <v>44102</v>
      </c>
      <c r="B214" s="7">
        <v>6307</v>
      </c>
      <c r="C214" s="7">
        <v>6165</v>
      </c>
      <c r="D214" s="7">
        <v>6601</v>
      </c>
      <c r="E214" s="7">
        <v>5829.5</v>
      </c>
      <c r="F214" s="7">
        <v>5328</v>
      </c>
      <c r="G214" s="7">
        <f t="shared" si="45"/>
        <v>655</v>
      </c>
      <c r="H214" s="7">
        <f t="shared" si="46"/>
        <v>685</v>
      </c>
      <c r="I214" s="7">
        <f t="shared" si="47"/>
        <v>1225</v>
      </c>
      <c r="J214" s="7">
        <f t="shared" si="48"/>
        <v>30</v>
      </c>
      <c r="K214" s="7">
        <f t="shared" si="49"/>
        <v>570</v>
      </c>
      <c r="L214" s="8">
        <f t="shared" si="50"/>
        <v>230</v>
      </c>
      <c r="M214" s="7">
        <f t="shared" si="51"/>
        <v>885</v>
      </c>
      <c r="N214">
        <f t="shared" si="52"/>
        <v>1.0052447552447552</v>
      </c>
      <c r="O214">
        <f t="shared" si="53"/>
        <v>1.2364864864864864</v>
      </c>
    </row>
    <row r="215" spans="1:15" x14ac:dyDescent="0.25">
      <c r="A215" s="9">
        <v>44099</v>
      </c>
      <c r="B215" s="10">
        <v>6245</v>
      </c>
      <c r="C215" s="10">
        <v>6115</v>
      </c>
      <c r="D215" s="10">
        <v>6450</v>
      </c>
      <c r="E215" s="10">
        <v>5769</v>
      </c>
      <c r="F215" s="10">
        <v>5299</v>
      </c>
      <c r="G215" s="10">
        <f t="shared" si="45"/>
        <v>744</v>
      </c>
      <c r="H215" s="10">
        <f t="shared" si="46"/>
        <v>748</v>
      </c>
      <c r="I215" s="10">
        <f t="shared" si="47"/>
        <v>1239</v>
      </c>
      <c r="J215" s="10">
        <f t="shared" si="48"/>
        <v>4</v>
      </c>
      <c r="K215" s="10">
        <f t="shared" si="49"/>
        <v>495</v>
      </c>
      <c r="L215" s="8">
        <f t="shared" si="50"/>
        <v>271</v>
      </c>
      <c r="M215" s="7">
        <f t="shared" si="51"/>
        <v>1015</v>
      </c>
      <c r="N215">
        <f t="shared" si="52"/>
        <v>1.0007103534008168</v>
      </c>
      <c r="O215">
        <f t="shared" si="53"/>
        <v>1.2410505836575876</v>
      </c>
    </row>
    <row r="216" spans="1:15" x14ac:dyDescent="0.25">
      <c r="A216" s="6">
        <v>44098</v>
      </c>
      <c r="B216" s="7">
        <v>6200</v>
      </c>
      <c r="C216" s="7">
        <v>6020</v>
      </c>
      <c r="D216" s="7">
        <v>6350</v>
      </c>
      <c r="E216" s="7">
        <v>5717.5</v>
      </c>
      <c r="F216" s="7">
        <v>5260</v>
      </c>
      <c r="G216" s="7">
        <f t="shared" si="45"/>
        <v>615</v>
      </c>
      <c r="H216" s="7">
        <f t="shared" si="46"/>
        <v>640</v>
      </c>
      <c r="I216" s="7">
        <f t="shared" si="47"/>
        <v>1105</v>
      </c>
      <c r="J216" s="7">
        <f t="shared" si="48"/>
        <v>25</v>
      </c>
      <c r="K216" s="7">
        <f t="shared" si="49"/>
        <v>490</v>
      </c>
      <c r="L216" s="8">
        <f t="shared" si="50"/>
        <v>350</v>
      </c>
      <c r="M216" s="7">
        <f t="shared" si="51"/>
        <v>965</v>
      </c>
      <c r="N216">
        <f t="shared" si="52"/>
        <v>1.0044964028776979</v>
      </c>
      <c r="O216">
        <f t="shared" si="53"/>
        <v>1.2168792934249264</v>
      </c>
    </row>
    <row r="217" spans="1:15" x14ac:dyDescent="0.25">
      <c r="A217" s="9">
        <v>44097</v>
      </c>
      <c r="B217" s="10">
        <v>6412</v>
      </c>
      <c r="C217" s="10">
        <v>6270</v>
      </c>
      <c r="D217" s="10">
        <v>6550</v>
      </c>
      <c r="E217" s="10">
        <v>5874</v>
      </c>
      <c r="F217" s="10">
        <v>5300</v>
      </c>
      <c r="G217" s="10">
        <f t="shared" si="45"/>
        <v>625</v>
      </c>
      <c r="H217" s="10">
        <f t="shared" si="46"/>
        <v>640</v>
      </c>
      <c r="I217" s="10">
        <f t="shared" si="47"/>
        <v>1230</v>
      </c>
      <c r="J217" s="10">
        <f t="shared" si="48"/>
        <v>15</v>
      </c>
      <c r="K217" s="10">
        <f t="shared" si="49"/>
        <v>605</v>
      </c>
      <c r="L217" s="8">
        <f t="shared" si="50"/>
        <v>320</v>
      </c>
      <c r="M217" s="7">
        <f t="shared" si="51"/>
        <v>945</v>
      </c>
      <c r="N217">
        <f t="shared" si="52"/>
        <v>1.0026362038664323</v>
      </c>
      <c r="O217">
        <f t="shared" si="53"/>
        <v>1.2411764705882353</v>
      </c>
    </row>
    <row r="218" spans="1:15" x14ac:dyDescent="0.25">
      <c r="A218" s="6">
        <v>44096</v>
      </c>
      <c r="B218" s="7">
        <v>6260</v>
      </c>
      <c r="C218" s="7">
        <v>6100</v>
      </c>
      <c r="D218" s="7">
        <v>6360</v>
      </c>
      <c r="E218" s="7">
        <v>5775</v>
      </c>
      <c r="F218" s="7">
        <v>5080</v>
      </c>
      <c r="G218" s="7">
        <f t="shared" si="45"/>
        <v>957.5</v>
      </c>
      <c r="H218" s="7">
        <f t="shared" si="46"/>
        <v>888.5</v>
      </c>
      <c r="I218" s="7">
        <f t="shared" si="47"/>
        <v>1358.5</v>
      </c>
      <c r="J218" s="7">
        <f t="shared" si="48"/>
        <v>-69</v>
      </c>
      <c r="K218" s="7">
        <f t="shared" si="49"/>
        <v>401</v>
      </c>
      <c r="L218" s="8">
        <f t="shared" si="50"/>
        <v>261.5</v>
      </c>
      <c r="M218" s="7">
        <f t="shared" si="51"/>
        <v>1219</v>
      </c>
      <c r="N218">
        <f t="shared" si="52"/>
        <v>0.98745454545454547</v>
      </c>
      <c r="O218">
        <f t="shared" si="53"/>
        <v>1.270079522862823</v>
      </c>
    </row>
    <row r="219" spans="1:15" x14ac:dyDescent="0.25">
      <c r="A219" s="9">
        <v>44095</v>
      </c>
      <c r="B219" s="10">
        <v>6230</v>
      </c>
      <c r="C219" s="10">
        <v>6041</v>
      </c>
      <c r="D219" s="10">
        <v>6310</v>
      </c>
      <c r="E219" s="10">
        <v>5800</v>
      </c>
      <c r="F219" s="10">
        <v>5088</v>
      </c>
      <c r="G219" s="10">
        <f t="shared" si="45"/>
        <v>986</v>
      </c>
      <c r="H219" s="10">
        <f t="shared" si="46"/>
        <v>1030</v>
      </c>
      <c r="I219" s="10">
        <f t="shared" si="47"/>
        <v>1421</v>
      </c>
      <c r="J219" s="10">
        <f t="shared" si="48"/>
        <v>44</v>
      </c>
      <c r="K219" s="10">
        <f t="shared" si="49"/>
        <v>435</v>
      </c>
      <c r="L219" s="8">
        <f t="shared" si="50"/>
        <v>220</v>
      </c>
      <c r="M219" s="7">
        <f t="shared" si="51"/>
        <v>1206</v>
      </c>
      <c r="N219">
        <f t="shared" si="52"/>
        <v>1.0081466395112015</v>
      </c>
      <c r="O219">
        <f t="shared" si="53"/>
        <v>1.2836327345309382</v>
      </c>
    </row>
    <row r="220" spans="1:15" x14ac:dyDescent="0.25">
      <c r="A220" s="6">
        <v>44092</v>
      </c>
      <c r="B220" s="7">
        <v>6210</v>
      </c>
      <c r="C220" s="7">
        <v>6110</v>
      </c>
      <c r="D220" s="7">
        <v>6375</v>
      </c>
      <c r="E220" s="7">
        <v>5745</v>
      </c>
      <c r="F220" s="7">
        <v>5110</v>
      </c>
      <c r="G220" s="7">
        <f t="shared" si="45"/>
        <v>988</v>
      </c>
      <c r="H220" s="7">
        <f t="shared" si="46"/>
        <v>1021</v>
      </c>
      <c r="I220" s="7">
        <f t="shared" si="47"/>
        <v>1370</v>
      </c>
      <c r="J220" s="7">
        <f t="shared" si="48"/>
        <v>33</v>
      </c>
      <c r="K220" s="7">
        <f t="shared" si="49"/>
        <v>382</v>
      </c>
      <c r="L220" s="8">
        <f t="shared" si="50"/>
        <v>82</v>
      </c>
      <c r="M220" s="7">
        <f t="shared" si="51"/>
        <v>1070</v>
      </c>
      <c r="N220">
        <f t="shared" si="52"/>
        <v>1.0061716850570412</v>
      </c>
      <c r="O220">
        <f t="shared" si="53"/>
        <v>1.274109643857543</v>
      </c>
    </row>
    <row r="221" spans="1:15" x14ac:dyDescent="0.25">
      <c r="A221" s="9">
        <v>44091</v>
      </c>
      <c r="B221" s="10">
        <v>6060</v>
      </c>
      <c r="C221" s="10">
        <v>5925</v>
      </c>
      <c r="D221" s="10">
        <v>6250</v>
      </c>
      <c r="E221" s="10">
        <v>5600</v>
      </c>
      <c r="F221" s="10">
        <v>5030</v>
      </c>
      <c r="G221" s="10">
        <f t="shared" si="45"/>
        <v>1070</v>
      </c>
      <c r="H221" s="10">
        <f t="shared" si="46"/>
        <v>1125</v>
      </c>
      <c r="I221" s="10">
        <f t="shared" si="47"/>
        <v>1480</v>
      </c>
      <c r="J221" s="10">
        <f t="shared" si="48"/>
        <v>55</v>
      </c>
      <c r="K221" s="10">
        <f t="shared" si="49"/>
        <v>410</v>
      </c>
      <c r="L221" s="8">
        <f t="shared" si="50"/>
        <v>440</v>
      </c>
      <c r="M221" s="7">
        <f t="shared" si="51"/>
        <v>1510</v>
      </c>
      <c r="N221">
        <f t="shared" si="52"/>
        <v>1.0103092783505154</v>
      </c>
      <c r="O221">
        <f t="shared" si="53"/>
        <v>1.2971887550200802</v>
      </c>
    </row>
    <row r="222" spans="1:15" x14ac:dyDescent="0.25">
      <c r="A222" s="6">
        <v>44090</v>
      </c>
      <c r="B222" s="7">
        <v>6141</v>
      </c>
      <c r="C222" s="7">
        <v>6120</v>
      </c>
      <c r="D222" s="7">
        <v>6420</v>
      </c>
      <c r="E222" s="7">
        <v>5810</v>
      </c>
      <c r="F222" s="7">
        <v>5218.5</v>
      </c>
      <c r="G222" s="7">
        <f t="shared" si="45"/>
        <v>1035</v>
      </c>
      <c r="H222" s="7">
        <f t="shared" si="46"/>
        <v>1100</v>
      </c>
      <c r="I222" s="7">
        <f t="shared" si="47"/>
        <v>1525</v>
      </c>
      <c r="J222" s="7">
        <f t="shared" si="48"/>
        <v>65</v>
      </c>
      <c r="K222" s="7">
        <f t="shared" si="49"/>
        <v>490</v>
      </c>
      <c r="L222" s="8">
        <f t="shared" si="50"/>
        <v>25</v>
      </c>
      <c r="M222" s="7">
        <f t="shared" si="51"/>
        <v>1060</v>
      </c>
      <c r="N222">
        <f t="shared" si="52"/>
        <v>1.0122641509433963</v>
      </c>
      <c r="O222">
        <f t="shared" si="53"/>
        <v>1.3128205128205128</v>
      </c>
    </row>
    <row r="223" spans="1:15" x14ac:dyDescent="0.25">
      <c r="A223" s="9">
        <v>44089</v>
      </c>
      <c r="B223" s="10">
        <v>6250</v>
      </c>
      <c r="C223" s="10">
        <v>6235</v>
      </c>
      <c r="D223" s="10">
        <v>6601</v>
      </c>
      <c r="E223" s="10">
        <v>5950</v>
      </c>
      <c r="F223" s="10">
        <v>5329.5</v>
      </c>
      <c r="G223" s="10">
        <f t="shared" si="45"/>
        <v>904</v>
      </c>
      <c r="H223" s="10">
        <f t="shared" si="46"/>
        <v>1004</v>
      </c>
      <c r="I223" s="10">
        <f t="shared" si="47"/>
        <v>1434</v>
      </c>
      <c r="J223" s="10">
        <f t="shared" si="48"/>
        <v>100</v>
      </c>
      <c r="K223" s="10">
        <f t="shared" si="49"/>
        <v>530</v>
      </c>
      <c r="L223" s="8">
        <f t="shared" si="50"/>
        <v>116.5</v>
      </c>
      <c r="M223" s="7">
        <f t="shared" si="51"/>
        <v>1020.5</v>
      </c>
      <c r="N223">
        <f t="shared" si="52"/>
        <v>1.018939393939394</v>
      </c>
      <c r="O223">
        <f t="shared" si="53"/>
        <v>1.2956701030927835</v>
      </c>
    </row>
    <row r="224" spans="1:15" x14ac:dyDescent="0.25">
      <c r="A224" s="6">
        <v>44088</v>
      </c>
      <c r="B224" s="7">
        <v>6430</v>
      </c>
      <c r="C224" s="7">
        <v>6391</v>
      </c>
      <c r="D224" s="7">
        <v>6755</v>
      </c>
      <c r="E224" s="7">
        <v>6124.5</v>
      </c>
      <c r="F224" s="7">
        <v>5430</v>
      </c>
      <c r="G224" s="7">
        <f t="shared" si="45"/>
        <v>735</v>
      </c>
      <c r="H224" s="7">
        <f t="shared" si="46"/>
        <v>926</v>
      </c>
      <c r="I224" s="7">
        <f t="shared" si="47"/>
        <v>1330</v>
      </c>
      <c r="J224" s="7">
        <f t="shared" si="48"/>
        <v>191</v>
      </c>
      <c r="K224" s="7">
        <f t="shared" si="49"/>
        <v>595</v>
      </c>
      <c r="L224" s="8">
        <f t="shared" si="50"/>
        <v>320</v>
      </c>
      <c r="M224" s="7">
        <f t="shared" si="51"/>
        <v>1055</v>
      </c>
      <c r="N224">
        <f t="shared" si="52"/>
        <v>1.0368086336481017</v>
      </c>
      <c r="O224">
        <f t="shared" si="53"/>
        <v>1.277951933124347</v>
      </c>
    </row>
    <row r="225" spans="1:15" x14ac:dyDescent="0.25">
      <c r="A225" s="9">
        <v>44085</v>
      </c>
      <c r="B225" s="10">
        <v>6493</v>
      </c>
      <c r="C225" s="10">
        <v>6401</v>
      </c>
      <c r="D225" s="10">
        <v>6700</v>
      </c>
      <c r="E225" s="10">
        <v>6190</v>
      </c>
      <c r="F225" s="10">
        <v>5510</v>
      </c>
      <c r="G225" s="10">
        <f t="shared" si="45"/>
        <v>960</v>
      </c>
      <c r="H225" s="10">
        <f t="shared" si="46"/>
        <v>1227</v>
      </c>
      <c r="I225" s="10">
        <f t="shared" si="47"/>
        <v>1572</v>
      </c>
      <c r="J225" s="10">
        <f t="shared" si="48"/>
        <v>267</v>
      </c>
      <c r="K225" s="10">
        <f t="shared" si="49"/>
        <v>612</v>
      </c>
      <c r="L225" s="8">
        <f t="shared" si="50"/>
        <v>280</v>
      </c>
      <c r="M225" s="7">
        <f t="shared" si="51"/>
        <v>1240</v>
      </c>
      <c r="N225">
        <f t="shared" si="52"/>
        <v>1.0515145668531738</v>
      </c>
      <c r="O225">
        <f t="shared" si="53"/>
        <v>1.3249276560562215</v>
      </c>
    </row>
    <row r="226" spans="1:15" x14ac:dyDescent="0.25">
      <c r="A226" s="6">
        <v>44084</v>
      </c>
      <c r="B226" s="7">
        <v>6559.5</v>
      </c>
      <c r="C226" s="7">
        <v>6415</v>
      </c>
      <c r="D226" s="7">
        <v>6668.5</v>
      </c>
      <c r="E226" s="7">
        <v>6270</v>
      </c>
      <c r="F226" s="7">
        <v>5571</v>
      </c>
      <c r="G226" s="7">
        <f t="shared" ref="G226:G257" si="54">B192-C192</f>
        <v>895</v>
      </c>
      <c r="H226" s="7">
        <f t="shared" ref="H226:H257" si="55">B192-E192</f>
        <v>1230</v>
      </c>
      <c r="I226" s="7">
        <f t="shared" ref="I226:I257" si="56">B192-F192</f>
        <v>1557</v>
      </c>
      <c r="J226" s="7">
        <f t="shared" ref="J226:J257" si="57">C192-E192</f>
        <v>335</v>
      </c>
      <c r="K226" s="7">
        <f t="shared" ref="K226:K257" si="58">C192-F192</f>
        <v>662</v>
      </c>
      <c r="L226" s="8">
        <f t="shared" ref="L226:L257" si="59">D192-B192</f>
        <v>425</v>
      </c>
      <c r="M226" s="7">
        <f t="shared" ref="M226:M257" si="60">D192-C192</f>
        <v>1320</v>
      </c>
      <c r="N226">
        <f t="shared" ref="N226:N257" si="61">C192/E192</f>
        <v>1.0638703527168731</v>
      </c>
      <c r="O226">
        <f t="shared" ref="O226:O257" si="62">B192/F192</f>
        <v>1.3165921106140708</v>
      </c>
    </row>
    <row r="227" spans="1:15" x14ac:dyDescent="0.25">
      <c r="A227" s="9">
        <v>44083</v>
      </c>
      <c r="B227" s="10">
        <v>6506</v>
      </c>
      <c r="C227" s="10">
        <v>6377</v>
      </c>
      <c r="D227" s="10">
        <v>6620</v>
      </c>
      <c r="E227" s="10">
        <v>6260</v>
      </c>
      <c r="F227" s="10">
        <v>5600</v>
      </c>
      <c r="G227" s="10">
        <f t="shared" si="54"/>
        <v>805</v>
      </c>
      <c r="H227" s="10">
        <f t="shared" si="55"/>
        <v>1125</v>
      </c>
      <c r="I227" s="10">
        <f t="shared" si="56"/>
        <v>1510</v>
      </c>
      <c r="J227" s="10">
        <f t="shared" si="57"/>
        <v>320</v>
      </c>
      <c r="K227" s="10">
        <f t="shared" si="58"/>
        <v>705</v>
      </c>
      <c r="L227" s="8">
        <f t="shared" si="59"/>
        <v>575</v>
      </c>
      <c r="M227" s="7">
        <f t="shared" si="60"/>
        <v>1380</v>
      </c>
      <c r="N227">
        <f t="shared" si="61"/>
        <v>1.060377358490566</v>
      </c>
      <c r="O227">
        <f t="shared" si="62"/>
        <v>1.3072227873855544</v>
      </c>
    </row>
    <row r="228" spans="1:15" x14ac:dyDescent="0.25">
      <c r="A228" s="6">
        <v>44082</v>
      </c>
      <c r="B228" s="7">
        <v>6377</v>
      </c>
      <c r="C228" s="7">
        <v>6320</v>
      </c>
      <c r="D228" s="7">
        <v>6450</v>
      </c>
      <c r="E228" s="7">
        <v>6190</v>
      </c>
      <c r="F228" s="7">
        <v>5520</v>
      </c>
      <c r="G228" s="7">
        <f t="shared" si="54"/>
        <v>492</v>
      </c>
      <c r="H228" s="7">
        <f t="shared" si="55"/>
        <v>962</v>
      </c>
      <c r="I228" s="7">
        <f t="shared" si="56"/>
        <v>1392</v>
      </c>
      <c r="J228" s="7">
        <f t="shared" si="57"/>
        <v>470</v>
      </c>
      <c r="K228" s="7">
        <f t="shared" si="58"/>
        <v>900</v>
      </c>
      <c r="L228" s="8">
        <f t="shared" si="59"/>
        <v>418</v>
      </c>
      <c r="M228" s="7">
        <f t="shared" si="60"/>
        <v>910</v>
      </c>
      <c r="N228">
        <f t="shared" si="61"/>
        <v>1.0849909584086799</v>
      </c>
      <c r="O228">
        <f t="shared" si="62"/>
        <v>1.2729411764705882</v>
      </c>
    </row>
    <row r="229" spans="1:15" x14ac:dyDescent="0.25">
      <c r="A229" s="1">
        <v>44081</v>
      </c>
      <c r="B229" s="2">
        <v>6346.5</v>
      </c>
      <c r="C229" s="2">
        <v>6270</v>
      </c>
      <c r="D229" s="2">
        <v>6450</v>
      </c>
      <c r="E229" s="2">
        <v>6150</v>
      </c>
      <c r="F229" s="2">
        <v>5489</v>
      </c>
      <c r="G229" s="2">
        <f t="shared" si="54"/>
        <v>415</v>
      </c>
      <c r="H229" s="2">
        <f t="shared" si="55"/>
        <v>790</v>
      </c>
      <c r="I229" s="2">
        <f t="shared" si="56"/>
        <v>1205</v>
      </c>
      <c r="J229" s="2">
        <f t="shared" si="57"/>
        <v>375</v>
      </c>
      <c r="K229" s="2">
        <f t="shared" si="58"/>
        <v>790</v>
      </c>
      <c r="L229" s="8">
        <f t="shared" si="59"/>
        <v>1006</v>
      </c>
      <c r="M229" s="7">
        <f t="shared" si="60"/>
        <v>1421</v>
      </c>
      <c r="N229">
        <f t="shared" si="61"/>
        <v>1.0665483584738242</v>
      </c>
      <c r="O229">
        <f t="shared" si="62"/>
        <v>1.2308429118773947</v>
      </c>
    </row>
    <row r="230" spans="1:15" x14ac:dyDescent="0.25">
      <c r="B230" t="s">
        <v>57</v>
      </c>
      <c r="C230" t="s">
        <v>58</v>
      </c>
      <c r="D230" t="s">
        <v>59</v>
      </c>
    </row>
    <row r="232" spans="1:15" x14ac:dyDescent="0.25">
      <c r="A232">
        <v>0</v>
      </c>
      <c r="B232" t="s">
        <v>60</v>
      </c>
      <c r="C232">
        <v>35.4</v>
      </c>
      <c r="D232">
        <v>40.4</v>
      </c>
    </row>
    <row r="233" spans="1:15" x14ac:dyDescent="0.25">
      <c r="B233" t="s">
        <v>57</v>
      </c>
      <c r="C233" t="s">
        <v>58</v>
      </c>
      <c r="D233" t="s">
        <v>59</v>
      </c>
    </row>
    <row r="235" spans="1:15" x14ac:dyDescent="0.25">
      <c r="A235">
        <v>0</v>
      </c>
      <c r="B235" t="s">
        <v>60</v>
      </c>
      <c r="C235">
        <v>35.4</v>
      </c>
      <c r="D235">
        <v>40.4</v>
      </c>
    </row>
    <row r="236" spans="1:15" x14ac:dyDescent="0.25">
      <c r="B236" t="s">
        <v>57</v>
      </c>
      <c r="C236" t="s">
        <v>58</v>
      </c>
      <c r="D236" t="s">
        <v>59</v>
      </c>
    </row>
    <row r="238" spans="1:15" x14ac:dyDescent="0.25">
      <c r="A238">
        <v>0</v>
      </c>
      <c r="B238" t="s">
        <v>60</v>
      </c>
      <c r="C238">
        <v>35.4</v>
      </c>
      <c r="D238">
        <v>40.4</v>
      </c>
    </row>
    <row r="239" spans="1:15" x14ac:dyDescent="0.25">
      <c r="A239" t="s">
        <v>60</v>
      </c>
      <c r="B239">
        <v>35.4</v>
      </c>
      <c r="C239">
        <v>40.4</v>
      </c>
    </row>
    <row r="240" spans="1:15" x14ac:dyDescent="0.25">
      <c r="A240" t="s">
        <v>60</v>
      </c>
      <c r="B240">
        <v>35.4</v>
      </c>
      <c r="C240">
        <v>40.4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style="17" bestFit="1" customWidth="1"/>
    <col min="2" max="2" width="13.7109375" style="17" bestFit="1" customWidth="1"/>
  </cols>
  <sheetData>
    <row r="1" spans="1:2" x14ac:dyDescent="0.25">
      <c r="A1" s="12" t="s">
        <v>61</v>
      </c>
      <c r="B1" t="s">
        <v>62</v>
      </c>
    </row>
    <row r="2" spans="1:2" x14ac:dyDescent="0.25">
      <c r="A2" s="13">
        <v>44081</v>
      </c>
      <c r="B2">
        <v>196.5</v>
      </c>
    </row>
    <row r="3" spans="1:2" x14ac:dyDescent="0.25">
      <c r="A3" s="13">
        <v>44082</v>
      </c>
      <c r="B3">
        <v>187</v>
      </c>
    </row>
    <row r="4" spans="1:2" x14ac:dyDescent="0.25">
      <c r="A4" s="13">
        <v>44083</v>
      </c>
      <c r="B4">
        <v>246</v>
      </c>
    </row>
    <row r="5" spans="1:2" x14ac:dyDescent="0.25">
      <c r="A5" s="13">
        <v>44084</v>
      </c>
      <c r="B5">
        <v>289.5</v>
      </c>
    </row>
    <row r="6" spans="1:2" x14ac:dyDescent="0.25">
      <c r="A6" s="13">
        <v>44085</v>
      </c>
      <c r="B6">
        <v>303</v>
      </c>
    </row>
    <row r="7" spans="1:2" x14ac:dyDescent="0.25">
      <c r="A7" s="13">
        <v>44088</v>
      </c>
      <c r="B7">
        <v>305.5</v>
      </c>
    </row>
    <row r="8" spans="1:2" x14ac:dyDescent="0.25">
      <c r="A8" s="13">
        <v>44089</v>
      </c>
      <c r="B8">
        <v>300</v>
      </c>
    </row>
    <row r="9" spans="1:2" x14ac:dyDescent="0.25">
      <c r="A9" s="13">
        <v>44090</v>
      </c>
      <c r="B9">
        <v>331</v>
      </c>
    </row>
    <row r="10" spans="1:2" x14ac:dyDescent="0.25">
      <c r="A10" s="13">
        <v>44091</v>
      </c>
      <c r="B10">
        <v>460</v>
      </c>
    </row>
    <row r="11" spans="1:2" x14ac:dyDescent="0.25">
      <c r="A11" s="13">
        <v>44092</v>
      </c>
      <c r="B11">
        <v>465</v>
      </c>
    </row>
    <row r="12" spans="1:2" x14ac:dyDescent="0.25">
      <c r="A12" s="13">
        <v>44095</v>
      </c>
      <c r="B12">
        <v>430</v>
      </c>
    </row>
    <row r="13" spans="1:2" x14ac:dyDescent="0.25">
      <c r="A13" s="13">
        <v>44096</v>
      </c>
      <c r="B13">
        <v>485</v>
      </c>
    </row>
    <row r="14" spans="1:2" x14ac:dyDescent="0.25">
      <c r="A14" s="13">
        <v>44097</v>
      </c>
      <c r="B14">
        <v>538</v>
      </c>
    </row>
    <row r="15" spans="1:2" x14ac:dyDescent="0.25">
      <c r="A15" s="13">
        <v>44098</v>
      </c>
      <c r="B15">
        <v>482.5</v>
      </c>
    </row>
    <row r="16" spans="1:2" x14ac:dyDescent="0.25">
      <c r="A16" s="13">
        <v>44099</v>
      </c>
      <c r="B16">
        <v>476</v>
      </c>
    </row>
    <row r="17" spans="1:2" x14ac:dyDescent="0.25">
      <c r="A17" s="13">
        <v>44102</v>
      </c>
      <c r="B17">
        <v>477.5</v>
      </c>
    </row>
    <row r="18" spans="1:2" x14ac:dyDescent="0.25">
      <c r="A18" s="13">
        <v>44103</v>
      </c>
      <c r="B18">
        <v>499</v>
      </c>
    </row>
    <row r="19" spans="1:2" x14ac:dyDescent="0.25">
      <c r="A19" s="13">
        <v>44104</v>
      </c>
      <c r="B19">
        <v>499</v>
      </c>
    </row>
    <row r="20" spans="1:2" x14ac:dyDescent="0.25">
      <c r="A20" s="13">
        <v>44105</v>
      </c>
      <c r="B20">
        <v>410.5</v>
      </c>
    </row>
    <row r="21" spans="1:2" x14ac:dyDescent="0.25">
      <c r="A21" s="13">
        <v>44106</v>
      </c>
      <c r="B21">
        <v>410</v>
      </c>
    </row>
    <row r="22" spans="1:2" x14ac:dyDescent="0.25">
      <c r="A22" s="13">
        <v>44109</v>
      </c>
      <c r="B22">
        <v>450</v>
      </c>
    </row>
    <row r="23" spans="1:2" x14ac:dyDescent="0.25">
      <c r="A23" s="13">
        <v>44110</v>
      </c>
      <c r="B23">
        <v>569</v>
      </c>
    </row>
    <row r="24" spans="1:2" x14ac:dyDescent="0.25">
      <c r="A24" s="13">
        <v>44111</v>
      </c>
      <c r="B24">
        <v>540</v>
      </c>
    </row>
    <row r="25" spans="1:2" x14ac:dyDescent="0.25">
      <c r="A25" s="13">
        <v>44112</v>
      </c>
      <c r="B25">
        <v>550</v>
      </c>
    </row>
    <row r="26" spans="1:2" x14ac:dyDescent="0.25">
      <c r="A26" s="13">
        <v>44113</v>
      </c>
      <c r="B26">
        <v>540</v>
      </c>
    </row>
    <row r="27" spans="1:2" x14ac:dyDescent="0.25">
      <c r="A27" s="13">
        <v>44117</v>
      </c>
      <c r="B27">
        <v>535</v>
      </c>
    </row>
    <row r="28" spans="1:2" x14ac:dyDescent="0.25">
      <c r="A28" s="13">
        <v>44118</v>
      </c>
      <c r="B28">
        <v>565</v>
      </c>
    </row>
    <row r="29" spans="1:2" x14ac:dyDescent="0.25">
      <c r="A29" s="13">
        <v>44119</v>
      </c>
      <c r="B29">
        <v>728</v>
      </c>
    </row>
    <row r="30" spans="1:2" x14ac:dyDescent="0.25">
      <c r="A30" s="13">
        <v>44120</v>
      </c>
      <c r="B30">
        <v>720</v>
      </c>
    </row>
    <row r="31" spans="1:2" x14ac:dyDescent="0.25">
      <c r="A31" s="13">
        <v>44123</v>
      </c>
      <c r="B31">
        <v>759</v>
      </c>
    </row>
    <row r="32" spans="1:2" x14ac:dyDescent="0.25">
      <c r="A32" s="13">
        <v>44124</v>
      </c>
      <c r="B32">
        <v>670</v>
      </c>
    </row>
    <row r="33" spans="1:2" x14ac:dyDescent="0.25">
      <c r="A33" s="13">
        <v>44125</v>
      </c>
      <c r="B33">
        <v>730</v>
      </c>
    </row>
    <row r="34" spans="1:2" x14ac:dyDescent="0.25">
      <c r="A34" s="13">
        <v>44126</v>
      </c>
      <c r="B34">
        <v>840</v>
      </c>
    </row>
    <row r="35" spans="1:2" x14ac:dyDescent="0.25">
      <c r="A35" s="13">
        <v>44127</v>
      </c>
      <c r="B35">
        <v>900</v>
      </c>
    </row>
    <row r="36" spans="1:2" x14ac:dyDescent="0.25">
      <c r="A36" s="13">
        <v>44130</v>
      </c>
      <c r="B36">
        <v>790</v>
      </c>
    </row>
    <row r="37" spans="1:2" x14ac:dyDescent="0.25">
      <c r="A37" s="13">
        <v>44131</v>
      </c>
      <c r="B37">
        <v>962</v>
      </c>
    </row>
    <row r="38" spans="1:2" x14ac:dyDescent="0.25">
      <c r="A38" s="13">
        <v>44132</v>
      </c>
      <c r="B38">
        <v>1125</v>
      </c>
    </row>
    <row r="39" spans="1:2" x14ac:dyDescent="0.25">
      <c r="A39" s="13">
        <v>44133</v>
      </c>
      <c r="B39">
        <v>1230</v>
      </c>
    </row>
    <row r="40" spans="1:2" x14ac:dyDescent="0.25">
      <c r="A40" s="13">
        <v>44134</v>
      </c>
      <c r="B40">
        <v>1227</v>
      </c>
    </row>
    <row r="41" spans="1:2" x14ac:dyDescent="0.25">
      <c r="A41" s="13">
        <v>44137</v>
      </c>
      <c r="B41">
        <v>926</v>
      </c>
    </row>
    <row r="42" spans="1:2" x14ac:dyDescent="0.25">
      <c r="A42" s="13">
        <v>44138</v>
      </c>
      <c r="B42">
        <v>1004</v>
      </c>
    </row>
    <row r="43" spans="1:2" x14ac:dyDescent="0.25">
      <c r="A43" s="13">
        <v>44139</v>
      </c>
      <c r="B43">
        <v>1100</v>
      </c>
    </row>
    <row r="44" spans="1:2" x14ac:dyDescent="0.25">
      <c r="A44" s="13">
        <v>44140</v>
      </c>
      <c r="B44">
        <v>1125</v>
      </c>
    </row>
    <row r="45" spans="1:2" x14ac:dyDescent="0.25">
      <c r="A45" s="13">
        <v>44141</v>
      </c>
      <c r="B45">
        <v>1021</v>
      </c>
    </row>
    <row r="46" spans="1:2" x14ac:dyDescent="0.25">
      <c r="A46" s="13">
        <v>44144</v>
      </c>
      <c r="B46">
        <v>1030</v>
      </c>
    </row>
    <row r="47" spans="1:2" x14ac:dyDescent="0.25">
      <c r="A47" s="13">
        <v>44145</v>
      </c>
      <c r="B47">
        <v>888.5</v>
      </c>
    </row>
    <row r="48" spans="1:2" x14ac:dyDescent="0.25">
      <c r="A48" s="13">
        <v>44146</v>
      </c>
      <c r="B48">
        <v>640</v>
      </c>
    </row>
    <row r="49" spans="1:2" x14ac:dyDescent="0.25">
      <c r="A49" s="13">
        <v>44147</v>
      </c>
      <c r="B49">
        <v>640</v>
      </c>
    </row>
    <row r="50" spans="1:2" x14ac:dyDescent="0.25">
      <c r="A50" s="13">
        <v>44148</v>
      </c>
      <c r="B50">
        <v>748</v>
      </c>
    </row>
    <row r="51" spans="1:2" x14ac:dyDescent="0.25">
      <c r="A51" s="13">
        <v>44151</v>
      </c>
      <c r="B51">
        <v>685</v>
      </c>
    </row>
    <row r="52" spans="1:2" x14ac:dyDescent="0.25">
      <c r="A52" s="13">
        <v>44152</v>
      </c>
      <c r="B52">
        <v>600.5</v>
      </c>
    </row>
    <row r="53" spans="1:2" x14ac:dyDescent="0.25">
      <c r="A53" s="13">
        <v>44153</v>
      </c>
      <c r="B53">
        <v>614</v>
      </c>
    </row>
    <row r="54" spans="1:2" x14ac:dyDescent="0.25">
      <c r="A54" s="13">
        <v>44154</v>
      </c>
      <c r="B54">
        <v>546</v>
      </c>
    </row>
    <row r="55" spans="1:2" x14ac:dyDescent="0.25">
      <c r="A55" s="13">
        <v>44155</v>
      </c>
      <c r="B55">
        <v>595.5</v>
      </c>
    </row>
    <row r="56" spans="1:2" x14ac:dyDescent="0.25">
      <c r="A56" s="13">
        <v>44159</v>
      </c>
      <c r="B56">
        <v>719.5</v>
      </c>
    </row>
    <row r="57" spans="1:2" x14ac:dyDescent="0.25">
      <c r="A57" s="13">
        <v>44160</v>
      </c>
      <c r="B57">
        <v>823</v>
      </c>
    </row>
    <row r="58" spans="1:2" x14ac:dyDescent="0.25">
      <c r="A58" s="13">
        <v>44161</v>
      </c>
      <c r="B58">
        <v>802</v>
      </c>
    </row>
    <row r="59" spans="1:2" x14ac:dyDescent="0.25">
      <c r="A59" s="13">
        <v>44162</v>
      </c>
      <c r="B59">
        <v>775</v>
      </c>
    </row>
    <row r="60" spans="1:2" x14ac:dyDescent="0.25">
      <c r="A60" s="13">
        <v>44165</v>
      </c>
      <c r="B60">
        <v>810.5</v>
      </c>
    </row>
    <row r="61" spans="1:2" x14ac:dyDescent="0.25">
      <c r="A61" s="13">
        <v>44166</v>
      </c>
      <c r="B61">
        <v>700</v>
      </c>
    </row>
    <row r="62" spans="1:2" x14ac:dyDescent="0.25">
      <c r="A62" s="13">
        <v>44167</v>
      </c>
      <c r="B62">
        <v>621</v>
      </c>
    </row>
    <row r="63" spans="1:2" x14ac:dyDescent="0.25">
      <c r="A63" s="13">
        <v>44168</v>
      </c>
      <c r="B63">
        <v>595</v>
      </c>
    </row>
    <row r="64" spans="1:2" x14ac:dyDescent="0.25">
      <c r="A64" s="13">
        <v>44169</v>
      </c>
      <c r="B64">
        <v>685</v>
      </c>
    </row>
    <row r="65" spans="1:2" x14ac:dyDescent="0.25">
      <c r="A65" s="13">
        <v>44174</v>
      </c>
      <c r="B65">
        <v>665</v>
      </c>
    </row>
    <row r="66" spans="1:2" x14ac:dyDescent="0.25">
      <c r="A66" s="13">
        <v>44175</v>
      </c>
      <c r="B66">
        <v>665</v>
      </c>
    </row>
    <row r="67" spans="1:2" x14ac:dyDescent="0.25">
      <c r="A67" s="13">
        <v>44176</v>
      </c>
      <c r="B67">
        <v>680</v>
      </c>
    </row>
    <row r="68" spans="1:2" x14ac:dyDescent="0.25">
      <c r="A68" s="13">
        <v>44179</v>
      </c>
      <c r="B68">
        <v>610</v>
      </c>
    </row>
    <row r="69" spans="1:2" x14ac:dyDescent="0.25">
      <c r="A69" s="13">
        <v>44180</v>
      </c>
      <c r="B69">
        <v>604</v>
      </c>
    </row>
    <row r="70" spans="1:2" x14ac:dyDescent="0.25">
      <c r="A70" s="13">
        <v>44181</v>
      </c>
      <c r="B70">
        <v>565</v>
      </c>
    </row>
    <row r="71" spans="1:2" x14ac:dyDescent="0.25">
      <c r="A71" s="13">
        <v>44182</v>
      </c>
      <c r="B71">
        <v>470</v>
      </c>
    </row>
    <row r="72" spans="1:2" x14ac:dyDescent="0.25">
      <c r="A72" s="13">
        <v>44183</v>
      </c>
      <c r="B72">
        <v>407</v>
      </c>
    </row>
    <row r="73" spans="1:2" x14ac:dyDescent="0.25">
      <c r="A73" s="13">
        <v>44186</v>
      </c>
      <c r="B73">
        <v>505</v>
      </c>
    </row>
    <row r="74" spans="1:2" x14ac:dyDescent="0.25">
      <c r="A74" s="13">
        <v>44187</v>
      </c>
      <c r="B74">
        <v>511</v>
      </c>
    </row>
    <row r="75" spans="1:2" x14ac:dyDescent="0.25">
      <c r="A75" s="13">
        <v>44188</v>
      </c>
      <c r="B75">
        <v>495</v>
      </c>
    </row>
    <row r="76" spans="1:2" x14ac:dyDescent="0.25">
      <c r="A76" s="13">
        <v>44193</v>
      </c>
      <c r="B76">
        <v>460</v>
      </c>
    </row>
    <row r="77" spans="1:2" x14ac:dyDescent="0.25">
      <c r="A77" s="13">
        <v>44194</v>
      </c>
      <c r="B77">
        <v>545</v>
      </c>
    </row>
    <row r="78" spans="1:2" x14ac:dyDescent="0.25">
      <c r="A78" s="13">
        <v>44195</v>
      </c>
      <c r="B78">
        <v>605</v>
      </c>
    </row>
    <row r="79" spans="1:2" x14ac:dyDescent="0.25">
      <c r="A79" s="13">
        <v>44200</v>
      </c>
      <c r="B79">
        <v>613</v>
      </c>
    </row>
    <row r="80" spans="1:2" x14ac:dyDescent="0.25">
      <c r="A80" s="13">
        <v>44201</v>
      </c>
      <c r="B80">
        <v>594</v>
      </c>
    </row>
    <row r="81" spans="1:2" x14ac:dyDescent="0.25">
      <c r="A81" s="13">
        <v>44202</v>
      </c>
      <c r="B81">
        <v>601</v>
      </c>
    </row>
    <row r="82" spans="1:2" x14ac:dyDescent="0.25">
      <c r="A82" s="13">
        <v>44203</v>
      </c>
      <c r="B82">
        <v>566</v>
      </c>
    </row>
    <row r="83" spans="1:2" x14ac:dyDescent="0.25">
      <c r="A83" s="13">
        <v>44204</v>
      </c>
      <c r="B83">
        <v>570</v>
      </c>
    </row>
    <row r="84" spans="1:2" x14ac:dyDescent="0.25">
      <c r="A84" s="13">
        <v>44207</v>
      </c>
      <c r="B84">
        <v>617</v>
      </c>
    </row>
    <row r="85" spans="1:2" x14ac:dyDescent="0.25">
      <c r="A85" s="13">
        <v>44208</v>
      </c>
      <c r="B85">
        <v>620</v>
      </c>
    </row>
    <row r="86" spans="1:2" x14ac:dyDescent="0.25">
      <c r="A86" s="13">
        <v>44209</v>
      </c>
      <c r="B86">
        <v>674</v>
      </c>
    </row>
    <row r="87" spans="1:2" x14ac:dyDescent="0.25">
      <c r="A87" s="13">
        <v>44210</v>
      </c>
      <c r="B87">
        <v>691</v>
      </c>
    </row>
    <row r="88" spans="1:2" x14ac:dyDescent="0.25">
      <c r="A88" s="13">
        <v>44211</v>
      </c>
      <c r="B88">
        <v>670</v>
      </c>
    </row>
    <row r="89" spans="1:2" x14ac:dyDescent="0.25">
      <c r="A89" s="13">
        <v>44214</v>
      </c>
      <c r="B89">
        <v>624</v>
      </c>
    </row>
    <row r="90" spans="1:2" x14ac:dyDescent="0.25">
      <c r="A90" s="13">
        <v>44215</v>
      </c>
      <c r="B90">
        <v>614</v>
      </c>
    </row>
    <row r="91" spans="1:2" x14ac:dyDescent="0.25">
      <c r="A91" s="13">
        <v>44216</v>
      </c>
      <c r="B91">
        <v>571.5</v>
      </c>
    </row>
    <row r="92" spans="1:2" x14ac:dyDescent="0.25">
      <c r="A92" s="13">
        <v>44217</v>
      </c>
      <c r="B92">
        <v>550</v>
      </c>
    </row>
    <row r="93" spans="1:2" x14ac:dyDescent="0.25">
      <c r="A93" s="13">
        <v>44218</v>
      </c>
      <c r="B93">
        <v>509</v>
      </c>
    </row>
    <row r="94" spans="1:2" x14ac:dyDescent="0.25">
      <c r="A94" s="13">
        <v>44221</v>
      </c>
      <c r="B94">
        <v>490</v>
      </c>
    </row>
    <row r="95" spans="1:2" x14ac:dyDescent="0.25">
      <c r="A95" s="13">
        <v>44222</v>
      </c>
      <c r="B95">
        <v>485</v>
      </c>
    </row>
    <row r="96" spans="1:2" x14ac:dyDescent="0.25">
      <c r="A96" s="13">
        <v>44223</v>
      </c>
      <c r="B96">
        <v>430</v>
      </c>
    </row>
    <row r="97" spans="1:2" x14ac:dyDescent="0.25">
      <c r="A97" s="13">
        <v>44224</v>
      </c>
      <c r="B97">
        <v>380</v>
      </c>
    </row>
    <row r="98" spans="1:2" x14ac:dyDescent="0.25">
      <c r="A98" s="13">
        <v>44225</v>
      </c>
      <c r="B98">
        <v>426.5</v>
      </c>
    </row>
    <row r="99" spans="1:2" x14ac:dyDescent="0.25">
      <c r="A99" s="13">
        <v>44228</v>
      </c>
      <c r="B99">
        <v>432</v>
      </c>
    </row>
    <row r="100" spans="1:2" x14ac:dyDescent="0.25">
      <c r="A100" s="13">
        <v>44229</v>
      </c>
      <c r="B100">
        <v>466.5</v>
      </c>
    </row>
    <row r="101" spans="1:2" x14ac:dyDescent="0.25">
      <c r="A101" s="13">
        <v>44230</v>
      </c>
      <c r="B101">
        <v>484</v>
      </c>
    </row>
    <row r="102" spans="1:2" x14ac:dyDescent="0.25">
      <c r="A102" s="13">
        <v>44231</v>
      </c>
      <c r="B102">
        <v>522</v>
      </c>
    </row>
    <row r="103" spans="1:2" x14ac:dyDescent="0.25">
      <c r="A103" s="13">
        <v>44232</v>
      </c>
      <c r="B103">
        <v>551</v>
      </c>
    </row>
    <row r="104" spans="1:2" x14ac:dyDescent="0.25">
      <c r="A104" s="13">
        <v>44235</v>
      </c>
      <c r="B104">
        <v>531</v>
      </c>
    </row>
    <row r="105" spans="1:2" x14ac:dyDescent="0.25">
      <c r="A105" s="13">
        <v>44236</v>
      </c>
      <c r="B105">
        <v>570</v>
      </c>
    </row>
    <row r="106" spans="1:2" x14ac:dyDescent="0.25">
      <c r="A106" s="13">
        <v>44237</v>
      </c>
      <c r="B106">
        <v>588</v>
      </c>
    </row>
    <row r="107" spans="1:2" x14ac:dyDescent="0.25">
      <c r="A107" s="13">
        <v>44238</v>
      </c>
      <c r="B107">
        <v>560</v>
      </c>
    </row>
    <row r="108" spans="1:2" x14ac:dyDescent="0.25">
      <c r="A108" s="13">
        <v>44239</v>
      </c>
      <c r="B108">
        <v>540</v>
      </c>
    </row>
    <row r="109" spans="1:2" x14ac:dyDescent="0.25">
      <c r="A109" s="13">
        <v>44244</v>
      </c>
      <c r="B109">
        <v>545</v>
      </c>
    </row>
    <row r="110" spans="1:2" x14ac:dyDescent="0.25">
      <c r="A110" s="13">
        <v>44245</v>
      </c>
      <c r="B110">
        <v>610</v>
      </c>
    </row>
    <row r="111" spans="1:2" x14ac:dyDescent="0.25">
      <c r="A111" s="13">
        <v>44246</v>
      </c>
      <c r="B111">
        <v>565</v>
      </c>
    </row>
    <row r="112" spans="1:2" x14ac:dyDescent="0.25">
      <c r="A112" s="13">
        <v>44249</v>
      </c>
      <c r="B112">
        <v>470</v>
      </c>
    </row>
    <row r="113" spans="1:2" x14ac:dyDescent="0.25">
      <c r="A113" s="13">
        <v>44250</v>
      </c>
      <c r="B113">
        <v>507</v>
      </c>
    </row>
    <row r="114" spans="1:2" x14ac:dyDescent="0.25">
      <c r="A114" s="13">
        <v>44251</v>
      </c>
      <c r="B114">
        <v>546</v>
      </c>
    </row>
    <row r="115" spans="1:2" x14ac:dyDescent="0.25">
      <c r="A115" s="13">
        <v>44252</v>
      </c>
      <c r="B115">
        <v>475</v>
      </c>
    </row>
    <row r="116" spans="1:2" x14ac:dyDescent="0.25">
      <c r="A116" s="13">
        <v>44253</v>
      </c>
      <c r="B116">
        <v>472</v>
      </c>
    </row>
    <row r="117" spans="1:2" x14ac:dyDescent="0.25">
      <c r="A117" s="13">
        <v>44256</v>
      </c>
      <c r="B117">
        <v>424</v>
      </c>
    </row>
    <row r="118" spans="1:2" x14ac:dyDescent="0.25">
      <c r="A118" s="13">
        <v>44257</v>
      </c>
      <c r="B118">
        <v>529</v>
      </c>
    </row>
    <row r="119" spans="1:2" x14ac:dyDescent="0.25">
      <c r="A119" s="13">
        <v>44258</v>
      </c>
      <c r="B119">
        <v>565</v>
      </c>
    </row>
    <row r="120" spans="1:2" x14ac:dyDescent="0.25">
      <c r="A120" s="13">
        <v>44259</v>
      </c>
      <c r="B120">
        <v>531</v>
      </c>
    </row>
    <row r="121" spans="1:2" x14ac:dyDescent="0.25">
      <c r="A121" s="13">
        <v>44260</v>
      </c>
      <c r="B121">
        <v>605</v>
      </c>
    </row>
    <row r="122" spans="1:2" x14ac:dyDescent="0.25">
      <c r="A122" s="13">
        <v>44263</v>
      </c>
      <c r="B122">
        <v>530</v>
      </c>
    </row>
    <row r="123" spans="1:2" x14ac:dyDescent="0.25">
      <c r="A123" s="13">
        <v>44264</v>
      </c>
      <c r="B123">
        <v>494</v>
      </c>
    </row>
    <row r="124" spans="1:2" x14ac:dyDescent="0.25">
      <c r="A124" s="13">
        <v>44265</v>
      </c>
      <c r="B124">
        <v>448</v>
      </c>
    </row>
    <row r="125" spans="1:2" x14ac:dyDescent="0.25">
      <c r="A125" s="13">
        <v>44266</v>
      </c>
      <c r="B125">
        <v>420</v>
      </c>
    </row>
    <row r="126" spans="1:2" x14ac:dyDescent="0.25">
      <c r="A126" s="13">
        <v>44267</v>
      </c>
      <c r="B126">
        <v>424.5</v>
      </c>
    </row>
    <row r="127" spans="1:2" x14ac:dyDescent="0.25">
      <c r="A127" s="13">
        <v>44270</v>
      </c>
      <c r="B127">
        <v>410</v>
      </c>
    </row>
    <row r="128" spans="1:2" x14ac:dyDescent="0.25">
      <c r="A128" s="13">
        <v>44271</v>
      </c>
      <c r="B128">
        <v>390</v>
      </c>
    </row>
    <row r="129" spans="1:2" x14ac:dyDescent="0.25">
      <c r="A129" s="13">
        <v>44272</v>
      </c>
      <c r="B129">
        <v>395</v>
      </c>
    </row>
    <row r="130" spans="1:2" x14ac:dyDescent="0.25">
      <c r="A130" s="13">
        <v>44273</v>
      </c>
      <c r="B130">
        <v>376</v>
      </c>
    </row>
    <row r="131" spans="1:2" x14ac:dyDescent="0.25">
      <c r="A131" s="13">
        <v>44274</v>
      </c>
      <c r="B131">
        <v>385</v>
      </c>
    </row>
    <row r="132" spans="1:2" x14ac:dyDescent="0.25">
      <c r="A132" s="13">
        <v>44277</v>
      </c>
      <c r="B132">
        <v>346</v>
      </c>
    </row>
    <row r="133" spans="1:2" x14ac:dyDescent="0.25">
      <c r="A133" s="13">
        <v>44278</v>
      </c>
      <c r="B133">
        <v>239</v>
      </c>
    </row>
    <row r="134" spans="1:2" x14ac:dyDescent="0.25">
      <c r="A134" s="13">
        <v>44280</v>
      </c>
      <c r="B134">
        <v>239</v>
      </c>
    </row>
    <row r="135" spans="1:2" x14ac:dyDescent="0.25">
      <c r="A135" s="13">
        <v>44281</v>
      </c>
      <c r="B135">
        <v>233</v>
      </c>
    </row>
    <row r="136" spans="1:2" x14ac:dyDescent="0.25">
      <c r="A136" s="13">
        <v>44284</v>
      </c>
      <c r="B136">
        <v>280</v>
      </c>
    </row>
    <row r="137" spans="1:2" x14ac:dyDescent="0.25">
      <c r="A137" s="13">
        <v>44285</v>
      </c>
      <c r="B137">
        <v>221</v>
      </c>
    </row>
    <row r="138" spans="1:2" x14ac:dyDescent="0.25">
      <c r="A138" s="13">
        <v>44286</v>
      </c>
      <c r="B138">
        <v>243</v>
      </c>
    </row>
    <row r="139" spans="1:2" x14ac:dyDescent="0.25">
      <c r="A139" s="13">
        <v>44291</v>
      </c>
      <c r="B139">
        <v>335</v>
      </c>
    </row>
    <row r="140" spans="1:2" x14ac:dyDescent="0.25">
      <c r="A140" s="13">
        <v>44292</v>
      </c>
      <c r="B140">
        <v>324</v>
      </c>
    </row>
    <row r="141" spans="1:2" x14ac:dyDescent="0.25">
      <c r="A141" s="13">
        <v>44293</v>
      </c>
      <c r="B141">
        <v>319</v>
      </c>
    </row>
    <row r="142" spans="1:2" x14ac:dyDescent="0.25">
      <c r="A142" s="13">
        <v>44294</v>
      </c>
      <c r="B142">
        <v>343.5</v>
      </c>
    </row>
    <row r="143" spans="1:2" x14ac:dyDescent="0.25">
      <c r="A143" s="13">
        <v>44295</v>
      </c>
      <c r="B143">
        <v>370</v>
      </c>
    </row>
    <row r="144" spans="1:2" x14ac:dyDescent="0.25">
      <c r="A144" s="13">
        <v>44298</v>
      </c>
      <c r="B144">
        <v>361</v>
      </c>
    </row>
    <row r="145" spans="1:2" x14ac:dyDescent="0.25">
      <c r="A145" s="13">
        <v>44299</v>
      </c>
      <c r="B145">
        <v>340</v>
      </c>
    </row>
    <row r="146" spans="1:2" x14ac:dyDescent="0.25">
      <c r="A146" s="13">
        <v>44300</v>
      </c>
      <c r="B146">
        <v>360</v>
      </c>
    </row>
    <row r="147" spans="1:2" x14ac:dyDescent="0.25">
      <c r="A147" s="13">
        <v>44301</v>
      </c>
      <c r="B147">
        <v>365</v>
      </c>
    </row>
    <row r="148" spans="1:2" x14ac:dyDescent="0.25">
      <c r="A148" s="13">
        <v>44302</v>
      </c>
      <c r="B148">
        <v>404</v>
      </c>
    </row>
    <row r="149" spans="1:2" x14ac:dyDescent="0.25">
      <c r="A149" s="13">
        <v>44305</v>
      </c>
      <c r="B149">
        <v>370</v>
      </c>
    </row>
    <row r="150" spans="1:2" x14ac:dyDescent="0.25">
      <c r="A150" s="13">
        <v>44306</v>
      </c>
      <c r="B150">
        <v>390</v>
      </c>
    </row>
    <row r="151" spans="1:2" x14ac:dyDescent="0.25">
      <c r="A151" s="13">
        <v>44307</v>
      </c>
      <c r="B151">
        <v>390</v>
      </c>
    </row>
    <row r="152" spans="1:2" x14ac:dyDescent="0.25">
      <c r="A152" s="13">
        <v>44308</v>
      </c>
      <c r="B152">
        <v>397</v>
      </c>
    </row>
    <row r="153" spans="1:2" x14ac:dyDescent="0.25">
      <c r="A153" s="13">
        <v>44309</v>
      </c>
      <c r="B153">
        <v>412</v>
      </c>
    </row>
    <row r="154" spans="1:2" x14ac:dyDescent="0.25">
      <c r="A154" s="13">
        <v>44312</v>
      </c>
      <c r="B154">
        <v>422.5</v>
      </c>
    </row>
    <row r="155" spans="1:2" x14ac:dyDescent="0.25">
      <c r="A155" s="13">
        <v>44313</v>
      </c>
      <c r="B155">
        <v>470</v>
      </c>
    </row>
    <row r="156" spans="1:2" x14ac:dyDescent="0.25">
      <c r="A156" s="13">
        <v>44314</v>
      </c>
      <c r="B156">
        <v>445</v>
      </c>
    </row>
    <row r="157" spans="1:2" x14ac:dyDescent="0.25">
      <c r="A157" s="13">
        <v>44315</v>
      </c>
      <c r="B157">
        <v>403</v>
      </c>
    </row>
    <row r="158" spans="1:2" x14ac:dyDescent="0.25">
      <c r="A158" s="13">
        <v>44316</v>
      </c>
      <c r="B158">
        <v>407</v>
      </c>
    </row>
    <row r="159" spans="1:2" x14ac:dyDescent="0.25">
      <c r="A159" s="13">
        <v>44319</v>
      </c>
      <c r="B159">
        <v>480</v>
      </c>
    </row>
    <row r="160" spans="1:2" x14ac:dyDescent="0.25">
      <c r="A160" s="13">
        <v>44320</v>
      </c>
      <c r="B160">
        <v>439</v>
      </c>
    </row>
    <row r="161" spans="1:2" x14ac:dyDescent="0.25">
      <c r="A161" s="13">
        <v>44321</v>
      </c>
      <c r="B161">
        <v>465</v>
      </c>
    </row>
    <row r="162" spans="1:2" x14ac:dyDescent="0.25">
      <c r="A162" s="13">
        <v>44322</v>
      </c>
      <c r="B162">
        <v>460</v>
      </c>
    </row>
    <row r="163" spans="1:2" x14ac:dyDescent="0.25">
      <c r="A163" s="13">
        <v>44323</v>
      </c>
      <c r="B163">
        <v>442</v>
      </c>
    </row>
    <row r="164" spans="1:2" x14ac:dyDescent="0.25">
      <c r="A164" s="13">
        <v>44326</v>
      </c>
      <c r="B164">
        <v>469</v>
      </c>
    </row>
    <row r="165" spans="1:2" x14ac:dyDescent="0.25">
      <c r="A165" s="13">
        <v>44327</v>
      </c>
      <c r="B165">
        <v>403.5</v>
      </c>
    </row>
    <row r="166" spans="1:2" x14ac:dyDescent="0.25">
      <c r="A166" s="13">
        <v>44328</v>
      </c>
      <c r="B166">
        <v>436</v>
      </c>
    </row>
    <row r="167" spans="1:2" x14ac:dyDescent="0.25">
      <c r="A167" s="13">
        <v>44329</v>
      </c>
      <c r="B167">
        <v>469</v>
      </c>
    </row>
    <row r="168" spans="1:2" x14ac:dyDescent="0.25">
      <c r="A168" s="13">
        <v>44330</v>
      </c>
      <c r="B168">
        <v>440.5</v>
      </c>
    </row>
    <row r="169" spans="1:2" x14ac:dyDescent="0.25">
      <c r="A169" s="13">
        <v>44333</v>
      </c>
      <c r="B169">
        <v>445</v>
      </c>
    </row>
    <row r="170" spans="1:2" x14ac:dyDescent="0.25">
      <c r="A170" s="13">
        <v>44334</v>
      </c>
      <c r="B170">
        <v>371</v>
      </c>
    </row>
    <row r="171" spans="1:2" x14ac:dyDescent="0.25">
      <c r="A171" s="13">
        <v>44335</v>
      </c>
      <c r="B171">
        <v>320</v>
      </c>
    </row>
    <row r="172" spans="1:2" x14ac:dyDescent="0.25">
      <c r="A172" s="13">
        <v>44336</v>
      </c>
      <c r="B172">
        <v>269</v>
      </c>
    </row>
    <row r="173" spans="1:2" x14ac:dyDescent="0.25">
      <c r="A173" s="13">
        <v>44337</v>
      </c>
      <c r="B173">
        <v>260</v>
      </c>
    </row>
    <row r="174" spans="1:2" x14ac:dyDescent="0.25">
      <c r="A174" s="13">
        <v>44342</v>
      </c>
      <c r="B174">
        <v>221</v>
      </c>
    </row>
    <row r="175" spans="1:2" x14ac:dyDescent="0.25">
      <c r="A175" s="13">
        <v>44343</v>
      </c>
      <c r="B175">
        <v>214.5</v>
      </c>
    </row>
    <row r="176" spans="1:2" x14ac:dyDescent="0.25">
      <c r="A176" s="13">
        <v>44344</v>
      </c>
      <c r="B176">
        <v>196</v>
      </c>
    </row>
    <row r="177" spans="1:2" x14ac:dyDescent="0.25">
      <c r="A177" s="13">
        <v>44347</v>
      </c>
      <c r="B177">
        <v>228</v>
      </c>
    </row>
    <row r="178" spans="1:2" x14ac:dyDescent="0.25">
      <c r="A178" s="13">
        <v>44348</v>
      </c>
      <c r="B178">
        <v>140</v>
      </c>
    </row>
    <row r="179" spans="1:2" x14ac:dyDescent="0.25">
      <c r="A179" s="13">
        <v>44349</v>
      </c>
      <c r="B179">
        <v>290</v>
      </c>
    </row>
    <row r="180" spans="1:2" x14ac:dyDescent="0.25">
      <c r="A180" s="13">
        <v>44350</v>
      </c>
      <c r="B180">
        <v>170</v>
      </c>
    </row>
    <row r="181" spans="1:2" x14ac:dyDescent="0.25">
      <c r="A181" s="13">
        <v>44351</v>
      </c>
      <c r="B181">
        <v>140</v>
      </c>
    </row>
    <row r="182" spans="1:2" x14ac:dyDescent="0.25">
      <c r="A182" s="13">
        <v>44354</v>
      </c>
      <c r="B182">
        <v>130</v>
      </c>
    </row>
    <row r="183" spans="1:2" x14ac:dyDescent="0.25">
      <c r="A183" s="13">
        <v>44355</v>
      </c>
      <c r="B183">
        <v>179</v>
      </c>
    </row>
    <row r="184" spans="1:2" x14ac:dyDescent="0.25">
      <c r="A184" s="13">
        <v>44356</v>
      </c>
      <c r="B184">
        <v>248</v>
      </c>
    </row>
    <row r="185" spans="1:2" x14ac:dyDescent="0.25">
      <c r="A185" s="13">
        <v>44357</v>
      </c>
      <c r="B185">
        <v>211</v>
      </c>
    </row>
    <row r="186" spans="1:2" x14ac:dyDescent="0.25">
      <c r="A186" s="13">
        <v>44358</v>
      </c>
      <c r="B186">
        <v>215</v>
      </c>
    </row>
    <row r="187" spans="1:2" x14ac:dyDescent="0.25">
      <c r="A187" s="13">
        <v>44361</v>
      </c>
      <c r="B187">
        <v>220</v>
      </c>
    </row>
    <row r="188" spans="1:2" x14ac:dyDescent="0.25">
      <c r="A188" s="13">
        <v>44362</v>
      </c>
      <c r="B188">
        <v>216.5</v>
      </c>
    </row>
    <row r="189" spans="1:2" x14ac:dyDescent="0.25">
      <c r="A189" s="13">
        <v>44363</v>
      </c>
      <c r="B189">
        <v>185</v>
      </c>
    </row>
    <row r="190" spans="1:2" x14ac:dyDescent="0.25">
      <c r="A190" s="13">
        <v>44364</v>
      </c>
      <c r="B190">
        <v>167</v>
      </c>
    </row>
    <row r="191" spans="1:2" x14ac:dyDescent="0.25">
      <c r="A191" s="13">
        <v>44365</v>
      </c>
      <c r="B191">
        <v>250</v>
      </c>
    </row>
    <row r="192" spans="1:2" x14ac:dyDescent="0.25">
      <c r="A192" s="13">
        <v>44369</v>
      </c>
      <c r="B192">
        <v>230</v>
      </c>
    </row>
    <row r="193" spans="1:2" x14ac:dyDescent="0.25">
      <c r="A193" s="13">
        <v>44370</v>
      </c>
    </row>
    <row r="194" spans="1:2" x14ac:dyDescent="0.25">
      <c r="A194" s="13">
        <v>44371</v>
      </c>
    </row>
    <row r="195" spans="1:2" x14ac:dyDescent="0.25">
      <c r="A195" s="13">
        <v>44372</v>
      </c>
    </row>
    <row r="196" spans="1:2" x14ac:dyDescent="0.25">
      <c r="A196" s="13" t="s">
        <v>63</v>
      </c>
      <c r="B196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style="17" customWidth="1"/>
    <col min="2" max="2" width="22.42578125" style="17" bestFit="1" customWidth="1"/>
    <col min="3" max="4" width="10.7109375" style="17" customWidth="1"/>
    <col min="5" max="5" width="11.42578125" style="17" hidden="1" customWidth="1"/>
    <col min="6" max="186" width="10.7109375" style="17" customWidth="1"/>
    <col min="187" max="187" width="11" style="17" customWidth="1"/>
    <col min="188" max="188" width="12.5703125" style="17" bestFit="1" customWidth="1"/>
  </cols>
  <sheetData>
    <row r="1" spans="1:188" x14ac:dyDescent="0.25">
      <c r="B1" s="12" t="s">
        <v>64</v>
      </c>
    </row>
    <row r="2" spans="1:188" x14ac:dyDescent="0.25">
      <c r="B2" s="69">
        <v>44081</v>
      </c>
      <c r="C2" s="69">
        <v>44082</v>
      </c>
      <c r="D2" s="69">
        <v>44083</v>
      </c>
      <c r="E2" s="69">
        <v>44084</v>
      </c>
      <c r="F2" s="69">
        <v>44085</v>
      </c>
      <c r="G2" s="69">
        <v>44088</v>
      </c>
      <c r="H2" s="69">
        <v>44089</v>
      </c>
      <c r="I2" s="69">
        <v>44090</v>
      </c>
      <c r="J2" s="69">
        <v>44091</v>
      </c>
      <c r="K2" s="69">
        <v>44092</v>
      </c>
      <c r="L2" s="69">
        <v>44095</v>
      </c>
      <c r="M2" s="69">
        <v>44096</v>
      </c>
      <c r="N2" s="69">
        <v>44097</v>
      </c>
      <c r="O2" s="69">
        <v>44098</v>
      </c>
      <c r="P2" s="69">
        <v>44099</v>
      </c>
      <c r="Q2" s="69">
        <v>44102</v>
      </c>
      <c r="R2" s="69">
        <v>44103</v>
      </c>
      <c r="S2" s="69">
        <v>44104</v>
      </c>
      <c r="T2" s="69">
        <v>44105</v>
      </c>
      <c r="U2" s="69">
        <v>44106</v>
      </c>
      <c r="V2" s="69">
        <v>44109</v>
      </c>
      <c r="W2" s="69">
        <v>44110</v>
      </c>
      <c r="X2" s="69">
        <v>44111</v>
      </c>
      <c r="Y2" s="69">
        <v>44112</v>
      </c>
      <c r="Z2" s="69">
        <v>44113</v>
      </c>
      <c r="AA2" s="69">
        <v>44117</v>
      </c>
      <c r="AB2" s="69">
        <v>44118</v>
      </c>
      <c r="AC2" s="69">
        <v>44119</v>
      </c>
      <c r="AD2" s="69">
        <v>44120</v>
      </c>
      <c r="AE2" s="69">
        <v>44123</v>
      </c>
      <c r="AF2" s="69">
        <v>44124</v>
      </c>
      <c r="AG2" s="69">
        <v>44125</v>
      </c>
      <c r="AH2" s="69">
        <v>44126</v>
      </c>
      <c r="AI2" s="69">
        <v>44127</v>
      </c>
      <c r="AJ2" s="69">
        <v>44130</v>
      </c>
      <c r="AK2" s="69">
        <v>44131</v>
      </c>
      <c r="AL2" s="69">
        <v>44132</v>
      </c>
      <c r="AM2" s="69">
        <v>44133</v>
      </c>
      <c r="AN2" s="69">
        <v>44134</v>
      </c>
      <c r="AO2" s="69">
        <v>44137</v>
      </c>
      <c r="AP2" s="69">
        <v>44138</v>
      </c>
      <c r="AQ2" s="69">
        <v>44139</v>
      </c>
      <c r="AR2" s="69">
        <v>44140</v>
      </c>
      <c r="AS2" s="69">
        <v>44141</v>
      </c>
      <c r="AT2" s="69">
        <v>44144</v>
      </c>
      <c r="AU2" s="69">
        <v>44145</v>
      </c>
      <c r="AV2" s="69">
        <v>44146</v>
      </c>
      <c r="AW2" s="69">
        <v>44147</v>
      </c>
      <c r="AX2" s="69">
        <v>44148</v>
      </c>
      <c r="AY2" s="69">
        <v>44151</v>
      </c>
      <c r="AZ2" s="69">
        <v>44152</v>
      </c>
      <c r="BA2" s="69">
        <v>44153</v>
      </c>
      <c r="BB2" s="69">
        <v>44154</v>
      </c>
      <c r="BC2" s="69">
        <v>44155</v>
      </c>
      <c r="BD2" s="69">
        <v>44159</v>
      </c>
      <c r="BE2" s="69">
        <v>44160</v>
      </c>
      <c r="BF2" s="69">
        <v>44161</v>
      </c>
      <c r="BG2" s="69">
        <v>44162</v>
      </c>
      <c r="BH2" s="69">
        <v>44165</v>
      </c>
      <c r="BI2" s="69">
        <v>44166</v>
      </c>
      <c r="BJ2" s="69">
        <v>44167</v>
      </c>
      <c r="BK2" s="69">
        <v>44168</v>
      </c>
      <c r="BL2" s="69">
        <v>44169</v>
      </c>
      <c r="BM2" s="69">
        <v>44174</v>
      </c>
      <c r="BN2" s="69">
        <v>44175</v>
      </c>
      <c r="BO2" s="69">
        <v>44176</v>
      </c>
      <c r="BP2" s="69">
        <v>44179</v>
      </c>
      <c r="BQ2" s="69">
        <v>44180</v>
      </c>
      <c r="BR2" s="69">
        <v>44181</v>
      </c>
      <c r="BS2" s="69">
        <v>44182</v>
      </c>
      <c r="BT2" s="69">
        <v>44183</v>
      </c>
      <c r="BU2" s="69">
        <v>44186</v>
      </c>
      <c r="BV2" s="69">
        <v>44187</v>
      </c>
      <c r="BW2" s="69">
        <v>44188</v>
      </c>
      <c r="BX2" s="69">
        <v>44193</v>
      </c>
      <c r="BY2" s="69">
        <v>44194</v>
      </c>
      <c r="BZ2" s="69">
        <v>44195</v>
      </c>
      <c r="CA2" s="69">
        <v>44200</v>
      </c>
      <c r="CB2" s="69">
        <v>44201</v>
      </c>
      <c r="CC2" s="69">
        <v>44202</v>
      </c>
      <c r="CD2" s="69">
        <v>44203</v>
      </c>
      <c r="CE2" s="69">
        <v>44204</v>
      </c>
      <c r="CF2" s="69">
        <v>44207</v>
      </c>
      <c r="CG2" s="69">
        <v>44208</v>
      </c>
      <c r="CH2" s="69">
        <v>44209</v>
      </c>
      <c r="CI2" s="69">
        <v>44210</v>
      </c>
      <c r="CJ2" s="69">
        <v>44211</v>
      </c>
      <c r="CK2" s="69">
        <v>44214</v>
      </c>
      <c r="CL2" s="69">
        <v>44215</v>
      </c>
      <c r="CM2" s="69">
        <v>44216</v>
      </c>
      <c r="CN2" s="69">
        <v>44217</v>
      </c>
      <c r="CO2" s="69">
        <v>44218</v>
      </c>
      <c r="CP2" s="69">
        <v>44221</v>
      </c>
      <c r="CQ2" s="69">
        <v>44222</v>
      </c>
      <c r="CR2" s="69">
        <v>44223</v>
      </c>
      <c r="CS2" s="69">
        <v>44224</v>
      </c>
      <c r="CT2" s="69">
        <v>44225</v>
      </c>
      <c r="CU2" s="69">
        <v>44228</v>
      </c>
      <c r="CV2" s="69">
        <v>44229</v>
      </c>
      <c r="CW2" s="69">
        <v>44230</v>
      </c>
      <c r="CX2" s="69">
        <v>44231</v>
      </c>
      <c r="CY2" s="69">
        <v>44232</v>
      </c>
      <c r="CZ2" s="69">
        <v>44235</v>
      </c>
      <c r="DA2" s="69">
        <v>44236</v>
      </c>
      <c r="DB2" s="69">
        <v>44237</v>
      </c>
      <c r="DC2" s="69">
        <v>44238</v>
      </c>
      <c r="DD2" s="69">
        <v>44239</v>
      </c>
      <c r="DE2" s="69">
        <v>44244</v>
      </c>
      <c r="DF2" s="69">
        <v>44245</v>
      </c>
      <c r="DG2" s="69">
        <v>44246</v>
      </c>
      <c r="DH2" s="69">
        <v>44249</v>
      </c>
      <c r="DI2" s="69">
        <v>44250</v>
      </c>
      <c r="DJ2" s="69">
        <v>44251</v>
      </c>
      <c r="DK2" s="69">
        <v>44252</v>
      </c>
      <c r="DL2" s="69">
        <v>44253</v>
      </c>
      <c r="DM2" s="69">
        <v>44256</v>
      </c>
      <c r="DN2" s="69">
        <v>44257</v>
      </c>
      <c r="DO2" s="69">
        <v>44258</v>
      </c>
      <c r="DP2" s="69">
        <v>44259</v>
      </c>
      <c r="DQ2" s="69">
        <v>44260</v>
      </c>
      <c r="DR2" s="69">
        <v>44263</v>
      </c>
      <c r="DS2" s="69">
        <v>44264</v>
      </c>
      <c r="DT2" s="69">
        <v>44265</v>
      </c>
      <c r="DU2" s="69">
        <v>44266</v>
      </c>
      <c r="DV2" s="69">
        <v>44267</v>
      </c>
      <c r="DW2" s="69">
        <v>44270</v>
      </c>
      <c r="DX2" s="69">
        <v>44271</v>
      </c>
      <c r="DY2" s="69">
        <v>44272</v>
      </c>
      <c r="DZ2" s="69">
        <v>44273</v>
      </c>
      <c r="EA2" s="69">
        <v>44274</v>
      </c>
      <c r="EB2" s="69">
        <v>44277</v>
      </c>
      <c r="EC2" s="69">
        <v>44278</v>
      </c>
      <c r="ED2" s="69">
        <v>44280</v>
      </c>
      <c r="EE2" s="69">
        <v>44281</v>
      </c>
      <c r="EF2" s="69">
        <v>44284</v>
      </c>
      <c r="EG2" s="69">
        <v>44285</v>
      </c>
      <c r="EH2" s="69">
        <v>44286</v>
      </c>
      <c r="EI2" s="69">
        <v>44291</v>
      </c>
      <c r="EJ2" s="69">
        <v>44292</v>
      </c>
      <c r="EK2" s="69">
        <v>44293</v>
      </c>
      <c r="EL2" s="69">
        <v>44294</v>
      </c>
      <c r="EM2" s="69">
        <v>44295</v>
      </c>
      <c r="EN2" s="69">
        <v>44298</v>
      </c>
      <c r="EO2" s="69">
        <v>44299</v>
      </c>
      <c r="EP2" s="69">
        <v>44300</v>
      </c>
      <c r="EQ2" s="69">
        <v>44301</v>
      </c>
      <c r="ER2" s="69">
        <v>44302</v>
      </c>
      <c r="ES2" s="69">
        <v>44305</v>
      </c>
      <c r="ET2" s="69">
        <v>44306</v>
      </c>
      <c r="EU2" s="69">
        <v>44307</v>
      </c>
      <c r="EV2" s="69">
        <v>44308</v>
      </c>
      <c r="EW2" s="69">
        <v>44309</v>
      </c>
      <c r="EX2" s="69">
        <v>44312</v>
      </c>
      <c r="EY2" s="69">
        <v>44313</v>
      </c>
      <c r="EZ2" s="69">
        <v>44314</v>
      </c>
      <c r="FA2" s="69">
        <v>44315</v>
      </c>
      <c r="FB2" s="69">
        <v>44316</v>
      </c>
      <c r="FC2" s="69">
        <v>44319</v>
      </c>
      <c r="FD2" s="69">
        <v>44320</v>
      </c>
      <c r="FE2" s="69">
        <v>44321</v>
      </c>
      <c r="FF2" s="69">
        <v>44322</v>
      </c>
      <c r="FG2" s="69">
        <v>44323</v>
      </c>
      <c r="FH2" s="69">
        <v>44326</v>
      </c>
      <c r="FI2" s="69">
        <v>44327</v>
      </c>
      <c r="FJ2" s="69">
        <v>44328</v>
      </c>
      <c r="FK2" s="69">
        <v>44329</v>
      </c>
      <c r="FL2" s="69">
        <v>44330</v>
      </c>
      <c r="FM2" s="69">
        <v>44333</v>
      </c>
      <c r="FN2" s="69">
        <v>44334</v>
      </c>
      <c r="FO2" s="69">
        <v>44335</v>
      </c>
      <c r="FP2" s="69">
        <v>44336</v>
      </c>
      <c r="FQ2" s="69">
        <v>44337</v>
      </c>
      <c r="FR2" s="69">
        <v>44342</v>
      </c>
      <c r="FS2" s="69">
        <v>44343</v>
      </c>
      <c r="FT2" s="69">
        <v>44344</v>
      </c>
      <c r="FU2" s="69">
        <v>44347</v>
      </c>
      <c r="FV2" s="69">
        <v>44348</v>
      </c>
      <c r="FW2" s="69">
        <v>44349</v>
      </c>
      <c r="FX2" s="69">
        <v>44350</v>
      </c>
      <c r="FY2" s="69">
        <v>44351</v>
      </c>
      <c r="FZ2" s="69">
        <v>44354</v>
      </c>
      <c r="GA2" s="69">
        <v>44355</v>
      </c>
      <c r="GB2" s="69">
        <v>44356</v>
      </c>
      <c r="GC2" s="69">
        <v>44357</v>
      </c>
      <c r="GD2" s="69">
        <v>44358</v>
      </c>
      <c r="GE2" s="69" t="s">
        <v>65</v>
      </c>
      <c r="GF2" s="69" t="s">
        <v>63</v>
      </c>
    </row>
    <row r="3" spans="1:188" x14ac:dyDescent="0.25">
      <c r="A3" t="s">
        <v>66</v>
      </c>
      <c r="B3" s="35">
        <v>76.5</v>
      </c>
      <c r="C3" s="35">
        <v>57</v>
      </c>
      <c r="D3" s="35">
        <v>129</v>
      </c>
      <c r="E3" s="35">
        <v>144.5</v>
      </c>
      <c r="F3" s="35">
        <v>92</v>
      </c>
      <c r="G3" s="35">
        <v>39</v>
      </c>
      <c r="H3" s="35">
        <v>15</v>
      </c>
      <c r="I3" s="35">
        <v>21</v>
      </c>
      <c r="J3" s="35">
        <v>135</v>
      </c>
      <c r="K3" s="35">
        <v>100</v>
      </c>
      <c r="L3" s="35">
        <v>189</v>
      </c>
      <c r="M3" s="35">
        <v>160</v>
      </c>
      <c r="N3" s="35">
        <v>142</v>
      </c>
      <c r="O3" s="35">
        <v>180</v>
      </c>
      <c r="P3" s="35">
        <v>130</v>
      </c>
      <c r="Q3" s="35">
        <v>142</v>
      </c>
      <c r="R3" s="35">
        <v>164</v>
      </c>
      <c r="S3" s="35">
        <v>229</v>
      </c>
      <c r="T3" s="35">
        <v>175</v>
      </c>
      <c r="U3" s="35">
        <v>307</v>
      </c>
      <c r="V3" s="35">
        <v>179</v>
      </c>
      <c r="W3" s="35">
        <v>169</v>
      </c>
      <c r="X3" s="35">
        <v>144</v>
      </c>
      <c r="Y3" s="35">
        <v>130</v>
      </c>
      <c r="Z3" s="35">
        <v>145</v>
      </c>
      <c r="AA3" s="35">
        <v>115</v>
      </c>
      <c r="AB3" s="35">
        <v>20</v>
      </c>
      <c r="AC3" s="35">
        <v>72.5</v>
      </c>
      <c r="AD3" s="35">
        <v>95</v>
      </c>
      <c r="AE3" s="35">
        <v>140</v>
      </c>
      <c r="AF3" s="35">
        <v>41</v>
      </c>
      <c r="AG3" s="35">
        <v>274</v>
      </c>
      <c r="AH3" s="35">
        <v>399</v>
      </c>
      <c r="AI3" s="35">
        <v>575</v>
      </c>
      <c r="AJ3" s="35">
        <v>415</v>
      </c>
      <c r="AK3" s="35">
        <v>492</v>
      </c>
      <c r="AL3" s="35">
        <v>805</v>
      </c>
      <c r="AM3" s="35">
        <v>895</v>
      </c>
      <c r="AN3" s="35">
        <v>960</v>
      </c>
      <c r="AO3" s="35">
        <v>735</v>
      </c>
      <c r="AP3" s="35">
        <v>904</v>
      </c>
      <c r="AQ3" s="35">
        <v>1035</v>
      </c>
      <c r="AR3" s="35">
        <v>1070</v>
      </c>
      <c r="AS3" s="35">
        <v>988</v>
      </c>
      <c r="AT3" s="35">
        <v>986</v>
      </c>
      <c r="AU3" s="35">
        <v>957.5</v>
      </c>
      <c r="AV3" s="35">
        <v>625</v>
      </c>
      <c r="AW3" s="35">
        <v>615</v>
      </c>
      <c r="AX3" s="35">
        <v>744</v>
      </c>
      <c r="AY3" s="35">
        <v>655</v>
      </c>
      <c r="AZ3" s="35">
        <v>539.5</v>
      </c>
      <c r="BA3" s="35">
        <v>594</v>
      </c>
      <c r="BB3" s="35">
        <v>512.5</v>
      </c>
      <c r="BC3" s="35">
        <v>538.5</v>
      </c>
      <c r="BD3" s="35">
        <v>564.5</v>
      </c>
      <c r="BE3" s="35">
        <v>575</v>
      </c>
      <c r="BF3" s="35">
        <v>615</v>
      </c>
      <c r="BG3" s="35">
        <v>576</v>
      </c>
      <c r="BH3" s="35">
        <v>600</v>
      </c>
      <c r="BI3" s="35">
        <v>532</v>
      </c>
      <c r="BJ3" s="35">
        <v>426.5</v>
      </c>
      <c r="BK3" s="35">
        <v>390</v>
      </c>
      <c r="BL3" s="35">
        <v>437</v>
      </c>
      <c r="BM3" s="35">
        <v>388</v>
      </c>
      <c r="BN3" s="35">
        <v>342</v>
      </c>
      <c r="BO3" s="35">
        <v>320</v>
      </c>
      <c r="BP3" s="35">
        <v>202</v>
      </c>
      <c r="BQ3" s="35">
        <v>203</v>
      </c>
      <c r="BR3" s="35">
        <v>216</v>
      </c>
      <c r="BS3" s="35">
        <v>211</v>
      </c>
      <c r="BT3" s="35">
        <v>197</v>
      </c>
      <c r="BU3" s="35">
        <v>215</v>
      </c>
      <c r="BV3" s="35">
        <v>210</v>
      </c>
      <c r="BW3" s="35">
        <v>249</v>
      </c>
      <c r="BX3" s="35">
        <v>264</v>
      </c>
      <c r="BY3" s="35">
        <v>283</v>
      </c>
      <c r="BZ3" s="35">
        <v>259</v>
      </c>
      <c r="CA3" s="35">
        <v>199</v>
      </c>
      <c r="CB3" s="35">
        <v>206</v>
      </c>
      <c r="CC3" s="35">
        <v>246</v>
      </c>
      <c r="CD3" s="35">
        <v>268</v>
      </c>
      <c r="CE3" s="35">
        <v>270</v>
      </c>
      <c r="CF3" s="35">
        <v>285</v>
      </c>
      <c r="CG3" s="35">
        <v>290</v>
      </c>
      <c r="CH3" s="35">
        <v>288</v>
      </c>
      <c r="CI3" s="35">
        <v>246</v>
      </c>
      <c r="CJ3" s="35">
        <v>265</v>
      </c>
      <c r="CK3" s="35">
        <v>214</v>
      </c>
      <c r="CL3" s="35">
        <v>246</v>
      </c>
      <c r="CM3" s="35">
        <v>235</v>
      </c>
      <c r="CN3" s="35">
        <v>178</v>
      </c>
      <c r="CO3" s="35">
        <v>191</v>
      </c>
      <c r="CP3" s="35">
        <v>214</v>
      </c>
      <c r="CQ3" s="35">
        <v>223</v>
      </c>
      <c r="CR3" s="35">
        <v>201</v>
      </c>
      <c r="CS3" s="35">
        <v>195</v>
      </c>
      <c r="CT3" s="35">
        <v>237.5</v>
      </c>
      <c r="CU3" s="35">
        <v>245</v>
      </c>
      <c r="CV3" s="35">
        <v>290</v>
      </c>
      <c r="CW3" s="35">
        <v>257</v>
      </c>
      <c r="CX3" s="35">
        <v>282</v>
      </c>
      <c r="CY3" s="35">
        <v>317</v>
      </c>
      <c r="CZ3" s="35">
        <v>283</v>
      </c>
      <c r="DA3" s="35">
        <v>284</v>
      </c>
      <c r="DB3" s="35">
        <v>302</v>
      </c>
      <c r="DC3" s="35">
        <v>290</v>
      </c>
      <c r="DD3" s="35">
        <v>308</v>
      </c>
      <c r="DE3" s="35">
        <v>315</v>
      </c>
      <c r="DF3" s="35">
        <v>300</v>
      </c>
      <c r="DG3" s="35">
        <v>300</v>
      </c>
      <c r="DH3" s="35">
        <v>170</v>
      </c>
      <c r="DI3" s="35">
        <v>215</v>
      </c>
      <c r="DJ3" s="35">
        <v>271</v>
      </c>
      <c r="DK3" s="35">
        <v>219</v>
      </c>
      <c r="DL3" s="35">
        <v>222</v>
      </c>
      <c r="DM3" s="35">
        <v>192</v>
      </c>
      <c r="DN3" s="35">
        <v>186</v>
      </c>
      <c r="DO3" s="35">
        <v>178</v>
      </c>
      <c r="DP3" s="35">
        <v>191</v>
      </c>
      <c r="DQ3" s="35">
        <v>250</v>
      </c>
      <c r="DR3" s="35">
        <v>183</v>
      </c>
      <c r="DS3" s="35">
        <v>154</v>
      </c>
      <c r="DT3" s="35">
        <v>187</v>
      </c>
      <c r="DU3" s="35">
        <v>175</v>
      </c>
      <c r="DV3" s="35">
        <v>158.5</v>
      </c>
      <c r="DW3" s="35">
        <v>205</v>
      </c>
      <c r="DX3" s="35">
        <v>181</v>
      </c>
      <c r="DY3" s="35">
        <v>144</v>
      </c>
      <c r="DZ3" s="35">
        <v>112.5</v>
      </c>
      <c r="EA3" s="35">
        <v>167.5</v>
      </c>
      <c r="EB3" s="35">
        <v>148</v>
      </c>
      <c r="EC3" s="35">
        <v>188</v>
      </c>
      <c r="ED3" s="35">
        <v>147</v>
      </c>
      <c r="EE3" s="35">
        <v>173</v>
      </c>
      <c r="EF3" s="35">
        <v>219</v>
      </c>
      <c r="EG3" s="35">
        <v>146</v>
      </c>
      <c r="EH3" s="35">
        <v>221.5</v>
      </c>
      <c r="EI3" s="35">
        <v>182</v>
      </c>
      <c r="EJ3" s="35">
        <v>189</v>
      </c>
      <c r="EK3" s="35">
        <v>178</v>
      </c>
      <c r="EL3" s="35">
        <v>170</v>
      </c>
      <c r="EM3" s="35">
        <v>210</v>
      </c>
      <c r="EN3" s="35">
        <v>206</v>
      </c>
      <c r="EO3" s="35">
        <v>194</v>
      </c>
      <c r="EP3" s="35">
        <v>218</v>
      </c>
      <c r="EQ3" s="35">
        <v>235</v>
      </c>
      <c r="ER3" s="35">
        <v>289</v>
      </c>
      <c r="ES3" s="35">
        <v>248</v>
      </c>
      <c r="ET3" s="35">
        <v>294</v>
      </c>
      <c r="EU3" s="35">
        <v>294</v>
      </c>
      <c r="EV3" s="35">
        <v>336</v>
      </c>
      <c r="EW3" s="35">
        <v>323</v>
      </c>
      <c r="EX3" s="35">
        <v>280</v>
      </c>
      <c r="EY3" s="35">
        <v>250</v>
      </c>
      <c r="EZ3" s="35">
        <v>294</v>
      </c>
      <c r="FA3" s="35">
        <v>271</v>
      </c>
      <c r="FB3" s="35">
        <v>281</v>
      </c>
      <c r="FC3" s="35">
        <v>289</v>
      </c>
      <c r="FD3" s="35">
        <v>278</v>
      </c>
      <c r="FE3" s="35">
        <v>285</v>
      </c>
      <c r="FF3" s="35">
        <v>275</v>
      </c>
      <c r="FG3" s="35">
        <v>301</v>
      </c>
      <c r="FH3" s="35">
        <v>288</v>
      </c>
      <c r="FI3" s="35">
        <v>295</v>
      </c>
      <c r="FJ3" s="35">
        <v>319</v>
      </c>
      <c r="FK3" s="35">
        <v>359</v>
      </c>
      <c r="FL3" s="35">
        <v>350</v>
      </c>
      <c r="FM3" s="35">
        <v>374</v>
      </c>
      <c r="FN3" s="35">
        <v>373</v>
      </c>
      <c r="FO3" s="35">
        <v>362</v>
      </c>
      <c r="FP3" s="35">
        <v>381</v>
      </c>
      <c r="FQ3" s="35">
        <v>401</v>
      </c>
      <c r="FR3" s="35">
        <v>397</v>
      </c>
      <c r="FS3" s="35">
        <v>419.5</v>
      </c>
      <c r="FT3" s="35">
        <v>362</v>
      </c>
      <c r="FU3" s="35">
        <v>374</v>
      </c>
      <c r="FV3" s="35">
        <v>350</v>
      </c>
      <c r="FW3" s="35">
        <v>410</v>
      </c>
      <c r="FX3" s="35">
        <v>354</v>
      </c>
      <c r="FY3" s="35">
        <v>323</v>
      </c>
      <c r="FZ3" s="35">
        <v>290</v>
      </c>
      <c r="GA3" s="35">
        <v>271</v>
      </c>
      <c r="GB3" s="35">
        <v>316</v>
      </c>
      <c r="GC3" s="35">
        <v>250</v>
      </c>
      <c r="GD3" s="35">
        <v>280</v>
      </c>
      <c r="GE3" s="35"/>
      <c r="GF3">
        <v>56209.5</v>
      </c>
    </row>
  </sheetData>
  <pageMargins left="0.7" right="0.7" top="0.75" bottom="0.75" header="0.3" footer="0.3"/>
  <pageSetup paperSize="5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96"/>
  <sheetViews>
    <sheetView workbookViewId="0"/>
  </sheetViews>
  <sheetFormatPr baseColWidth="10" defaultRowHeight="15" x14ac:dyDescent="0.25"/>
  <cols>
    <col min="1" max="1" width="17.5703125" style="17" bestFit="1" customWidth="1"/>
    <col min="2" max="2" width="16.28515625" style="17" bestFit="1" customWidth="1"/>
    <col min="3" max="3" width="16.42578125" style="17" bestFit="1" customWidth="1"/>
  </cols>
  <sheetData>
    <row r="1" spans="1:2" x14ac:dyDescent="0.25">
      <c r="A1" s="12" t="s">
        <v>61</v>
      </c>
      <c r="B1" t="s">
        <v>67</v>
      </c>
    </row>
    <row r="2" spans="1:2" x14ac:dyDescent="0.25">
      <c r="A2" s="13">
        <v>44081</v>
      </c>
      <c r="B2" s="35">
        <v>103.5</v>
      </c>
    </row>
    <row r="3" spans="1:2" x14ac:dyDescent="0.25">
      <c r="A3" s="13">
        <v>44082</v>
      </c>
      <c r="B3" s="35">
        <v>73</v>
      </c>
    </row>
    <row r="4" spans="1:2" x14ac:dyDescent="0.25">
      <c r="A4" s="13">
        <v>44083</v>
      </c>
      <c r="B4" s="35">
        <v>114</v>
      </c>
    </row>
    <row r="5" spans="1:2" x14ac:dyDescent="0.25">
      <c r="A5" s="13">
        <v>44084</v>
      </c>
      <c r="B5" s="35">
        <v>109</v>
      </c>
    </row>
    <row r="6" spans="1:2" x14ac:dyDescent="0.25">
      <c r="A6" s="13">
        <v>44085</v>
      </c>
      <c r="B6" s="35">
        <v>207</v>
      </c>
    </row>
    <row r="7" spans="1:2" x14ac:dyDescent="0.25">
      <c r="A7" s="13">
        <v>44088</v>
      </c>
      <c r="B7" s="35">
        <v>325</v>
      </c>
    </row>
    <row r="8" spans="1:2" x14ac:dyDescent="0.25">
      <c r="A8" s="13">
        <v>44089</v>
      </c>
      <c r="B8" s="35">
        <v>351</v>
      </c>
    </row>
    <row r="9" spans="1:2" x14ac:dyDescent="0.25">
      <c r="A9" s="13">
        <v>44090</v>
      </c>
      <c r="B9" s="35">
        <v>279</v>
      </c>
    </row>
    <row r="10" spans="1:2" x14ac:dyDescent="0.25">
      <c r="A10" s="13">
        <v>44091</v>
      </c>
      <c r="B10" s="35">
        <v>190</v>
      </c>
    </row>
    <row r="11" spans="1:2" x14ac:dyDescent="0.25">
      <c r="A11" s="13">
        <v>44092</v>
      </c>
      <c r="B11" s="35">
        <v>165</v>
      </c>
    </row>
    <row r="12" spans="1:2" x14ac:dyDescent="0.25">
      <c r="A12" s="13">
        <v>44095</v>
      </c>
      <c r="B12" s="35">
        <v>80</v>
      </c>
    </row>
    <row r="13" spans="1:2" x14ac:dyDescent="0.25">
      <c r="A13" s="13">
        <v>44096</v>
      </c>
      <c r="B13" s="35">
        <v>100</v>
      </c>
    </row>
    <row r="14" spans="1:2" x14ac:dyDescent="0.25">
      <c r="A14" s="13">
        <v>44097</v>
      </c>
      <c r="B14" s="35">
        <v>138</v>
      </c>
    </row>
    <row r="15" spans="1:2" x14ac:dyDescent="0.25">
      <c r="A15" s="13">
        <v>44098</v>
      </c>
      <c r="B15" s="35">
        <v>150</v>
      </c>
    </row>
    <row r="16" spans="1:2" x14ac:dyDescent="0.25">
      <c r="A16" s="13">
        <v>44099</v>
      </c>
      <c r="B16" s="35">
        <v>205</v>
      </c>
    </row>
    <row r="17" spans="1:2" x14ac:dyDescent="0.25">
      <c r="A17" s="13">
        <v>44102</v>
      </c>
      <c r="B17" s="35">
        <v>294</v>
      </c>
    </row>
    <row r="18" spans="1:2" x14ac:dyDescent="0.25">
      <c r="A18" s="13">
        <v>44103</v>
      </c>
      <c r="B18" s="35">
        <v>286</v>
      </c>
    </row>
    <row r="19" spans="1:2" x14ac:dyDescent="0.25">
      <c r="A19" s="13">
        <v>44104</v>
      </c>
      <c r="B19" s="35">
        <v>271</v>
      </c>
    </row>
    <row r="20" spans="1:2" x14ac:dyDescent="0.25">
      <c r="A20" s="13">
        <v>44105</v>
      </c>
      <c r="B20" s="35">
        <v>340</v>
      </c>
    </row>
    <row r="21" spans="1:2" x14ac:dyDescent="0.25">
      <c r="A21" s="13">
        <v>44106</v>
      </c>
      <c r="B21" s="35">
        <v>393</v>
      </c>
    </row>
    <row r="22" spans="1:2" x14ac:dyDescent="0.25">
      <c r="A22" s="13">
        <v>44109</v>
      </c>
      <c r="B22" s="35">
        <v>406</v>
      </c>
    </row>
    <row r="23" spans="1:2" x14ac:dyDescent="0.25">
      <c r="A23" s="13">
        <v>44110</v>
      </c>
      <c r="B23" s="35">
        <v>331</v>
      </c>
    </row>
    <row r="24" spans="1:2" x14ac:dyDescent="0.25">
      <c r="A24" s="13">
        <v>44111</v>
      </c>
      <c r="B24" s="35">
        <v>340</v>
      </c>
    </row>
    <row r="25" spans="1:2" x14ac:dyDescent="0.25">
      <c r="A25" s="13">
        <v>44112</v>
      </c>
      <c r="B25" s="35">
        <v>342.5</v>
      </c>
    </row>
    <row r="26" spans="1:2" x14ac:dyDescent="0.25">
      <c r="A26" s="13">
        <v>44113</v>
      </c>
      <c r="B26" s="35">
        <v>470</v>
      </c>
    </row>
    <row r="27" spans="1:2" x14ac:dyDescent="0.25">
      <c r="A27" s="13">
        <v>44117</v>
      </c>
      <c r="B27" s="35">
        <v>470</v>
      </c>
    </row>
    <row r="28" spans="1:2" x14ac:dyDescent="0.25">
      <c r="A28" s="13">
        <v>44118</v>
      </c>
      <c r="B28" s="35">
        <v>550</v>
      </c>
    </row>
    <row r="29" spans="1:2" x14ac:dyDescent="0.25">
      <c r="A29" s="13">
        <v>44119</v>
      </c>
      <c r="B29" s="35">
        <v>297</v>
      </c>
    </row>
    <row r="30" spans="1:2" x14ac:dyDescent="0.25">
      <c r="A30" s="13">
        <v>44120</v>
      </c>
      <c r="B30" s="35">
        <v>435</v>
      </c>
    </row>
    <row r="31" spans="1:2" x14ac:dyDescent="0.25">
      <c r="A31" s="13">
        <v>44123</v>
      </c>
      <c r="B31" s="35">
        <v>240</v>
      </c>
    </row>
    <row r="32" spans="1:2" x14ac:dyDescent="0.25">
      <c r="A32" s="13">
        <v>44124</v>
      </c>
      <c r="B32" s="35">
        <v>430</v>
      </c>
    </row>
    <row r="33" spans="1:2" x14ac:dyDescent="0.25">
      <c r="A33" s="13">
        <v>44125</v>
      </c>
      <c r="B33" s="35">
        <v>561</v>
      </c>
    </row>
    <row r="34" spans="1:2" x14ac:dyDescent="0.25">
      <c r="A34" s="13">
        <v>44126</v>
      </c>
      <c r="B34" s="35">
        <v>760</v>
      </c>
    </row>
    <row r="35" spans="1:2" x14ac:dyDescent="0.25">
      <c r="A35" s="13">
        <v>44127</v>
      </c>
      <c r="B35" s="35">
        <v>885</v>
      </c>
    </row>
    <row r="36" spans="1:2" x14ac:dyDescent="0.25">
      <c r="A36" s="13">
        <v>44130</v>
      </c>
      <c r="B36" s="35">
        <v>1006</v>
      </c>
    </row>
    <row r="37" spans="1:2" x14ac:dyDescent="0.25">
      <c r="A37" s="13">
        <v>44131</v>
      </c>
      <c r="B37" s="35">
        <v>418</v>
      </c>
    </row>
    <row r="38" spans="1:2" x14ac:dyDescent="0.25">
      <c r="A38" s="13">
        <v>44132</v>
      </c>
      <c r="B38" s="35">
        <v>575</v>
      </c>
    </row>
    <row r="39" spans="1:2" x14ac:dyDescent="0.25">
      <c r="A39" s="13">
        <v>44133</v>
      </c>
      <c r="B39" s="35">
        <v>425</v>
      </c>
    </row>
    <row r="40" spans="1:2" x14ac:dyDescent="0.25">
      <c r="A40" s="13">
        <v>44134</v>
      </c>
      <c r="B40" s="35">
        <v>280</v>
      </c>
    </row>
    <row r="41" spans="1:2" x14ac:dyDescent="0.25">
      <c r="A41" s="13">
        <v>44137</v>
      </c>
      <c r="B41" s="35">
        <v>320</v>
      </c>
    </row>
    <row r="42" spans="1:2" x14ac:dyDescent="0.25">
      <c r="A42" s="13">
        <v>44138</v>
      </c>
      <c r="B42" s="35">
        <v>116.5</v>
      </c>
    </row>
    <row r="43" spans="1:2" x14ac:dyDescent="0.25">
      <c r="A43" s="13">
        <v>44139</v>
      </c>
      <c r="B43" s="35">
        <v>25</v>
      </c>
    </row>
    <row r="44" spans="1:2" x14ac:dyDescent="0.25">
      <c r="A44" s="13">
        <v>44140</v>
      </c>
      <c r="B44" s="35">
        <v>440</v>
      </c>
    </row>
    <row r="45" spans="1:2" x14ac:dyDescent="0.25">
      <c r="A45" s="13">
        <v>44141</v>
      </c>
      <c r="B45" s="35">
        <v>82</v>
      </c>
    </row>
    <row r="46" spans="1:2" x14ac:dyDescent="0.25">
      <c r="A46" s="13">
        <v>44144</v>
      </c>
      <c r="B46" s="35">
        <v>220</v>
      </c>
    </row>
    <row r="47" spans="1:2" x14ac:dyDescent="0.25">
      <c r="A47" s="13">
        <v>44145</v>
      </c>
      <c r="B47" s="35">
        <v>261.5</v>
      </c>
    </row>
    <row r="48" spans="1:2" x14ac:dyDescent="0.25">
      <c r="A48" s="13">
        <v>44146</v>
      </c>
      <c r="B48" s="35">
        <v>320</v>
      </c>
    </row>
    <row r="49" spans="1:2" x14ac:dyDescent="0.25">
      <c r="A49" s="13">
        <v>44147</v>
      </c>
      <c r="B49" s="35">
        <v>350</v>
      </c>
    </row>
    <row r="50" spans="1:2" x14ac:dyDescent="0.25">
      <c r="A50" s="13">
        <v>44148</v>
      </c>
      <c r="B50" s="35">
        <v>271</v>
      </c>
    </row>
    <row r="51" spans="1:2" x14ac:dyDescent="0.25">
      <c r="A51" s="13">
        <v>44151</v>
      </c>
      <c r="B51" s="35">
        <v>230</v>
      </c>
    </row>
    <row r="52" spans="1:2" x14ac:dyDescent="0.25">
      <c r="A52" s="13">
        <v>44152</v>
      </c>
      <c r="B52" s="35">
        <v>250.5</v>
      </c>
    </row>
    <row r="53" spans="1:2" x14ac:dyDescent="0.25">
      <c r="A53" s="13">
        <v>44153</v>
      </c>
      <c r="B53" s="35">
        <v>206</v>
      </c>
    </row>
    <row r="54" spans="1:2" x14ac:dyDescent="0.25">
      <c r="A54" s="13">
        <v>44154</v>
      </c>
      <c r="B54" s="35">
        <v>260</v>
      </c>
    </row>
    <row r="55" spans="1:2" x14ac:dyDescent="0.25">
      <c r="A55" s="13">
        <v>44155</v>
      </c>
      <c r="B55" s="35">
        <v>234.5</v>
      </c>
    </row>
    <row r="56" spans="1:2" x14ac:dyDescent="0.25">
      <c r="A56" s="13">
        <v>44159</v>
      </c>
      <c r="B56" s="35">
        <v>319.5</v>
      </c>
    </row>
    <row r="57" spans="1:2" x14ac:dyDescent="0.25">
      <c r="A57" s="13">
        <v>44160</v>
      </c>
      <c r="B57" s="35">
        <v>235</v>
      </c>
    </row>
    <row r="58" spans="1:2" x14ac:dyDescent="0.25">
      <c r="A58" s="13">
        <v>44161</v>
      </c>
      <c r="B58" s="35">
        <v>257</v>
      </c>
    </row>
    <row r="59" spans="1:2" x14ac:dyDescent="0.25">
      <c r="A59" s="13">
        <v>44162</v>
      </c>
      <c r="B59" s="35">
        <v>380</v>
      </c>
    </row>
    <row r="60" spans="1:2" x14ac:dyDescent="0.25">
      <c r="A60" s="13">
        <v>44165</v>
      </c>
      <c r="B60" s="35">
        <v>319</v>
      </c>
    </row>
    <row r="61" spans="1:2" x14ac:dyDescent="0.25">
      <c r="A61" s="13">
        <v>44166</v>
      </c>
      <c r="B61" s="35">
        <v>286</v>
      </c>
    </row>
    <row r="62" spans="1:2" x14ac:dyDescent="0.25">
      <c r="A62" s="13">
        <v>44167</v>
      </c>
      <c r="B62" s="35">
        <v>304</v>
      </c>
    </row>
    <row r="63" spans="1:2" x14ac:dyDescent="0.25">
      <c r="A63" s="13">
        <v>44168</v>
      </c>
      <c r="B63" s="35">
        <v>390</v>
      </c>
    </row>
    <row r="64" spans="1:2" x14ac:dyDescent="0.25">
      <c r="A64" s="13">
        <v>44169</v>
      </c>
      <c r="B64" s="35">
        <v>230</v>
      </c>
    </row>
    <row r="65" spans="1:2" x14ac:dyDescent="0.25">
      <c r="A65" s="13">
        <v>44174</v>
      </c>
      <c r="B65" s="35">
        <v>177</v>
      </c>
    </row>
    <row r="66" spans="1:2" x14ac:dyDescent="0.25">
      <c r="A66" s="13">
        <v>44175</v>
      </c>
      <c r="B66" s="35">
        <v>175</v>
      </c>
    </row>
    <row r="67" spans="1:2" x14ac:dyDescent="0.25">
      <c r="A67" s="13">
        <v>44176</v>
      </c>
      <c r="B67" s="35">
        <v>260</v>
      </c>
    </row>
    <row r="68" spans="1:2" x14ac:dyDescent="0.25">
      <c r="A68" s="13">
        <v>44179</v>
      </c>
      <c r="B68" s="35">
        <v>350</v>
      </c>
    </row>
    <row r="69" spans="1:2" x14ac:dyDescent="0.25">
      <c r="A69" s="13">
        <v>44180</v>
      </c>
      <c r="B69" s="35">
        <v>340</v>
      </c>
    </row>
    <row r="70" spans="1:2" x14ac:dyDescent="0.25">
      <c r="A70" s="13">
        <v>44181</v>
      </c>
      <c r="B70" s="35">
        <v>315</v>
      </c>
    </row>
    <row r="71" spans="1:2" x14ac:dyDescent="0.25">
      <c r="A71" s="13">
        <v>44182</v>
      </c>
      <c r="B71" s="35">
        <v>290</v>
      </c>
    </row>
    <row r="72" spans="1:2" x14ac:dyDescent="0.25">
      <c r="A72" s="13">
        <v>44183</v>
      </c>
      <c r="B72" s="35">
        <v>492</v>
      </c>
    </row>
    <row r="73" spans="1:2" x14ac:dyDescent="0.25">
      <c r="A73" s="13">
        <v>44186</v>
      </c>
      <c r="B73" s="35">
        <v>330</v>
      </c>
    </row>
    <row r="74" spans="1:2" x14ac:dyDescent="0.25">
      <c r="A74" s="13">
        <v>44187</v>
      </c>
      <c r="B74" s="35">
        <v>239</v>
      </c>
    </row>
    <row r="75" spans="1:2" x14ac:dyDescent="0.25">
      <c r="A75" s="13">
        <v>44188</v>
      </c>
      <c r="B75" s="35">
        <v>290</v>
      </c>
    </row>
    <row r="76" spans="1:2" x14ac:dyDescent="0.25">
      <c r="A76" s="13">
        <v>44193</v>
      </c>
      <c r="B76" s="35">
        <v>300</v>
      </c>
    </row>
    <row r="77" spans="1:2" x14ac:dyDescent="0.25">
      <c r="A77" s="13">
        <v>44194</v>
      </c>
      <c r="B77" s="35">
        <v>345</v>
      </c>
    </row>
    <row r="78" spans="1:2" x14ac:dyDescent="0.25">
      <c r="A78" s="13">
        <v>44195</v>
      </c>
      <c r="B78" s="35">
        <v>230</v>
      </c>
    </row>
    <row r="79" spans="1:2" x14ac:dyDescent="0.25">
      <c r="A79" s="13">
        <v>44200</v>
      </c>
      <c r="B79" s="35">
        <v>180</v>
      </c>
    </row>
    <row r="80" spans="1:2" x14ac:dyDescent="0.25">
      <c r="A80" s="13">
        <v>44201</v>
      </c>
      <c r="B80" s="35">
        <v>216</v>
      </c>
    </row>
    <row r="81" spans="1:2" x14ac:dyDescent="0.25">
      <c r="A81" s="13">
        <v>44202</v>
      </c>
      <c r="B81" s="35">
        <v>264</v>
      </c>
    </row>
    <row r="82" spans="1:2" x14ac:dyDescent="0.25">
      <c r="A82" s="13">
        <v>44203</v>
      </c>
      <c r="B82" s="35">
        <v>289</v>
      </c>
    </row>
    <row r="83" spans="1:2" x14ac:dyDescent="0.25">
      <c r="A83" s="13">
        <v>44204</v>
      </c>
      <c r="B83" s="35">
        <v>350</v>
      </c>
    </row>
    <row r="84" spans="1:2" x14ac:dyDescent="0.25">
      <c r="A84" s="13">
        <v>44207</v>
      </c>
      <c r="B84" s="35">
        <v>388</v>
      </c>
    </row>
    <row r="85" spans="1:2" x14ac:dyDescent="0.25">
      <c r="A85" s="13">
        <v>44208</v>
      </c>
      <c r="B85" s="35">
        <v>435</v>
      </c>
    </row>
    <row r="86" spans="1:2" x14ac:dyDescent="0.25">
      <c r="A86" s="13">
        <v>44209</v>
      </c>
      <c r="B86" s="35">
        <v>272</v>
      </c>
    </row>
    <row r="87" spans="1:2" x14ac:dyDescent="0.25">
      <c r="A87" s="13">
        <v>44210</v>
      </c>
      <c r="B87" s="35">
        <v>244</v>
      </c>
    </row>
    <row r="88" spans="1:2" x14ac:dyDescent="0.25">
      <c r="A88" s="13">
        <v>44211</v>
      </c>
      <c r="B88" s="35">
        <v>310</v>
      </c>
    </row>
    <row r="89" spans="1:2" x14ac:dyDescent="0.25">
      <c r="A89" s="13">
        <v>44214</v>
      </c>
      <c r="B89" s="35">
        <v>346</v>
      </c>
    </row>
    <row r="90" spans="1:2" x14ac:dyDescent="0.25">
      <c r="A90" s="13">
        <v>44215</v>
      </c>
      <c r="B90" s="35">
        <v>396</v>
      </c>
    </row>
    <row r="91" spans="1:2" x14ac:dyDescent="0.25">
      <c r="A91" s="13">
        <v>44216</v>
      </c>
      <c r="B91" s="35">
        <v>455</v>
      </c>
    </row>
    <row r="92" spans="1:2" x14ac:dyDescent="0.25">
      <c r="A92" s="13">
        <v>44217</v>
      </c>
      <c r="B92" s="35">
        <v>490</v>
      </c>
    </row>
    <row r="93" spans="1:2" x14ac:dyDescent="0.25">
      <c r="A93" s="13">
        <v>44218</v>
      </c>
      <c r="B93" s="35">
        <v>525</v>
      </c>
    </row>
    <row r="94" spans="1:2" x14ac:dyDescent="0.25">
      <c r="A94" s="13">
        <v>44221</v>
      </c>
      <c r="B94" s="35">
        <v>470</v>
      </c>
    </row>
    <row r="95" spans="1:2" x14ac:dyDescent="0.25">
      <c r="A95" s="13">
        <v>44222</v>
      </c>
      <c r="B95" s="35">
        <v>485</v>
      </c>
    </row>
    <row r="96" spans="1:2" x14ac:dyDescent="0.25">
      <c r="A96" s="13">
        <v>44223</v>
      </c>
      <c r="B96" s="35">
        <v>520</v>
      </c>
    </row>
    <row r="97" spans="1:2" x14ac:dyDescent="0.25">
      <c r="A97" s="13">
        <v>44224</v>
      </c>
      <c r="B97" s="35">
        <v>545</v>
      </c>
    </row>
    <row r="98" spans="1:2" x14ac:dyDescent="0.25">
      <c r="A98" s="13">
        <v>44225</v>
      </c>
      <c r="B98" s="35">
        <v>473.5</v>
      </c>
    </row>
    <row r="99" spans="1:2" x14ac:dyDescent="0.25">
      <c r="A99" s="13">
        <v>44228</v>
      </c>
      <c r="B99" s="35">
        <v>505</v>
      </c>
    </row>
    <row r="100" spans="1:2" x14ac:dyDescent="0.25">
      <c r="A100" s="13">
        <v>44229</v>
      </c>
      <c r="B100" s="35">
        <v>449</v>
      </c>
    </row>
    <row r="101" spans="1:2" x14ac:dyDescent="0.25">
      <c r="A101" s="13">
        <v>44230</v>
      </c>
      <c r="B101" s="35">
        <v>501</v>
      </c>
    </row>
    <row r="102" spans="1:2" x14ac:dyDescent="0.25">
      <c r="A102" s="13">
        <v>44231</v>
      </c>
      <c r="B102" s="35">
        <v>453</v>
      </c>
    </row>
    <row r="103" spans="1:2" x14ac:dyDescent="0.25">
      <c r="A103" s="13">
        <v>44232</v>
      </c>
      <c r="B103" s="35">
        <v>655</v>
      </c>
    </row>
    <row r="104" spans="1:2" x14ac:dyDescent="0.25">
      <c r="A104" s="13">
        <v>44235</v>
      </c>
      <c r="B104" s="35">
        <v>509</v>
      </c>
    </row>
    <row r="105" spans="1:2" x14ac:dyDescent="0.25">
      <c r="A105" s="13">
        <v>44236</v>
      </c>
      <c r="B105" s="35">
        <v>488</v>
      </c>
    </row>
    <row r="106" spans="1:2" x14ac:dyDescent="0.25">
      <c r="A106" s="13">
        <v>44237</v>
      </c>
      <c r="B106" s="35">
        <v>569</v>
      </c>
    </row>
    <row r="107" spans="1:2" x14ac:dyDescent="0.25">
      <c r="A107" s="13">
        <v>44238</v>
      </c>
      <c r="B107" s="35">
        <v>560</v>
      </c>
    </row>
    <row r="108" spans="1:2" x14ac:dyDescent="0.25">
      <c r="A108" s="13">
        <v>44239</v>
      </c>
      <c r="B108" s="35">
        <v>650</v>
      </c>
    </row>
    <row r="109" spans="1:2" x14ac:dyDescent="0.25">
      <c r="A109" s="13">
        <v>44244</v>
      </c>
      <c r="B109" s="35">
        <v>586</v>
      </c>
    </row>
    <row r="110" spans="1:2" x14ac:dyDescent="0.25">
      <c r="A110" s="13">
        <v>44245</v>
      </c>
      <c r="B110" s="35">
        <v>430</v>
      </c>
    </row>
    <row r="111" spans="1:2" x14ac:dyDescent="0.25">
      <c r="A111" s="13">
        <v>44246</v>
      </c>
      <c r="B111" s="35">
        <v>560</v>
      </c>
    </row>
    <row r="112" spans="1:2" x14ac:dyDescent="0.25">
      <c r="A112" s="13">
        <v>44249</v>
      </c>
      <c r="B112" s="35">
        <v>585</v>
      </c>
    </row>
    <row r="113" spans="1:2" x14ac:dyDescent="0.25">
      <c r="A113" s="13">
        <v>44250</v>
      </c>
      <c r="B113" s="35">
        <v>585</v>
      </c>
    </row>
    <row r="114" spans="1:2" x14ac:dyDescent="0.25">
      <c r="A114" s="13">
        <v>44251</v>
      </c>
      <c r="B114" s="35">
        <v>519</v>
      </c>
    </row>
    <row r="115" spans="1:2" x14ac:dyDescent="0.25">
      <c r="A115" s="13">
        <v>44252</v>
      </c>
      <c r="B115" s="35">
        <v>575</v>
      </c>
    </row>
    <row r="116" spans="1:2" x14ac:dyDescent="0.25">
      <c r="A116" s="13">
        <v>44253</v>
      </c>
      <c r="B116" s="35">
        <v>538</v>
      </c>
    </row>
    <row r="117" spans="1:2" x14ac:dyDescent="0.25">
      <c r="A117" s="13">
        <v>44256</v>
      </c>
      <c r="B117" s="35">
        <v>479</v>
      </c>
    </row>
    <row r="118" spans="1:2" x14ac:dyDescent="0.25">
      <c r="A118" s="13">
        <v>44257</v>
      </c>
      <c r="B118" s="35">
        <v>461</v>
      </c>
    </row>
    <row r="119" spans="1:2" x14ac:dyDescent="0.25">
      <c r="A119" s="13">
        <v>44258</v>
      </c>
      <c r="B119" s="35">
        <v>530</v>
      </c>
    </row>
    <row r="120" spans="1:2" x14ac:dyDescent="0.25">
      <c r="A120" s="13">
        <v>44259</v>
      </c>
      <c r="B120" s="35">
        <v>430</v>
      </c>
    </row>
    <row r="121" spans="1:2" x14ac:dyDescent="0.25">
      <c r="A121" s="13">
        <v>44260</v>
      </c>
      <c r="B121" s="35">
        <v>284</v>
      </c>
    </row>
    <row r="122" spans="1:2" x14ac:dyDescent="0.25">
      <c r="A122" s="13">
        <v>44263</v>
      </c>
      <c r="B122" s="35">
        <v>400</v>
      </c>
    </row>
    <row r="123" spans="1:2" x14ac:dyDescent="0.25">
      <c r="A123" s="13">
        <v>44264</v>
      </c>
      <c r="B123" s="35">
        <v>189</v>
      </c>
    </row>
    <row r="124" spans="1:2" x14ac:dyDescent="0.25">
      <c r="A124" s="13">
        <v>44265</v>
      </c>
      <c r="B124" s="35">
        <v>349</v>
      </c>
    </row>
    <row r="125" spans="1:2" x14ac:dyDescent="0.25">
      <c r="A125" s="13">
        <v>44266</v>
      </c>
      <c r="B125" s="35">
        <v>410</v>
      </c>
    </row>
    <row r="126" spans="1:2" x14ac:dyDescent="0.25">
      <c r="A126" s="13">
        <v>44267</v>
      </c>
      <c r="B126" s="35">
        <v>260.5</v>
      </c>
    </row>
    <row r="127" spans="1:2" x14ac:dyDescent="0.25">
      <c r="A127" s="13">
        <v>44270</v>
      </c>
      <c r="B127" s="35">
        <v>338</v>
      </c>
    </row>
    <row r="128" spans="1:2" x14ac:dyDescent="0.25">
      <c r="A128" s="13">
        <v>44271</v>
      </c>
      <c r="B128" s="35">
        <v>450</v>
      </c>
    </row>
    <row r="129" spans="1:2" x14ac:dyDescent="0.25">
      <c r="A129" s="13">
        <v>44272</v>
      </c>
      <c r="B129" s="35">
        <v>455</v>
      </c>
    </row>
    <row r="130" spans="1:2" x14ac:dyDescent="0.25">
      <c r="A130" s="13">
        <v>44273</v>
      </c>
      <c r="B130" s="35">
        <v>503</v>
      </c>
    </row>
    <row r="131" spans="1:2" x14ac:dyDescent="0.25">
      <c r="A131" s="13">
        <v>44274</v>
      </c>
      <c r="B131" s="35">
        <v>410</v>
      </c>
    </row>
    <row r="132" spans="1:2" x14ac:dyDescent="0.25">
      <c r="A132" s="13">
        <v>44277</v>
      </c>
      <c r="B132" s="35">
        <v>390</v>
      </c>
    </row>
    <row r="133" spans="1:2" x14ac:dyDescent="0.25">
      <c r="A133" s="13">
        <v>44278</v>
      </c>
      <c r="B133" s="35">
        <v>372</v>
      </c>
    </row>
    <row r="134" spans="1:2" x14ac:dyDescent="0.25">
      <c r="A134" s="13">
        <v>44280</v>
      </c>
      <c r="B134" s="35">
        <v>311</v>
      </c>
    </row>
    <row r="135" spans="1:2" x14ac:dyDescent="0.25">
      <c r="A135" s="13">
        <v>44281</v>
      </c>
      <c r="B135" s="35">
        <v>317</v>
      </c>
    </row>
    <row r="136" spans="1:2" x14ac:dyDescent="0.25">
      <c r="A136" s="13">
        <v>44284</v>
      </c>
      <c r="B136" s="35">
        <v>281</v>
      </c>
    </row>
    <row r="137" spans="1:2" x14ac:dyDescent="0.25">
      <c r="A137" s="13">
        <v>44285</v>
      </c>
      <c r="B137" s="35">
        <v>380</v>
      </c>
    </row>
    <row r="138" spans="1:2" x14ac:dyDescent="0.25">
      <c r="A138" s="13">
        <v>44286</v>
      </c>
      <c r="B138" s="35">
        <v>437</v>
      </c>
    </row>
    <row r="139" spans="1:2" x14ac:dyDescent="0.25">
      <c r="A139" s="13">
        <v>44291</v>
      </c>
      <c r="B139" s="35">
        <v>361</v>
      </c>
    </row>
    <row r="140" spans="1:2" x14ac:dyDescent="0.25">
      <c r="A140" s="13">
        <v>44292</v>
      </c>
      <c r="B140" s="35">
        <v>435</v>
      </c>
    </row>
    <row r="141" spans="1:2" x14ac:dyDescent="0.25">
      <c r="A141" s="13">
        <v>44293</v>
      </c>
      <c r="B141" s="35">
        <v>332</v>
      </c>
    </row>
    <row r="142" spans="1:2" x14ac:dyDescent="0.25">
      <c r="A142" s="13">
        <v>44294</v>
      </c>
      <c r="B142" s="35">
        <v>305</v>
      </c>
    </row>
    <row r="143" spans="1:2" x14ac:dyDescent="0.25">
      <c r="A143" s="13">
        <v>44295</v>
      </c>
      <c r="B143" s="35">
        <v>345</v>
      </c>
    </row>
    <row r="144" spans="1:2" x14ac:dyDescent="0.25">
      <c r="A144" s="13">
        <v>44298</v>
      </c>
      <c r="B144" s="35">
        <v>459</v>
      </c>
    </row>
    <row r="145" spans="1:2" x14ac:dyDescent="0.25">
      <c r="A145" s="13">
        <v>44299</v>
      </c>
      <c r="B145" s="35">
        <v>431</v>
      </c>
    </row>
    <row r="146" spans="1:2" x14ac:dyDescent="0.25">
      <c r="A146" s="13">
        <v>44300</v>
      </c>
      <c r="B146" s="35">
        <v>451</v>
      </c>
    </row>
    <row r="147" spans="1:2" x14ac:dyDescent="0.25">
      <c r="A147" s="13">
        <v>44301</v>
      </c>
      <c r="B147" s="35">
        <v>545</v>
      </c>
    </row>
    <row r="148" spans="1:2" x14ac:dyDescent="0.25">
      <c r="A148" s="13">
        <v>44302</v>
      </c>
      <c r="B148" s="35">
        <v>436</v>
      </c>
    </row>
    <row r="149" spans="1:2" x14ac:dyDescent="0.25">
      <c r="A149" s="13">
        <v>44305</v>
      </c>
      <c r="B149" s="35">
        <v>440</v>
      </c>
    </row>
    <row r="150" spans="1:2" x14ac:dyDescent="0.25">
      <c r="A150" s="13">
        <v>44306</v>
      </c>
      <c r="B150" s="35">
        <v>410</v>
      </c>
    </row>
    <row r="151" spans="1:2" x14ac:dyDescent="0.25">
      <c r="A151" s="13">
        <v>44307</v>
      </c>
      <c r="B151" s="35">
        <v>440</v>
      </c>
    </row>
    <row r="152" spans="1:2" x14ac:dyDescent="0.25">
      <c r="A152" s="13">
        <v>44308</v>
      </c>
      <c r="B152" s="35">
        <v>463</v>
      </c>
    </row>
    <row r="153" spans="1:2" x14ac:dyDescent="0.25">
      <c r="A153" s="13">
        <v>44309</v>
      </c>
      <c r="B153" s="35">
        <v>400</v>
      </c>
    </row>
    <row r="154" spans="1:2" x14ac:dyDescent="0.25">
      <c r="A154" s="13">
        <v>44312</v>
      </c>
      <c r="B154" s="35">
        <v>380</v>
      </c>
    </row>
    <row r="155" spans="1:2" x14ac:dyDescent="0.25">
      <c r="A155" s="13">
        <v>44313</v>
      </c>
      <c r="B155" s="35">
        <v>405</v>
      </c>
    </row>
    <row r="156" spans="1:2" x14ac:dyDescent="0.25">
      <c r="A156" s="13">
        <v>44314</v>
      </c>
      <c r="B156" s="35">
        <v>337</v>
      </c>
    </row>
    <row r="157" spans="1:2" x14ac:dyDescent="0.25">
      <c r="A157" s="13">
        <v>44315</v>
      </c>
      <c r="B157" s="35">
        <v>442</v>
      </c>
    </row>
    <row r="158" spans="1:2" x14ac:dyDescent="0.25">
      <c r="A158" s="13">
        <v>44316</v>
      </c>
      <c r="B158" s="35">
        <v>433</v>
      </c>
    </row>
    <row r="159" spans="1:2" x14ac:dyDescent="0.25">
      <c r="A159" s="13">
        <v>44319</v>
      </c>
      <c r="B159" s="35">
        <v>371</v>
      </c>
    </row>
    <row r="160" spans="1:2" x14ac:dyDescent="0.25">
      <c r="A160" s="13">
        <v>44320</v>
      </c>
      <c r="B160" s="35">
        <v>436</v>
      </c>
    </row>
    <row r="161" spans="1:2" x14ac:dyDescent="0.25">
      <c r="A161" s="13">
        <v>44321</v>
      </c>
      <c r="B161" s="35">
        <v>425</v>
      </c>
    </row>
    <row r="162" spans="1:2" x14ac:dyDescent="0.25">
      <c r="A162" s="13">
        <v>44322</v>
      </c>
      <c r="B162" s="35">
        <v>430</v>
      </c>
    </row>
    <row r="163" spans="1:2" x14ac:dyDescent="0.25">
      <c r="A163" s="13">
        <v>44323</v>
      </c>
      <c r="B163" s="35">
        <v>383</v>
      </c>
    </row>
    <row r="164" spans="1:2" x14ac:dyDescent="0.25">
      <c r="A164" s="13">
        <v>44326</v>
      </c>
      <c r="B164" s="35">
        <v>394</v>
      </c>
    </row>
    <row r="165" spans="1:2" x14ac:dyDescent="0.25">
      <c r="A165" s="13">
        <v>44327</v>
      </c>
      <c r="B165" s="35">
        <v>475</v>
      </c>
    </row>
    <row r="166" spans="1:2" x14ac:dyDescent="0.25">
      <c r="A166" s="13">
        <v>44328</v>
      </c>
      <c r="B166" s="35">
        <v>405</v>
      </c>
    </row>
    <row r="167" spans="1:2" x14ac:dyDescent="0.25">
      <c r="A167" s="13">
        <v>44329</v>
      </c>
      <c r="B167" s="35">
        <v>376</v>
      </c>
    </row>
    <row r="168" spans="1:2" x14ac:dyDescent="0.25">
      <c r="A168" s="13">
        <v>44330</v>
      </c>
      <c r="B168" s="35">
        <v>390</v>
      </c>
    </row>
    <row r="169" spans="1:2" x14ac:dyDescent="0.25">
      <c r="A169" s="13">
        <v>44333</v>
      </c>
      <c r="B169" s="35">
        <v>315</v>
      </c>
    </row>
    <row r="170" spans="1:2" x14ac:dyDescent="0.25">
      <c r="A170" s="13">
        <v>44334</v>
      </c>
      <c r="B170" s="35">
        <v>414</v>
      </c>
    </row>
    <row r="171" spans="1:2" x14ac:dyDescent="0.25">
      <c r="A171" s="13">
        <v>44335</v>
      </c>
      <c r="B171" s="35">
        <v>420</v>
      </c>
    </row>
    <row r="172" spans="1:2" x14ac:dyDescent="0.25">
      <c r="A172" s="13">
        <v>44336</v>
      </c>
      <c r="B172" s="35">
        <v>421</v>
      </c>
    </row>
    <row r="173" spans="1:2" x14ac:dyDescent="0.25">
      <c r="A173" s="13">
        <v>44337</v>
      </c>
      <c r="B173" s="35">
        <v>481</v>
      </c>
    </row>
    <row r="174" spans="1:2" x14ac:dyDescent="0.25">
      <c r="A174" s="13">
        <v>44342</v>
      </c>
      <c r="B174" s="35">
        <v>450</v>
      </c>
    </row>
    <row r="175" spans="1:2" x14ac:dyDescent="0.25">
      <c r="A175" s="13">
        <v>44343</v>
      </c>
      <c r="B175" s="35">
        <v>301.5</v>
      </c>
    </row>
    <row r="176" spans="1:2" x14ac:dyDescent="0.25">
      <c r="A176" s="13">
        <v>44344</v>
      </c>
      <c r="B176" s="35">
        <v>460</v>
      </c>
    </row>
    <row r="177" spans="1:2" x14ac:dyDescent="0.25">
      <c r="A177" s="13">
        <v>44347</v>
      </c>
      <c r="B177" s="35">
        <v>460</v>
      </c>
    </row>
    <row r="178" spans="1:2" x14ac:dyDescent="0.25">
      <c r="A178" s="13">
        <v>44348</v>
      </c>
      <c r="B178" s="35">
        <v>523</v>
      </c>
    </row>
    <row r="179" spans="1:2" x14ac:dyDescent="0.25">
      <c r="A179" s="13">
        <v>44349</v>
      </c>
      <c r="B179" s="35">
        <v>470</v>
      </c>
    </row>
    <row r="180" spans="1:2" x14ac:dyDescent="0.25">
      <c r="A180" s="13">
        <v>44350</v>
      </c>
      <c r="B180" s="35">
        <v>530</v>
      </c>
    </row>
    <row r="181" spans="1:2" x14ac:dyDescent="0.25">
      <c r="A181" s="13">
        <v>44351</v>
      </c>
      <c r="B181" s="35">
        <v>685</v>
      </c>
    </row>
    <row r="182" spans="1:2" x14ac:dyDescent="0.25">
      <c r="A182" s="13">
        <v>44354</v>
      </c>
      <c r="B182" s="35">
        <v>650</v>
      </c>
    </row>
    <row r="183" spans="1:2" x14ac:dyDescent="0.25">
      <c r="A183" s="13">
        <v>44355</v>
      </c>
      <c r="B183" s="35">
        <v>573</v>
      </c>
    </row>
    <row r="184" spans="1:2" x14ac:dyDescent="0.25">
      <c r="A184" s="13">
        <v>44356</v>
      </c>
      <c r="B184" s="35">
        <v>622</v>
      </c>
    </row>
    <row r="185" spans="1:2" x14ac:dyDescent="0.25">
      <c r="A185" s="13">
        <v>44357</v>
      </c>
      <c r="B185" s="35">
        <v>700</v>
      </c>
    </row>
    <row r="186" spans="1:2" x14ac:dyDescent="0.25">
      <c r="A186" s="13">
        <v>44358</v>
      </c>
      <c r="B186" s="35">
        <v>760</v>
      </c>
    </row>
    <row r="187" spans="1:2" x14ac:dyDescent="0.25">
      <c r="A187" s="13">
        <v>44361</v>
      </c>
      <c r="B187" s="35">
        <v>680</v>
      </c>
    </row>
    <row r="188" spans="1:2" x14ac:dyDescent="0.25">
      <c r="A188" s="13">
        <v>44362</v>
      </c>
      <c r="B188" s="35">
        <v>653</v>
      </c>
    </row>
    <row r="189" spans="1:2" x14ac:dyDescent="0.25">
      <c r="A189" s="13">
        <v>44363</v>
      </c>
      <c r="B189" s="35">
        <v>575</v>
      </c>
    </row>
    <row r="190" spans="1:2" x14ac:dyDescent="0.25">
      <c r="A190" s="13">
        <v>44364</v>
      </c>
      <c r="B190" s="35">
        <v>695</v>
      </c>
    </row>
    <row r="191" spans="1:2" x14ac:dyDescent="0.25">
      <c r="A191" s="13">
        <v>44365</v>
      </c>
      <c r="B191" s="35">
        <v>630</v>
      </c>
    </row>
    <row r="192" spans="1:2" x14ac:dyDescent="0.25">
      <c r="A192" s="13">
        <v>44369</v>
      </c>
      <c r="B192" s="35">
        <v>614</v>
      </c>
    </row>
    <row r="193" spans="1:2" x14ac:dyDescent="0.25">
      <c r="A193" s="13">
        <v>44370</v>
      </c>
      <c r="B193" s="35"/>
    </row>
    <row r="194" spans="1:2" x14ac:dyDescent="0.25">
      <c r="A194" s="13">
        <v>44371</v>
      </c>
      <c r="B194" s="35"/>
    </row>
    <row r="195" spans="1:2" x14ac:dyDescent="0.25">
      <c r="A195" s="13">
        <v>44372</v>
      </c>
      <c r="B195" s="35"/>
    </row>
    <row r="196" spans="1:2" x14ac:dyDescent="0.25">
      <c r="A196" s="13" t="s">
        <v>63</v>
      </c>
      <c r="B196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192"/>
  <sheetViews>
    <sheetView topLeftCell="H7" workbookViewId="0"/>
  </sheetViews>
  <sheetFormatPr baseColWidth="10" defaultRowHeight="15" x14ac:dyDescent="0.25"/>
  <cols>
    <col min="1" max="1" width="17.5703125" style="17" bestFit="1" customWidth="1"/>
    <col min="2" max="3" width="13.7109375" style="17" bestFit="1" customWidth="1"/>
  </cols>
  <sheetData>
    <row r="1" spans="1:2" x14ac:dyDescent="0.25">
      <c r="A1" s="12" t="s">
        <v>61</v>
      </c>
      <c r="B1" t="s">
        <v>68</v>
      </c>
    </row>
    <row r="2" spans="1:2" x14ac:dyDescent="0.25">
      <c r="A2" s="13">
        <v>44081</v>
      </c>
      <c r="B2">
        <v>781</v>
      </c>
    </row>
    <row r="3" spans="1:2" x14ac:dyDescent="0.25">
      <c r="A3" s="13">
        <v>44082</v>
      </c>
      <c r="B3">
        <v>800</v>
      </c>
    </row>
    <row r="4" spans="1:2" x14ac:dyDescent="0.25">
      <c r="A4" s="13">
        <v>44083</v>
      </c>
      <c r="B4">
        <v>777</v>
      </c>
    </row>
    <row r="5" spans="1:2" x14ac:dyDescent="0.25">
      <c r="A5" s="13">
        <v>44084</v>
      </c>
      <c r="B5">
        <v>844</v>
      </c>
    </row>
    <row r="6" spans="1:2" x14ac:dyDescent="0.25">
      <c r="A6" s="13">
        <v>44085</v>
      </c>
      <c r="B6">
        <v>891</v>
      </c>
    </row>
    <row r="7" spans="1:2" x14ac:dyDescent="0.25">
      <c r="A7" s="13">
        <v>44088</v>
      </c>
      <c r="B7">
        <v>961</v>
      </c>
    </row>
    <row r="8" spans="1:2" x14ac:dyDescent="0.25">
      <c r="A8" s="13">
        <v>44089</v>
      </c>
      <c r="B8">
        <v>905.5</v>
      </c>
    </row>
    <row r="9" spans="1:2" x14ac:dyDescent="0.25">
      <c r="A9" s="13">
        <v>44090</v>
      </c>
      <c r="B9">
        <v>901.5</v>
      </c>
    </row>
    <row r="10" spans="1:2" x14ac:dyDescent="0.25">
      <c r="A10" s="13">
        <v>44091</v>
      </c>
      <c r="B10">
        <v>895</v>
      </c>
    </row>
    <row r="11" spans="1:2" x14ac:dyDescent="0.25">
      <c r="A11" s="13">
        <v>44092</v>
      </c>
      <c r="B11">
        <v>1000</v>
      </c>
    </row>
    <row r="12" spans="1:2" x14ac:dyDescent="0.25">
      <c r="A12" s="13">
        <v>44095</v>
      </c>
      <c r="B12">
        <v>953</v>
      </c>
    </row>
    <row r="13" spans="1:2" x14ac:dyDescent="0.25">
      <c r="A13" s="13">
        <v>44096</v>
      </c>
      <c r="B13">
        <v>1020</v>
      </c>
    </row>
    <row r="14" spans="1:2" x14ac:dyDescent="0.25">
      <c r="A14" s="13">
        <v>44097</v>
      </c>
      <c r="B14">
        <v>970</v>
      </c>
    </row>
    <row r="15" spans="1:2" x14ac:dyDescent="0.25">
      <c r="A15" s="13">
        <v>44098</v>
      </c>
      <c r="B15">
        <v>760</v>
      </c>
    </row>
    <row r="16" spans="1:2" x14ac:dyDescent="0.25">
      <c r="A16" s="13">
        <v>44099</v>
      </c>
      <c r="B16">
        <v>816</v>
      </c>
    </row>
    <row r="17" spans="1:2" x14ac:dyDescent="0.25">
      <c r="A17" s="13">
        <v>44102</v>
      </c>
      <c r="B17">
        <v>837</v>
      </c>
    </row>
    <row r="18" spans="1:2" x14ac:dyDescent="0.25">
      <c r="A18" s="13">
        <v>44103</v>
      </c>
      <c r="B18">
        <v>780</v>
      </c>
    </row>
    <row r="19" spans="1:2" x14ac:dyDescent="0.25">
      <c r="A19" s="13">
        <v>44104</v>
      </c>
      <c r="B19">
        <v>760</v>
      </c>
    </row>
    <row r="20" spans="1:2" x14ac:dyDescent="0.25">
      <c r="A20" s="13">
        <v>44105</v>
      </c>
      <c r="B20">
        <v>690</v>
      </c>
    </row>
    <row r="21" spans="1:2" x14ac:dyDescent="0.25">
      <c r="A21" s="13">
        <v>44106</v>
      </c>
      <c r="B21">
        <v>560</v>
      </c>
    </row>
    <row r="22" spans="1:2" x14ac:dyDescent="0.25">
      <c r="A22" s="13">
        <v>44109</v>
      </c>
      <c r="B22">
        <v>637</v>
      </c>
    </row>
    <row r="23" spans="1:2" x14ac:dyDescent="0.25">
      <c r="A23" s="13">
        <v>44110</v>
      </c>
      <c r="B23">
        <v>630</v>
      </c>
    </row>
    <row r="24" spans="1:2" x14ac:dyDescent="0.25">
      <c r="A24" s="13">
        <v>44111</v>
      </c>
      <c r="B24">
        <v>657</v>
      </c>
    </row>
    <row r="25" spans="1:2" x14ac:dyDescent="0.25">
      <c r="A25" s="13">
        <v>44112</v>
      </c>
      <c r="B25">
        <v>750</v>
      </c>
    </row>
    <row r="26" spans="1:2" x14ac:dyDescent="0.25">
      <c r="A26" s="13">
        <v>44113</v>
      </c>
      <c r="B26">
        <v>720</v>
      </c>
    </row>
    <row r="27" spans="1:2" x14ac:dyDescent="0.25">
      <c r="A27" s="13">
        <v>44117</v>
      </c>
      <c r="B27">
        <v>769</v>
      </c>
    </row>
    <row r="28" spans="1:2" x14ac:dyDescent="0.25">
      <c r="A28" s="13">
        <v>44118</v>
      </c>
      <c r="B28">
        <v>1005</v>
      </c>
    </row>
    <row r="29" spans="1:2" x14ac:dyDescent="0.25">
      <c r="A29" s="13">
        <v>44119</v>
      </c>
      <c r="B29">
        <v>1280.5</v>
      </c>
    </row>
    <row r="30" spans="1:2" x14ac:dyDescent="0.25">
      <c r="A30" s="13">
        <v>44120</v>
      </c>
      <c r="B30">
        <v>1203</v>
      </c>
    </row>
    <row r="31" spans="1:2" x14ac:dyDescent="0.25">
      <c r="A31" s="13">
        <v>44123</v>
      </c>
      <c r="B31">
        <v>1256</v>
      </c>
    </row>
    <row r="32" spans="1:2" x14ac:dyDescent="0.25">
      <c r="A32" s="13">
        <v>44124</v>
      </c>
      <c r="B32">
        <v>1229</v>
      </c>
    </row>
    <row r="33" spans="1:2" x14ac:dyDescent="0.25">
      <c r="A33" s="13">
        <v>44125</v>
      </c>
      <c r="B33">
        <v>946</v>
      </c>
    </row>
    <row r="34" spans="1:2" x14ac:dyDescent="0.25">
      <c r="A34" s="13">
        <v>44126</v>
      </c>
      <c r="B34">
        <v>925</v>
      </c>
    </row>
    <row r="35" spans="1:2" x14ac:dyDescent="0.25">
      <c r="A35" s="13">
        <v>44127</v>
      </c>
      <c r="B35">
        <v>770</v>
      </c>
    </row>
    <row r="36" spans="1:2" x14ac:dyDescent="0.25">
      <c r="A36" s="13">
        <v>44130</v>
      </c>
      <c r="B36">
        <v>790</v>
      </c>
    </row>
    <row r="37" spans="1:2" x14ac:dyDescent="0.25">
      <c r="A37" s="13">
        <v>44131</v>
      </c>
      <c r="B37">
        <v>900</v>
      </c>
    </row>
    <row r="38" spans="1:2" x14ac:dyDescent="0.25">
      <c r="A38" s="13">
        <v>44132</v>
      </c>
      <c r="B38">
        <v>705</v>
      </c>
    </row>
    <row r="39" spans="1:2" x14ac:dyDescent="0.25">
      <c r="A39" s="13">
        <v>44133</v>
      </c>
      <c r="B39">
        <v>662</v>
      </c>
    </row>
    <row r="40" spans="1:2" x14ac:dyDescent="0.25">
      <c r="A40" s="13">
        <v>44134</v>
      </c>
      <c r="B40">
        <v>612</v>
      </c>
    </row>
    <row r="41" spans="1:2" x14ac:dyDescent="0.25">
      <c r="A41" s="13">
        <v>44137</v>
      </c>
      <c r="B41">
        <v>595</v>
      </c>
    </row>
    <row r="42" spans="1:2" x14ac:dyDescent="0.25">
      <c r="A42" s="13">
        <v>44138</v>
      </c>
      <c r="B42">
        <v>530</v>
      </c>
    </row>
    <row r="43" spans="1:2" x14ac:dyDescent="0.25">
      <c r="A43" s="13">
        <v>44139</v>
      </c>
      <c r="B43">
        <v>490</v>
      </c>
    </row>
    <row r="44" spans="1:2" x14ac:dyDescent="0.25">
      <c r="A44" s="13">
        <v>44140</v>
      </c>
      <c r="B44">
        <v>410</v>
      </c>
    </row>
    <row r="45" spans="1:2" x14ac:dyDescent="0.25">
      <c r="A45" s="13">
        <v>44141</v>
      </c>
      <c r="B45">
        <v>382</v>
      </c>
    </row>
    <row r="46" spans="1:2" x14ac:dyDescent="0.25">
      <c r="A46" s="13">
        <v>44144</v>
      </c>
      <c r="B46">
        <v>435</v>
      </c>
    </row>
    <row r="47" spans="1:2" x14ac:dyDescent="0.25">
      <c r="A47" s="13">
        <v>44145</v>
      </c>
      <c r="B47">
        <v>401</v>
      </c>
    </row>
    <row r="48" spans="1:2" x14ac:dyDescent="0.25">
      <c r="A48" s="13">
        <v>44146</v>
      </c>
      <c r="B48">
        <v>605</v>
      </c>
    </row>
    <row r="49" spans="1:2" x14ac:dyDescent="0.25">
      <c r="A49" s="13">
        <v>44147</v>
      </c>
      <c r="B49">
        <v>490</v>
      </c>
    </row>
    <row r="50" spans="1:2" x14ac:dyDescent="0.25">
      <c r="A50" s="13">
        <v>44148</v>
      </c>
      <c r="B50">
        <v>495</v>
      </c>
    </row>
    <row r="51" spans="1:2" x14ac:dyDescent="0.25">
      <c r="A51" s="13">
        <v>44151</v>
      </c>
      <c r="B51">
        <v>570</v>
      </c>
    </row>
    <row r="52" spans="1:2" x14ac:dyDescent="0.25">
      <c r="A52" s="13">
        <v>44152</v>
      </c>
      <c r="B52">
        <v>645.5</v>
      </c>
    </row>
    <row r="53" spans="1:2" x14ac:dyDescent="0.25">
      <c r="A53" s="13">
        <v>44153</v>
      </c>
      <c r="B53">
        <v>550</v>
      </c>
    </row>
    <row r="54" spans="1:2" x14ac:dyDescent="0.25">
      <c r="A54" s="13">
        <v>44154</v>
      </c>
      <c r="B54">
        <v>559</v>
      </c>
    </row>
    <row r="55" spans="1:2" x14ac:dyDescent="0.25">
      <c r="A55" s="13">
        <v>44155</v>
      </c>
      <c r="B55">
        <v>517.5</v>
      </c>
    </row>
    <row r="56" spans="1:2" x14ac:dyDescent="0.25">
      <c r="A56" s="13">
        <v>44159</v>
      </c>
      <c r="B56">
        <v>545</v>
      </c>
    </row>
    <row r="57" spans="1:2" x14ac:dyDescent="0.25">
      <c r="A57" s="13">
        <v>44160</v>
      </c>
      <c r="B57">
        <v>561</v>
      </c>
    </row>
    <row r="58" spans="1:2" x14ac:dyDescent="0.25">
      <c r="A58" s="13">
        <v>44161</v>
      </c>
      <c r="B58">
        <v>578</v>
      </c>
    </row>
    <row r="59" spans="1:2" x14ac:dyDescent="0.25">
      <c r="A59" s="13">
        <v>44162</v>
      </c>
      <c r="B59">
        <v>535</v>
      </c>
    </row>
    <row r="60" spans="1:2" x14ac:dyDescent="0.25">
      <c r="A60" s="13">
        <v>44165</v>
      </c>
      <c r="B60">
        <v>531</v>
      </c>
    </row>
    <row r="61" spans="1:2" x14ac:dyDescent="0.25">
      <c r="A61" s="13">
        <v>44166</v>
      </c>
      <c r="B61">
        <v>539</v>
      </c>
    </row>
    <row r="62" spans="1:2" x14ac:dyDescent="0.25">
      <c r="A62" s="13">
        <v>44167</v>
      </c>
      <c r="B62">
        <v>579.5</v>
      </c>
    </row>
    <row r="63" spans="1:2" x14ac:dyDescent="0.25">
      <c r="A63" s="13">
        <v>44168</v>
      </c>
      <c r="B63">
        <v>561</v>
      </c>
    </row>
    <row r="64" spans="1:2" x14ac:dyDescent="0.25">
      <c r="A64" s="13">
        <v>44169</v>
      </c>
      <c r="B64">
        <v>615</v>
      </c>
    </row>
    <row r="65" spans="1:2" x14ac:dyDescent="0.25">
      <c r="A65" s="13">
        <v>44174</v>
      </c>
      <c r="B65">
        <v>648</v>
      </c>
    </row>
    <row r="66" spans="1:2" x14ac:dyDescent="0.25">
      <c r="A66" s="13">
        <v>44175</v>
      </c>
      <c r="B66">
        <v>709</v>
      </c>
    </row>
    <row r="67" spans="1:2" x14ac:dyDescent="0.25">
      <c r="A67" s="13">
        <v>44176</v>
      </c>
      <c r="B67">
        <v>690</v>
      </c>
    </row>
    <row r="68" spans="1:2" x14ac:dyDescent="0.25">
      <c r="A68" s="13">
        <v>44179</v>
      </c>
      <c r="B68">
        <v>787</v>
      </c>
    </row>
    <row r="69" spans="1:2" x14ac:dyDescent="0.25">
      <c r="A69" s="13">
        <v>44180</v>
      </c>
      <c r="B69">
        <v>752</v>
      </c>
    </row>
    <row r="70" spans="1:2" x14ac:dyDescent="0.25">
      <c r="A70" s="13">
        <v>44181</v>
      </c>
      <c r="B70">
        <v>709</v>
      </c>
    </row>
    <row r="71" spans="1:2" x14ac:dyDescent="0.25">
      <c r="A71" s="13">
        <v>44182</v>
      </c>
      <c r="B71">
        <v>694</v>
      </c>
    </row>
    <row r="72" spans="1:2" x14ac:dyDescent="0.25">
      <c r="A72" s="13">
        <v>44183</v>
      </c>
      <c r="B72">
        <v>660</v>
      </c>
    </row>
    <row r="73" spans="1:2" x14ac:dyDescent="0.25">
      <c r="A73" s="13">
        <v>44186</v>
      </c>
      <c r="B73">
        <v>727</v>
      </c>
    </row>
    <row r="74" spans="1:2" x14ac:dyDescent="0.25">
      <c r="A74" s="13">
        <v>44187</v>
      </c>
      <c r="B74">
        <v>672</v>
      </c>
    </row>
    <row r="75" spans="1:2" x14ac:dyDescent="0.25">
      <c r="A75" s="13">
        <v>44188</v>
      </c>
      <c r="B75">
        <v>701</v>
      </c>
    </row>
    <row r="76" spans="1:2" x14ac:dyDescent="0.25">
      <c r="A76" s="13">
        <v>44193</v>
      </c>
      <c r="B76">
        <v>636</v>
      </c>
    </row>
    <row r="77" spans="1:2" x14ac:dyDescent="0.25">
      <c r="A77" s="13">
        <v>44194</v>
      </c>
      <c r="B77">
        <v>622.5</v>
      </c>
    </row>
    <row r="78" spans="1:2" x14ac:dyDescent="0.25">
      <c r="A78" s="13">
        <v>44195</v>
      </c>
      <c r="B78">
        <v>631</v>
      </c>
    </row>
    <row r="79" spans="1:2" x14ac:dyDescent="0.25">
      <c r="A79" s="13">
        <v>44200</v>
      </c>
      <c r="B79">
        <v>801</v>
      </c>
    </row>
    <row r="80" spans="1:2" x14ac:dyDescent="0.25">
      <c r="A80" s="13">
        <v>44201</v>
      </c>
      <c r="B80">
        <v>778</v>
      </c>
    </row>
    <row r="81" spans="1:2" x14ac:dyDescent="0.25">
      <c r="A81" s="13">
        <v>44202</v>
      </c>
      <c r="B81">
        <v>770</v>
      </c>
    </row>
    <row r="82" spans="1:2" x14ac:dyDescent="0.25">
      <c r="A82" s="13">
        <v>44203</v>
      </c>
      <c r="B82">
        <v>649</v>
      </c>
    </row>
    <row r="83" spans="1:2" x14ac:dyDescent="0.25">
      <c r="A83" s="13">
        <v>44204</v>
      </c>
      <c r="B83">
        <v>585</v>
      </c>
    </row>
    <row r="84" spans="1:2" x14ac:dyDescent="0.25">
      <c r="A84" s="13">
        <v>44207</v>
      </c>
      <c r="B84">
        <v>592.5</v>
      </c>
    </row>
    <row r="85" spans="1:2" x14ac:dyDescent="0.25">
      <c r="A85" s="13">
        <v>44208</v>
      </c>
      <c r="B85">
        <v>610</v>
      </c>
    </row>
    <row r="86" spans="1:2" x14ac:dyDescent="0.25">
      <c r="A86" s="13">
        <v>44209</v>
      </c>
      <c r="B86">
        <v>691</v>
      </c>
    </row>
    <row r="87" spans="1:2" x14ac:dyDescent="0.25">
      <c r="A87" s="13">
        <v>44210</v>
      </c>
      <c r="B87">
        <v>705</v>
      </c>
    </row>
    <row r="88" spans="1:2" x14ac:dyDescent="0.25">
      <c r="A88" s="13">
        <v>44211</v>
      </c>
      <c r="B88">
        <v>685</v>
      </c>
    </row>
    <row r="89" spans="1:2" x14ac:dyDescent="0.25">
      <c r="A89" s="13">
        <v>44214</v>
      </c>
      <c r="B89">
        <v>701</v>
      </c>
    </row>
    <row r="90" spans="1:2" x14ac:dyDescent="0.25">
      <c r="A90" s="13">
        <v>44215</v>
      </c>
      <c r="B90">
        <v>681</v>
      </c>
    </row>
    <row r="91" spans="1:2" x14ac:dyDescent="0.25">
      <c r="A91" s="13">
        <v>44216</v>
      </c>
      <c r="B91">
        <v>702.5</v>
      </c>
    </row>
    <row r="92" spans="1:2" x14ac:dyDescent="0.25">
      <c r="A92" s="13">
        <v>44217</v>
      </c>
      <c r="B92">
        <v>732</v>
      </c>
    </row>
    <row r="93" spans="1:2" x14ac:dyDescent="0.25">
      <c r="A93" s="13">
        <v>44218</v>
      </c>
      <c r="B93">
        <v>715</v>
      </c>
    </row>
    <row r="94" spans="1:2" x14ac:dyDescent="0.25">
      <c r="A94" s="13">
        <v>44221</v>
      </c>
      <c r="B94">
        <v>741</v>
      </c>
    </row>
    <row r="95" spans="1:2" x14ac:dyDescent="0.25">
      <c r="A95" s="13">
        <v>44222</v>
      </c>
      <c r="B95">
        <v>697</v>
      </c>
    </row>
    <row r="96" spans="1:2" x14ac:dyDescent="0.25">
      <c r="A96" s="13">
        <v>44223</v>
      </c>
      <c r="B96">
        <v>709</v>
      </c>
    </row>
    <row r="97" spans="1:2" x14ac:dyDescent="0.25">
      <c r="A97" s="13">
        <v>44224</v>
      </c>
      <c r="B97">
        <v>665</v>
      </c>
    </row>
    <row r="98" spans="1:2" x14ac:dyDescent="0.25">
      <c r="A98" s="13">
        <v>44225</v>
      </c>
      <c r="B98">
        <v>690</v>
      </c>
    </row>
    <row r="99" spans="1:2" x14ac:dyDescent="0.25">
      <c r="A99" s="13">
        <v>44228</v>
      </c>
      <c r="B99">
        <v>686</v>
      </c>
    </row>
    <row r="100" spans="1:2" x14ac:dyDescent="0.25">
      <c r="A100" s="13">
        <v>44229</v>
      </c>
      <c r="B100">
        <v>658</v>
      </c>
    </row>
    <row r="101" spans="1:2" x14ac:dyDescent="0.25">
      <c r="A101" s="13">
        <v>44230</v>
      </c>
      <c r="B101">
        <v>652</v>
      </c>
    </row>
    <row r="102" spans="1:2" x14ac:dyDescent="0.25">
      <c r="A102" s="13">
        <v>44231</v>
      </c>
      <c r="B102">
        <v>615</v>
      </c>
    </row>
    <row r="103" spans="1:2" x14ac:dyDescent="0.25">
      <c r="A103" s="13">
        <v>44232</v>
      </c>
      <c r="B103">
        <v>578</v>
      </c>
    </row>
    <row r="104" spans="1:2" x14ac:dyDescent="0.25">
      <c r="A104" s="13">
        <v>44235</v>
      </c>
      <c r="B104">
        <v>598</v>
      </c>
    </row>
    <row r="105" spans="1:2" x14ac:dyDescent="0.25">
      <c r="A105" s="13">
        <v>44236</v>
      </c>
      <c r="B105">
        <v>594</v>
      </c>
    </row>
    <row r="106" spans="1:2" x14ac:dyDescent="0.25">
      <c r="A106" s="13">
        <v>44237</v>
      </c>
      <c r="B106">
        <v>598.5</v>
      </c>
    </row>
    <row r="107" spans="1:2" x14ac:dyDescent="0.25">
      <c r="A107" s="13">
        <v>44238</v>
      </c>
      <c r="B107">
        <v>531</v>
      </c>
    </row>
    <row r="108" spans="1:2" x14ac:dyDescent="0.25">
      <c r="A108" s="13">
        <v>44239</v>
      </c>
      <c r="B108">
        <v>442</v>
      </c>
    </row>
    <row r="109" spans="1:2" x14ac:dyDescent="0.25">
      <c r="A109" s="13">
        <v>44244</v>
      </c>
      <c r="B109">
        <v>485</v>
      </c>
    </row>
    <row r="110" spans="1:2" x14ac:dyDescent="0.25">
      <c r="A110" s="13">
        <v>44245</v>
      </c>
      <c r="B110">
        <v>580.5</v>
      </c>
    </row>
    <row r="111" spans="1:2" x14ac:dyDescent="0.25">
      <c r="A111" s="13">
        <v>44246</v>
      </c>
      <c r="B111">
        <v>491</v>
      </c>
    </row>
    <row r="112" spans="1:2" x14ac:dyDescent="0.25">
      <c r="A112" s="13">
        <v>44249</v>
      </c>
      <c r="B112">
        <v>525</v>
      </c>
    </row>
    <row r="113" spans="1:2" x14ac:dyDescent="0.25">
      <c r="A113" s="13">
        <v>44250</v>
      </c>
      <c r="B113">
        <v>471</v>
      </c>
    </row>
    <row r="114" spans="1:2" x14ac:dyDescent="0.25">
      <c r="A114" s="13">
        <v>44251</v>
      </c>
      <c r="B114">
        <v>435</v>
      </c>
    </row>
    <row r="115" spans="1:2" x14ac:dyDescent="0.25">
      <c r="A115" s="13">
        <v>44252</v>
      </c>
      <c r="B115">
        <v>427</v>
      </c>
    </row>
    <row r="116" spans="1:2" x14ac:dyDescent="0.25">
      <c r="A116" s="13">
        <v>44253</v>
      </c>
      <c r="B116">
        <v>471</v>
      </c>
    </row>
    <row r="117" spans="1:2" x14ac:dyDescent="0.25">
      <c r="A117" s="13">
        <v>44256</v>
      </c>
      <c r="B117">
        <v>532</v>
      </c>
    </row>
    <row r="118" spans="1:2" x14ac:dyDescent="0.25">
      <c r="A118" s="13">
        <v>44257</v>
      </c>
      <c r="B118">
        <v>588</v>
      </c>
    </row>
    <row r="119" spans="1:2" x14ac:dyDescent="0.25">
      <c r="A119" s="13">
        <v>44258</v>
      </c>
      <c r="B119">
        <v>532</v>
      </c>
    </row>
    <row r="120" spans="1:2" x14ac:dyDescent="0.25">
      <c r="A120" s="13">
        <v>44259</v>
      </c>
      <c r="B120">
        <v>555</v>
      </c>
    </row>
    <row r="121" spans="1:2" x14ac:dyDescent="0.25">
      <c r="A121" s="13">
        <v>44260</v>
      </c>
      <c r="B121">
        <v>570</v>
      </c>
    </row>
    <row r="122" spans="1:2" x14ac:dyDescent="0.25">
      <c r="A122" s="13">
        <v>44263</v>
      </c>
      <c r="B122">
        <v>517</v>
      </c>
    </row>
    <row r="123" spans="1:2" x14ac:dyDescent="0.25">
      <c r="A123" s="13">
        <v>44264</v>
      </c>
      <c r="B123">
        <v>499</v>
      </c>
    </row>
    <row r="124" spans="1:2" x14ac:dyDescent="0.25">
      <c r="A124" s="13">
        <v>44265</v>
      </c>
      <c r="B124">
        <v>420</v>
      </c>
    </row>
    <row r="125" spans="1:2" x14ac:dyDescent="0.25">
      <c r="A125" s="13">
        <v>44266</v>
      </c>
      <c r="B125">
        <v>334</v>
      </c>
    </row>
    <row r="126" spans="1:2" x14ac:dyDescent="0.25">
      <c r="A126" s="13">
        <v>44267</v>
      </c>
      <c r="B126">
        <v>281</v>
      </c>
    </row>
    <row r="127" spans="1:2" x14ac:dyDescent="0.25">
      <c r="A127" s="13">
        <v>44270</v>
      </c>
      <c r="B127">
        <v>160</v>
      </c>
    </row>
    <row r="128" spans="1:2" x14ac:dyDescent="0.25">
      <c r="A128" s="13">
        <v>44271</v>
      </c>
      <c r="B128">
        <v>236</v>
      </c>
    </row>
    <row r="129" spans="1:2" x14ac:dyDescent="0.25">
      <c r="A129" s="13">
        <v>44272</v>
      </c>
      <c r="B129">
        <v>326</v>
      </c>
    </row>
    <row r="130" spans="1:2" x14ac:dyDescent="0.25">
      <c r="A130" s="13">
        <v>44273</v>
      </c>
      <c r="B130">
        <v>273.5</v>
      </c>
    </row>
    <row r="131" spans="1:2" x14ac:dyDescent="0.25">
      <c r="A131" s="13">
        <v>44274</v>
      </c>
      <c r="B131">
        <v>237.5</v>
      </c>
    </row>
    <row r="132" spans="1:2" x14ac:dyDescent="0.25">
      <c r="A132" s="13">
        <v>44277</v>
      </c>
      <c r="B132">
        <v>162</v>
      </c>
    </row>
    <row r="133" spans="1:2" x14ac:dyDescent="0.25">
      <c r="A133" s="13">
        <v>44278</v>
      </c>
      <c r="B133">
        <v>133</v>
      </c>
    </row>
    <row r="134" spans="1:2" x14ac:dyDescent="0.25">
      <c r="A134" s="13">
        <v>44280</v>
      </c>
      <c r="B134">
        <v>133</v>
      </c>
    </row>
    <row r="135" spans="1:2" x14ac:dyDescent="0.25">
      <c r="A135" s="13">
        <v>44281</v>
      </c>
      <c r="B135">
        <v>116</v>
      </c>
    </row>
    <row r="136" spans="1:2" x14ac:dyDescent="0.25">
      <c r="A136" s="13">
        <v>44284</v>
      </c>
      <c r="B136">
        <v>171</v>
      </c>
    </row>
    <row r="137" spans="1:2" x14ac:dyDescent="0.25">
      <c r="A137" s="13">
        <v>44285</v>
      </c>
      <c r="B137">
        <v>134</v>
      </c>
    </row>
    <row r="138" spans="1:2" x14ac:dyDescent="0.25">
      <c r="A138" s="13">
        <v>44286</v>
      </c>
      <c r="B138">
        <v>101.5</v>
      </c>
    </row>
    <row r="139" spans="1:2" x14ac:dyDescent="0.25">
      <c r="A139" s="13">
        <v>44291</v>
      </c>
      <c r="B139">
        <v>242</v>
      </c>
    </row>
    <row r="140" spans="1:2" x14ac:dyDescent="0.25">
      <c r="A140" s="13">
        <v>44292</v>
      </c>
      <c r="B140">
        <v>185</v>
      </c>
    </row>
    <row r="141" spans="1:2" x14ac:dyDescent="0.25">
      <c r="A141" s="13">
        <v>44293</v>
      </c>
      <c r="B141">
        <v>170</v>
      </c>
    </row>
    <row r="142" spans="1:2" x14ac:dyDescent="0.25">
      <c r="A142" s="13">
        <v>44294</v>
      </c>
      <c r="B142">
        <v>195</v>
      </c>
    </row>
    <row r="143" spans="1:2" x14ac:dyDescent="0.25">
      <c r="A143" s="13">
        <v>44295</v>
      </c>
      <c r="B143">
        <v>165</v>
      </c>
    </row>
    <row r="144" spans="1:2" x14ac:dyDescent="0.25">
      <c r="A144" s="13">
        <v>44298</v>
      </c>
      <c r="B144">
        <v>155</v>
      </c>
    </row>
    <row r="145" spans="1:2" x14ac:dyDescent="0.25">
      <c r="A145" s="13">
        <v>44299</v>
      </c>
      <c r="B145">
        <v>192</v>
      </c>
    </row>
    <row r="146" spans="1:2" x14ac:dyDescent="0.25">
      <c r="A146" s="13">
        <v>44300</v>
      </c>
      <c r="B146">
        <v>177</v>
      </c>
    </row>
    <row r="147" spans="1:2" x14ac:dyDescent="0.25">
      <c r="A147" s="13">
        <v>44301</v>
      </c>
      <c r="B147">
        <v>190</v>
      </c>
    </row>
    <row r="148" spans="1:2" x14ac:dyDescent="0.25">
      <c r="A148" s="13">
        <v>44302</v>
      </c>
      <c r="B148">
        <v>187.5</v>
      </c>
    </row>
    <row r="149" spans="1:2" x14ac:dyDescent="0.25">
      <c r="A149" s="13">
        <v>44305</v>
      </c>
      <c r="B149">
        <v>222</v>
      </c>
    </row>
    <row r="150" spans="1:2" x14ac:dyDescent="0.25">
      <c r="A150" s="13">
        <v>44306</v>
      </c>
      <c r="B150">
        <v>221</v>
      </c>
    </row>
    <row r="151" spans="1:2" x14ac:dyDescent="0.25">
      <c r="A151" s="13">
        <v>44307</v>
      </c>
      <c r="B151">
        <v>221</v>
      </c>
    </row>
    <row r="152" spans="1:2" x14ac:dyDescent="0.25">
      <c r="A152" s="13">
        <v>44308</v>
      </c>
      <c r="B152">
        <v>171</v>
      </c>
    </row>
    <row r="153" spans="1:2" x14ac:dyDescent="0.25">
      <c r="A153" s="13">
        <v>44309</v>
      </c>
      <c r="B153">
        <v>258</v>
      </c>
    </row>
    <row r="154" spans="1:2" x14ac:dyDescent="0.25">
      <c r="A154" s="13">
        <v>44312</v>
      </c>
      <c r="B154">
        <v>351</v>
      </c>
    </row>
    <row r="155" spans="1:2" x14ac:dyDescent="0.25">
      <c r="A155" s="13">
        <v>44313</v>
      </c>
      <c r="B155">
        <v>401</v>
      </c>
    </row>
    <row r="156" spans="1:2" x14ac:dyDescent="0.25">
      <c r="A156" s="13">
        <v>44314</v>
      </c>
      <c r="B156">
        <v>329</v>
      </c>
    </row>
    <row r="157" spans="1:2" x14ac:dyDescent="0.25">
      <c r="A157" s="13">
        <v>44315</v>
      </c>
      <c r="B157">
        <v>325</v>
      </c>
    </row>
    <row r="158" spans="1:2" x14ac:dyDescent="0.25">
      <c r="A158" s="13">
        <v>44316</v>
      </c>
      <c r="B158">
        <v>301.5</v>
      </c>
    </row>
    <row r="159" spans="1:2" x14ac:dyDescent="0.25">
      <c r="A159" s="13">
        <v>44319</v>
      </c>
      <c r="B159">
        <v>341</v>
      </c>
    </row>
    <row r="160" spans="1:2" x14ac:dyDescent="0.25">
      <c r="A160" s="13">
        <v>44320</v>
      </c>
      <c r="B160">
        <v>330</v>
      </c>
    </row>
    <row r="161" spans="1:2" x14ac:dyDescent="0.25">
      <c r="A161" s="13">
        <v>44321</v>
      </c>
      <c r="B161">
        <v>338</v>
      </c>
    </row>
    <row r="162" spans="1:2" x14ac:dyDescent="0.25">
      <c r="A162" s="13">
        <v>44322</v>
      </c>
      <c r="B162">
        <v>365</v>
      </c>
    </row>
    <row r="163" spans="1:2" x14ac:dyDescent="0.25">
      <c r="A163" s="13">
        <v>44323</v>
      </c>
      <c r="B163">
        <v>312</v>
      </c>
    </row>
    <row r="164" spans="1:2" x14ac:dyDescent="0.25">
      <c r="A164" s="13">
        <v>44326</v>
      </c>
      <c r="B164">
        <v>329</v>
      </c>
    </row>
    <row r="165" spans="1:2" x14ac:dyDescent="0.25">
      <c r="A165" s="13">
        <v>44327</v>
      </c>
      <c r="B165">
        <v>241</v>
      </c>
    </row>
    <row r="166" spans="1:2" x14ac:dyDescent="0.25">
      <c r="A166" s="13">
        <v>44328</v>
      </c>
      <c r="B166">
        <v>315</v>
      </c>
    </row>
    <row r="167" spans="1:2" x14ac:dyDescent="0.25">
      <c r="A167" s="13">
        <v>44329</v>
      </c>
      <c r="B167">
        <v>270</v>
      </c>
    </row>
    <row r="168" spans="1:2" x14ac:dyDescent="0.25">
      <c r="A168" s="13">
        <v>44330</v>
      </c>
      <c r="B168">
        <v>312</v>
      </c>
    </row>
    <row r="169" spans="1:2" x14ac:dyDescent="0.25">
      <c r="A169" s="13">
        <v>44333</v>
      </c>
      <c r="B169">
        <v>312</v>
      </c>
    </row>
    <row r="170" spans="1:2" x14ac:dyDescent="0.25">
      <c r="A170" s="13">
        <v>44334</v>
      </c>
      <c r="B170">
        <v>258</v>
      </c>
    </row>
    <row r="171" spans="1:2" x14ac:dyDescent="0.25">
      <c r="A171" s="13">
        <v>44335</v>
      </c>
      <c r="B171">
        <v>202</v>
      </c>
    </row>
    <row r="172" spans="1:2" x14ac:dyDescent="0.25">
      <c r="A172" s="13">
        <v>44336</v>
      </c>
      <c r="B172">
        <v>158</v>
      </c>
    </row>
    <row r="173" spans="1:2" x14ac:dyDescent="0.25">
      <c r="A173" s="13">
        <v>44337</v>
      </c>
      <c r="B173">
        <v>118</v>
      </c>
    </row>
    <row r="174" spans="1:2" x14ac:dyDescent="0.25">
      <c r="A174" s="13">
        <v>44342</v>
      </c>
      <c r="B174">
        <v>133</v>
      </c>
    </row>
    <row r="175" spans="1:2" x14ac:dyDescent="0.25">
      <c r="A175" s="13">
        <v>44343</v>
      </c>
      <c r="B175">
        <v>10</v>
      </c>
    </row>
    <row r="176" spans="1:2" x14ac:dyDescent="0.25">
      <c r="A176" s="13">
        <v>44344</v>
      </c>
      <c r="B176">
        <v>108</v>
      </c>
    </row>
    <row r="177" spans="1:2" x14ac:dyDescent="0.25">
      <c r="A177" s="13">
        <v>44347</v>
      </c>
      <c r="B177">
        <v>141</v>
      </c>
    </row>
    <row r="178" spans="1:2" x14ac:dyDescent="0.25">
      <c r="A178" s="13">
        <v>44348</v>
      </c>
      <c r="B178">
        <v>112</v>
      </c>
    </row>
    <row r="179" spans="1:2" x14ac:dyDescent="0.25">
      <c r="A179" s="13">
        <v>44349</v>
      </c>
      <c r="B179">
        <v>125</v>
      </c>
    </row>
    <row r="180" spans="1:2" x14ac:dyDescent="0.25">
      <c r="A180" s="13">
        <v>44350</v>
      </c>
      <c r="B180">
        <v>110</v>
      </c>
    </row>
    <row r="181" spans="1:2" x14ac:dyDescent="0.25">
      <c r="A181" s="13">
        <v>44351</v>
      </c>
      <c r="B181">
        <v>361</v>
      </c>
    </row>
    <row r="182" spans="1:2" x14ac:dyDescent="0.25">
      <c r="A182" s="13">
        <v>44354</v>
      </c>
      <c r="B182">
        <v>455</v>
      </c>
    </row>
    <row r="183" spans="1:2" x14ac:dyDescent="0.25">
      <c r="A183" s="13">
        <v>44355</v>
      </c>
      <c r="B183">
        <v>191</v>
      </c>
    </row>
    <row r="184" spans="1:2" x14ac:dyDescent="0.25">
      <c r="A184" s="13">
        <v>44356</v>
      </c>
      <c r="B184">
        <v>163</v>
      </c>
    </row>
    <row r="185" spans="1:2" x14ac:dyDescent="0.25">
      <c r="A185" s="13">
        <v>44357</v>
      </c>
      <c r="B185">
        <v>140</v>
      </c>
    </row>
    <row r="186" spans="1:2" x14ac:dyDescent="0.25">
      <c r="A186" s="13">
        <v>44358</v>
      </c>
      <c r="B186">
        <v>75</v>
      </c>
    </row>
    <row r="187" spans="1:2" x14ac:dyDescent="0.25">
      <c r="A187" s="13">
        <v>44361</v>
      </c>
      <c r="B187">
        <v>139.5</v>
      </c>
    </row>
    <row r="188" spans="1:2" x14ac:dyDescent="0.25">
      <c r="A188" s="13">
        <v>44362</v>
      </c>
      <c r="B188">
        <v>116</v>
      </c>
    </row>
    <row r="189" spans="1:2" x14ac:dyDescent="0.25">
      <c r="A189" s="13">
        <v>44363</v>
      </c>
      <c r="B189">
        <v>47</v>
      </c>
    </row>
    <row r="190" spans="1:2" x14ac:dyDescent="0.25">
      <c r="A190" s="13">
        <v>44364</v>
      </c>
    </row>
    <row r="191" spans="1:2" x14ac:dyDescent="0.25">
      <c r="A191" s="13">
        <v>44365</v>
      </c>
    </row>
    <row r="192" spans="1:2" x14ac:dyDescent="0.25">
      <c r="A192" s="13" t="s">
        <v>63</v>
      </c>
      <c r="B192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192"/>
  <sheetViews>
    <sheetView workbookViewId="0">
      <selection activeCell="C1" sqref="C1"/>
    </sheetView>
  </sheetViews>
  <sheetFormatPr baseColWidth="10" defaultRowHeight="15" x14ac:dyDescent="0.25"/>
  <cols>
    <col min="1" max="1" width="17.5703125" style="17" bestFit="1" customWidth="1"/>
    <col min="2" max="2" width="14.7109375" style="17" bestFit="1" customWidth="1"/>
    <col min="3" max="3" width="23.42578125" style="17" bestFit="1" customWidth="1"/>
  </cols>
  <sheetData>
    <row r="1" spans="1:2" x14ac:dyDescent="0.25">
      <c r="A1" s="12" t="s">
        <v>61</v>
      </c>
      <c r="B1" t="s">
        <v>69</v>
      </c>
    </row>
    <row r="2" spans="1:2" x14ac:dyDescent="0.25">
      <c r="A2" s="13">
        <v>44081</v>
      </c>
      <c r="B2">
        <v>180</v>
      </c>
    </row>
    <row r="3" spans="1:2" x14ac:dyDescent="0.25">
      <c r="A3" s="13">
        <v>44082</v>
      </c>
      <c r="B3">
        <v>130</v>
      </c>
    </row>
    <row r="4" spans="1:2" x14ac:dyDescent="0.25">
      <c r="A4" s="13">
        <v>44083</v>
      </c>
      <c r="B4">
        <v>243</v>
      </c>
    </row>
    <row r="5" spans="1:2" x14ac:dyDescent="0.25">
      <c r="A5" s="13">
        <v>44084</v>
      </c>
      <c r="B5">
        <v>253.5</v>
      </c>
    </row>
    <row r="6" spans="1:2" x14ac:dyDescent="0.25">
      <c r="A6" s="13">
        <v>44085</v>
      </c>
      <c r="B6">
        <v>299</v>
      </c>
    </row>
    <row r="7" spans="1:2" x14ac:dyDescent="0.25">
      <c r="A7" s="13">
        <v>44088</v>
      </c>
      <c r="B7">
        <v>364</v>
      </c>
    </row>
    <row r="8" spans="1:2" x14ac:dyDescent="0.25">
      <c r="A8" s="13">
        <v>44089</v>
      </c>
      <c r="B8">
        <v>366</v>
      </c>
    </row>
    <row r="9" spans="1:2" x14ac:dyDescent="0.25">
      <c r="A9" s="13">
        <v>44090</v>
      </c>
      <c r="B9">
        <v>300</v>
      </c>
    </row>
    <row r="10" spans="1:2" x14ac:dyDescent="0.25">
      <c r="A10" s="13">
        <v>44091</v>
      </c>
      <c r="B10">
        <v>325</v>
      </c>
    </row>
    <row r="11" spans="1:2" x14ac:dyDescent="0.25">
      <c r="A11" s="13">
        <v>44092</v>
      </c>
      <c r="B11">
        <v>265</v>
      </c>
    </row>
    <row r="12" spans="1:2" x14ac:dyDescent="0.25">
      <c r="A12" s="13">
        <v>44095</v>
      </c>
      <c r="B12">
        <v>269</v>
      </c>
    </row>
    <row r="13" spans="1:2" x14ac:dyDescent="0.25">
      <c r="A13" s="13">
        <v>44096</v>
      </c>
      <c r="B13">
        <v>260</v>
      </c>
    </row>
    <row r="14" spans="1:2" x14ac:dyDescent="0.25">
      <c r="A14" s="13">
        <v>44097</v>
      </c>
      <c r="B14">
        <v>280</v>
      </c>
    </row>
    <row r="15" spans="1:2" x14ac:dyDescent="0.25">
      <c r="A15" s="13">
        <v>44098</v>
      </c>
      <c r="B15">
        <v>330</v>
      </c>
    </row>
    <row r="16" spans="1:2" x14ac:dyDescent="0.25">
      <c r="A16" s="13">
        <v>44099</v>
      </c>
      <c r="B16">
        <v>335</v>
      </c>
    </row>
    <row r="17" spans="1:2" x14ac:dyDescent="0.25">
      <c r="A17" s="13">
        <v>44102</v>
      </c>
      <c r="B17">
        <v>436</v>
      </c>
    </row>
    <row r="18" spans="1:2" x14ac:dyDescent="0.25">
      <c r="A18" s="13">
        <v>44103</v>
      </c>
      <c r="B18">
        <v>450</v>
      </c>
    </row>
    <row r="19" spans="1:2" x14ac:dyDescent="0.25">
      <c r="A19" s="13">
        <v>44104</v>
      </c>
      <c r="B19">
        <v>500</v>
      </c>
    </row>
    <row r="20" spans="1:2" x14ac:dyDescent="0.25">
      <c r="A20" s="13">
        <v>44105</v>
      </c>
      <c r="B20">
        <v>515</v>
      </c>
    </row>
    <row r="21" spans="1:2" x14ac:dyDescent="0.25">
      <c r="A21" s="13">
        <v>44106</v>
      </c>
      <c r="B21">
        <v>700</v>
      </c>
    </row>
    <row r="22" spans="1:2" x14ac:dyDescent="0.25">
      <c r="A22" s="13">
        <v>44109</v>
      </c>
      <c r="B22">
        <v>585</v>
      </c>
    </row>
    <row r="23" spans="1:2" x14ac:dyDescent="0.25">
      <c r="A23" s="13">
        <v>44110</v>
      </c>
      <c r="B23">
        <v>500</v>
      </c>
    </row>
    <row r="24" spans="1:2" x14ac:dyDescent="0.25">
      <c r="A24" s="13">
        <v>44111</v>
      </c>
      <c r="B24">
        <v>484</v>
      </c>
    </row>
    <row r="25" spans="1:2" x14ac:dyDescent="0.25">
      <c r="A25" s="13">
        <v>44112</v>
      </c>
      <c r="B25">
        <v>472.5</v>
      </c>
    </row>
    <row r="26" spans="1:2" x14ac:dyDescent="0.25">
      <c r="A26" s="13">
        <v>44113</v>
      </c>
      <c r="B26">
        <v>615</v>
      </c>
    </row>
    <row r="27" spans="1:2" x14ac:dyDescent="0.25">
      <c r="A27" s="13">
        <v>44117</v>
      </c>
      <c r="B27">
        <v>585</v>
      </c>
    </row>
    <row r="28" spans="1:2" x14ac:dyDescent="0.25">
      <c r="A28" s="13">
        <v>44118</v>
      </c>
      <c r="B28">
        <v>570</v>
      </c>
    </row>
    <row r="29" spans="1:2" x14ac:dyDescent="0.25">
      <c r="A29" s="13">
        <v>44119</v>
      </c>
      <c r="B29">
        <v>369.5</v>
      </c>
    </row>
    <row r="30" spans="1:2" x14ac:dyDescent="0.25">
      <c r="A30" s="13">
        <v>44120</v>
      </c>
      <c r="B30">
        <v>530</v>
      </c>
    </row>
    <row r="31" spans="1:2" x14ac:dyDescent="0.25">
      <c r="A31" s="13">
        <v>44123</v>
      </c>
      <c r="B31">
        <v>380</v>
      </c>
    </row>
    <row r="32" spans="1:2" x14ac:dyDescent="0.25">
      <c r="A32" s="13">
        <v>44124</v>
      </c>
      <c r="B32">
        <v>471</v>
      </c>
    </row>
    <row r="33" spans="1:2" x14ac:dyDescent="0.25">
      <c r="A33" s="13">
        <v>44125</v>
      </c>
      <c r="B33">
        <v>835</v>
      </c>
    </row>
    <row r="34" spans="1:2" x14ac:dyDescent="0.25">
      <c r="A34" s="13">
        <v>44126</v>
      </c>
      <c r="B34">
        <v>1159</v>
      </c>
    </row>
    <row r="35" spans="1:2" x14ac:dyDescent="0.25">
      <c r="A35" s="13">
        <v>44127</v>
      </c>
      <c r="B35">
        <v>1460</v>
      </c>
    </row>
    <row r="36" spans="1:2" x14ac:dyDescent="0.25">
      <c r="A36" s="13">
        <v>44130</v>
      </c>
      <c r="B36">
        <v>1421</v>
      </c>
    </row>
    <row r="37" spans="1:2" x14ac:dyDescent="0.25">
      <c r="A37" s="13">
        <v>44131</v>
      </c>
      <c r="B37">
        <v>910</v>
      </c>
    </row>
    <row r="38" spans="1:2" x14ac:dyDescent="0.25">
      <c r="A38" s="13">
        <v>44132</v>
      </c>
      <c r="B38">
        <v>1380</v>
      </c>
    </row>
    <row r="39" spans="1:2" x14ac:dyDescent="0.25">
      <c r="A39" s="13">
        <v>44133</v>
      </c>
      <c r="B39">
        <v>1320</v>
      </c>
    </row>
    <row r="40" spans="1:2" x14ac:dyDescent="0.25">
      <c r="A40" s="13">
        <v>44134</v>
      </c>
      <c r="B40">
        <v>1240</v>
      </c>
    </row>
    <row r="41" spans="1:2" x14ac:dyDescent="0.25">
      <c r="A41" s="13">
        <v>44137</v>
      </c>
      <c r="B41">
        <v>1055</v>
      </c>
    </row>
    <row r="42" spans="1:2" x14ac:dyDescent="0.25">
      <c r="A42" s="13">
        <v>44138</v>
      </c>
      <c r="B42">
        <v>1020.5</v>
      </c>
    </row>
    <row r="43" spans="1:2" x14ac:dyDescent="0.25">
      <c r="A43" s="13">
        <v>44139</v>
      </c>
      <c r="B43">
        <v>1060</v>
      </c>
    </row>
    <row r="44" spans="1:2" x14ac:dyDescent="0.25">
      <c r="A44" s="13">
        <v>44140</v>
      </c>
      <c r="B44">
        <v>1510</v>
      </c>
    </row>
    <row r="45" spans="1:2" x14ac:dyDescent="0.25">
      <c r="A45" s="13">
        <v>44141</v>
      </c>
      <c r="B45">
        <v>1070</v>
      </c>
    </row>
    <row r="46" spans="1:2" x14ac:dyDescent="0.25">
      <c r="A46" s="13">
        <v>44144</v>
      </c>
      <c r="B46">
        <v>1206</v>
      </c>
    </row>
    <row r="47" spans="1:2" x14ac:dyDescent="0.25">
      <c r="A47" s="13">
        <v>44145</v>
      </c>
      <c r="B47">
        <v>1219</v>
      </c>
    </row>
    <row r="48" spans="1:2" x14ac:dyDescent="0.25">
      <c r="A48" s="13">
        <v>44146</v>
      </c>
      <c r="B48">
        <v>945</v>
      </c>
    </row>
    <row r="49" spans="1:2" x14ac:dyDescent="0.25">
      <c r="A49" s="13">
        <v>44147</v>
      </c>
      <c r="B49">
        <v>965</v>
      </c>
    </row>
    <row r="50" spans="1:2" x14ac:dyDescent="0.25">
      <c r="A50" s="13">
        <v>44148</v>
      </c>
      <c r="B50">
        <v>1015</v>
      </c>
    </row>
    <row r="51" spans="1:2" x14ac:dyDescent="0.25">
      <c r="A51" s="13">
        <v>44151</v>
      </c>
      <c r="B51">
        <v>885</v>
      </c>
    </row>
    <row r="52" spans="1:2" x14ac:dyDescent="0.25">
      <c r="A52" s="13">
        <v>44152</v>
      </c>
      <c r="B52">
        <v>790</v>
      </c>
    </row>
    <row r="53" spans="1:2" x14ac:dyDescent="0.25">
      <c r="A53" s="13">
        <v>44153</v>
      </c>
      <c r="B53">
        <v>800</v>
      </c>
    </row>
    <row r="54" spans="1:2" x14ac:dyDescent="0.25">
      <c r="A54" s="13">
        <v>44154</v>
      </c>
      <c r="B54">
        <v>772.5</v>
      </c>
    </row>
    <row r="55" spans="1:2" x14ac:dyDescent="0.25">
      <c r="A55" s="13">
        <v>44155</v>
      </c>
      <c r="B55">
        <v>773</v>
      </c>
    </row>
    <row r="56" spans="1:2" x14ac:dyDescent="0.25">
      <c r="A56" s="13">
        <v>44159</v>
      </c>
      <c r="B56">
        <v>884</v>
      </c>
    </row>
    <row r="57" spans="1:2" x14ac:dyDescent="0.25">
      <c r="A57" s="13">
        <v>44160</v>
      </c>
      <c r="B57">
        <v>810</v>
      </c>
    </row>
    <row r="58" spans="1:2" x14ac:dyDescent="0.25">
      <c r="A58" s="13">
        <v>44161</v>
      </c>
      <c r="B58">
        <v>872</v>
      </c>
    </row>
    <row r="59" spans="1:2" x14ac:dyDescent="0.25">
      <c r="A59" s="13">
        <v>44162</v>
      </c>
      <c r="B59">
        <v>956</v>
      </c>
    </row>
    <row r="60" spans="1:2" x14ac:dyDescent="0.25">
      <c r="A60" s="13">
        <v>44165</v>
      </c>
      <c r="B60">
        <v>919</v>
      </c>
    </row>
    <row r="61" spans="1:2" x14ac:dyDescent="0.25">
      <c r="A61" s="13">
        <v>44166</v>
      </c>
      <c r="B61">
        <v>818</v>
      </c>
    </row>
    <row r="62" spans="1:2" x14ac:dyDescent="0.25">
      <c r="A62" s="13">
        <v>44167</v>
      </c>
      <c r="B62">
        <v>730.5</v>
      </c>
    </row>
    <row r="63" spans="1:2" x14ac:dyDescent="0.25">
      <c r="A63" s="13">
        <v>44168</v>
      </c>
      <c r="B63">
        <v>780</v>
      </c>
    </row>
    <row r="64" spans="1:2" x14ac:dyDescent="0.25">
      <c r="A64" s="13">
        <v>44169</v>
      </c>
      <c r="B64">
        <v>667</v>
      </c>
    </row>
    <row r="65" spans="1:2" x14ac:dyDescent="0.25">
      <c r="A65" s="13">
        <v>44174</v>
      </c>
      <c r="B65">
        <v>565</v>
      </c>
    </row>
    <row r="66" spans="1:2" x14ac:dyDescent="0.25">
      <c r="A66" s="13">
        <v>44175</v>
      </c>
      <c r="B66">
        <v>517</v>
      </c>
    </row>
    <row r="67" spans="1:2" x14ac:dyDescent="0.25">
      <c r="A67" s="13">
        <v>44176</v>
      </c>
      <c r="B67">
        <v>580</v>
      </c>
    </row>
    <row r="68" spans="1:2" x14ac:dyDescent="0.25">
      <c r="A68" s="13">
        <v>44179</v>
      </c>
      <c r="B68">
        <v>552</v>
      </c>
    </row>
    <row r="69" spans="1:2" x14ac:dyDescent="0.25">
      <c r="A69" s="13">
        <v>44180</v>
      </c>
      <c r="B69">
        <v>543</v>
      </c>
    </row>
    <row r="70" spans="1:2" x14ac:dyDescent="0.25">
      <c r="A70" s="13">
        <v>44181</v>
      </c>
      <c r="B70">
        <v>531</v>
      </c>
    </row>
    <row r="71" spans="1:2" x14ac:dyDescent="0.25">
      <c r="A71" s="13">
        <v>44182</v>
      </c>
      <c r="B71">
        <v>501</v>
      </c>
    </row>
    <row r="72" spans="1:2" x14ac:dyDescent="0.25">
      <c r="A72" s="13">
        <v>44183</v>
      </c>
      <c r="B72">
        <v>689</v>
      </c>
    </row>
    <row r="73" spans="1:2" x14ac:dyDescent="0.25">
      <c r="A73" s="13">
        <v>44186</v>
      </c>
      <c r="B73">
        <v>545</v>
      </c>
    </row>
    <row r="74" spans="1:2" x14ac:dyDescent="0.25">
      <c r="A74" s="13">
        <v>44187</v>
      </c>
      <c r="B74">
        <v>449</v>
      </c>
    </row>
    <row r="75" spans="1:2" x14ac:dyDescent="0.25">
      <c r="A75" s="13">
        <v>44188</v>
      </c>
      <c r="B75">
        <v>539</v>
      </c>
    </row>
    <row r="76" spans="1:2" x14ac:dyDescent="0.25">
      <c r="A76" s="13">
        <v>44193</v>
      </c>
      <c r="B76">
        <v>564</v>
      </c>
    </row>
    <row r="77" spans="1:2" x14ac:dyDescent="0.25">
      <c r="A77" s="13">
        <v>44194</v>
      </c>
      <c r="B77">
        <v>628</v>
      </c>
    </row>
    <row r="78" spans="1:2" x14ac:dyDescent="0.25">
      <c r="A78" s="13">
        <v>44195</v>
      </c>
      <c r="B78">
        <v>489</v>
      </c>
    </row>
    <row r="79" spans="1:2" x14ac:dyDescent="0.25">
      <c r="A79" s="13">
        <v>44200</v>
      </c>
      <c r="B79">
        <v>379</v>
      </c>
    </row>
    <row r="80" spans="1:2" x14ac:dyDescent="0.25">
      <c r="A80" s="13">
        <v>44201</v>
      </c>
      <c r="B80">
        <v>422</v>
      </c>
    </row>
    <row r="81" spans="1:2" x14ac:dyDescent="0.25">
      <c r="A81" s="13">
        <v>44202</v>
      </c>
      <c r="B81">
        <v>510</v>
      </c>
    </row>
    <row r="82" spans="1:2" x14ac:dyDescent="0.25">
      <c r="A82" s="13">
        <v>44203</v>
      </c>
      <c r="B82">
        <v>557</v>
      </c>
    </row>
    <row r="83" spans="1:2" x14ac:dyDescent="0.25">
      <c r="A83" s="13">
        <v>44204</v>
      </c>
      <c r="B83">
        <v>620</v>
      </c>
    </row>
    <row r="84" spans="1:2" x14ac:dyDescent="0.25">
      <c r="A84" s="13">
        <v>44207</v>
      </c>
      <c r="B84">
        <v>673</v>
      </c>
    </row>
    <row r="85" spans="1:2" x14ac:dyDescent="0.25">
      <c r="A85" s="13">
        <v>44208</v>
      </c>
      <c r="B85">
        <v>725</v>
      </c>
    </row>
    <row r="86" spans="1:2" x14ac:dyDescent="0.25">
      <c r="A86" s="13">
        <v>44209</v>
      </c>
      <c r="B86">
        <v>560</v>
      </c>
    </row>
    <row r="87" spans="1:2" x14ac:dyDescent="0.25">
      <c r="A87" s="13">
        <v>44210</v>
      </c>
      <c r="B87">
        <v>490</v>
      </c>
    </row>
    <row r="88" spans="1:2" x14ac:dyDescent="0.25">
      <c r="A88" s="13">
        <v>44211</v>
      </c>
      <c r="B88">
        <v>575</v>
      </c>
    </row>
    <row r="89" spans="1:2" x14ac:dyDescent="0.25">
      <c r="A89" s="13">
        <v>44214</v>
      </c>
      <c r="B89">
        <v>560</v>
      </c>
    </row>
    <row r="90" spans="1:2" x14ac:dyDescent="0.25">
      <c r="A90" s="13">
        <v>44215</v>
      </c>
      <c r="B90">
        <v>642</v>
      </c>
    </row>
    <row r="91" spans="1:2" x14ac:dyDescent="0.25">
      <c r="A91" s="13">
        <v>44216</v>
      </c>
      <c r="B91">
        <v>690</v>
      </c>
    </row>
    <row r="92" spans="1:2" x14ac:dyDescent="0.25">
      <c r="A92" s="13">
        <v>44217</v>
      </c>
      <c r="B92">
        <v>668</v>
      </c>
    </row>
    <row r="93" spans="1:2" x14ac:dyDescent="0.25">
      <c r="A93" s="13">
        <v>44218</v>
      </c>
      <c r="B93">
        <v>716</v>
      </c>
    </row>
    <row r="94" spans="1:2" x14ac:dyDescent="0.25">
      <c r="A94" s="13">
        <v>44221</v>
      </c>
      <c r="B94">
        <v>684</v>
      </c>
    </row>
    <row r="95" spans="1:2" x14ac:dyDescent="0.25">
      <c r="A95" s="13">
        <v>44222</v>
      </c>
      <c r="B95">
        <v>708</v>
      </c>
    </row>
    <row r="96" spans="1:2" x14ac:dyDescent="0.25">
      <c r="A96" s="13">
        <v>44223</v>
      </c>
      <c r="B96">
        <v>721</v>
      </c>
    </row>
    <row r="97" spans="1:2" x14ac:dyDescent="0.25">
      <c r="A97" s="13">
        <v>44224</v>
      </c>
      <c r="B97">
        <v>740</v>
      </c>
    </row>
    <row r="98" spans="1:2" x14ac:dyDescent="0.25">
      <c r="A98" s="13">
        <v>44225</v>
      </c>
      <c r="B98">
        <v>711</v>
      </c>
    </row>
    <row r="99" spans="1:2" x14ac:dyDescent="0.25">
      <c r="A99" s="13">
        <v>44228</v>
      </c>
      <c r="B99">
        <v>750</v>
      </c>
    </row>
    <row r="100" spans="1:2" x14ac:dyDescent="0.25">
      <c r="A100" s="13">
        <v>44229</v>
      </c>
      <c r="B100">
        <v>739</v>
      </c>
    </row>
    <row r="101" spans="1:2" x14ac:dyDescent="0.25">
      <c r="A101" s="13">
        <v>44230</v>
      </c>
      <c r="B101">
        <v>758</v>
      </c>
    </row>
    <row r="102" spans="1:2" x14ac:dyDescent="0.25">
      <c r="A102" s="13">
        <v>44231</v>
      </c>
      <c r="B102">
        <v>735</v>
      </c>
    </row>
    <row r="103" spans="1:2" x14ac:dyDescent="0.25">
      <c r="A103" s="13">
        <v>44232</v>
      </c>
      <c r="B103">
        <v>972</v>
      </c>
    </row>
    <row r="104" spans="1:2" x14ac:dyDescent="0.25">
      <c r="A104" s="13">
        <v>44235</v>
      </c>
      <c r="B104">
        <v>792</v>
      </c>
    </row>
    <row r="105" spans="1:2" x14ac:dyDescent="0.25">
      <c r="A105" s="13">
        <v>44236</v>
      </c>
      <c r="B105">
        <v>772</v>
      </c>
    </row>
    <row r="106" spans="1:2" x14ac:dyDescent="0.25">
      <c r="A106" s="13">
        <v>44237</v>
      </c>
      <c r="B106">
        <v>871</v>
      </c>
    </row>
    <row r="107" spans="1:2" x14ac:dyDescent="0.25">
      <c r="A107" s="13">
        <v>44238</v>
      </c>
      <c r="B107">
        <v>850</v>
      </c>
    </row>
    <row r="108" spans="1:2" x14ac:dyDescent="0.25">
      <c r="A108" s="13">
        <v>44239</v>
      </c>
      <c r="B108">
        <v>958</v>
      </c>
    </row>
    <row r="109" spans="1:2" x14ac:dyDescent="0.25">
      <c r="A109" s="13">
        <v>44244</v>
      </c>
      <c r="B109">
        <v>901</v>
      </c>
    </row>
    <row r="110" spans="1:2" x14ac:dyDescent="0.25">
      <c r="A110" s="13">
        <v>44245</v>
      </c>
      <c r="B110">
        <v>730</v>
      </c>
    </row>
    <row r="111" spans="1:2" x14ac:dyDescent="0.25">
      <c r="A111" s="13">
        <v>44246</v>
      </c>
      <c r="B111">
        <v>860</v>
      </c>
    </row>
    <row r="112" spans="1:2" x14ac:dyDescent="0.25">
      <c r="A112" s="13">
        <v>44249</v>
      </c>
      <c r="B112">
        <v>755</v>
      </c>
    </row>
    <row r="113" spans="1:2" x14ac:dyDescent="0.25">
      <c r="A113" s="13">
        <v>44250</v>
      </c>
      <c r="B113">
        <v>800</v>
      </c>
    </row>
    <row r="114" spans="1:2" x14ac:dyDescent="0.25">
      <c r="A114" s="13">
        <v>44251</v>
      </c>
      <c r="B114">
        <v>790</v>
      </c>
    </row>
    <row r="115" spans="1:2" x14ac:dyDescent="0.25">
      <c r="A115" s="13">
        <v>44252</v>
      </c>
      <c r="B115">
        <v>794</v>
      </c>
    </row>
    <row r="116" spans="1:2" x14ac:dyDescent="0.25">
      <c r="A116" s="13">
        <v>44253</v>
      </c>
      <c r="B116">
        <v>760</v>
      </c>
    </row>
    <row r="117" spans="1:2" x14ac:dyDescent="0.25">
      <c r="A117" s="13">
        <v>44256</v>
      </c>
      <c r="B117">
        <v>671</v>
      </c>
    </row>
    <row r="118" spans="1:2" x14ac:dyDescent="0.25">
      <c r="A118" s="13">
        <v>44257</v>
      </c>
      <c r="B118">
        <v>647</v>
      </c>
    </row>
    <row r="119" spans="1:2" x14ac:dyDescent="0.25">
      <c r="A119" s="13">
        <v>44258</v>
      </c>
      <c r="B119">
        <v>708</v>
      </c>
    </row>
    <row r="120" spans="1:2" x14ac:dyDescent="0.25">
      <c r="A120" s="13">
        <v>44259</v>
      </c>
      <c r="B120">
        <v>621</v>
      </c>
    </row>
    <row r="121" spans="1:2" x14ac:dyDescent="0.25">
      <c r="A121" s="13">
        <v>44260</v>
      </c>
      <c r="B121">
        <v>534</v>
      </c>
    </row>
    <row r="122" spans="1:2" x14ac:dyDescent="0.25">
      <c r="A122" s="13">
        <v>44263</v>
      </c>
      <c r="B122">
        <v>583</v>
      </c>
    </row>
    <row r="123" spans="1:2" x14ac:dyDescent="0.25">
      <c r="A123" s="13">
        <v>44264</v>
      </c>
      <c r="B123">
        <v>343</v>
      </c>
    </row>
    <row r="124" spans="1:2" x14ac:dyDescent="0.25">
      <c r="A124" s="13">
        <v>44265</v>
      </c>
      <c r="B124">
        <v>536</v>
      </c>
    </row>
    <row r="125" spans="1:2" x14ac:dyDescent="0.25">
      <c r="A125" s="13">
        <v>44266</v>
      </c>
      <c r="B125">
        <v>585</v>
      </c>
    </row>
    <row r="126" spans="1:2" x14ac:dyDescent="0.25">
      <c r="A126" s="13">
        <v>44267</v>
      </c>
      <c r="B126">
        <v>419</v>
      </c>
    </row>
    <row r="127" spans="1:2" x14ac:dyDescent="0.25">
      <c r="A127" s="13">
        <v>44270</v>
      </c>
      <c r="B127">
        <v>543</v>
      </c>
    </row>
    <row r="128" spans="1:2" x14ac:dyDescent="0.25">
      <c r="A128" s="13">
        <v>44271</v>
      </c>
      <c r="B128">
        <v>631</v>
      </c>
    </row>
    <row r="129" spans="1:2" x14ac:dyDescent="0.25">
      <c r="A129" s="13">
        <v>44272</v>
      </c>
      <c r="B129">
        <v>599</v>
      </c>
    </row>
    <row r="130" spans="1:2" x14ac:dyDescent="0.25">
      <c r="A130" s="13">
        <v>44273</v>
      </c>
      <c r="B130">
        <v>615.5</v>
      </c>
    </row>
    <row r="131" spans="1:2" x14ac:dyDescent="0.25">
      <c r="A131" s="13">
        <v>44274</v>
      </c>
      <c r="B131">
        <v>577.5</v>
      </c>
    </row>
    <row r="132" spans="1:2" x14ac:dyDescent="0.25">
      <c r="A132" s="13">
        <v>44277</v>
      </c>
      <c r="B132">
        <v>538</v>
      </c>
    </row>
    <row r="133" spans="1:2" x14ac:dyDescent="0.25">
      <c r="A133" s="13">
        <v>44278</v>
      </c>
      <c r="B133">
        <v>560</v>
      </c>
    </row>
    <row r="134" spans="1:2" x14ac:dyDescent="0.25">
      <c r="A134" s="13">
        <v>44280</v>
      </c>
      <c r="B134">
        <v>458</v>
      </c>
    </row>
    <row r="135" spans="1:2" x14ac:dyDescent="0.25">
      <c r="A135" s="13">
        <v>44281</v>
      </c>
      <c r="B135">
        <v>490</v>
      </c>
    </row>
    <row r="136" spans="1:2" x14ac:dyDescent="0.25">
      <c r="A136" s="13">
        <v>44284</v>
      </c>
      <c r="B136">
        <v>500</v>
      </c>
    </row>
    <row r="137" spans="1:2" x14ac:dyDescent="0.25">
      <c r="A137" s="13">
        <v>44285</v>
      </c>
      <c r="B137">
        <v>526</v>
      </c>
    </row>
    <row r="138" spans="1:2" x14ac:dyDescent="0.25">
      <c r="A138" s="13">
        <v>44286</v>
      </c>
      <c r="B138">
        <v>658.5</v>
      </c>
    </row>
    <row r="139" spans="1:2" x14ac:dyDescent="0.25">
      <c r="A139" s="13">
        <v>44291</v>
      </c>
      <c r="B139">
        <v>543</v>
      </c>
    </row>
    <row r="140" spans="1:2" x14ac:dyDescent="0.25">
      <c r="A140" s="13">
        <v>44292</v>
      </c>
      <c r="B140">
        <v>624</v>
      </c>
    </row>
    <row r="141" spans="1:2" x14ac:dyDescent="0.25">
      <c r="A141" s="13">
        <v>44293</v>
      </c>
      <c r="B141">
        <v>510</v>
      </c>
    </row>
    <row r="142" spans="1:2" x14ac:dyDescent="0.25">
      <c r="A142" s="13">
        <v>44294</v>
      </c>
      <c r="B142">
        <v>475</v>
      </c>
    </row>
    <row r="143" spans="1:2" x14ac:dyDescent="0.25">
      <c r="A143" s="13">
        <v>44295</v>
      </c>
      <c r="B143">
        <v>555</v>
      </c>
    </row>
    <row r="144" spans="1:2" x14ac:dyDescent="0.25">
      <c r="A144" s="13">
        <v>44298</v>
      </c>
      <c r="B144">
        <v>665</v>
      </c>
    </row>
    <row r="145" spans="1:2" x14ac:dyDescent="0.25">
      <c r="A145" s="13">
        <v>44299</v>
      </c>
      <c r="B145">
        <v>625</v>
      </c>
    </row>
    <row r="146" spans="1:2" x14ac:dyDescent="0.25">
      <c r="A146" s="13">
        <v>44300</v>
      </c>
      <c r="B146">
        <v>669</v>
      </c>
    </row>
    <row r="147" spans="1:2" x14ac:dyDescent="0.25">
      <c r="A147" s="13">
        <v>44301</v>
      </c>
      <c r="B147">
        <v>780</v>
      </c>
    </row>
    <row r="148" spans="1:2" x14ac:dyDescent="0.25">
      <c r="A148" s="13">
        <v>44302</v>
      </c>
      <c r="B148">
        <v>725</v>
      </c>
    </row>
    <row r="149" spans="1:2" x14ac:dyDescent="0.25">
      <c r="A149" s="13">
        <v>44305</v>
      </c>
      <c r="B149">
        <v>688</v>
      </c>
    </row>
    <row r="150" spans="1:2" x14ac:dyDescent="0.25">
      <c r="A150" s="13">
        <v>44306</v>
      </c>
      <c r="B150">
        <v>704</v>
      </c>
    </row>
    <row r="151" spans="1:2" x14ac:dyDescent="0.25">
      <c r="A151" s="13">
        <v>44307</v>
      </c>
      <c r="B151">
        <v>734</v>
      </c>
    </row>
    <row r="152" spans="1:2" x14ac:dyDescent="0.25">
      <c r="A152" s="13">
        <v>44308</v>
      </c>
      <c r="B152">
        <v>799</v>
      </c>
    </row>
    <row r="153" spans="1:2" x14ac:dyDescent="0.25">
      <c r="A153" s="13">
        <v>44309</v>
      </c>
      <c r="B153">
        <v>723</v>
      </c>
    </row>
    <row r="154" spans="1:2" x14ac:dyDescent="0.25">
      <c r="A154" s="13">
        <v>44312</v>
      </c>
      <c r="B154">
        <v>660</v>
      </c>
    </row>
    <row r="155" spans="1:2" x14ac:dyDescent="0.25">
      <c r="A155" s="13">
        <v>44313</v>
      </c>
      <c r="B155">
        <v>655</v>
      </c>
    </row>
    <row r="156" spans="1:2" x14ac:dyDescent="0.25">
      <c r="A156" s="13">
        <v>44314</v>
      </c>
      <c r="B156">
        <v>631</v>
      </c>
    </row>
    <row r="157" spans="1:2" x14ac:dyDescent="0.25">
      <c r="A157" s="13">
        <v>44315</v>
      </c>
      <c r="B157">
        <v>713</v>
      </c>
    </row>
    <row r="158" spans="1:2" x14ac:dyDescent="0.25">
      <c r="A158" s="13">
        <v>44316</v>
      </c>
      <c r="B158">
        <v>714</v>
      </c>
    </row>
    <row r="159" spans="1:2" x14ac:dyDescent="0.25">
      <c r="A159" s="13">
        <v>44319</v>
      </c>
      <c r="B159">
        <v>660</v>
      </c>
    </row>
    <row r="160" spans="1:2" x14ac:dyDescent="0.25">
      <c r="A160" s="13">
        <v>44320</v>
      </c>
      <c r="B160">
        <v>714</v>
      </c>
    </row>
    <row r="161" spans="1:2" x14ac:dyDescent="0.25">
      <c r="A161" s="13">
        <v>44321</v>
      </c>
      <c r="B161">
        <v>710</v>
      </c>
    </row>
    <row r="162" spans="1:2" x14ac:dyDescent="0.25">
      <c r="A162" s="13">
        <v>44322</v>
      </c>
      <c r="B162">
        <v>705</v>
      </c>
    </row>
    <row r="163" spans="1:2" x14ac:dyDescent="0.25">
      <c r="A163" s="13">
        <v>44323</v>
      </c>
      <c r="B163">
        <v>684</v>
      </c>
    </row>
    <row r="164" spans="1:2" x14ac:dyDescent="0.25">
      <c r="A164" s="13">
        <v>44326</v>
      </c>
      <c r="B164">
        <v>682</v>
      </c>
    </row>
    <row r="165" spans="1:2" x14ac:dyDescent="0.25">
      <c r="A165" s="13">
        <v>44327</v>
      </c>
      <c r="B165">
        <v>770</v>
      </c>
    </row>
    <row r="166" spans="1:2" x14ac:dyDescent="0.25">
      <c r="A166" s="13">
        <v>44328</v>
      </c>
      <c r="B166">
        <v>724</v>
      </c>
    </row>
    <row r="167" spans="1:2" x14ac:dyDescent="0.25">
      <c r="A167" s="13">
        <v>44329</v>
      </c>
      <c r="B167">
        <v>735</v>
      </c>
    </row>
    <row r="168" spans="1:2" x14ac:dyDescent="0.25">
      <c r="A168" s="13">
        <v>44330</v>
      </c>
      <c r="B168">
        <v>740</v>
      </c>
    </row>
    <row r="169" spans="1:2" x14ac:dyDescent="0.25">
      <c r="A169" s="13">
        <v>44333</v>
      </c>
      <c r="B169">
        <v>689</v>
      </c>
    </row>
    <row r="170" spans="1:2" x14ac:dyDescent="0.25">
      <c r="A170" s="13">
        <v>44334</v>
      </c>
      <c r="B170">
        <v>787</v>
      </c>
    </row>
    <row r="171" spans="1:2" x14ac:dyDescent="0.25">
      <c r="A171" s="13">
        <v>44335</v>
      </c>
      <c r="B171">
        <v>782</v>
      </c>
    </row>
    <row r="172" spans="1:2" x14ac:dyDescent="0.25">
      <c r="A172" s="13">
        <v>44336</v>
      </c>
      <c r="B172">
        <v>802</v>
      </c>
    </row>
    <row r="173" spans="1:2" x14ac:dyDescent="0.25">
      <c r="A173" s="13">
        <v>44337</v>
      </c>
      <c r="B173">
        <v>882</v>
      </c>
    </row>
    <row r="174" spans="1:2" x14ac:dyDescent="0.25">
      <c r="A174" s="13">
        <v>44342</v>
      </c>
      <c r="B174">
        <v>847</v>
      </c>
    </row>
    <row r="175" spans="1:2" x14ac:dyDescent="0.25">
      <c r="A175" s="13">
        <v>44343</v>
      </c>
      <c r="B175">
        <v>721</v>
      </c>
    </row>
    <row r="176" spans="1:2" x14ac:dyDescent="0.25">
      <c r="A176" s="13">
        <v>44344</v>
      </c>
      <c r="B176">
        <v>822</v>
      </c>
    </row>
    <row r="177" spans="1:2" x14ac:dyDescent="0.25">
      <c r="A177" s="13">
        <v>44347</v>
      </c>
      <c r="B177">
        <v>834</v>
      </c>
    </row>
    <row r="178" spans="1:2" x14ac:dyDescent="0.25">
      <c r="A178" s="13">
        <v>44348</v>
      </c>
      <c r="B178">
        <v>873</v>
      </c>
    </row>
    <row r="179" spans="1:2" x14ac:dyDescent="0.25">
      <c r="A179" s="13">
        <v>44349</v>
      </c>
      <c r="B179">
        <v>880</v>
      </c>
    </row>
    <row r="180" spans="1:2" x14ac:dyDescent="0.25">
      <c r="A180" s="13">
        <v>44350</v>
      </c>
      <c r="B180">
        <v>884</v>
      </c>
    </row>
    <row r="181" spans="1:2" x14ac:dyDescent="0.25">
      <c r="A181" s="13">
        <v>44351</v>
      </c>
      <c r="B181">
        <v>1008</v>
      </c>
    </row>
    <row r="182" spans="1:2" x14ac:dyDescent="0.25">
      <c r="A182" s="13">
        <v>44354</v>
      </c>
      <c r="B182">
        <v>940</v>
      </c>
    </row>
    <row r="183" spans="1:2" x14ac:dyDescent="0.25">
      <c r="A183" s="13">
        <v>44355</v>
      </c>
      <c r="B183">
        <v>844</v>
      </c>
    </row>
    <row r="184" spans="1:2" x14ac:dyDescent="0.25">
      <c r="A184" s="13">
        <v>44356</v>
      </c>
      <c r="B184">
        <v>938</v>
      </c>
    </row>
    <row r="185" spans="1:2" x14ac:dyDescent="0.25">
      <c r="A185" s="13">
        <v>44357</v>
      </c>
      <c r="B185">
        <v>950</v>
      </c>
    </row>
    <row r="186" spans="1:2" x14ac:dyDescent="0.25">
      <c r="A186" s="13">
        <v>44358</v>
      </c>
      <c r="B186">
        <v>1040</v>
      </c>
    </row>
    <row r="187" spans="1:2" x14ac:dyDescent="0.25">
      <c r="A187" s="13">
        <v>44361</v>
      </c>
      <c r="B187">
        <v>930.5</v>
      </c>
    </row>
    <row r="188" spans="1:2" x14ac:dyDescent="0.25">
      <c r="A188" s="13">
        <v>44362</v>
      </c>
      <c r="B188">
        <v>899</v>
      </c>
    </row>
    <row r="189" spans="1:2" x14ac:dyDescent="0.25">
      <c r="A189" s="13">
        <v>44363</v>
      </c>
      <c r="B189">
        <v>857</v>
      </c>
    </row>
    <row r="190" spans="1:2" x14ac:dyDescent="0.25">
      <c r="A190" s="13">
        <v>44364</v>
      </c>
    </row>
    <row r="191" spans="1:2" x14ac:dyDescent="0.25">
      <c r="A191" s="13">
        <v>44365</v>
      </c>
    </row>
    <row r="192" spans="1:2" x14ac:dyDescent="0.25">
      <c r="A192" s="13" t="s">
        <v>63</v>
      </c>
      <c r="B192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2021-08-22T22:30:58Z</dcterms:modified>
</cp:coreProperties>
</file>