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2.xml" ContentType="application/vnd.openxmlformats-officedocument.spreadsheetml.pivotTable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pivotTables/pivotTable3.xml" ContentType="application/vnd.openxmlformats-officedocument.spreadsheetml.pivotTable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pivotCache/pivotCacheRecords3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Tables/pivotTable4.xml" ContentType="application/vnd.openxmlformats-officedocument.spreadsheetml.pivotTable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pivotTables/pivotTable5.xml" ContentType="application/vnd.openxmlformats-officedocument.spreadsheetml.pivotTable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pivotCache/pivotCacheRecords4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Tables/pivotTable6.xml" ContentType="application/vnd.openxmlformats-officedocument.spreadsheetml.pivotTable+xml"/>
  <Override PartName="/xl/worksheets/sheet11.xml" ContentType="application/vnd.openxmlformats-officedocument.spreadsheetml.worksheet+xml"/>
  <Override PartName="/xl/drawings/drawing7.xml" ContentType="application/vnd.openxmlformats-officedocument.drawing+xml"/>
  <Override PartName="/xl/pivotTables/pivotTable7.xml" ContentType="application/vnd.openxmlformats-officedocument.spreadsheetml.pivotTable+xml"/>
  <Override PartName="/xl/worksheets/sheet12.xml" ContentType="application/vnd.openxmlformats-officedocument.spreadsheetml.worksheet+xml"/>
  <Override PartName="/xl/drawings/drawing8.xml" ContentType="application/vnd.openxmlformats-officedocument.drawing+xml"/>
  <Override PartName="/xl/pivotCache/pivotCacheRecords5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Tables/pivotTable8.xml" ContentType="application/vnd.openxmlformats-officedocument.spreadsheetml.pivot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5200" windowHeight="11880" tabRatio="600" firstSheet="2" activeTab="3" autoFilterDateGrouping="1"/>
  </bookViews>
  <sheets>
    <sheet xmlns:r="http://schemas.openxmlformats.org/officeDocument/2006/relationships" name="Flujo Cartera Escalera" sheetId="1" state="visible" r:id="rId1"/>
    <sheet xmlns:r="http://schemas.openxmlformats.org/officeDocument/2006/relationships" name="Flujo Cartera TIR" sheetId="2" state="visible" r:id="rId2"/>
    <sheet xmlns:r="http://schemas.openxmlformats.org/officeDocument/2006/relationships" name="Flujo de Fondos" sheetId="3" state="visible" r:id="rId3"/>
    <sheet xmlns:r="http://schemas.openxmlformats.org/officeDocument/2006/relationships" name="Bonos en pesos" sheetId="4" state="visible" r:id="rId4"/>
    <sheet xmlns:r="http://schemas.openxmlformats.org/officeDocument/2006/relationships" name="29-38" sheetId="5" state="visible" r:id="rId5"/>
    <sheet xmlns:r="http://schemas.openxmlformats.org/officeDocument/2006/relationships" name="29-30" sheetId="6" state="visible" r:id="rId6"/>
    <sheet xmlns:r="http://schemas.openxmlformats.org/officeDocument/2006/relationships" name="g29-29" sheetId="7" state="visible" r:id="rId7"/>
    <sheet xmlns:r="http://schemas.openxmlformats.org/officeDocument/2006/relationships" name="30-41" sheetId="8" state="visible" r:id="rId8"/>
    <sheet xmlns:r="http://schemas.openxmlformats.org/officeDocument/2006/relationships" name="g29-30" sheetId="9" state="visible" r:id="rId9"/>
    <sheet xmlns:r="http://schemas.openxmlformats.org/officeDocument/2006/relationships" name="30div38" sheetId="10" state="visible" r:id="rId10"/>
    <sheet xmlns:r="http://schemas.openxmlformats.org/officeDocument/2006/relationships" name="29-41" sheetId="11" state="visible" r:id="rId11"/>
    <sheet xmlns:r="http://schemas.openxmlformats.org/officeDocument/2006/relationships" name="30div41" sheetId="12" state="visible" r:id="rId12"/>
  </sheets>
  <definedNames/>
  <calcPr calcId="162913" fullCalcOnLoad="1"/>
  <pivotCaches>
    <pivotCache xmlns:r="http://schemas.openxmlformats.org/officeDocument/2006/relationships" cacheId="0" r:id="rId13"/>
    <pivotCache xmlns:r="http://schemas.openxmlformats.org/officeDocument/2006/relationships" cacheId="1" r:id="rId14"/>
    <pivotCache xmlns:r="http://schemas.openxmlformats.org/officeDocument/2006/relationships" cacheId="2" r:id="rId15"/>
    <pivotCache xmlns:r="http://schemas.openxmlformats.org/officeDocument/2006/relationships" cacheId="3" r:id="rId16"/>
    <pivotCache xmlns:r="http://schemas.openxmlformats.org/officeDocument/2006/relationships" cacheId="4" r:id="rId17"/>
  </pivotCaches>
</workbook>
</file>

<file path=xl/styles.xml><?xml version="1.0" encoding="utf-8"?>
<styleSheet xmlns="http://schemas.openxmlformats.org/spreadsheetml/2006/main">
  <numFmts count="1">
    <numFmt numFmtId="164" formatCode="&quot;$&quot;\ #,##0;[Red]\-&quot;$&quot;\ #,##0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color rgb="FF444444"/>
      <sz val="11"/>
    </font>
  </fonts>
  <fills count="7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 style="thin">
        <color theme="4" tint="0.3999755851924192"/>
      </bottom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E4E4E7"/>
      </bottom>
      <diagonal/>
    </border>
    <border>
      <left style="medium">
        <color indexed="64"/>
      </left>
      <right/>
      <top style="medium">
        <color rgb="FFDDDDDD"/>
      </top>
      <bottom style="medium">
        <color rgb="FFE4E4E7"/>
      </bottom>
      <diagonal/>
    </border>
    <border>
      <left/>
      <right/>
      <top style="medium">
        <color rgb="FFDDDDDD"/>
      </top>
      <bottom style="medium">
        <color rgb="FFE4E4E7"/>
      </bottom>
      <diagonal/>
    </border>
    <border>
      <left/>
      <right style="medium">
        <color indexed="64"/>
      </right>
      <top style="medium">
        <color rgb="FFDDDDDD"/>
      </top>
      <bottom style="medium">
        <color rgb="FFE4E4E7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DDDDDD"/>
      </top>
      <bottom style="medium">
        <color indexed="64"/>
      </bottom>
      <diagonal/>
    </border>
    <border>
      <left/>
      <right/>
      <top style="medium">
        <color rgb="FFDDDDDD"/>
      </top>
      <bottom style="medium">
        <color indexed="64"/>
      </bottom>
      <diagonal/>
    </border>
    <border>
      <left/>
      <right style="medium">
        <color indexed="64"/>
      </right>
      <top style="medium">
        <color rgb="FFDDDDDD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pivotButton="0" quotePrefix="0" xfId="0"/>
    <xf numFmtId="14" fontId="0" fillId="0" borderId="1" pivotButton="0" quotePrefix="0" xfId="0"/>
    <xf numFmtId="2" fontId="0" fillId="0" borderId="2" pivotButton="0" quotePrefix="0" xfId="0"/>
    <xf numFmtId="0" fontId="1" fillId="2" borderId="3" pivotButton="0" quotePrefix="0" xfId="0"/>
    <xf numFmtId="0" fontId="1" fillId="2" borderId="4" pivotButton="0" quotePrefix="0" xfId="0"/>
    <xf numFmtId="0" fontId="1" fillId="2" borderId="5" pivotButton="0" quotePrefix="0" xfId="0"/>
    <xf numFmtId="14" fontId="0" fillId="3" borderId="3" pivotButton="0" quotePrefix="0" xfId="0"/>
    <xf numFmtId="2" fontId="0" fillId="3" borderId="4" pivotButton="0" quotePrefix="0" xfId="0"/>
    <xf numFmtId="2" fontId="0" fillId="3" borderId="5" pivotButton="0" quotePrefix="0" xfId="0"/>
    <xf numFmtId="14" fontId="0" fillId="0" borderId="3" pivotButton="0" quotePrefix="0" xfId="0"/>
    <xf numFmtId="2" fontId="0" fillId="0" borderId="4" pivotButton="0" quotePrefix="0" xfId="0"/>
    <xf numFmtId="0" fontId="1" fillId="2" borderId="0" pivotButton="0" quotePrefix="0" xfId="0"/>
    <xf numFmtId="0" fontId="0" fillId="0" borderId="0" pivotButton="1" quotePrefix="0" xfId="0"/>
    <xf numFmtId="14" fontId="0" fillId="0" borderId="0" applyAlignment="1" pivotButton="0" quotePrefix="0" xfId="0">
      <alignment horizontal="left"/>
    </xf>
    <xf numFmtId="14" fontId="3" fillId="0" borderId="6" pivotButton="0" quotePrefix="0" xfId="0"/>
    <xf numFmtId="0" fontId="2" fillId="0" borderId="7" pivotButton="0" quotePrefix="0" xfId="0"/>
    <xf numFmtId="0" fontId="2" fillId="0" borderId="8" pivotButton="0" quotePrefix="0" xfId="0"/>
    <xf numFmtId="0" fontId="0" fillId="0" borderId="0" pivotButton="0" quotePrefix="0" xfId="0"/>
    <xf numFmtId="14" fontId="4" fillId="4" borderId="11" applyAlignment="1" pivotButton="0" quotePrefix="0" xfId="0">
      <alignment vertical="center" wrapText="1"/>
    </xf>
    <xf numFmtId="14" fontId="4" fillId="4" borderId="12" applyAlignment="1" pivotButton="0" quotePrefix="0" xfId="0">
      <alignment vertical="center" wrapText="1"/>
    </xf>
    <xf numFmtId="2" fontId="4" fillId="4" borderId="13" applyAlignment="1" pivotButton="0" quotePrefix="0" xfId="0">
      <alignment horizontal="right" vertical="center" wrapText="1"/>
    </xf>
    <xf numFmtId="2" fontId="4" fillId="4" borderId="14" applyAlignment="1" pivotButton="0" quotePrefix="0" xfId="0">
      <alignment horizontal="right" vertical="center" wrapText="1"/>
    </xf>
    <xf numFmtId="0" fontId="0" fillId="0" borderId="16" pivotButton="0" quotePrefix="0" xfId="0"/>
    <xf numFmtId="2" fontId="2" fillId="0" borderId="0" pivotButton="0" quotePrefix="0" xfId="0"/>
    <xf numFmtId="14" fontId="3" fillId="0" borderId="7" pivotButton="0" quotePrefix="0" xfId="0"/>
    <xf numFmtId="14" fontId="3" fillId="0" borderId="8" pivotButton="0" quotePrefix="0" xfId="0"/>
    <xf numFmtId="14" fontId="4" fillId="4" borderId="18" applyAlignment="1" pivotButton="0" quotePrefix="0" xfId="0">
      <alignment vertical="center" wrapText="1"/>
    </xf>
    <xf numFmtId="0" fontId="0" fillId="0" borderId="19" pivotButton="0" quotePrefix="0" xfId="0"/>
    <xf numFmtId="2" fontId="0" fillId="0" borderId="20" pivotButton="0" quotePrefix="0" xfId="0"/>
    <xf numFmtId="14" fontId="4" fillId="4" borderId="9" applyAlignment="1" pivotButton="0" quotePrefix="0" xfId="0">
      <alignment vertical="center" wrapText="1"/>
    </xf>
    <xf numFmtId="14" fontId="0" fillId="0" borderId="9" pivotButton="0" quotePrefix="0" xfId="0"/>
    <xf numFmtId="2" fontId="4" fillId="4" borderId="0" applyAlignment="1" pivotButton="0" quotePrefix="0" xfId="0">
      <alignment horizontal="right" vertical="center" wrapText="1"/>
    </xf>
    <xf numFmtId="14" fontId="4" fillId="4" borderId="21" applyAlignment="1" pivotButton="0" quotePrefix="0" xfId="0">
      <alignment vertical="center" wrapText="1"/>
    </xf>
    <xf numFmtId="2" fontId="4" fillId="4" borderId="22" applyAlignment="1" pivotButton="0" quotePrefix="0" xfId="0">
      <alignment horizontal="right" vertical="center" wrapText="1"/>
    </xf>
    <xf numFmtId="2" fontId="4" fillId="4" borderId="23" applyAlignment="1" pivotButton="0" quotePrefix="0" xfId="0">
      <alignment horizontal="right" vertical="center" wrapText="1"/>
    </xf>
    <xf numFmtId="2" fontId="0" fillId="0" borderId="0" pivotButton="0" quotePrefix="0" xfId="0"/>
    <xf numFmtId="10" fontId="0" fillId="0" borderId="0" pivotButton="0" quotePrefix="0" xfId="0"/>
    <xf numFmtId="14" fontId="4" fillId="4" borderId="15" applyAlignment="1" pivotButton="0" quotePrefix="0" xfId="0">
      <alignment vertical="center" wrapText="1"/>
    </xf>
    <xf numFmtId="2" fontId="4" fillId="4" borderId="16" applyAlignment="1" pivotButton="0" quotePrefix="0" xfId="0">
      <alignment horizontal="right" vertical="center" wrapText="1"/>
    </xf>
    <xf numFmtId="2" fontId="0" fillId="0" borderId="17" pivotButton="0" quotePrefix="0" xfId="0"/>
    <xf numFmtId="14" fontId="4" fillId="4" borderId="0" applyAlignment="1" pivotButton="0" quotePrefix="0" xfId="0">
      <alignment vertical="center" wrapText="1"/>
    </xf>
    <xf numFmtId="0" fontId="2" fillId="0" borderId="6" pivotButton="0" quotePrefix="0" xfId="0"/>
    <xf numFmtId="2" fontId="2" fillId="0" borderId="8" pivotButton="0" quotePrefix="0" xfId="0"/>
    <xf numFmtId="2" fontId="4" fillId="4" borderId="10" applyAlignment="1" pivotButton="0" quotePrefix="0" xfId="0">
      <alignment horizontal="right" vertical="center" wrapText="1"/>
    </xf>
    <xf numFmtId="2" fontId="4" fillId="4" borderId="17" applyAlignment="1" pivotButton="0" quotePrefix="0" xfId="0">
      <alignment horizontal="right" vertical="center" wrapText="1"/>
    </xf>
    <xf numFmtId="2" fontId="2" fillId="0" borderId="10" pivotButton="0" quotePrefix="0" xfId="0"/>
    <xf numFmtId="0" fontId="2" fillId="0" borderId="9" pivotButton="0" quotePrefix="0" xfId="0"/>
    <xf numFmtId="14" fontId="2" fillId="0" borderId="9" pivotButton="0" quotePrefix="0" xfId="0"/>
    <xf numFmtId="2" fontId="4" fillId="4" borderId="25" applyAlignment="1" pivotButton="0" quotePrefix="0" xfId="0">
      <alignment horizontal="right" vertical="center" wrapText="1"/>
    </xf>
    <xf numFmtId="2" fontId="4" fillId="4" borderId="26" applyAlignment="1" pivotButton="0" quotePrefix="0" xfId="0">
      <alignment horizontal="right" vertical="center" wrapText="1"/>
    </xf>
    <xf numFmtId="2" fontId="4" fillId="4" borderId="9" applyAlignment="1" pivotButton="0" quotePrefix="0" xfId="0">
      <alignment horizontal="right" vertical="center" wrapText="1"/>
    </xf>
    <xf numFmtId="2" fontId="4" fillId="4" borderId="15" applyAlignment="1" pivotButton="0" quotePrefix="0" xfId="0">
      <alignment horizontal="right" vertical="center" wrapText="1"/>
    </xf>
    <xf numFmtId="2" fontId="0" fillId="0" borderId="8" pivotButton="0" quotePrefix="0" xfId="0"/>
    <xf numFmtId="2" fontId="0" fillId="0" borderId="10" pivotButton="0" quotePrefix="0" xfId="0"/>
    <xf numFmtId="0" fontId="0" fillId="0" borderId="27" pivotButton="0" quotePrefix="0" xfId="0"/>
    <xf numFmtId="14" fontId="4" fillId="4" borderId="27" applyAlignment="1" pivotButton="0" quotePrefix="0" xfId="0">
      <alignment vertical="center" wrapText="1"/>
    </xf>
    <xf numFmtId="10" fontId="2" fillId="0" borderId="0" pivotButton="0" quotePrefix="0" xfId="0"/>
    <xf numFmtId="14" fontId="4" fillId="5" borderId="27" applyAlignment="1" pivotButton="0" quotePrefix="0" xfId="0">
      <alignment vertical="center" wrapText="1"/>
    </xf>
    <xf numFmtId="0" fontId="0" fillId="5" borderId="27" pivotButton="0" quotePrefix="0" xfId="0"/>
    <xf numFmtId="0" fontId="2" fillId="0" borderId="0" pivotButton="0" quotePrefix="0" xfId="0"/>
    <xf numFmtId="0" fontId="0" fillId="5" borderId="28" pivotButton="0" quotePrefix="0" xfId="0"/>
    <xf numFmtId="14" fontId="4" fillId="5" borderId="12" applyAlignment="1" pivotButton="0" quotePrefix="0" xfId="0">
      <alignment vertical="center" wrapText="1"/>
    </xf>
    <xf numFmtId="14" fontId="4" fillId="5" borderId="21" applyAlignment="1" pivotButton="0" quotePrefix="0" xfId="0">
      <alignment vertical="center" wrapText="1"/>
    </xf>
    <xf numFmtId="14" fontId="4" fillId="6" borderId="27" applyAlignment="1" pivotButton="0" quotePrefix="0" xfId="0">
      <alignment vertical="center" wrapText="1"/>
    </xf>
    <xf numFmtId="0" fontId="0" fillId="6" borderId="2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24" pivotButton="0" quotePrefix="0" xfId="0"/>
    <xf numFmtId="0" fontId="0" fillId="0" borderId="25" pivotButton="0" quotePrefix="0" xfId="0"/>
    <xf numFmtId="14" fontId="0" fillId="0" borderId="0" pivotButton="0" quotePrefix="0" xfId="0"/>
    <xf numFmtId="2" fontId="0" fillId="3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pivotCacheDefinition" Target="/xl/pivotCache/pivotCacheDefinition1.xml" Id="rId13"/><Relationship Type="http://schemas.openxmlformats.org/officeDocument/2006/relationships/pivotCacheDefinition" Target="/xl/pivotCache/pivotCacheDefinition2.xml" Id="rId14"/><Relationship Type="http://schemas.openxmlformats.org/officeDocument/2006/relationships/pivotCacheDefinition" Target="/xl/pivotCache/pivotCacheDefinition3.xml" Id="rId15"/><Relationship Type="http://schemas.openxmlformats.org/officeDocument/2006/relationships/pivotCacheDefinition" Target="/xl/pivotCache/pivotCacheDefinition4.xml" Id="rId16"/><Relationship Type="http://schemas.openxmlformats.org/officeDocument/2006/relationships/pivotCacheDefinition" Target="/xl/pivotCache/pivotCacheDefinition5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charts/chart1.xml><?xml version="1.0" encoding="utf-8"?>
<chartSpace xmlns="http://schemas.openxmlformats.org/drawingml/2006/chart">
  <pivotSource>
    <name>[Bonos en pesos.xlsx]29-38!Tabla dinámica2</name>
    <fmtId val="0"/>
  </pivotSource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29-38</a:t>
            </a:r>
          </a:p>
        </rich>
      </tx>
      <overlay val="0"/>
    </title>
    <pivotFmts>
      <pivotFmt>
        <idx val="0"/>
        <marker>
          <symbol val="none"/>
          <spPr>
            <a:ln xmlns:a="http://schemas.openxmlformats.org/drawingml/2006/main">
              <a:prstDash val="solid"/>
            </a:ln>
          </spPr>
        </marker>
      </pivotFmt>
    </pivotFmts>
    <plotArea>
      <layout/>
      <lineChart>
        <grouping val="standard"/>
        <varyColors val="0"/>
        <ser>
          <idx val="0"/>
          <order val="0"/>
          <tx>
            <strRef>
              <f>'29-38'!$B$1</f>
              <strCache>
                <ptCount val="1"/>
                <pt idx="0">
                  <v>Total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'29-38'!$A$2:$A$196</f>
              <strCache>
                <ptCount val="194"/>
                <pt idx="0">
                  <v>7/9/2020</v>
                </pt>
                <pt idx="1">
                  <v>8/9/2020</v>
                </pt>
                <pt idx="2">
                  <v>9/9/2020</v>
                </pt>
                <pt idx="3">
                  <v>10/9/2020</v>
                </pt>
                <pt idx="4">
                  <v>11/9/2020</v>
                </pt>
                <pt idx="5">
                  <v>14/9/2020</v>
                </pt>
                <pt idx="6">
                  <v>15/9/2020</v>
                </pt>
                <pt idx="7">
                  <v>16/9/2020</v>
                </pt>
                <pt idx="8">
                  <v>17/9/2020</v>
                </pt>
                <pt idx="9">
                  <v>18/9/2020</v>
                </pt>
                <pt idx="10">
                  <v>21/9/2020</v>
                </pt>
                <pt idx="11">
                  <v>22/9/2020</v>
                </pt>
                <pt idx="12">
                  <v>23/9/2020</v>
                </pt>
                <pt idx="13">
                  <v>24/9/2020</v>
                </pt>
                <pt idx="14">
                  <v>25/9/2020</v>
                </pt>
                <pt idx="15">
                  <v>28/9/2020</v>
                </pt>
                <pt idx="16">
                  <v>29/9/2020</v>
                </pt>
                <pt idx="17">
                  <v>30/9/2020</v>
                </pt>
                <pt idx="18">
                  <v>1/10/2020</v>
                </pt>
                <pt idx="19">
                  <v>2/10/2020</v>
                </pt>
                <pt idx="20">
                  <v>5/10/2020</v>
                </pt>
                <pt idx="21">
                  <v>6/10/2020</v>
                </pt>
                <pt idx="22">
                  <v>7/10/2020</v>
                </pt>
                <pt idx="23">
                  <v>8/10/2020</v>
                </pt>
                <pt idx="24">
                  <v>9/10/2020</v>
                </pt>
                <pt idx="25">
                  <v>13/10/2020</v>
                </pt>
                <pt idx="26">
                  <v>14/10/2020</v>
                </pt>
                <pt idx="27">
                  <v>15/10/2020</v>
                </pt>
                <pt idx="28">
                  <v>16/10/2020</v>
                </pt>
                <pt idx="29">
                  <v>19/10/2020</v>
                </pt>
                <pt idx="30">
                  <v>20/10/2020</v>
                </pt>
                <pt idx="31">
                  <v>21/10/2020</v>
                </pt>
                <pt idx="32">
                  <v>22/10/2020</v>
                </pt>
                <pt idx="33">
                  <v>23/10/2020</v>
                </pt>
                <pt idx="34">
                  <v>26/10/2020</v>
                </pt>
                <pt idx="35">
                  <v>27/10/2020</v>
                </pt>
                <pt idx="36">
                  <v>28/10/2020</v>
                </pt>
                <pt idx="37">
                  <v>29/10/2020</v>
                </pt>
                <pt idx="38">
                  <v>30/10/2020</v>
                </pt>
                <pt idx="39">
                  <v>2/11/2020</v>
                </pt>
                <pt idx="40">
                  <v>3/11/2020</v>
                </pt>
                <pt idx="41">
                  <v>4/11/2020</v>
                </pt>
                <pt idx="42">
                  <v>5/11/2020</v>
                </pt>
                <pt idx="43">
                  <v>6/11/2020</v>
                </pt>
                <pt idx="44">
                  <v>9/11/2020</v>
                </pt>
                <pt idx="45">
                  <v>10/11/2020</v>
                </pt>
                <pt idx="46">
                  <v>11/11/2020</v>
                </pt>
                <pt idx="47">
                  <v>12/11/2020</v>
                </pt>
                <pt idx="48">
                  <v>13/11/2020</v>
                </pt>
                <pt idx="49">
                  <v>16/11/2020</v>
                </pt>
                <pt idx="50">
                  <v>17/11/2020</v>
                </pt>
                <pt idx="51">
                  <v>18/11/2020</v>
                </pt>
                <pt idx="52">
                  <v>19/11/2020</v>
                </pt>
                <pt idx="53">
                  <v>20/11/2020</v>
                </pt>
                <pt idx="54">
                  <v>24/11/2020</v>
                </pt>
                <pt idx="55">
                  <v>25/11/2020</v>
                </pt>
                <pt idx="56">
                  <v>26/11/2020</v>
                </pt>
                <pt idx="57">
                  <v>27/11/2020</v>
                </pt>
                <pt idx="58">
                  <v>30/11/2020</v>
                </pt>
                <pt idx="59">
                  <v>1/12/2020</v>
                </pt>
                <pt idx="60">
                  <v>2/12/2020</v>
                </pt>
                <pt idx="61">
                  <v>3/12/2020</v>
                </pt>
                <pt idx="62">
                  <v>4/12/2020</v>
                </pt>
                <pt idx="63">
                  <v>9/12/2020</v>
                </pt>
                <pt idx="64">
                  <v>10/12/2020</v>
                </pt>
                <pt idx="65">
                  <v>11/12/2020</v>
                </pt>
                <pt idx="66">
                  <v>14/12/2020</v>
                </pt>
                <pt idx="67">
                  <v>15/12/2020</v>
                </pt>
                <pt idx="68">
                  <v>16/12/2020</v>
                </pt>
                <pt idx="69">
                  <v>17/12/2020</v>
                </pt>
                <pt idx="70">
                  <v>18/12/2020</v>
                </pt>
                <pt idx="71">
                  <v>21/12/2020</v>
                </pt>
                <pt idx="72">
                  <v>22/12/2020</v>
                </pt>
                <pt idx="73">
                  <v>23/12/2020</v>
                </pt>
                <pt idx="74">
                  <v>28/12/2020</v>
                </pt>
                <pt idx="75">
                  <v>29/12/2020</v>
                </pt>
                <pt idx="76">
                  <v>30/12/2020</v>
                </pt>
                <pt idx="77">
                  <v>4/1/2021</v>
                </pt>
                <pt idx="78">
                  <v>5/1/2021</v>
                </pt>
                <pt idx="79">
                  <v>6/1/2021</v>
                </pt>
                <pt idx="80">
                  <v>7/1/2021</v>
                </pt>
                <pt idx="81">
                  <v>8/1/2021</v>
                </pt>
                <pt idx="82">
                  <v>11/1/2021</v>
                </pt>
                <pt idx="83">
                  <v>12/1/2021</v>
                </pt>
                <pt idx="84">
                  <v>13/1/2021</v>
                </pt>
                <pt idx="85">
                  <v>14/1/2021</v>
                </pt>
                <pt idx="86">
                  <v>15/1/2021</v>
                </pt>
                <pt idx="87">
                  <v>18/1/2021</v>
                </pt>
                <pt idx="88">
                  <v>19/1/2021</v>
                </pt>
                <pt idx="89">
                  <v>20/1/2021</v>
                </pt>
                <pt idx="90">
                  <v>21/1/2021</v>
                </pt>
                <pt idx="91">
                  <v>22/1/2021</v>
                </pt>
                <pt idx="92">
                  <v>25/1/2021</v>
                </pt>
                <pt idx="93">
                  <v>26/1/2021</v>
                </pt>
                <pt idx="94">
                  <v>27/1/2021</v>
                </pt>
                <pt idx="95">
                  <v>28/1/2021</v>
                </pt>
                <pt idx="96">
                  <v>29/1/2021</v>
                </pt>
                <pt idx="97">
                  <v>1/2/2021</v>
                </pt>
                <pt idx="98">
                  <v>2/2/2021</v>
                </pt>
                <pt idx="99">
                  <v>3/2/2021</v>
                </pt>
                <pt idx="100">
                  <v>4/2/2021</v>
                </pt>
                <pt idx="101">
                  <v>5/2/2021</v>
                </pt>
                <pt idx="102">
                  <v>8/2/2021</v>
                </pt>
                <pt idx="103">
                  <v>9/2/2021</v>
                </pt>
                <pt idx="104">
                  <v>10/2/2021</v>
                </pt>
                <pt idx="105">
                  <v>11/2/2021</v>
                </pt>
                <pt idx="106">
                  <v>12/2/2021</v>
                </pt>
                <pt idx="107">
                  <v>17/2/2021</v>
                </pt>
                <pt idx="108">
                  <v>18/2/2021</v>
                </pt>
                <pt idx="109">
                  <v>19/2/2021</v>
                </pt>
                <pt idx="110">
                  <v>22/2/2021</v>
                </pt>
                <pt idx="111">
                  <v>23/2/2021</v>
                </pt>
                <pt idx="112">
                  <v>24/2/2021</v>
                </pt>
                <pt idx="113">
                  <v>25/2/2021</v>
                </pt>
                <pt idx="114">
                  <v>26/2/2021</v>
                </pt>
                <pt idx="115">
                  <v>1/3/2021</v>
                </pt>
                <pt idx="116">
                  <v>2/3/2021</v>
                </pt>
                <pt idx="117">
                  <v>3/3/2021</v>
                </pt>
                <pt idx="118">
                  <v>4/3/2021</v>
                </pt>
                <pt idx="119">
                  <v>5/3/2021</v>
                </pt>
                <pt idx="120">
                  <v>8/3/2021</v>
                </pt>
                <pt idx="121">
                  <v>9/3/2021</v>
                </pt>
                <pt idx="122">
                  <v>10/3/2021</v>
                </pt>
                <pt idx="123">
                  <v>11/3/2021</v>
                </pt>
                <pt idx="124">
                  <v>12/3/2021</v>
                </pt>
                <pt idx="125">
                  <v>15/3/2021</v>
                </pt>
                <pt idx="126">
                  <v>16/3/2021</v>
                </pt>
                <pt idx="127">
                  <v>17/3/2021</v>
                </pt>
                <pt idx="128">
                  <v>18/3/2021</v>
                </pt>
                <pt idx="129">
                  <v>19/3/2021</v>
                </pt>
                <pt idx="130">
                  <v>22/3/2021</v>
                </pt>
                <pt idx="131">
                  <v>23/3/2021</v>
                </pt>
                <pt idx="132">
                  <v>25/3/2021</v>
                </pt>
                <pt idx="133">
                  <v>26/3/2021</v>
                </pt>
                <pt idx="134">
                  <v>29/3/2021</v>
                </pt>
                <pt idx="135">
                  <v>30/3/2021</v>
                </pt>
                <pt idx="136">
                  <v>31/3/2021</v>
                </pt>
                <pt idx="137">
                  <v>5/4/2021</v>
                </pt>
                <pt idx="138">
                  <v>6/4/2021</v>
                </pt>
                <pt idx="139">
                  <v>7/4/2021</v>
                </pt>
                <pt idx="140">
                  <v>8/4/2021</v>
                </pt>
                <pt idx="141">
                  <v>9/4/2021</v>
                </pt>
                <pt idx="142">
                  <v>12/4/2021</v>
                </pt>
                <pt idx="143">
                  <v>13/4/2021</v>
                </pt>
                <pt idx="144">
                  <v>14/4/2021</v>
                </pt>
                <pt idx="145">
                  <v>15/4/2021</v>
                </pt>
                <pt idx="146">
                  <v>16/4/2021</v>
                </pt>
                <pt idx="147">
                  <v>19/4/2021</v>
                </pt>
                <pt idx="148">
                  <v>20/4/2021</v>
                </pt>
                <pt idx="149">
                  <v>21/4/2021</v>
                </pt>
                <pt idx="150">
                  <v>22/4/2021</v>
                </pt>
                <pt idx="151">
                  <v>23/4/2021</v>
                </pt>
                <pt idx="152">
                  <v>26/4/2021</v>
                </pt>
                <pt idx="153">
                  <v>27/4/2021</v>
                </pt>
                <pt idx="154">
                  <v>28/4/2021</v>
                </pt>
                <pt idx="155">
                  <v>29/4/2021</v>
                </pt>
                <pt idx="156">
                  <v>30/4/2021</v>
                </pt>
                <pt idx="157">
                  <v>3/5/2021</v>
                </pt>
                <pt idx="158">
                  <v>4/5/2021</v>
                </pt>
                <pt idx="159">
                  <v>5/5/2021</v>
                </pt>
                <pt idx="160">
                  <v>6/5/2021</v>
                </pt>
                <pt idx="161">
                  <v>7/5/2021</v>
                </pt>
                <pt idx="162">
                  <v>10/5/2021</v>
                </pt>
                <pt idx="163">
                  <v>11/5/2021</v>
                </pt>
                <pt idx="164">
                  <v>12/5/2021</v>
                </pt>
                <pt idx="165">
                  <v>13/5/2021</v>
                </pt>
                <pt idx="166">
                  <v>14/5/2021</v>
                </pt>
                <pt idx="167">
                  <v>17/5/2021</v>
                </pt>
                <pt idx="168">
                  <v>18/5/2021</v>
                </pt>
                <pt idx="169">
                  <v>19/5/2021</v>
                </pt>
                <pt idx="170">
                  <v>20/5/2021</v>
                </pt>
                <pt idx="171">
                  <v>21/5/2021</v>
                </pt>
                <pt idx="172">
                  <v>26/5/2021</v>
                </pt>
                <pt idx="173">
                  <v>27/5/2021</v>
                </pt>
                <pt idx="174">
                  <v>28/5/2021</v>
                </pt>
                <pt idx="175">
                  <v>31/5/2021</v>
                </pt>
                <pt idx="176">
                  <v>1/6/2021</v>
                </pt>
                <pt idx="177">
                  <v>2/6/2021</v>
                </pt>
                <pt idx="178">
                  <v>3/6/2021</v>
                </pt>
                <pt idx="179">
                  <v>4/6/2021</v>
                </pt>
                <pt idx="180">
                  <v>7/6/2021</v>
                </pt>
                <pt idx="181">
                  <v>8/6/2021</v>
                </pt>
                <pt idx="182">
                  <v>9/6/2021</v>
                </pt>
                <pt idx="183">
                  <v>10/6/2021</v>
                </pt>
                <pt idx="184">
                  <v>11/6/2021</v>
                </pt>
                <pt idx="185">
                  <v>14/6/2021</v>
                </pt>
                <pt idx="186">
                  <v>15/6/2021</v>
                </pt>
                <pt idx="187">
                  <v>16/6/2021</v>
                </pt>
                <pt idx="188">
                  <v>17/6/2021</v>
                </pt>
                <pt idx="189">
                  <v>18/6/2021</v>
                </pt>
                <pt idx="190">
                  <v>22/6/2021</v>
                </pt>
                <pt idx="191">
                  <v>23/6/2021</v>
                </pt>
                <pt idx="192">
                  <v>24/6/2021</v>
                </pt>
                <pt idx="193">
                  <v>25/6/2021</v>
                </pt>
              </strCache>
            </strRef>
          </cat>
          <val>
            <numRef>
              <f>'29-38'!$B$2:$B$196</f>
              <numCache>
                <formatCode>General</formatCode>
                <ptCount val="194"/>
                <pt idx="0">
                  <v>196.5</v>
                </pt>
                <pt idx="1">
                  <v>187</v>
                </pt>
                <pt idx="2">
                  <v>246</v>
                </pt>
                <pt idx="3">
                  <v>289.5</v>
                </pt>
                <pt idx="4">
                  <v>303</v>
                </pt>
                <pt idx="5">
                  <v>305.5</v>
                </pt>
                <pt idx="6">
                  <v>300</v>
                </pt>
                <pt idx="7">
                  <v>331</v>
                </pt>
                <pt idx="8">
                  <v>460</v>
                </pt>
                <pt idx="9">
                  <v>465</v>
                </pt>
                <pt idx="10">
                  <v>430</v>
                </pt>
                <pt idx="11">
                  <v>485</v>
                </pt>
                <pt idx="12">
                  <v>538</v>
                </pt>
                <pt idx="13">
                  <v>482.5</v>
                </pt>
                <pt idx="14">
                  <v>476</v>
                </pt>
                <pt idx="15">
                  <v>477.5</v>
                </pt>
                <pt idx="16">
                  <v>499</v>
                </pt>
                <pt idx="17">
                  <v>499</v>
                </pt>
                <pt idx="18">
                  <v>410.5</v>
                </pt>
                <pt idx="19">
                  <v>410</v>
                </pt>
                <pt idx="20">
                  <v>450</v>
                </pt>
                <pt idx="21">
                  <v>569</v>
                </pt>
                <pt idx="22">
                  <v>540</v>
                </pt>
                <pt idx="23">
                  <v>550</v>
                </pt>
                <pt idx="24">
                  <v>540</v>
                </pt>
                <pt idx="25">
                  <v>535</v>
                </pt>
                <pt idx="26">
                  <v>565</v>
                </pt>
                <pt idx="27">
                  <v>728</v>
                </pt>
                <pt idx="28">
                  <v>720</v>
                </pt>
                <pt idx="29">
                  <v>759</v>
                </pt>
                <pt idx="30">
                  <v>670</v>
                </pt>
                <pt idx="31">
                  <v>730</v>
                </pt>
                <pt idx="32">
                  <v>840</v>
                </pt>
                <pt idx="33">
                  <v>900</v>
                </pt>
                <pt idx="34">
                  <v>790</v>
                </pt>
                <pt idx="35">
                  <v>962</v>
                </pt>
                <pt idx="36">
                  <v>1125</v>
                </pt>
                <pt idx="37">
                  <v>1230</v>
                </pt>
                <pt idx="38">
                  <v>1227</v>
                </pt>
                <pt idx="39">
                  <v>926</v>
                </pt>
                <pt idx="40">
                  <v>1004</v>
                </pt>
                <pt idx="41">
                  <v>1100</v>
                </pt>
                <pt idx="42">
                  <v>1125</v>
                </pt>
                <pt idx="43">
                  <v>1021</v>
                </pt>
                <pt idx="44">
                  <v>1030</v>
                </pt>
                <pt idx="45">
                  <v>888.5</v>
                </pt>
                <pt idx="46">
                  <v>640</v>
                </pt>
                <pt idx="47">
                  <v>640</v>
                </pt>
                <pt idx="48">
                  <v>748</v>
                </pt>
                <pt idx="49">
                  <v>685</v>
                </pt>
                <pt idx="50">
                  <v>600.5</v>
                </pt>
                <pt idx="51">
                  <v>614</v>
                </pt>
                <pt idx="52">
                  <v>546</v>
                </pt>
                <pt idx="53">
                  <v>595.5</v>
                </pt>
                <pt idx="54">
                  <v>719.5</v>
                </pt>
                <pt idx="55">
                  <v>823</v>
                </pt>
                <pt idx="56">
                  <v>802</v>
                </pt>
                <pt idx="57">
                  <v>775</v>
                </pt>
                <pt idx="58">
                  <v>810.5</v>
                </pt>
                <pt idx="59">
                  <v>700</v>
                </pt>
                <pt idx="60">
                  <v>621</v>
                </pt>
                <pt idx="61">
                  <v>595</v>
                </pt>
                <pt idx="62">
                  <v>685</v>
                </pt>
                <pt idx="63">
                  <v>665</v>
                </pt>
                <pt idx="64">
                  <v>665</v>
                </pt>
                <pt idx="65">
                  <v>680</v>
                </pt>
                <pt idx="66">
                  <v>610</v>
                </pt>
                <pt idx="67">
                  <v>604</v>
                </pt>
                <pt idx="68">
                  <v>565</v>
                </pt>
                <pt idx="69">
                  <v>470</v>
                </pt>
                <pt idx="70">
                  <v>407</v>
                </pt>
                <pt idx="71">
                  <v>505</v>
                </pt>
                <pt idx="72">
                  <v>511</v>
                </pt>
                <pt idx="73">
                  <v>495</v>
                </pt>
                <pt idx="74">
                  <v>460</v>
                </pt>
                <pt idx="75">
                  <v>545</v>
                </pt>
                <pt idx="76">
                  <v>605</v>
                </pt>
                <pt idx="77">
                  <v>613</v>
                </pt>
                <pt idx="78">
                  <v>594</v>
                </pt>
                <pt idx="79">
                  <v>601</v>
                </pt>
                <pt idx="80">
                  <v>566</v>
                </pt>
                <pt idx="81">
                  <v>570</v>
                </pt>
                <pt idx="82">
                  <v>617</v>
                </pt>
                <pt idx="83">
                  <v>620</v>
                </pt>
                <pt idx="84">
                  <v>674</v>
                </pt>
                <pt idx="85">
                  <v>691</v>
                </pt>
                <pt idx="86">
                  <v>670</v>
                </pt>
                <pt idx="87">
                  <v>624</v>
                </pt>
                <pt idx="88">
                  <v>614</v>
                </pt>
                <pt idx="89">
                  <v>571.5</v>
                </pt>
                <pt idx="90">
                  <v>550</v>
                </pt>
                <pt idx="91">
                  <v>509</v>
                </pt>
                <pt idx="92">
                  <v>490</v>
                </pt>
                <pt idx="93">
                  <v>485</v>
                </pt>
                <pt idx="94">
                  <v>430</v>
                </pt>
                <pt idx="95">
                  <v>380</v>
                </pt>
                <pt idx="96">
                  <v>426.5</v>
                </pt>
                <pt idx="97">
                  <v>432</v>
                </pt>
                <pt idx="98">
                  <v>466.5</v>
                </pt>
                <pt idx="99">
                  <v>484</v>
                </pt>
                <pt idx="100">
                  <v>522</v>
                </pt>
                <pt idx="101">
                  <v>551</v>
                </pt>
                <pt idx="102">
                  <v>531</v>
                </pt>
                <pt idx="103">
                  <v>570</v>
                </pt>
                <pt idx="104">
                  <v>588</v>
                </pt>
                <pt idx="105">
                  <v>560</v>
                </pt>
                <pt idx="106">
                  <v>540</v>
                </pt>
                <pt idx="107">
                  <v>545</v>
                </pt>
                <pt idx="108">
                  <v>610</v>
                </pt>
                <pt idx="109">
                  <v>565</v>
                </pt>
                <pt idx="110">
                  <v>470</v>
                </pt>
                <pt idx="111">
                  <v>507</v>
                </pt>
                <pt idx="112">
                  <v>546</v>
                </pt>
                <pt idx="113">
                  <v>475</v>
                </pt>
                <pt idx="114">
                  <v>472</v>
                </pt>
                <pt idx="115">
                  <v>424</v>
                </pt>
                <pt idx="116">
                  <v>529</v>
                </pt>
                <pt idx="117">
                  <v>565</v>
                </pt>
                <pt idx="118">
                  <v>531</v>
                </pt>
                <pt idx="119">
                  <v>605</v>
                </pt>
                <pt idx="120">
                  <v>530</v>
                </pt>
                <pt idx="121">
                  <v>494</v>
                </pt>
                <pt idx="122">
                  <v>448</v>
                </pt>
                <pt idx="123">
                  <v>420</v>
                </pt>
                <pt idx="124">
                  <v>424.5</v>
                </pt>
                <pt idx="125">
                  <v>410</v>
                </pt>
                <pt idx="126">
                  <v>390</v>
                </pt>
                <pt idx="127">
                  <v>395</v>
                </pt>
                <pt idx="128">
                  <v>376</v>
                </pt>
                <pt idx="129">
                  <v>385</v>
                </pt>
                <pt idx="130">
                  <v>346</v>
                </pt>
                <pt idx="131">
                  <v>239</v>
                </pt>
                <pt idx="132">
                  <v>239</v>
                </pt>
                <pt idx="133">
                  <v>233</v>
                </pt>
                <pt idx="134">
                  <v>280</v>
                </pt>
                <pt idx="135">
                  <v>221</v>
                </pt>
                <pt idx="136">
                  <v>243</v>
                </pt>
                <pt idx="137">
                  <v>335</v>
                </pt>
                <pt idx="138">
                  <v>324</v>
                </pt>
                <pt idx="139">
                  <v>319</v>
                </pt>
                <pt idx="140">
                  <v>343.5</v>
                </pt>
                <pt idx="141">
                  <v>370</v>
                </pt>
                <pt idx="142">
                  <v>361</v>
                </pt>
                <pt idx="143">
                  <v>340</v>
                </pt>
                <pt idx="144">
                  <v>360</v>
                </pt>
                <pt idx="145">
                  <v>365</v>
                </pt>
                <pt idx="146">
                  <v>404</v>
                </pt>
                <pt idx="147">
                  <v>370</v>
                </pt>
                <pt idx="148">
                  <v>390</v>
                </pt>
                <pt idx="149">
                  <v>390</v>
                </pt>
                <pt idx="150">
                  <v>397</v>
                </pt>
                <pt idx="151">
                  <v>412</v>
                </pt>
                <pt idx="152">
                  <v>422.5</v>
                </pt>
                <pt idx="153">
                  <v>470</v>
                </pt>
                <pt idx="154">
                  <v>445</v>
                </pt>
                <pt idx="155">
                  <v>403</v>
                </pt>
                <pt idx="156">
                  <v>407</v>
                </pt>
                <pt idx="157">
                  <v>480</v>
                </pt>
                <pt idx="158">
                  <v>439</v>
                </pt>
                <pt idx="159">
                  <v>465</v>
                </pt>
                <pt idx="160">
                  <v>460</v>
                </pt>
                <pt idx="161">
                  <v>442</v>
                </pt>
                <pt idx="162">
                  <v>469</v>
                </pt>
                <pt idx="163">
                  <v>403.5</v>
                </pt>
                <pt idx="164">
                  <v>436</v>
                </pt>
                <pt idx="165">
                  <v>469</v>
                </pt>
                <pt idx="166">
                  <v>440.5</v>
                </pt>
                <pt idx="167">
                  <v>445</v>
                </pt>
                <pt idx="168">
                  <v>371</v>
                </pt>
                <pt idx="169">
                  <v>320</v>
                </pt>
                <pt idx="170">
                  <v>269</v>
                </pt>
                <pt idx="171">
                  <v>260</v>
                </pt>
                <pt idx="172">
                  <v>221</v>
                </pt>
                <pt idx="173">
                  <v>214.5</v>
                </pt>
                <pt idx="174">
                  <v>196</v>
                </pt>
                <pt idx="175">
                  <v>228</v>
                </pt>
                <pt idx="176">
                  <v>140</v>
                </pt>
                <pt idx="177">
                  <v>290</v>
                </pt>
                <pt idx="178">
                  <v>170</v>
                </pt>
                <pt idx="179">
                  <v>140</v>
                </pt>
                <pt idx="180">
                  <v>130</v>
                </pt>
                <pt idx="181">
                  <v>179</v>
                </pt>
                <pt idx="182">
                  <v>248</v>
                </pt>
                <pt idx="183">
                  <v>211</v>
                </pt>
                <pt idx="184">
                  <v>215</v>
                </pt>
                <pt idx="185">
                  <v>220</v>
                </pt>
                <pt idx="186">
                  <v>216.5</v>
                </pt>
                <pt idx="187">
                  <v>185</v>
                </pt>
                <pt idx="188">
                  <v>167</v>
                </pt>
                <pt idx="189">
                  <v>250</v>
                </pt>
                <pt idx="190">
                  <v>230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55017984"/>
        <axId val="155019520"/>
      </lineChart>
      <catAx>
        <axId val="155017984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55019520"/>
        <crosses val="autoZero"/>
        <auto val="1"/>
        <lblAlgn val="ctr"/>
        <lblOffset val="100"/>
        <noMultiLvlLbl val="0"/>
      </catAx>
      <valAx>
        <axId val="155019520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155017984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="http://schemas.openxmlformats.org/drawingml/2006/chart">
  <pivotSource>
    <name>[Bonos en pesos.xlsx]29-30!Tabla dinámica2</name>
    <fmtId val="0"/>
  </pivotSource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t>None</a:t>
            </a:r>
            <a:endParaRPr/>
          </a:p>
        </rich>
      </tx>
      <overlay val="0"/>
    </title>
    <pivotFmts>
      <pivotFmt>
        <idx val="0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7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7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7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7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7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7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7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7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7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7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8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8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8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8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8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8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8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8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8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8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9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9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9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9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9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9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9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9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9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9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0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0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0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0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0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0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0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0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0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0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1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1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1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1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1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1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1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1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1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1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2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2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2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2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2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2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2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2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2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2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3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3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3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3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3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3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3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3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3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3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4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4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4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4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4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4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4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4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4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4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5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5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5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5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5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5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5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5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5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5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6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6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6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6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6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6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6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6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6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6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7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7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7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7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7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7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7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7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7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7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8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8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8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8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8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8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8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8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8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8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9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9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9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9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9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9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9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9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9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9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0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0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0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0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0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0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0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0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0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0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1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1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1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1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1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1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1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1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1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1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2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2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2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2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2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2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2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2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2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2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3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3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3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3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3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3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3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3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3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3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4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4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4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4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4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4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4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4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4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4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5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5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5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5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5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5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5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5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5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5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6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6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6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6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6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6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6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6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6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6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7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7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7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7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7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7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7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7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7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7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8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8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8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8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8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8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8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8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8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8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9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9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9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9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9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9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9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9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9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9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0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0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0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0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0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0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0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0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0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0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1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1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1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1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1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1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1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1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1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1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2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2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2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2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2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2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2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2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2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2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3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3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3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3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3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3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3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3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3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3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4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4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4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4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4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4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4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4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4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4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5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5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5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5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5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5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5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5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5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5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6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6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6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6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64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65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66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67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68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69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70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71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72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73"/>
        <spPr>
          <a:ln xmlns:a="http://schemas.openxmlformats.org/drawingml/2006/main"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</pivotFmts>
    <plotArea>
      <layout/>
      <lineChart>
        <grouping val="standard"/>
        <varyColors val="0"/>
        <ser>
          <idx val="0"/>
          <order val="0"/>
          <tx>
            <strRef>
              <f>'29-30'!$B$1:$B$2</f>
              <strCache>
                <ptCount val="1"/>
                <pt idx="0">
                  <v>7/9/2020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'29-30'!$B$3</f>
              <numCache>
                <formatCode>0.00</formatCode>
                <ptCount val="1"/>
                <pt idx="0">
                  <v>76.5</v>
                </pt>
              </numCache>
            </numRef>
          </val>
          <smooth val="0"/>
        </ser>
        <ser>
          <idx val="1"/>
          <order val="1"/>
          <tx>
            <strRef>
              <f>'29-30'!$C$1:$C$2</f>
              <strCache>
                <ptCount val="1"/>
                <pt idx="0">
                  <v>8/9/2020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'29-30'!$C$3</f>
              <numCache>
                <formatCode>0.00</formatCode>
                <ptCount val="1"/>
                <pt idx="0">
                  <v>57</v>
                </pt>
              </numCache>
            </numRef>
          </val>
          <smooth val="0"/>
        </ser>
        <ser>
          <idx val="2"/>
          <order val="2"/>
          <tx>
            <strRef>
              <f>'29-30'!$D$1:$D$2</f>
              <strCache>
                <ptCount val="1"/>
                <pt idx="0">
                  <v>9/9/2020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'29-30'!$D$3</f>
              <numCache>
                <formatCode>0.00</formatCode>
                <ptCount val="1"/>
                <pt idx="0">
                  <v>129</v>
                </pt>
              </numCache>
            </numRef>
          </val>
          <smooth val="0"/>
        </ser>
        <ser>
          <idx val="3"/>
          <order val="3"/>
          <tx>
            <strRef>
              <f>'29-30'!$E$1:$E$2</f>
              <strCache>
                <ptCount val="1"/>
                <pt idx="0">
                  <v>10/9/2020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'29-30'!$E$3</f>
              <numCache>
                <formatCode>0.00</formatCode>
                <ptCount val="1"/>
                <pt idx="0">
                  <v>144.5</v>
                </pt>
              </numCache>
            </numRef>
          </val>
          <smooth val="0"/>
        </ser>
        <ser>
          <idx val="4"/>
          <order val="4"/>
          <tx>
            <strRef>
              <f>'29-30'!$F$1:$F$2</f>
              <strCache>
                <ptCount val="1"/>
                <pt idx="0">
                  <v>11/9/2020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'29-30'!$F$3</f>
              <numCache>
                <formatCode>0.00</formatCode>
                <ptCount val="1"/>
                <pt idx="0">
                  <v>92</v>
                </pt>
              </numCache>
            </numRef>
          </val>
          <smooth val="0"/>
        </ser>
        <ser>
          <idx val="5"/>
          <order val="5"/>
          <tx>
            <strRef>
              <f>'29-30'!$G$1:$G$2</f>
              <strCache>
                <ptCount val="1"/>
                <pt idx="0">
                  <v>14/9/2020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'29-30'!$G$3</f>
              <numCache>
                <formatCode>0.00</formatCode>
                <ptCount val="1"/>
                <pt idx="0">
                  <v>39</v>
                </pt>
              </numCache>
            </numRef>
          </val>
          <smooth val="0"/>
        </ser>
        <ser>
          <idx val="6"/>
          <order val="6"/>
          <tx>
            <strRef>
              <f>'29-30'!$H$1:$H$2</f>
              <strCache>
                <ptCount val="1"/>
                <pt idx="0">
                  <v>15/9/2020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'29-30'!$H$3</f>
              <numCache>
                <formatCode>0.00</formatCode>
                <ptCount val="1"/>
                <pt idx="0">
                  <v>15</v>
                </pt>
              </numCache>
            </numRef>
          </val>
          <smooth val="0"/>
        </ser>
        <ser>
          <idx val="7"/>
          <order val="7"/>
          <tx>
            <strRef>
              <f>'29-30'!$I$1:$I$2</f>
              <strCache>
                <ptCount val="1"/>
                <pt idx="0">
                  <v>16/9/2020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'29-30'!$I$3</f>
              <numCache>
                <formatCode>0.00</formatCode>
                <ptCount val="1"/>
                <pt idx="0">
                  <v>21</v>
                </pt>
              </numCache>
            </numRef>
          </val>
          <smooth val="0"/>
        </ser>
        <ser>
          <idx val="8"/>
          <order val="8"/>
          <tx>
            <strRef>
              <f>'29-30'!$J$1:$J$2</f>
              <strCache>
                <ptCount val="1"/>
                <pt idx="0">
                  <v>17/9/2020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'29-30'!$J$3</f>
              <numCache>
                <formatCode>0.00</formatCode>
                <ptCount val="1"/>
                <pt idx="0">
                  <v>135</v>
                </pt>
              </numCache>
            </numRef>
          </val>
          <smooth val="0"/>
        </ser>
        <ser>
          <idx val="9"/>
          <order val="9"/>
          <tx>
            <strRef>
              <f>'29-30'!$K$1:$K$2</f>
              <strCache>
                <ptCount val="1"/>
                <pt idx="0">
                  <v>18/9/2020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'29-30'!$K$3</f>
              <numCache>
                <formatCode>0.00</formatCode>
                <ptCount val="1"/>
                <pt idx="0">
                  <v>100</v>
                </pt>
              </numCache>
            </numRef>
          </val>
          <smooth val="0"/>
        </ser>
        <ser>
          <idx val="10"/>
          <order val="10"/>
          <tx>
            <strRef>
              <f>'29-30'!$L$1:$L$2</f>
              <strCache>
                <ptCount val="1"/>
                <pt idx="0">
                  <v>21/9/2020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'29-30'!$L$3</f>
              <numCache>
                <formatCode>0.00</formatCode>
                <ptCount val="1"/>
                <pt idx="0">
                  <v>189</v>
                </pt>
              </numCache>
            </numRef>
          </val>
          <smooth val="0"/>
        </ser>
        <ser>
          <idx val="11"/>
          <order val="11"/>
          <tx>
            <strRef>
              <f>'29-30'!$M$1:$M$2</f>
              <strCache>
                <ptCount val="1"/>
                <pt idx="0">
                  <v>22/9/2020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'29-30'!$M$3</f>
              <numCache>
                <formatCode>0.00</formatCode>
                <ptCount val="1"/>
                <pt idx="0">
                  <v>160</v>
                </pt>
              </numCache>
            </numRef>
          </val>
          <smooth val="0"/>
        </ser>
        <ser>
          <idx val="12"/>
          <order val="12"/>
          <tx>
            <strRef>
              <f>'29-30'!$N$1:$N$2</f>
              <strCache>
                <ptCount val="1"/>
                <pt idx="0">
                  <v>23/9/2020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'29-30'!$N$3</f>
              <numCache>
                <formatCode>0.00</formatCode>
                <ptCount val="1"/>
                <pt idx="0">
                  <v>142</v>
                </pt>
              </numCache>
            </numRef>
          </val>
          <smooth val="0"/>
        </ser>
        <ser>
          <idx val="13"/>
          <order val="13"/>
          <tx>
            <strRef>
              <f>'29-30'!$O$1:$O$2</f>
              <strCache>
                <ptCount val="1"/>
                <pt idx="0">
                  <v>24/9/2020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'29-30'!$O$3</f>
              <numCache>
                <formatCode>0.00</formatCode>
                <ptCount val="1"/>
                <pt idx="0">
                  <v>180</v>
                </pt>
              </numCache>
            </numRef>
          </val>
          <smooth val="0"/>
        </ser>
        <ser>
          <idx val="14"/>
          <order val="14"/>
          <tx>
            <strRef>
              <f>'29-30'!$P$1:$P$2</f>
              <strCache>
                <ptCount val="1"/>
                <pt idx="0">
                  <v>25/9/2020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'29-30'!$P$3</f>
              <numCache>
                <formatCode>0.00</formatCode>
                <ptCount val="1"/>
                <pt idx="0">
                  <v>130</v>
                </pt>
              </numCache>
            </numRef>
          </val>
          <smooth val="0"/>
        </ser>
        <ser>
          <idx val="15"/>
          <order val="15"/>
          <tx>
            <strRef>
              <f>'29-30'!$Q$1:$Q$2</f>
              <strCache>
                <ptCount val="1"/>
                <pt idx="0">
                  <v>28/9/2020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'29-30'!$Q$3</f>
              <numCache>
                <formatCode>0.00</formatCode>
                <ptCount val="1"/>
                <pt idx="0">
                  <v>142</v>
                </pt>
              </numCache>
            </numRef>
          </val>
          <smooth val="0"/>
        </ser>
        <ser>
          <idx val="16"/>
          <order val="16"/>
          <tx>
            <strRef>
              <f>'29-30'!$R$1:$R$2</f>
              <strCache>
                <ptCount val="1"/>
                <pt idx="0">
                  <v>29/9/2020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'29-30'!$R$3</f>
              <numCache>
                <formatCode>0.00</formatCode>
                <ptCount val="1"/>
                <pt idx="0">
                  <v>164</v>
                </pt>
              </numCache>
            </numRef>
          </val>
          <smooth val="0"/>
        </ser>
        <ser>
          <idx val="17"/>
          <order val="17"/>
          <tx>
            <strRef>
              <f>'29-30'!$S$1:$S$2</f>
              <strCache>
                <ptCount val="1"/>
                <pt idx="0">
                  <v>30/9/2020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'29-30'!$S$3</f>
              <numCache>
                <formatCode>0.00</formatCode>
                <ptCount val="1"/>
                <pt idx="0">
                  <v>229</v>
                </pt>
              </numCache>
            </numRef>
          </val>
          <smooth val="0"/>
        </ser>
        <ser>
          <idx val="18"/>
          <order val="18"/>
          <tx>
            <strRef>
              <f>'29-30'!$T$1:$T$2</f>
              <strCache>
                <ptCount val="1"/>
                <pt idx="0">
                  <v>1/10/2020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'29-30'!$T$3</f>
              <numCache>
                <formatCode>0.00</formatCode>
                <ptCount val="1"/>
                <pt idx="0">
                  <v>175</v>
                </pt>
              </numCache>
            </numRef>
          </val>
          <smooth val="0"/>
        </ser>
        <ser>
          <idx val="19"/>
          <order val="19"/>
          <tx>
            <strRef>
              <f>'29-30'!$U$1:$U$2</f>
              <strCache>
                <ptCount val="1"/>
                <pt idx="0">
                  <v>2/10/2020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'29-30'!$U$3</f>
              <numCache>
                <formatCode>0.00</formatCode>
                <ptCount val="1"/>
                <pt idx="0">
                  <v>307</v>
                </pt>
              </numCache>
            </numRef>
          </val>
          <smooth val="0"/>
        </ser>
        <ser>
          <idx val="20"/>
          <order val="20"/>
          <tx>
            <strRef>
              <f>'29-30'!$V$1:$V$2</f>
              <strCache>
                <ptCount val="1"/>
                <pt idx="0">
                  <v>5/10/2020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'29-30'!$V$3</f>
              <numCache>
                <formatCode>0.00</formatCode>
                <ptCount val="1"/>
                <pt idx="0">
                  <v>179</v>
                </pt>
              </numCache>
            </numRef>
          </val>
          <smooth val="0"/>
        </ser>
        <ser>
          <idx val="21"/>
          <order val="21"/>
          <tx>
            <strRef>
              <f>'29-30'!$W$1:$W$2</f>
              <strCache>
                <ptCount val="1"/>
                <pt idx="0">
                  <v>6/10/2020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'29-30'!$W$3</f>
              <numCache>
                <formatCode>0.00</formatCode>
                <ptCount val="1"/>
                <pt idx="0">
                  <v>169</v>
                </pt>
              </numCache>
            </numRef>
          </val>
          <smooth val="0"/>
        </ser>
        <ser>
          <idx val="22"/>
          <order val="22"/>
          <tx>
            <strRef>
              <f>'29-30'!$X$1:$X$2</f>
              <strCache>
                <ptCount val="1"/>
                <pt idx="0">
                  <v>7/10/2020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'29-30'!$X$3</f>
              <numCache>
                <formatCode>0.00</formatCode>
                <ptCount val="1"/>
                <pt idx="0">
                  <v>144</v>
                </pt>
              </numCache>
            </numRef>
          </val>
          <smooth val="0"/>
        </ser>
        <ser>
          <idx val="23"/>
          <order val="23"/>
          <tx>
            <strRef>
              <f>'29-30'!$Y$1:$Y$2</f>
              <strCache>
                <ptCount val="1"/>
                <pt idx="0">
                  <v>8/10/2020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'29-30'!$Y$3</f>
              <numCache>
                <formatCode>0.00</formatCode>
                <ptCount val="1"/>
                <pt idx="0">
                  <v>130</v>
                </pt>
              </numCache>
            </numRef>
          </val>
          <smooth val="0"/>
        </ser>
        <ser>
          <idx val="24"/>
          <order val="24"/>
          <tx>
            <strRef>
              <f>'29-30'!$Z$1:$Z$2</f>
              <strCache>
                <ptCount val="1"/>
                <pt idx="0">
                  <v>9/10/2020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'29-30'!$Z$3</f>
              <numCache>
                <formatCode>0.00</formatCode>
                <ptCount val="1"/>
                <pt idx="0">
                  <v>145</v>
                </pt>
              </numCache>
            </numRef>
          </val>
          <smooth val="0"/>
        </ser>
        <ser>
          <idx val="25"/>
          <order val="25"/>
          <tx>
            <strRef>
              <f>'29-30'!$AA$1:$AA$2</f>
              <strCache>
                <ptCount val="1"/>
                <pt idx="0">
                  <v>13/10/2020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'29-30'!$AA$3</f>
              <numCache>
                <formatCode>0.00</formatCode>
                <ptCount val="1"/>
                <pt idx="0">
                  <v>115</v>
                </pt>
              </numCache>
            </numRef>
          </val>
          <smooth val="0"/>
        </ser>
        <ser>
          <idx val="26"/>
          <order val="26"/>
          <tx>
            <strRef>
              <f>'29-30'!$AB$1:$AB$2</f>
              <strCache>
                <ptCount val="1"/>
                <pt idx="0">
                  <v>14/10/2020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'29-30'!$AB$3</f>
              <numCache>
                <formatCode>0.00</formatCode>
                <ptCount val="1"/>
                <pt idx="0">
                  <v>20</v>
                </pt>
              </numCache>
            </numRef>
          </val>
          <smooth val="0"/>
        </ser>
        <ser>
          <idx val="27"/>
          <order val="27"/>
          <tx>
            <strRef>
              <f>'29-30'!$AC$1:$AC$2</f>
              <strCache>
                <ptCount val="1"/>
                <pt idx="0">
                  <v>15/10/2020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'29-30'!$AC$3</f>
              <numCache>
                <formatCode>0.00</formatCode>
                <ptCount val="1"/>
                <pt idx="0">
                  <v>72.5</v>
                </pt>
              </numCache>
            </numRef>
          </val>
          <smooth val="0"/>
        </ser>
        <ser>
          <idx val="28"/>
          <order val="28"/>
          <tx>
            <strRef>
              <f>'29-30'!$AD$1:$AD$2</f>
              <strCache>
                <ptCount val="1"/>
                <pt idx="0">
                  <v>16/10/2020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'29-30'!$AD$3</f>
              <numCache>
                <formatCode>0.00</formatCode>
                <ptCount val="1"/>
                <pt idx="0">
                  <v>95</v>
                </pt>
              </numCache>
            </numRef>
          </val>
          <smooth val="0"/>
        </ser>
        <ser>
          <idx val="29"/>
          <order val="29"/>
          <tx>
            <strRef>
              <f>'29-30'!$AE$1:$AE$2</f>
              <strCache>
                <ptCount val="1"/>
                <pt idx="0">
                  <v>19/10/2020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'29-30'!$AE$3</f>
              <numCache>
                <formatCode>0.00</formatCode>
                <ptCount val="1"/>
                <pt idx="0">
                  <v>140</v>
                </pt>
              </numCache>
            </numRef>
          </val>
          <smooth val="0"/>
        </ser>
        <ser>
          <idx val="30"/>
          <order val="30"/>
          <tx>
            <strRef>
              <f>'29-30'!$AF$1:$AF$2</f>
              <strCache>
                <ptCount val="1"/>
                <pt idx="0">
                  <v>20/10/2020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'29-30'!$AF$3</f>
              <numCache>
                <formatCode>0.00</formatCode>
                <ptCount val="1"/>
                <pt idx="0">
                  <v>41</v>
                </pt>
              </numCache>
            </numRef>
          </val>
          <smooth val="0"/>
        </ser>
        <ser>
          <idx val="31"/>
          <order val="31"/>
          <tx>
            <strRef>
              <f>'29-30'!$AG$1:$AG$2</f>
              <strCache>
                <ptCount val="1"/>
                <pt idx="0">
                  <v>21/10/2020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'29-30'!$AG$3</f>
              <numCache>
                <formatCode>0.00</formatCode>
                <ptCount val="1"/>
                <pt idx="0">
                  <v>274</v>
                </pt>
              </numCache>
            </numRef>
          </val>
          <smooth val="0"/>
        </ser>
        <ser>
          <idx val="32"/>
          <order val="32"/>
          <tx>
            <strRef>
              <f>'29-30'!$AH$1:$AH$2</f>
              <strCache>
                <ptCount val="1"/>
                <pt idx="0">
                  <v>22/10/2020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'29-30'!$AH$3</f>
              <numCache>
                <formatCode>0.00</formatCode>
                <ptCount val="1"/>
                <pt idx="0">
                  <v>399</v>
                </pt>
              </numCache>
            </numRef>
          </val>
          <smooth val="0"/>
        </ser>
        <ser>
          <idx val="33"/>
          <order val="33"/>
          <tx>
            <strRef>
              <f>'29-30'!$AI$1:$AI$2</f>
              <strCache>
                <ptCount val="1"/>
                <pt idx="0">
                  <v>23/10/2020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'29-30'!$AI$3</f>
              <numCache>
                <formatCode>0.00</formatCode>
                <ptCount val="1"/>
                <pt idx="0">
                  <v>575</v>
                </pt>
              </numCache>
            </numRef>
          </val>
          <smooth val="0"/>
        </ser>
        <ser>
          <idx val="34"/>
          <order val="34"/>
          <tx>
            <strRef>
              <f>'29-30'!$AJ$1:$AJ$2</f>
              <strCache>
                <ptCount val="1"/>
                <pt idx="0">
                  <v>26/10/2020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'29-30'!$AJ$3</f>
              <numCache>
                <formatCode>0.00</formatCode>
                <ptCount val="1"/>
                <pt idx="0">
                  <v>415</v>
                </pt>
              </numCache>
            </numRef>
          </val>
          <smooth val="0"/>
        </ser>
        <ser>
          <idx val="35"/>
          <order val="35"/>
          <tx>
            <strRef>
              <f>'29-30'!$AK$1:$AK$2</f>
              <strCache>
                <ptCount val="1"/>
                <pt idx="0">
                  <v>27/10/2020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'29-30'!$AK$3</f>
              <numCache>
                <formatCode>0.00</formatCode>
                <ptCount val="1"/>
                <pt idx="0">
                  <v>492</v>
                </pt>
              </numCache>
            </numRef>
          </val>
          <smooth val="0"/>
        </ser>
        <ser>
          <idx val="36"/>
          <order val="36"/>
          <tx>
            <strRef>
              <f>'29-30'!$AL$1:$AL$2</f>
              <strCache>
                <ptCount val="1"/>
                <pt idx="0">
                  <v>28/10/2020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'29-30'!$AL$3</f>
              <numCache>
                <formatCode>0.00</formatCode>
                <ptCount val="1"/>
                <pt idx="0">
                  <v>805</v>
                </pt>
              </numCache>
            </numRef>
          </val>
          <smooth val="0"/>
        </ser>
        <ser>
          <idx val="37"/>
          <order val="37"/>
          <tx>
            <strRef>
              <f>'29-30'!$AM$1:$AM$2</f>
              <strCache>
                <ptCount val="1"/>
                <pt idx="0">
                  <v>29/10/2020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'29-30'!$AM$3</f>
              <numCache>
                <formatCode>0.00</formatCode>
                <ptCount val="1"/>
                <pt idx="0">
                  <v>895</v>
                </pt>
              </numCache>
            </numRef>
          </val>
          <smooth val="0"/>
        </ser>
        <ser>
          <idx val="38"/>
          <order val="38"/>
          <tx>
            <strRef>
              <f>'29-30'!$AN$1:$AN$2</f>
              <strCache>
                <ptCount val="1"/>
                <pt idx="0">
                  <v>30/10/2020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'29-30'!$AN$3</f>
              <numCache>
                <formatCode>0.00</formatCode>
                <ptCount val="1"/>
                <pt idx="0">
                  <v>960</v>
                </pt>
              </numCache>
            </numRef>
          </val>
          <smooth val="0"/>
        </ser>
        <ser>
          <idx val="39"/>
          <order val="39"/>
          <tx>
            <strRef>
              <f>'29-30'!$AO$1:$AO$2</f>
              <strCache>
                <ptCount val="1"/>
                <pt idx="0">
                  <v>2/11/2020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'29-30'!$AO$3</f>
              <numCache>
                <formatCode>0.00</formatCode>
                <ptCount val="1"/>
                <pt idx="0">
                  <v>735</v>
                </pt>
              </numCache>
            </numRef>
          </val>
          <smooth val="0"/>
        </ser>
        <ser>
          <idx val="40"/>
          <order val="40"/>
          <tx>
            <strRef>
              <f>'29-30'!$AP$1:$AP$2</f>
              <strCache>
                <ptCount val="1"/>
                <pt idx="0">
                  <v>3/11/2020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'29-30'!$AP$3</f>
              <numCache>
                <formatCode>0.00</formatCode>
                <ptCount val="1"/>
                <pt idx="0">
                  <v>904</v>
                </pt>
              </numCache>
            </numRef>
          </val>
          <smooth val="0"/>
        </ser>
        <ser>
          <idx val="41"/>
          <order val="41"/>
          <tx>
            <strRef>
              <f>'29-30'!$AQ$1:$AQ$2</f>
              <strCache>
                <ptCount val="1"/>
                <pt idx="0">
                  <v>4/11/2020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'29-30'!$AQ$3</f>
              <numCache>
                <formatCode>0.00</formatCode>
                <ptCount val="1"/>
                <pt idx="0">
                  <v>1035</v>
                </pt>
              </numCache>
            </numRef>
          </val>
          <smooth val="0"/>
        </ser>
        <ser>
          <idx val="42"/>
          <order val="42"/>
          <tx>
            <strRef>
              <f>'29-30'!$AR$1:$AR$2</f>
              <strCache>
                <ptCount val="1"/>
                <pt idx="0">
                  <v>5/11/2020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'29-30'!$AR$3</f>
              <numCache>
                <formatCode>0.00</formatCode>
                <ptCount val="1"/>
                <pt idx="0">
                  <v>1070</v>
                </pt>
              </numCache>
            </numRef>
          </val>
          <smooth val="0"/>
        </ser>
        <ser>
          <idx val="43"/>
          <order val="43"/>
          <tx>
            <strRef>
              <f>'29-30'!$AS$1:$AS$2</f>
              <strCache>
                <ptCount val="1"/>
                <pt idx="0">
                  <v>6/11/2020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'29-30'!$AS$3</f>
              <numCache>
                <formatCode>0.00</formatCode>
                <ptCount val="1"/>
                <pt idx="0">
                  <v>988</v>
                </pt>
              </numCache>
            </numRef>
          </val>
          <smooth val="0"/>
        </ser>
        <ser>
          <idx val="44"/>
          <order val="44"/>
          <tx>
            <strRef>
              <f>'29-30'!$AT$1:$AT$2</f>
              <strCache>
                <ptCount val="1"/>
                <pt idx="0">
                  <v>9/11/2020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'29-30'!$AT$3</f>
              <numCache>
                <formatCode>0.00</formatCode>
                <ptCount val="1"/>
                <pt idx="0">
                  <v>986</v>
                </pt>
              </numCache>
            </numRef>
          </val>
          <smooth val="0"/>
        </ser>
        <ser>
          <idx val="45"/>
          <order val="45"/>
          <tx>
            <strRef>
              <f>'29-30'!$AU$1:$AU$2</f>
              <strCache>
                <ptCount val="1"/>
                <pt idx="0">
                  <v>10/11/2020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'29-30'!$AU$3</f>
              <numCache>
                <formatCode>0.00</formatCode>
                <ptCount val="1"/>
                <pt idx="0">
                  <v>957.5</v>
                </pt>
              </numCache>
            </numRef>
          </val>
          <smooth val="0"/>
        </ser>
        <ser>
          <idx val="46"/>
          <order val="46"/>
          <tx>
            <strRef>
              <f>'29-30'!$AV$1:$AV$2</f>
              <strCache>
                <ptCount val="1"/>
                <pt idx="0">
                  <v>11/11/2020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'29-30'!$AV$3</f>
              <numCache>
                <formatCode>0.00</formatCode>
                <ptCount val="1"/>
                <pt idx="0">
                  <v>625</v>
                </pt>
              </numCache>
            </numRef>
          </val>
          <smooth val="0"/>
        </ser>
        <ser>
          <idx val="47"/>
          <order val="47"/>
          <tx>
            <strRef>
              <f>'29-30'!$AW$1:$AW$2</f>
              <strCache>
                <ptCount val="1"/>
                <pt idx="0">
                  <v>12/11/2020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'29-30'!$AW$3</f>
              <numCache>
                <formatCode>0.00</formatCode>
                <ptCount val="1"/>
                <pt idx="0">
                  <v>615</v>
                </pt>
              </numCache>
            </numRef>
          </val>
          <smooth val="0"/>
        </ser>
        <ser>
          <idx val="48"/>
          <order val="48"/>
          <tx>
            <strRef>
              <f>'29-30'!$AX$1:$AX$2</f>
              <strCache>
                <ptCount val="1"/>
                <pt idx="0">
                  <v>13/11/2020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'29-30'!$AX$3</f>
              <numCache>
                <formatCode>0.00</formatCode>
                <ptCount val="1"/>
                <pt idx="0">
                  <v>744</v>
                </pt>
              </numCache>
            </numRef>
          </val>
          <smooth val="0"/>
        </ser>
        <ser>
          <idx val="49"/>
          <order val="49"/>
          <tx>
            <strRef>
              <f>'29-30'!$AY$1:$AY$2</f>
              <strCache>
                <ptCount val="1"/>
                <pt idx="0">
                  <v>16/11/2020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'29-30'!$AY$3</f>
              <numCache>
                <formatCode>0.00</formatCode>
                <ptCount val="1"/>
                <pt idx="0">
                  <v>655</v>
                </pt>
              </numCache>
            </numRef>
          </val>
          <smooth val="0"/>
        </ser>
        <ser>
          <idx val="50"/>
          <order val="50"/>
          <tx>
            <strRef>
              <f>'29-30'!$AZ$1:$AZ$2</f>
              <strCache>
                <ptCount val="1"/>
                <pt idx="0">
                  <v>17/11/2020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'29-30'!$AZ$3</f>
              <numCache>
                <formatCode>0.00</formatCode>
                <ptCount val="1"/>
                <pt idx="0">
                  <v>539.5</v>
                </pt>
              </numCache>
            </numRef>
          </val>
          <smooth val="0"/>
        </ser>
        <ser>
          <idx val="51"/>
          <order val="51"/>
          <tx>
            <strRef>
              <f>'29-30'!$BA$1:$BA$2</f>
              <strCache>
                <ptCount val="1"/>
                <pt idx="0">
                  <v>18/11/2020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'29-30'!$BA$3</f>
              <numCache>
                <formatCode>0.00</formatCode>
                <ptCount val="1"/>
                <pt idx="0">
                  <v>594</v>
                </pt>
              </numCache>
            </numRef>
          </val>
          <smooth val="0"/>
        </ser>
        <ser>
          <idx val="52"/>
          <order val="52"/>
          <tx>
            <strRef>
              <f>'29-30'!$BB$1:$BB$2</f>
              <strCache>
                <ptCount val="1"/>
                <pt idx="0">
                  <v>19/11/2020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'29-30'!$BB$3</f>
              <numCache>
                <formatCode>0.00</formatCode>
                <ptCount val="1"/>
                <pt idx="0">
                  <v>512.5</v>
                </pt>
              </numCache>
            </numRef>
          </val>
          <smooth val="0"/>
        </ser>
        <ser>
          <idx val="53"/>
          <order val="53"/>
          <tx>
            <strRef>
              <f>'29-30'!$BC$1:$BC$2</f>
              <strCache>
                <ptCount val="1"/>
                <pt idx="0">
                  <v>20/11/2020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'29-30'!$BC$3</f>
              <numCache>
                <formatCode>0.00</formatCode>
                <ptCount val="1"/>
                <pt idx="0">
                  <v>538.5</v>
                </pt>
              </numCache>
            </numRef>
          </val>
          <smooth val="0"/>
        </ser>
        <ser>
          <idx val="54"/>
          <order val="54"/>
          <tx>
            <strRef>
              <f>'29-30'!$BD$1:$BD$2</f>
              <strCache>
                <ptCount val="1"/>
                <pt idx="0">
                  <v>24/11/2020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'29-30'!$BD$3</f>
              <numCache>
                <formatCode>0.00</formatCode>
                <ptCount val="1"/>
                <pt idx="0">
                  <v>564.5</v>
                </pt>
              </numCache>
            </numRef>
          </val>
          <smooth val="0"/>
        </ser>
        <ser>
          <idx val="55"/>
          <order val="55"/>
          <tx>
            <strRef>
              <f>'29-30'!$BE$1:$BE$2</f>
              <strCache>
                <ptCount val="1"/>
                <pt idx="0">
                  <v>25/11/2020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'29-30'!$BE$3</f>
              <numCache>
                <formatCode>0.00</formatCode>
                <ptCount val="1"/>
                <pt idx="0">
                  <v>575</v>
                </pt>
              </numCache>
            </numRef>
          </val>
          <smooth val="0"/>
        </ser>
        <ser>
          <idx val="56"/>
          <order val="56"/>
          <tx>
            <strRef>
              <f>'29-30'!$BF$1:$BF$2</f>
              <strCache>
                <ptCount val="1"/>
                <pt idx="0">
                  <v>26/11/2020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'29-30'!$BF$3</f>
              <numCache>
                <formatCode>0.00</formatCode>
                <ptCount val="1"/>
                <pt idx="0">
                  <v>615</v>
                </pt>
              </numCache>
            </numRef>
          </val>
          <smooth val="0"/>
        </ser>
        <ser>
          <idx val="57"/>
          <order val="57"/>
          <tx>
            <strRef>
              <f>'29-30'!$BG$1:$BG$2</f>
              <strCache>
                <ptCount val="1"/>
                <pt idx="0">
                  <v>27/11/2020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'29-30'!$BG$3</f>
              <numCache>
                <formatCode>0.00</formatCode>
                <ptCount val="1"/>
                <pt idx="0">
                  <v>576</v>
                </pt>
              </numCache>
            </numRef>
          </val>
          <smooth val="0"/>
        </ser>
        <ser>
          <idx val="58"/>
          <order val="58"/>
          <tx>
            <strRef>
              <f>'29-30'!$BH$1:$BH$2</f>
              <strCache>
                <ptCount val="1"/>
                <pt idx="0">
                  <v>30/11/2020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'29-30'!$BH$3</f>
              <numCache>
                <formatCode>0.00</formatCode>
                <ptCount val="1"/>
                <pt idx="0">
                  <v>600</v>
                </pt>
              </numCache>
            </numRef>
          </val>
          <smooth val="0"/>
        </ser>
        <ser>
          <idx val="59"/>
          <order val="59"/>
          <tx>
            <strRef>
              <f>'29-30'!$BI$1:$BI$2</f>
              <strCache>
                <ptCount val="1"/>
                <pt idx="0">
                  <v>1/12/2020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'29-30'!$BI$3</f>
              <numCache>
                <formatCode>0.00</formatCode>
                <ptCount val="1"/>
                <pt idx="0">
                  <v>532</v>
                </pt>
              </numCache>
            </numRef>
          </val>
          <smooth val="0"/>
        </ser>
        <ser>
          <idx val="60"/>
          <order val="60"/>
          <tx>
            <strRef>
              <f>'29-30'!$BJ$1:$BJ$2</f>
              <strCache>
                <ptCount val="1"/>
                <pt idx="0">
                  <v>2/12/2020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'29-30'!$BJ$3</f>
              <numCache>
                <formatCode>0.00</formatCode>
                <ptCount val="1"/>
                <pt idx="0">
                  <v>426.5</v>
                </pt>
              </numCache>
            </numRef>
          </val>
          <smooth val="0"/>
        </ser>
        <ser>
          <idx val="61"/>
          <order val="61"/>
          <tx>
            <strRef>
              <f>'29-30'!$BK$1:$BK$2</f>
              <strCache>
                <ptCount val="1"/>
                <pt idx="0">
                  <v>3/12/2020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'29-30'!$BK$3</f>
              <numCache>
                <formatCode>0.00</formatCode>
                <ptCount val="1"/>
                <pt idx="0">
                  <v>390</v>
                </pt>
              </numCache>
            </numRef>
          </val>
          <smooth val="0"/>
        </ser>
        <ser>
          <idx val="62"/>
          <order val="62"/>
          <tx>
            <strRef>
              <f>'29-30'!$BL$1:$BL$2</f>
              <strCache>
                <ptCount val="1"/>
                <pt idx="0">
                  <v>4/12/2020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'29-30'!$BL$3</f>
              <numCache>
                <formatCode>0.00</formatCode>
                <ptCount val="1"/>
                <pt idx="0">
                  <v>437</v>
                </pt>
              </numCache>
            </numRef>
          </val>
          <smooth val="0"/>
        </ser>
        <ser>
          <idx val="63"/>
          <order val="63"/>
          <tx>
            <strRef>
              <f>'29-30'!$BM$1:$BM$2</f>
              <strCache>
                <ptCount val="1"/>
                <pt idx="0">
                  <v>9/12/2020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'29-30'!$BM$3</f>
              <numCache>
                <formatCode>0.00</formatCode>
                <ptCount val="1"/>
                <pt idx="0">
                  <v>388</v>
                </pt>
              </numCache>
            </numRef>
          </val>
          <smooth val="0"/>
        </ser>
        <ser>
          <idx val="64"/>
          <order val="64"/>
          <tx>
            <strRef>
              <f>'29-30'!$BN$1:$BN$2</f>
              <strCache>
                <ptCount val="1"/>
                <pt idx="0">
                  <v>10/12/2020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'29-30'!$BN$3</f>
              <numCache>
                <formatCode>0.00</formatCode>
                <ptCount val="1"/>
                <pt idx="0">
                  <v>342</v>
                </pt>
              </numCache>
            </numRef>
          </val>
          <smooth val="0"/>
        </ser>
        <ser>
          <idx val="65"/>
          <order val="65"/>
          <tx>
            <strRef>
              <f>'29-30'!$BO$1:$BO$2</f>
              <strCache>
                <ptCount val="1"/>
                <pt idx="0">
                  <v>11/12/2020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'29-30'!$BO$3</f>
              <numCache>
                <formatCode>0.00</formatCode>
                <ptCount val="1"/>
                <pt idx="0">
                  <v>320</v>
                </pt>
              </numCache>
            </numRef>
          </val>
          <smooth val="0"/>
        </ser>
        <ser>
          <idx val="66"/>
          <order val="66"/>
          <tx>
            <strRef>
              <f>'29-30'!$BP$1:$BP$2</f>
              <strCache>
                <ptCount val="1"/>
                <pt idx="0">
                  <v>14/12/2020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'29-30'!$BP$3</f>
              <numCache>
                <formatCode>0.00</formatCode>
                <ptCount val="1"/>
                <pt idx="0">
                  <v>202</v>
                </pt>
              </numCache>
            </numRef>
          </val>
          <smooth val="0"/>
        </ser>
        <ser>
          <idx val="67"/>
          <order val="67"/>
          <tx>
            <strRef>
              <f>'29-30'!$BQ$1:$BQ$2</f>
              <strCache>
                <ptCount val="1"/>
                <pt idx="0">
                  <v>15/12/2020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'29-30'!$BQ$3</f>
              <numCache>
                <formatCode>0.00</formatCode>
                <ptCount val="1"/>
                <pt idx="0">
                  <v>203</v>
                </pt>
              </numCache>
            </numRef>
          </val>
          <smooth val="0"/>
        </ser>
        <ser>
          <idx val="68"/>
          <order val="68"/>
          <tx>
            <strRef>
              <f>'29-30'!$BR$1:$BR$2</f>
              <strCache>
                <ptCount val="1"/>
                <pt idx="0">
                  <v>16/12/2020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'29-30'!$BR$3</f>
              <numCache>
                <formatCode>0.00</formatCode>
                <ptCount val="1"/>
                <pt idx="0">
                  <v>216</v>
                </pt>
              </numCache>
            </numRef>
          </val>
          <smooth val="0"/>
        </ser>
        <ser>
          <idx val="69"/>
          <order val="69"/>
          <tx>
            <strRef>
              <f>'29-30'!$BS$1:$BS$2</f>
              <strCache>
                <ptCount val="1"/>
                <pt idx="0">
                  <v>17/12/2020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'29-30'!$BS$3</f>
              <numCache>
                <formatCode>0.00</formatCode>
                <ptCount val="1"/>
                <pt idx="0">
                  <v>211</v>
                </pt>
              </numCache>
            </numRef>
          </val>
          <smooth val="0"/>
        </ser>
        <ser>
          <idx val="70"/>
          <order val="70"/>
          <tx>
            <strRef>
              <f>'29-30'!$BT$1:$BT$2</f>
              <strCache>
                <ptCount val="1"/>
                <pt idx="0">
                  <v>18/12/2020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'29-30'!$BT$3</f>
              <numCache>
                <formatCode>0.00</formatCode>
                <ptCount val="1"/>
                <pt idx="0">
                  <v>197</v>
                </pt>
              </numCache>
            </numRef>
          </val>
          <smooth val="0"/>
        </ser>
        <ser>
          <idx val="71"/>
          <order val="71"/>
          <tx>
            <strRef>
              <f>'29-30'!$BU$1:$BU$2</f>
              <strCache>
                <ptCount val="1"/>
                <pt idx="0">
                  <v>21/12/2020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'29-30'!$BU$3</f>
              <numCache>
                <formatCode>0.00</formatCode>
                <ptCount val="1"/>
                <pt idx="0">
                  <v>215</v>
                </pt>
              </numCache>
            </numRef>
          </val>
          <smooth val="0"/>
        </ser>
        <ser>
          <idx val="72"/>
          <order val="72"/>
          <tx>
            <strRef>
              <f>'29-30'!$BV$1:$BV$2</f>
              <strCache>
                <ptCount val="1"/>
                <pt idx="0">
                  <v>22/12/2020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'29-30'!$BV$3</f>
              <numCache>
                <formatCode>0.00</formatCode>
                <ptCount val="1"/>
                <pt idx="0">
                  <v>210</v>
                </pt>
              </numCache>
            </numRef>
          </val>
          <smooth val="0"/>
        </ser>
        <ser>
          <idx val="73"/>
          <order val="73"/>
          <tx>
            <strRef>
              <f>'29-30'!$BW$1:$BW$2</f>
              <strCache>
                <ptCount val="1"/>
                <pt idx="0">
                  <v>23/12/2020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'29-30'!$BW$3</f>
              <numCache>
                <formatCode>0.00</formatCode>
                <ptCount val="1"/>
                <pt idx="0">
                  <v>249</v>
                </pt>
              </numCache>
            </numRef>
          </val>
          <smooth val="0"/>
        </ser>
        <ser>
          <idx val="74"/>
          <order val="74"/>
          <tx>
            <strRef>
              <f>'29-30'!$BX$1:$BX$2</f>
              <strCache>
                <ptCount val="1"/>
                <pt idx="0">
                  <v>28/12/2020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'29-30'!$BX$3</f>
              <numCache>
                <formatCode>0.00</formatCode>
                <ptCount val="1"/>
                <pt idx="0">
                  <v>264</v>
                </pt>
              </numCache>
            </numRef>
          </val>
          <smooth val="0"/>
        </ser>
        <ser>
          <idx val="75"/>
          <order val="75"/>
          <tx>
            <strRef>
              <f>'29-30'!$BY$1:$BY$2</f>
              <strCache>
                <ptCount val="1"/>
                <pt idx="0">
                  <v>29/12/2020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'29-30'!$BY$3</f>
              <numCache>
                <formatCode>0.00</formatCode>
                <ptCount val="1"/>
                <pt idx="0">
                  <v>283</v>
                </pt>
              </numCache>
            </numRef>
          </val>
          <smooth val="0"/>
        </ser>
        <ser>
          <idx val="76"/>
          <order val="76"/>
          <tx>
            <strRef>
              <f>'29-30'!$BZ$1:$BZ$2</f>
              <strCache>
                <ptCount val="1"/>
                <pt idx="0">
                  <v>30/12/2020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'29-30'!$BZ$3</f>
              <numCache>
                <formatCode>0.00</formatCode>
                <ptCount val="1"/>
                <pt idx="0">
                  <v>259</v>
                </pt>
              </numCache>
            </numRef>
          </val>
          <smooth val="0"/>
        </ser>
        <ser>
          <idx val="77"/>
          <order val="77"/>
          <tx>
            <strRef>
              <f>'29-30'!$CA$1:$CA$2</f>
              <strCache>
                <ptCount val="1"/>
                <pt idx="0">
                  <v>4/1/2021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'29-30'!$CA$3</f>
              <numCache>
                <formatCode>0.00</formatCode>
                <ptCount val="1"/>
                <pt idx="0">
                  <v>199</v>
                </pt>
              </numCache>
            </numRef>
          </val>
          <smooth val="0"/>
        </ser>
        <ser>
          <idx val="78"/>
          <order val="78"/>
          <tx>
            <strRef>
              <f>'29-30'!$CB$1:$CB$2</f>
              <strCache>
                <ptCount val="1"/>
                <pt idx="0">
                  <v>5/1/2021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'29-30'!$CB$3</f>
              <numCache>
                <formatCode>0.00</formatCode>
                <ptCount val="1"/>
                <pt idx="0">
                  <v>206</v>
                </pt>
              </numCache>
            </numRef>
          </val>
          <smooth val="0"/>
        </ser>
        <ser>
          <idx val="79"/>
          <order val="79"/>
          <tx>
            <strRef>
              <f>'29-30'!$CC$1:$CC$2</f>
              <strCache>
                <ptCount val="1"/>
                <pt idx="0">
                  <v>6/1/2021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'29-30'!$CC$3</f>
              <numCache>
                <formatCode>0.00</formatCode>
                <ptCount val="1"/>
                <pt idx="0">
                  <v>246</v>
                </pt>
              </numCache>
            </numRef>
          </val>
          <smooth val="0"/>
        </ser>
        <ser>
          <idx val="80"/>
          <order val="80"/>
          <tx>
            <strRef>
              <f>'29-30'!$CD$1:$CD$2</f>
              <strCache>
                <ptCount val="1"/>
                <pt idx="0">
                  <v>7/1/2021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'29-30'!$CD$3</f>
              <numCache>
                <formatCode>0.00</formatCode>
                <ptCount val="1"/>
                <pt idx="0">
                  <v>268</v>
                </pt>
              </numCache>
            </numRef>
          </val>
          <smooth val="0"/>
        </ser>
        <ser>
          <idx val="81"/>
          <order val="81"/>
          <tx>
            <strRef>
              <f>'29-30'!$CE$1:$CE$2</f>
              <strCache>
                <ptCount val="1"/>
                <pt idx="0">
                  <v>8/1/2021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'29-30'!$CE$3</f>
              <numCache>
                <formatCode>0.00</formatCode>
                <ptCount val="1"/>
                <pt idx="0">
                  <v>270</v>
                </pt>
              </numCache>
            </numRef>
          </val>
          <smooth val="0"/>
        </ser>
        <ser>
          <idx val="82"/>
          <order val="82"/>
          <tx>
            <strRef>
              <f>'29-30'!$CF$1:$CF$2</f>
              <strCache>
                <ptCount val="1"/>
                <pt idx="0">
                  <v>11/1/2021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'29-30'!$CF$3</f>
              <numCache>
                <formatCode>0.00</formatCode>
                <ptCount val="1"/>
                <pt idx="0">
                  <v>285</v>
                </pt>
              </numCache>
            </numRef>
          </val>
          <smooth val="0"/>
        </ser>
        <ser>
          <idx val="83"/>
          <order val="83"/>
          <tx>
            <strRef>
              <f>'29-30'!$CG$1:$CG$2</f>
              <strCache>
                <ptCount val="1"/>
                <pt idx="0">
                  <v>12/1/2021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'29-30'!$CG$3</f>
              <numCache>
                <formatCode>0.00</formatCode>
                <ptCount val="1"/>
                <pt idx="0">
                  <v>290</v>
                </pt>
              </numCache>
            </numRef>
          </val>
          <smooth val="0"/>
        </ser>
        <ser>
          <idx val="84"/>
          <order val="84"/>
          <tx>
            <strRef>
              <f>'29-30'!$CH$1:$CH$2</f>
              <strCache>
                <ptCount val="1"/>
                <pt idx="0">
                  <v>13/1/2021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'29-30'!$CH$3</f>
              <numCache>
                <formatCode>0.00</formatCode>
                <ptCount val="1"/>
                <pt idx="0">
                  <v>288</v>
                </pt>
              </numCache>
            </numRef>
          </val>
          <smooth val="0"/>
        </ser>
        <ser>
          <idx val="85"/>
          <order val="85"/>
          <tx>
            <strRef>
              <f>'29-30'!$CI$1:$CI$2</f>
              <strCache>
                <ptCount val="1"/>
                <pt idx="0">
                  <v>14/1/2021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'29-30'!$CI$3</f>
              <numCache>
                <formatCode>0.00</formatCode>
                <ptCount val="1"/>
                <pt idx="0">
                  <v>246</v>
                </pt>
              </numCache>
            </numRef>
          </val>
          <smooth val="0"/>
        </ser>
        <ser>
          <idx val="86"/>
          <order val="86"/>
          <tx>
            <strRef>
              <f>'29-30'!$CJ$1:$CJ$2</f>
              <strCache>
                <ptCount val="1"/>
                <pt idx="0">
                  <v>15/1/2021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'29-30'!$CJ$3</f>
              <numCache>
                <formatCode>0.00</formatCode>
                <ptCount val="1"/>
                <pt idx="0">
                  <v>265</v>
                </pt>
              </numCache>
            </numRef>
          </val>
          <smooth val="0"/>
        </ser>
        <ser>
          <idx val="87"/>
          <order val="87"/>
          <tx>
            <strRef>
              <f>'29-30'!$CK$1:$CK$2</f>
              <strCache>
                <ptCount val="1"/>
                <pt idx="0">
                  <v>18/1/2021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'29-30'!$CK$3</f>
              <numCache>
                <formatCode>0.00</formatCode>
                <ptCount val="1"/>
                <pt idx="0">
                  <v>214</v>
                </pt>
              </numCache>
            </numRef>
          </val>
          <smooth val="0"/>
        </ser>
        <ser>
          <idx val="88"/>
          <order val="88"/>
          <tx>
            <strRef>
              <f>'29-30'!$CL$1:$CL$2</f>
              <strCache>
                <ptCount val="1"/>
                <pt idx="0">
                  <v>19/1/2021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'29-30'!$CL$3</f>
              <numCache>
                <formatCode>0.00</formatCode>
                <ptCount val="1"/>
                <pt idx="0">
                  <v>246</v>
                </pt>
              </numCache>
            </numRef>
          </val>
          <smooth val="0"/>
        </ser>
        <ser>
          <idx val="89"/>
          <order val="89"/>
          <tx>
            <strRef>
              <f>'29-30'!$CM$1:$CM$2</f>
              <strCache>
                <ptCount val="1"/>
                <pt idx="0">
                  <v>20/1/2021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'29-30'!$CM$3</f>
              <numCache>
                <formatCode>0.00</formatCode>
                <ptCount val="1"/>
                <pt idx="0">
                  <v>235</v>
                </pt>
              </numCache>
            </numRef>
          </val>
          <smooth val="0"/>
        </ser>
        <ser>
          <idx val="90"/>
          <order val="90"/>
          <tx>
            <strRef>
              <f>'29-30'!$CN$1:$CN$2</f>
              <strCache>
                <ptCount val="1"/>
                <pt idx="0">
                  <v>21/1/2021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'29-30'!$CN$3</f>
              <numCache>
                <formatCode>0.00</formatCode>
                <ptCount val="1"/>
                <pt idx="0">
                  <v>178</v>
                </pt>
              </numCache>
            </numRef>
          </val>
          <smooth val="0"/>
        </ser>
        <ser>
          <idx val="91"/>
          <order val="91"/>
          <tx>
            <strRef>
              <f>'29-30'!$CO$1:$CO$2</f>
              <strCache>
                <ptCount val="1"/>
                <pt idx="0">
                  <v>22/1/2021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'29-30'!$CO$3</f>
              <numCache>
                <formatCode>0.00</formatCode>
                <ptCount val="1"/>
                <pt idx="0">
                  <v>191</v>
                </pt>
              </numCache>
            </numRef>
          </val>
          <smooth val="0"/>
        </ser>
        <ser>
          <idx val="92"/>
          <order val="92"/>
          <tx>
            <strRef>
              <f>'29-30'!$CP$1:$CP$2</f>
              <strCache>
                <ptCount val="1"/>
                <pt idx="0">
                  <v>25/1/2021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'29-30'!$CP$3</f>
              <numCache>
                <formatCode>0.00</formatCode>
                <ptCount val="1"/>
                <pt idx="0">
                  <v>214</v>
                </pt>
              </numCache>
            </numRef>
          </val>
          <smooth val="0"/>
        </ser>
        <ser>
          <idx val="93"/>
          <order val="93"/>
          <tx>
            <strRef>
              <f>'29-30'!$CQ$1:$CQ$2</f>
              <strCache>
                <ptCount val="1"/>
                <pt idx="0">
                  <v>26/1/2021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'29-30'!$CQ$3</f>
              <numCache>
                <formatCode>0.00</formatCode>
                <ptCount val="1"/>
                <pt idx="0">
                  <v>223</v>
                </pt>
              </numCache>
            </numRef>
          </val>
          <smooth val="0"/>
        </ser>
        <ser>
          <idx val="94"/>
          <order val="94"/>
          <tx>
            <strRef>
              <f>'29-30'!$CR$1:$CR$2</f>
              <strCache>
                <ptCount val="1"/>
                <pt idx="0">
                  <v>27/1/2021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'29-30'!$CR$3</f>
              <numCache>
                <formatCode>0.00</formatCode>
                <ptCount val="1"/>
                <pt idx="0">
                  <v>201</v>
                </pt>
              </numCache>
            </numRef>
          </val>
          <smooth val="0"/>
        </ser>
        <ser>
          <idx val="95"/>
          <order val="95"/>
          <tx>
            <strRef>
              <f>'29-30'!$CS$1:$CS$2</f>
              <strCache>
                <ptCount val="1"/>
                <pt idx="0">
                  <v>28/1/2021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'29-30'!$CS$3</f>
              <numCache>
                <formatCode>0.00</formatCode>
                <ptCount val="1"/>
                <pt idx="0">
                  <v>195</v>
                </pt>
              </numCache>
            </numRef>
          </val>
          <smooth val="0"/>
        </ser>
        <ser>
          <idx val="96"/>
          <order val="96"/>
          <tx>
            <strRef>
              <f>'29-30'!$CT$1:$CT$2</f>
              <strCache>
                <ptCount val="1"/>
                <pt idx="0">
                  <v>29/1/2021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'29-30'!$CT$3</f>
              <numCache>
                <formatCode>0.00</formatCode>
                <ptCount val="1"/>
                <pt idx="0">
                  <v>237.5</v>
                </pt>
              </numCache>
            </numRef>
          </val>
          <smooth val="0"/>
        </ser>
        <ser>
          <idx val="97"/>
          <order val="97"/>
          <tx>
            <strRef>
              <f>'29-30'!$CU$1:$CU$2</f>
              <strCache>
                <ptCount val="1"/>
                <pt idx="0">
                  <v>1/2/2021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'29-30'!$CU$3</f>
              <numCache>
                <formatCode>0.00</formatCode>
                <ptCount val="1"/>
                <pt idx="0">
                  <v>245</v>
                </pt>
              </numCache>
            </numRef>
          </val>
          <smooth val="0"/>
        </ser>
        <ser>
          <idx val="98"/>
          <order val="98"/>
          <tx>
            <strRef>
              <f>'29-30'!$CV$1:$CV$2</f>
              <strCache>
                <ptCount val="1"/>
                <pt idx="0">
                  <v>2/2/2021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'29-30'!$CV$3</f>
              <numCache>
                <formatCode>0.00</formatCode>
                <ptCount val="1"/>
                <pt idx="0">
                  <v>290</v>
                </pt>
              </numCache>
            </numRef>
          </val>
          <smooth val="0"/>
        </ser>
        <ser>
          <idx val="99"/>
          <order val="99"/>
          <tx>
            <strRef>
              <f>'29-30'!$CW$1:$CW$2</f>
              <strCache>
                <ptCount val="1"/>
                <pt idx="0">
                  <v>3/2/2021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'29-30'!$CW$3</f>
              <numCache>
                <formatCode>0.00</formatCode>
                <ptCount val="1"/>
                <pt idx="0">
                  <v>257</v>
                </pt>
              </numCache>
            </numRef>
          </val>
          <smooth val="0"/>
        </ser>
        <ser>
          <idx val="100"/>
          <order val="100"/>
          <tx>
            <strRef>
              <f>'29-30'!$CX$1:$CX$2</f>
              <strCache>
                <ptCount val="1"/>
                <pt idx="0">
                  <v>4/2/2021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'29-30'!$CX$3</f>
              <numCache>
                <formatCode>0.00</formatCode>
                <ptCount val="1"/>
                <pt idx="0">
                  <v>282</v>
                </pt>
              </numCache>
            </numRef>
          </val>
          <smooth val="0"/>
        </ser>
        <ser>
          <idx val="101"/>
          <order val="101"/>
          <tx>
            <strRef>
              <f>'29-30'!$CY$1:$CY$2</f>
              <strCache>
                <ptCount val="1"/>
                <pt idx="0">
                  <v>5/2/2021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'29-30'!$CY$3</f>
              <numCache>
                <formatCode>0.00</formatCode>
                <ptCount val="1"/>
                <pt idx="0">
                  <v>317</v>
                </pt>
              </numCache>
            </numRef>
          </val>
          <smooth val="0"/>
        </ser>
        <ser>
          <idx val="102"/>
          <order val="102"/>
          <tx>
            <strRef>
              <f>'29-30'!$CZ$1:$CZ$2</f>
              <strCache>
                <ptCount val="1"/>
                <pt idx="0">
                  <v>8/2/2021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'29-30'!$CZ$3</f>
              <numCache>
                <formatCode>0.00</formatCode>
                <ptCount val="1"/>
                <pt idx="0">
                  <v>283</v>
                </pt>
              </numCache>
            </numRef>
          </val>
          <smooth val="0"/>
        </ser>
        <ser>
          <idx val="103"/>
          <order val="103"/>
          <tx>
            <strRef>
              <f>'29-30'!$DA$1:$DA$2</f>
              <strCache>
                <ptCount val="1"/>
                <pt idx="0">
                  <v>9/2/2021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'29-30'!$DA$3</f>
              <numCache>
                <formatCode>0.00</formatCode>
                <ptCount val="1"/>
                <pt idx="0">
                  <v>284</v>
                </pt>
              </numCache>
            </numRef>
          </val>
          <smooth val="0"/>
        </ser>
        <ser>
          <idx val="104"/>
          <order val="104"/>
          <tx>
            <strRef>
              <f>'29-30'!$DB$1:$DB$2</f>
              <strCache>
                <ptCount val="1"/>
                <pt idx="0">
                  <v>10/2/2021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'29-30'!$DB$3</f>
              <numCache>
                <formatCode>0.00</formatCode>
                <ptCount val="1"/>
                <pt idx="0">
                  <v>302</v>
                </pt>
              </numCache>
            </numRef>
          </val>
          <smooth val="0"/>
        </ser>
        <ser>
          <idx val="105"/>
          <order val="105"/>
          <tx>
            <strRef>
              <f>'29-30'!$DC$1:$DC$2</f>
              <strCache>
                <ptCount val="1"/>
                <pt idx="0">
                  <v>11/2/2021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'29-30'!$DC$3</f>
              <numCache>
                <formatCode>0.00</formatCode>
                <ptCount val="1"/>
                <pt idx="0">
                  <v>290</v>
                </pt>
              </numCache>
            </numRef>
          </val>
          <smooth val="0"/>
        </ser>
        <ser>
          <idx val="106"/>
          <order val="106"/>
          <tx>
            <strRef>
              <f>'29-30'!$DD$1:$DD$2</f>
              <strCache>
                <ptCount val="1"/>
                <pt idx="0">
                  <v>12/2/2021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'29-30'!$DD$3</f>
              <numCache>
                <formatCode>0.00</formatCode>
                <ptCount val="1"/>
                <pt idx="0">
                  <v>308</v>
                </pt>
              </numCache>
            </numRef>
          </val>
          <smooth val="0"/>
        </ser>
        <ser>
          <idx val="107"/>
          <order val="107"/>
          <tx>
            <strRef>
              <f>'29-30'!$DE$1:$DE$2</f>
              <strCache>
                <ptCount val="1"/>
                <pt idx="0">
                  <v>17/2/2021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'29-30'!$DE$3</f>
              <numCache>
                <formatCode>0.00</formatCode>
                <ptCount val="1"/>
                <pt idx="0">
                  <v>315</v>
                </pt>
              </numCache>
            </numRef>
          </val>
          <smooth val="0"/>
        </ser>
        <ser>
          <idx val="108"/>
          <order val="108"/>
          <tx>
            <strRef>
              <f>'29-30'!$DF$1:$DF$2</f>
              <strCache>
                <ptCount val="1"/>
                <pt idx="0">
                  <v>18/2/2021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'29-30'!$DF$3</f>
              <numCache>
                <formatCode>0.00</formatCode>
                <ptCount val="1"/>
                <pt idx="0">
                  <v>300</v>
                </pt>
              </numCache>
            </numRef>
          </val>
          <smooth val="0"/>
        </ser>
        <ser>
          <idx val="109"/>
          <order val="109"/>
          <tx>
            <strRef>
              <f>'29-30'!$DG$1:$DG$2</f>
              <strCache>
                <ptCount val="1"/>
                <pt idx="0">
                  <v>19/2/2021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'29-30'!$DG$3</f>
              <numCache>
                <formatCode>0.00</formatCode>
                <ptCount val="1"/>
                <pt idx="0">
                  <v>300</v>
                </pt>
              </numCache>
            </numRef>
          </val>
          <smooth val="0"/>
        </ser>
        <ser>
          <idx val="110"/>
          <order val="110"/>
          <tx>
            <strRef>
              <f>'29-30'!$DH$1:$DH$2</f>
              <strCache>
                <ptCount val="1"/>
                <pt idx="0">
                  <v>22/2/2021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'29-30'!$DH$3</f>
              <numCache>
                <formatCode>0.00</formatCode>
                <ptCount val="1"/>
                <pt idx="0">
                  <v>170</v>
                </pt>
              </numCache>
            </numRef>
          </val>
          <smooth val="0"/>
        </ser>
        <ser>
          <idx val="111"/>
          <order val="111"/>
          <tx>
            <strRef>
              <f>'29-30'!$DI$1:$DI$2</f>
              <strCache>
                <ptCount val="1"/>
                <pt idx="0">
                  <v>23/2/2021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'29-30'!$DI$3</f>
              <numCache>
                <formatCode>0.00</formatCode>
                <ptCount val="1"/>
                <pt idx="0">
                  <v>215</v>
                </pt>
              </numCache>
            </numRef>
          </val>
          <smooth val="0"/>
        </ser>
        <ser>
          <idx val="112"/>
          <order val="112"/>
          <tx>
            <strRef>
              <f>'29-30'!$DJ$1:$DJ$2</f>
              <strCache>
                <ptCount val="1"/>
                <pt idx="0">
                  <v>24/2/2021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'29-30'!$DJ$3</f>
              <numCache>
                <formatCode>0.00</formatCode>
                <ptCount val="1"/>
                <pt idx="0">
                  <v>271</v>
                </pt>
              </numCache>
            </numRef>
          </val>
          <smooth val="0"/>
        </ser>
        <ser>
          <idx val="113"/>
          <order val="113"/>
          <tx>
            <strRef>
              <f>'29-30'!$DK$1:$DK$2</f>
              <strCache>
                <ptCount val="1"/>
                <pt idx="0">
                  <v>25/2/2021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'29-30'!$DK$3</f>
              <numCache>
                <formatCode>0.00</formatCode>
                <ptCount val="1"/>
                <pt idx="0">
                  <v>219</v>
                </pt>
              </numCache>
            </numRef>
          </val>
          <smooth val="0"/>
        </ser>
        <ser>
          <idx val="114"/>
          <order val="114"/>
          <tx>
            <strRef>
              <f>'29-30'!$DL$1:$DL$2</f>
              <strCache>
                <ptCount val="1"/>
                <pt idx="0">
                  <v>26/2/2021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'29-30'!$DL$3</f>
              <numCache>
                <formatCode>0.00</formatCode>
                <ptCount val="1"/>
                <pt idx="0">
                  <v>222</v>
                </pt>
              </numCache>
            </numRef>
          </val>
          <smooth val="0"/>
        </ser>
        <ser>
          <idx val="115"/>
          <order val="115"/>
          <tx>
            <strRef>
              <f>'29-30'!$DM$1:$DM$2</f>
              <strCache>
                <ptCount val="1"/>
                <pt idx="0">
                  <v>1/3/2021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'29-30'!$DM$3</f>
              <numCache>
                <formatCode>0.00</formatCode>
                <ptCount val="1"/>
                <pt idx="0">
                  <v>192</v>
                </pt>
              </numCache>
            </numRef>
          </val>
          <smooth val="0"/>
        </ser>
        <ser>
          <idx val="116"/>
          <order val="116"/>
          <tx>
            <strRef>
              <f>'29-30'!$DN$1:$DN$2</f>
              <strCache>
                <ptCount val="1"/>
                <pt idx="0">
                  <v>2/3/2021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'29-30'!$DN$3</f>
              <numCache>
                <formatCode>0.00</formatCode>
                <ptCount val="1"/>
                <pt idx="0">
                  <v>186</v>
                </pt>
              </numCache>
            </numRef>
          </val>
          <smooth val="0"/>
        </ser>
        <ser>
          <idx val="117"/>
          <order val="117"/>
          <tx>
            <strRef>
              <f>'29-30'!$DO$1:$DO$2</f>
              <strCache>
                <ptCount val="1"/>
                <pt idx="0">
                  <v>3/3/2021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'29-30'!$DO$3</f>
              <numCache>
                <formatCode>0.00</formatCode>
                <ptCount val="1"/>
                <pt idx="0">
                  <v>178</v>
                </pt>
              </numCache>
            </numRef>
          </val>
          <smooth val="0"/>
        </ser>
        <ser>
          <idx val="118"/>
          <order val="118"/>
          <tx>
            <strRef>
              <f>'29-30'!$DP$1:$DP$2</f>
              <strCache>
                <ptCount val="1"/>
                <pt idx="0">
                  <v>4/3/2021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'29-30'!$DP$3</f>
              <numCache>
                <formatCode>0.00</formatCode>
                <ptCount val="1"/>
                <pt idx="0">
                  <v>191</v>
                </pt>
              </numCache>
            </numRef>
          </val>
          <smooth val="0"/>
        </ser>
        <ser>
          <idx val="119"/>
          <order val="119"/>
          <tx>
            <strRef>
              <f>'29-30'!$DQ$1:$DQ$2</f>
              <strCache>
                <ptCount val="1"/>
                <pt idx="0">
                  <v>5/3/2021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'29-30'!$DQ$3</f>
              <numCache>
                <formatCode>0.00</formatCode>
                <ptCount val="1"/>
                <pt idx="0">
                  <v>250</v>
                </pt>
              </numCache>
            </numRef>
          </val>
          <smooth val="0"/>
        </ser>
        <ser>
          <idx val="120"/>
          <order val="120"/>
          <tx>
            <strRef>
              <f>'29-30'!$DR$1:$DR$2</f>
              <strCache>
                <ptCount val="1"/>
                <pt idx="0">
                  <v>8/3/2021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'29-30'!$DR$3</f>
              <numCache>
                <formatCode>0.00</formatCode>
                <ptCount val="1"/>
                <pt idx="0">
                  <v>183</v>
                </pt>
              </numCache>
            </numRef>
          </val>
          <smooth val="0"/>
        </ser>
        <ser>
          <idx val="121"/>
          <order val="121"/>
          <tx>
            <strRef>
              <f>'29-30'!$DS$1:$DS$2</f>
              <strCache>
                <ptCount val="1"/>
                <pt idx="0">
                  <v>9/3/2021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'29-30'!$DS$3</f>
              <numCache>
                <formatCode>0.00</formatCode>
                <ptCount val="1"/>
                <pt idx="0">
                  <v>154</v>
                </pt>
              </numCache>
            </numRef>
          </val>
          <smooth val="0"/>
        </ser>
        <ser>
          <idx val="122"/>
          <order val="122"/>
          <tx>
            <strRef>
              <f>'29-30'!$DT$1:$DT$2</f>
              <strCache>
                <ptCount val="1"/>
                <pt idx="0">
                  <v>10/3/2021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'29-30'!$DT$3</f>
              <numCache>
                <formatCode>0.00</formatCode>
                <ptCount val="1"/>
                <pt idx="0">
                  <v>187</v>
                </pt>
              </numCache>
            </numRef>
          </val>
          <smooth val="0"/>
        </ser>
        <ser>
          <idx val="123"/>
          <order val="123"/>
          <tx>
            <strRef>
              <f>'29-30'!$DU$1:$DU$2</f>
              <strCache>
                <ptCount val="1"/>
                <pt idx="0">
                  <v>11/3/2021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'29-30'!$DU$3</f>
              <numCache>
                <formatCode>0.00</formatCode>
                <ptCount val="1"/>
                <pt idx="0">
                  <v>175</v>
                </pt>
              </numCache>
            </numRef>
          </val>
          <smooth val="0"/>
        </ser>
        <ser>
          <idx val="124"/>
          <order val="124"/>
          <tx>
            <strRef>
              <f>'29-30'!$DV$1:$DV$2</f>
              <strCache>
                <ptCount val="1"/>
                <pt idx="0">
                  <v>12/3/2021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'29-30'!$DV$3</f>
              <numCache>
                <formatCode>0.00</formatCode>
                <ptCount val="1"/>
                <pt idx="0">
                  <v>158.5</v>
                </pt>
              </numCache>
            </numRef>
          </val>
          <smooth val="0"/>
        </ser>
        <ser>
          <idx val="125"/>
          <order val="125"/>
          <tx>
            <strRef>
              <f>'29-30'!$DW$1:$DW$2</f>
              <strCache>
                <ptCount val="1"/>
                <pt idx="0">
                  <v>15/3/2021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'29-30'!$DW$3</f>
              <numCache>
                <formatCode>0.00</formatCode>
                <ptCount val="1"/>
                <pt idx="0">
                  <v>205</v>
                </pt>
              </numCache>
            </numRef>
          </val>
          <smooth val="0"/>
        </ser>
        <ser>
          <idx val="126"/>
          <order val="126"/>
          <tx>
            <strRef>
              <f>'29-30'!$DX$1:$DX$2</f>
              <strCache>
                <ptCount val="1"/>
                <pt idx="0">
                  <v>16/3/2021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'29-30'!$DX$3</f>
              <numCache>
                <formatCode>0.00</formatCode>
                <ptCount val="1"/>
                <pt idx="0">
                  <v>181</v>
                </pt>
              </numCache>
            </numRef>
          </val>
          <smooth val="0"/>
        </ser>
        <ser>
          <idx val="127"/>
          <order val="127"/>
          <tx>
            <strRef>
              <f>'29-30'!$DY$1:$DY$2</f>
              <strCache>
                <ptCount val="1"/>
                <pt idx="0">
                  <v>17/3/2021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'29-30'!$DY$3</f>
              <numCache>
                <formatCode>0.00</formatCode>
                <ptCount val="1"/>
                <pt idx="0">
                  <v>144</v>
                </pt>
              </numCache>
            </numRef>
          </val>
          <smooth val="0"/>
        </ser>
        <ser>
          <idx val="128"/>
          <order val="128"/>
          <tx>
            <strRef>
              <f>'29-30'!$DZ$1:$DZ$2</f>
              <strCache>
                <ptCount val="1"/>
                <pt idx="0">
                  <v>18/3/2021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'29-30'!$DZ$3</f>
              <numCache>
                <formatCode>0.00</formatCode>
                <ptCount val="1"/>
                <pt idx="0">
                  <v>112.5</v>
                </pt>
              </numCache>
            </numRef>
          </val>
          <smooth val="0"/>
        </ser>
        <ser>
          <idx val="129"/>
          <order val="129"/>
          <tx>
            <strRef>
              <f>'29-30'!$EA$1:$EA$2</f>
              <strCache>
                <ptCount val="1"/>
                <pt idx="0">
                  <v>19/3/2021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'29-30'!$EA$3</f>
              <numCache>
                <formatCode>0.00</formatCode>
                <ptCount val="1"/>
                <pt idx="0">
                  <v>167.5</v>
                </pt>
              </numCache>
            </numRef>
          </val>
          <smooth val="0"/>
        </ser>
        <ser>
          <idx val="130"/>
          <order val="130"/>
          <tx>
            <strRef>
              <f>'29-30'!$EB$1:$EB$2</f>
              <strCache>
                <ptCount val="1"/>
                <pt idx="0">
                  <v>22/3/2021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'29-30'!$EB$3</f>
              <numCache>
                <formatCode>0.00</formatCode>
                <ptCount val="1"/>
                <pt idx="0">
                  <v>148</v>
                </pt>
              </numCache>
            </numRef>
          </val>
          <smooth val="0"/>
        </ser>
        <ser>
          <idx val="131"/>
          <order val="131"/>
          <tx>
            <strRef>
              <f>'29-30'!$EC$1:$EC$2</f>
              <strCache>
                <ptCount val="1"/>
                <pt idx="0">
                  <v>23/3/2021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'29-30'!$EC$3</f>
              <numCache>
                <formatCode>0.00</formatCode>
                <ptCount val="1"/>
                <pt idx="0">
                  <v>188</v>
                </pt>
              </numCache>
            </numRef>
          </val>
          <smooth val="0"/>
        </ser>
        <ser>
          <idx val="132"/>
          <order val="132"/>
          <tx>
            <strRef>
              <f>'29-30'!$ED$1:$ED$2</f>
              <strCache>
                <ptCount val="1"/>
                <pt idx="0">
                  <v>25/3/2021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'29-30'!$ED$3</f>
              <numCache>
                <formatCode>0.00</formatCode>
                <ptCount val="1"/>
                <pt idx="0">
                  <v>147</v>
                </pt>
              </numCache>
            </numRef>
          </val>
          <smooth val="0"/>
        </ser>
        <ser>
          <idx val="133"/>
          <order val="133"/>
          <tx>
            <strRef>
              <f>'29-30'!$EE$1:$EE$2</f>
              <strCache>
                <ptCount val="1"/>
                <pt idx="0">
                  <v>26/3/2021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'29-30'!$EE$3</f>
              <numCache>
                <formatCode>0.00</formatCode>
                <ptCount val="1"/>
                <pt idx="0">
                  <v>173</v>
                </pt>
              </numCache>
            </numRef>
          </val>
          <smooth val="0"/>
        </ser>
        <ser>
          <idx val="134"/>
          <order val="134"/>
          <tx>
            <strRef>
              <f>'29-30'!$EF$1:$EF$2</f>
              <strCache>
                <ptCount val="1"/>
                <pt idx="0">
                  <v>29/3/2021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'29-30'!$EF$3</f>
              <numCache>
                <formatCode>0.00</formatCode>
                <ptCount val="1"/>
                <pt idx="0">
                  <v>219</v>
                </pt>
              </numCache>
            </numRef>
          </val>
          <smooth val="0"/>
        </ser>
        <ser>
          <idx val="135"/>
          <order val="135"/>
          <tx>
            <strRef>
              <f>'29-30'!$EG$1:$EG$2</f>
              <strCache>
                <ptCount val="1"/>
                <pt idx="0">
                  <v>30/3/2021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'29-30'!$EG$3</f>
              <numCache>
                <formatCode>0.00</formatCode>
                <ptCount val="1"/>
                <pt idx="0">
                  <v>146</v>
                </pt>
              </numCache>
            </numRef>
          </val>
          <smooth val="0"/>
        </ser>
        <ser>
          <idx val="136"/>
          <order val="136"/>
          <tx>
            <strRef>
              <f>'29-30'!$EH$1:$EH$2</f>
              <strCache>
                <ptCount val="1"/>
                <pt idx="0">
                  <v>31/3/2021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'29-30'!$EH$3</f>
              <numCache>
                <formatCode>0.00</formatCode>
                <ptCount val="1"/>
                <pt idx="0">
                  <v>221.5</v>
                </pt>
              </numCache>
            </numRef>
          </val>
          <smooth val="0"/>
        </ser>
        <ser>
          <idx val="137"/>
          <order val="137"/>
          <tx>
            <strRef>
              <f>'29-30'!$EI$1:$EI$2</f>
              <strCache>
                <ptCount val="1"/>
                <pt idx="0">
                  <v>5/4/2021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'29-30'!$EI$3</f>
              <numCache>
                <formatCode>0.00</formatCode>
                <ptCount val="1"/>
                <pt idx="0">
                  <v>182</v>
                </pt>
              </numCache>
            </numRef>
          </val>
          <smooth val="0"/>
        </ser>
        <ser>
          <idx val="138"/>
          <order val="138"/>
          <tx>
            <strRef>
              <f>'29-30'!$EJ$1:$EJ$2</f>
              <strCache>
                <ptCount val="1"/>
                <pt idx="0">
                  <v>6/4/2021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'29-30'!$EJ$3</f>
              <numCache>
                <formatCode>0.00</formatCode>
                <ptCount val="1"/>
                <pt idx="0">
                  <v>189</v>
                </pt>
              </numCache>
            </numRef>
          </val>
          <smooth val="0"/>
        </ser>
        <ser>
          <idx val="139"/>
          <order val="139"/>
          <tx>
            <strRef>
              <f>'29-30'!$EK$1:$EK$2</f>
              <strCache>
                <ptCount val="1"/>
                <pt idx="0">
                  <v>7/4/2021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'29-30'!$EK$3</f>
              <numCache>
                <formatCode>0.00</formatCode>
                <ptCount val="1"/>
                <pt idx="0">
                  <v>178</v>
                </pt>
              </numCache>
            </numRef>
          </val>
          <smooth val="0"/>
        </ser>
        <ser>
          <idx val="140"/>
          <order val="140"/>
          <tx>
            <strRef>
              <f>'29-30'!$EL$1:$EL$2</f>
              <strCache>
                <ptCount val="1"/>
                <pt idx="0">
                  <v>8/4/2021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'29-30'!$EL$3</f>
              <numCache>
                <formatCode>0.00</formatCode>
                <ptCount val="1"/>
                <pt idx="0">
                  <v>170</v>
                </pt>
              </numCache>
            </numRef>
          </val>
          <smooth val="0"/>
        </ser>
        <ser>
          <idx val="141"/>
          <order val="141"/>
          <tx>
            <strRef>
              <f>'29-30'!$EM$1:$EM$2</f>
              <strCache>
                <ptCount val="1"/>
                <pt idx="0">
                  <v>9/4/2021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'29-30'!$EM$3</f>
              <numCache>
                <formatCode>0.00</formatCode>
                <ptCount val="1"/>
                <pt idx="0">
                  <v>210</v>
                </pt>
              </numCache>
            </numRef>
          </val>
          <smooth val="0"/>
        </ser>
        <ser>
          <idx val="142"/>
          <order val="142"/>
          <tx>
            <strRef>
              <f>'29-30'!$EN$1:$EN$2</f>
              <strCache>
                <ptCount val="1"/>
                <pt idx="0">
                  <v>12/4/2021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'29-30'!$EN$3</f>
              <numCache>
                <formatCode>0.00</formatCode>
                <ptCount val="1"/>
                <pt idx="0">
                  <v>206</v>
                </pt>
              </numCache>
            </numRef>
          </val>
          <smooth val="0"/>
        </ser>
        <ser>
          <idx val="143"/>
          <order val="143"/>
          <tx>
            <strRef>
              <f>'29-30'!$EO$1:$EO$2</f>
              <strCache>
                <ptCount val="1"/>
                <pt idx="0">
                  <v>13/4/2021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'29-30'!$EO$3</f>
              <numCache>
                <formatCode>0.00</formatCode>
                <ptCount val="1"/>
                <pt idx="0">
                  <v>194</v>
                </pt>
              </numCache>
            </numRef>
          </val>
          <smooth val="0"/>
        </ser>
        <ser>
          <idx val="144"/>
          <order val="144"/>
          <tx>
            <strRef>
              <f>'29-30'!$EP$1:$EP$2</f>
              <strCache>
                <ptCount val="1"/>
                <pt idx="0">
                  <v>14/4/2021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'29-30'!$EP$3</f>
              <numCache>
                <formatCode>0.00</formatCode>
                <ptCount val="1"/>
                <pt idx="0">
                  <v>218</v>
                </pt>
              </numCache>
            </numRef>
          </val>
          <smooth val="0"/>
        </ser>
        <ser>
          <idx val="145"/>
          <order val="145"/>
          <tx>
            <strRef>
              <f>'29-30'!$EQ$1:$EQ$2</f>
              <strCache>
                <ptCount val="1"/>
                <pt idx="0">
                  <v>15/4/2021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'29-30'!$EQ$3</f>
              <numCache>
                <formatCode>0.00</formatCode>
                <ptCount val="1"/>
                <pt idx="0">
                  <v>235</v>
                </pt>
              </numCache>
            </numRef>
          </val>
          <smooth val="0"/>
        </ser>
        <ser>
          <idx val="146"/>
          <order val="146"/>
          <tx>
            <strRef>
              <f>'29-30'!$ER$1:$ER$2</f>
              <strCache>
                <ptCount val="1"/>
                <pt idx="0">
                  <v>16/4/2021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'29-30'!$ER$3</f>
              <numCache>
                <formatCode>0.00</formatCode>
                <ptCount val="1"/>
                <pt idx="0">
                  <v>289</v>
                </pt>
              </numCache>
            </numRef>
          </val>
          <smooth val="0"/>
        </ser>
        <ser>
          <idx val="147"/>
          <order val="147"/>
          <tx>
            <strRef>
              <f>'29-30'!$ES$1:$ES$2</f>
              <strCache>
                <ptCount val="1"/>
                <pt idx="0">
                  <v>19/4/2021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'29-30'!$ES$3</f>
              <numCache>
                <formatCode>0.00</formatCode>
                <ptCount val="1"/>
                <pt idx="0">
                  <v>248</v>
                </pt>
              </numCache>
            </numRef>
          </val>
          <smooth val="0"/>
        </ser>
        <ser>
          <idx val="148"/>
          <order val="148"/>
          <tx>
            <strRef>
              <f>'29-30'!$ET$1:$ET$2</f>
              <strCache>
                <ptCount val="1"/>
                <pt idx="0">
                  <v>20/4/2021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'29-30'!$ET$3</f>
              <numCache>
                <formatCode>0.00</formatCode>
                <ptCount val="1"/>
                <pt idx="0">
                  <v>294</v>
                </pt>
              </numCache>
            </numRef>
          </val>
          <smooth val="0"/>
        </ser>
        <ser>
          <idx val="149"/>
          <order val="149"/>
          <tx>
            <strRef>
              <f>'29-30'!$EU$1:$EU$2</f>
              <strCache>
                <ptCount val="1"/>
                <pt idx="0">
                  <v>21/4/2021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'29-30'!$EU$3</f>
              <numCache>
                <formatCode>0.00</formatCode>
                <ptCount val="1"/>
                <pt idx="0">
                  <v>294</v>
                </pt>
              </numCache>
            </numRef>
          </val>
          <smooth val="0"/>
        </ser>
        <ser>
          <idx val="150"/>
          <order val="150"/>
          <tx>
            <strRef>
              <f>'29-30'!$EV$1:$EV$2</f>
              <strCache>
                <ptCount val="1"/>
                <pt idx="0">
                  <v>22/4/2021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'29-30'!$EV$3</f>
              <numCache>
                <formatCode>0.00</formatCode>
                <ptCount val="1"/>
                <pt idx="0">
                  <v>336</v>
                </pt>
              </numCache>
            </numRef>
          </val>
          <smooth val="0"/>
        </ser>
        <ser>
          <idx val="151"/>
          <order val="151"/>
          <tx>
            <strRef>
              <f>'29-30'!$EW$1:$EW$2</f>
              <strCache>
                <ptCount val="1"/>
                <pt idx="0">
                  <v>23/4/2021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'29-30'!$EW$3</f>
              <numCache>
                <formatCode>0.00</formatCode>
                <ptCount val="1"/>
                <pt idx="0">
                  <v>323</v>
                </pt>
              </numCache>
            </numRef>
          </val>
          <smooth val="0"/>
        </ser>
        <ser>
          <idx val="152"/>
          <order val="152"/>
          <tx>
            <strRef>
              <f>'29-30'!$EX$1:$EX$2</f>
              <strCache>
                <ptCount val="1"/>
                <pt idx="0">
                  <v>26/4/2021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'29-30'!$EX$3</f>
              <numCache>
                <formatCode>0.00</formatCode>
                <ptCount val="1"/>
                <pt idx="0">
                  <v>280</v>
                </pt>
              </numCache>
            </numRef>
          </val>
          <smooth val="0"/>
        </ser>
        <ser>
          <idx val="153"/>
          <order val="153"/>
          <tx>
            <strRef>
              <f>'29-30'!$EY$1:$EY$2</f>
              <strCache>
                <ptCount val="1"/>
                <pt idx="0">
                  <v>27/4/2021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'29-30'!$EY$3</f>
              <numCache>
                <formatCode>0.00</formatCode>
                <ptCount val="1"/>
                <pt idx="0">
                  <v>250</v>
                </pt>
              </numCache>
            </numRef>
          </val>
          <smooth val="0"/>
        </ser>
        <ser>
          <idx val="154"/>
          <order val="154"/>
          <tx>
            <strRef>
              <f>'29-30'!$EZ$1:$EZ$2</f>
              <strCache>
                <ptCount val="1"/>
                <pt idx="0">
                  <v>28/4/2021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'29-30'!$EZ$3</f>
              <numCache>
                <formatCode>0.00</formatCode>
                <ptCount val="1"/>
                <pt idx="0">
                  <v>294</v>
                </pt>
              </numCache>
            </numRef>
          </val>
          <smooth val="0"/>
        </ser>
        <ser>
          <idx val="155"/>
          <order val="155"/>
          <tx>
            <strRef>
              <f>'29-30'!$FA$1:$FA$2</f>
              <strCache>
                <ptCount val="1"/>
                <pt idx="0">
                  <v>29/4/2021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'29-30'!$FA$3</f>
              <numCache>
                <formatCode>0.00</formatCode>
                <ptCount val="1"/>
                <pt idx="0">
                  <v>271</v>
                </pt>
              </numCache>
            </numRef>
          </val>
          <smooth val="0"/>
        </ser>
        <ser>
          <idx val="156"/>
          <order val="156"/>
          <tx>
            <strRef>
              <f>'29-30'!$FB$1:$FB$2</f>
              <strCache>
                <ptCount val="1"/>
                <pt idx="0">
                  <v>30/4/2021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'29-30'!$FB$3</f>
              <numCache>
                <formatCode>0.00</formatCode>
                <ptCount val="1"/>
                <pt idx="0">
                  <v>281</v>
                </pt>
              </numCache>
            </numRef>
          </val>
          <smooth val="0"/>
        </ser>
        <ser>
          <idx val="157"/>
          <order val="157"/>
          <tx>
            <strRef>
              <f>'29-30'!$FC$1:$FC$2</f>
              <strCache>
                <ptCount val="1"/>
                <pt idx="0">
                  <v>3/5/2021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'29-30'!$FC$3</f>
              <numCache>
                <formatCode>0.00</formatCode>
                <ptCount val="1"/>
                <pt idx="0">
                  <v>289</v>
                </pt>
              </numCache>
            </numRef>
          </val>
          <smooth val="0"/>
        </ser>
        <ser>
          <idx val="158"/>
          <order val="158"/>
          <tx>
            <strRef>
              <f>'29-30'!$FD$1:$FD$2</f>
              <strCache>
                <ptCount val="1"/>
                <pt idx="0">
                  <v>4/5/2021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'29-30'!$FD$3</f>
              <numCache>
                <formatCode>0.00</formatCode>
                <ptCount val="1"/>
                <pt idx="0">
                  <v>278</v>
                </pt>
              </numCache>
            </numRef>
          </val>
          <smooth val="0"/>
        </ser>
        <ser>
          <idx val="159"/>
          <order val="159"/>
          <tx>
            <strRef>
              <f>'29-30'!$FE$1:$FE$2</f>
              <strCache>
                <ptCount val="1"/>
                <pt idx="0">
                  <v>5/5/2021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'29-30'!$FE$3</f>
              <numCache>
                <formatCode>0.00</formatCode>
                <ptCount val="1"/>
                <pt idx="0">
                  <v>285</v>
                </pt>
              </numCache>
            </numRef>
          </val>
          <smooth val="0"/>
        </ser>
        <ser>
          <idx val="160"/>
          <order val="160"/>
          <tx>
            <strRef>
              <f>'29-30'!$FF$1:$FF$2</f>
              <strCache>
                <ptCount val="1"/>
                <pt idx="0">
                  <v>6/5/2021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'29-30'!$FF$3</f>
              <numCache>
                <formatCode>0.00</formatCode>
                <ptCount val="1"/>
                <pt idx="0">
                  <v>275</v>
                </pt>
              </numCache>
            </numRef>
          </val>
          <smooth val="0"/>
        </ser>
        <ser>
          <idx val="161"/>
          <order val="161"/>
          <tx>
            <strRef>
              <f>'29-30'!$FG$1:$FG$2</f>
              <strCache>
                <ptCount val="1"/>
                <pt idx="0">
                  <v>7/5/2021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'29-30'!$FG$3</f>
              <numCache>
                <formatCode>0.00</formatCode>
                <ptCount val="1"/>
                <pt idx="0">
                  <v>301</v>
                </pt>
              </numCache>
            </numRef>
          </val>
          <smooth val="0"/>
        </ser>
        <ser>
          <idx val="162"/>
          <order val="162"/>
          <tx>
            <strRef>
              <f>'29-30'!$FH$1:$FH$2</f>
              <strCache>
                <ptCount val="1"/>
                <pt idx="0">
                  <v>10/5/2021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'29-30'!$FH$3</f>
              <numCache>
                <formatCode>0.00</formatCode>
                <ptCount val="1"/>
                <pt idx="0">
                  <v>288</v>
                </pt>
              </numCache>
            </numRef>
          </val>
          <smooth val="0"/>
        </ser>
        <ser>
          <idx val="163"/>
          <order val="163"/>
          <tx>
            <strRef>
              <f>'29-30'!$FI$1:$FI$2</f>
              <strCache>
                <ptCount val="1"/>
                <pt idx="0">
                  <v>11/5/2021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'29-30'!$FI$3</f>
              <numCache>
                <formatCode>0.00</formatCode>
                <ptCount val="1"/>
                <pt idx="0">
                  <v>295</v>
                </pt>
              </numCache>
            </numRef>
          </val>
          <smooth val="0"/>
        </ser>
        <ser>
          <idx val="164"/>
          <order val="164"/>
          <tx>
            <strRef>
              <f>'29-30'!$FJ$1:$FJ$2</f>
              <strCache>
                <ptCount val="1"/>
                <pt idx="0">
                  <v>12/5/2021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'29-30'!$FJ$3</f>
              <numCache>
                <formatCode>0.00</formatCode>
                <ptCount val="1"/>
                <pt idx="0">
                  <v>319</v>
                </pt>
              </numCache>
            </numRef>
          </val>
          <smooth val="0"/>
        </ser>
        <ser>
          <idx val="165"/>
          <order val="165"/>
          <tx>
            <strRef>
              <f>'29-30'!$FK$1:$FK$2</f>
              <strCache>
                <ptCount val="1"/>
                <pt idx="0">
                  <v>13/5/2021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'29-30'!$FK$3</f>
              <numCache>
                <formatCode>0.00</formatCode>
                <ptCount val="1"/>
                <pt idx="0">
                  <v>359</v>
                </pt>
              </numCache>
            </numRef>
          </val>
          <smooth val="0"/>
        </ser>
        <ser>
          <idx val="166"/>
          <order val="166"/>
          <tx>
            <strRef>
              <f>'29-30'!$FL$1:$FL$2</f>
              <strCache>
                <ptCount val="1"/>
                <pt idx="0">
                  <v>14/5/2021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'29-30'!$FL$3</f>
              <numCache>
                <formatCode>0.00</formatCode>
                <ptCount val="1"/>
                <pt idx="0">
                  <v>350</v>
                </pt>
              </numCache>
            </numRef>
          </val>
          <smooth val="0"/>
        </ser>
        <ser>
          <idx val="167"/>
          <order val="167"/>
          <tx>
            <strRef>
              <f>'29-30'!$FM$1:$FM$2</f>
              <strCache>
                <ptCount val="1"/>
                <pt idx="0">
                  <v>17/5/2021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'29-30'!$FM$3</f>
              <numCache>
                <formatCode>0.00</formatCode>
                <ptCount val="1"/>
                <pt idx="0">
                  <v>374</v>
                </pt>
              </numCache>
            </numRef>
          </val>
          <smooth val="0"/>
        </ser>
        <ser>
          <idx val="168"/>
          <order val="168"/>
          <tx>
            <strRef>
              <f>'29-30'!$FN$1:$FN$2</f>
              <strCache>
                <ptCount val="1"/>
                <pt idx="0">
                  <v>18/5/2021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'29-30'!$FN$3</f>
              <numCache>
                <formatCode>0.00</formatCode>
                <ptCount val="1"/>
                <pt idx="0">
                  <v>373</v>
                </pt>
              </numCache>
            </numRef>
          </val>
          <smooth val="0"/>
        </ser>
        <ser>
          <idx val="169"/>
          <order val="169"/>
          <tx>
            <strRef>
              <f>'29-30'!$FO$1:$FO$2</f>
              <strCache>
                <ptCount val="1"/>
                <pt idx="0">
                  <v>19/5/2021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'29-30'!$FO$3</f>
              <numCache>
                <formatCode>0.00</formatCode>
                <ptCount val="1"/>
                <pt idx="0">
                  <v>362</v>
                </pt>
              </numCache>
            </numRef>
          </val>
          <smooth val="0"/>
        </ser>
        <ser>
          <idx val="170"/>
          <order val="170"/>
          <tx>
            <strRef>
              <f>'29-30'!$FP$1:$FP$2</f>
              <strCache>
                <ptCount val="1"/>
                <pt idx="0">
                  <v>20/5/2021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'29-30'!$FP$3</f>
              <numCache>
                <formatCode>0.00</formatCode>
                <ptCount val="1"/>
                <pt idx="0">
                  <v>381</v>
                </pt>
              </numCache>
            </numRef>
          </val>
          <smooth val="0"/>
        </ser>
        <ser>
          <idx val="171"/>
          <order val="171"/>
          <tx>
            <strRef>
              <f>'29-30'!$FQ$1:$FQ$2</f>
              <strCache>
                <ptCount val="1"/>
                <pt idx="0">
                  <v>21/5/2021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'29-30'!$FQ$3</f>
              <numCache>
                <formatCode>0.00</formatCode>
                <ptCount val="1"/>
                <pt idx="0">
                  <v>401</v>
                </pt>
              </numCache>
            </numRef>
          </val>
          <smooth val="0"/>
        </ser>
        <ser>
          <idx val="172"/>
          <order val="172"/>
          <tx>
            <strRef>
              <f>'29-30'!$FR$1:$FR$2</f>
              <strCache>
                <ptCount val="1"/>
                <pt idx="0">
                  <v>26/5/2021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'29-30'!$FR$3</f>
              <numCache>
                <formatCode>0.00</formatCode>
                <ptCount val="1"/>
                <pt idx="0">
                  <v>397</v>
                </pt>
              </numCache>
            </numRef>
          </val>
          <smooth val="0"/>
        </ser>
        <ser>
          <idx val="173"/>
          <order val="173"/>
          <tx>
            <strRef>
              <f>'29-30'!$FS$1:$FS$2</f>
              <strCache>
                <ptCount val="1"/>
                <pt idx="0">
                  <v>27/5/2021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'29-30'!$FS$3</f>
              <numCache>
                <formatCode>0.00</formatCode>
                <ptCount val="1"/>
                <pt idx="0">
                  <v>419.5</v>
                </pt>
              </numCache>
            </numRef>
          </val>
          <smooth val="0"/>
        </ser>
        <ser>
          <idx val="174"/>
          <order val="174"/>
          <tx>
            <strRef>
              <f>'29-30'!$FT$1:$FT$2</f>
              <strCache>
                <ptCount val="1"/>
                <pt idx="0">
                  <v>28/5/2021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'29-30'!$FT$3</f>
              <numCache>
                <formatCode>0.00</formatCode>
                <ptCount val="1"/>
                <pt idx="0">
                  <v>362</v>
                </pt>
              </numCache>
            </numRef>
          </val>
          <smooth val="0"/>
        </ser>
        <ser>
          <idx val="175"/>
          <order val="175"/>
          <tx>
            <strRef>
              <f>'29-30'!$FU$1:$FU$2</f>
              <strCache>
                <ptCount val="1"/>
                <pt idx="0">
                  <v>31/5/2021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'29-30'!$FU$3</f>
              <numCache>
                <formatCode>0.00</formatCode>
                <ptCount val="1"/>
                <pt idx="0">
                  <v>374</v>
                </pt>
              </numCache>
            </numRef>
          </val>
          <smooth val="0"/>
        </ser>
        <ser>
          <idx val="176"/>
          <order val="176"/>
          <tx>
            <strRef>
              <f>'29-30'!$FV$1:$FV$2</f>
              <strCache>
                <ptCount val="1"/>
                <pt idx="0">
                  <v>1/6/2021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'29-30'!$FV$3</f>
              <numCache>
                <formatCode>0.00</formatCode>
                <ptCount val="1"/>
                <pt idx="0">
                  <v>350</v>
                </pt>
              </numCache>
            </numRef>
          </val>
          <smooth val="0"/>
        </ser>
        <ser>
          <idx val="177"/>
          <order val="177"/>
          <tx>
            <strRef>
              <f>'29-30'!$FW$1:$FW$2</f>
              <strCache>
                <ptCount val="1"/>
                <pt idx="0">
                  <v>2/6/2021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'29-30'!$FW$3</f>
              <numCache>
                <formatCode>0.00</formatCode>
                <ptCount val="1"/>
                <pt idx="0">
                  <v>410</v>
                </pt>
              </numCache>
            </numRef>
          </val>
          <smooth val="0"/>
        </ser>
        <ser>
          <idx val="178"/>
          <order val="178"/>
          <tx>
            <strRef>
              <f>'29-30'!$FX$1:$FX$2</f>
              <strCache>
                <ptCount val="1"/>
                <pt idx="0">
                  <v>3/6/2021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'29-30'!$FX$3</f>
              <numCache>
                <formatCode>0.00</formatCode>
                <ptCount val="1"/>
                <pt idx="0">
                  <v>354</v>
                </pt>
              </numCache>
            </numRef>
          </val>
          <smooth val="0"/>
        </ser>
        <ser>
          <idx val="179"/>
          <order val="179"/>
          <tx>
            <strRef>
              <f>'29-30'!$FY$1:$FY$2</f>
              <strCache>
                <ptCount val="1"/>
                <pt idx="0">
                  <v>4/6/2021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'29-30'!$FY$3</f>
              <numCache>
                <formatCode>0.00</formatCode>
                <ptCount val="1"/>
                <pt idx="0">
                  <v>323</v>
                </pt>
              </numCache>
            </numRef>
          </val>
          <smooth val="0"/>
        </ser>
        <ser>
          <idx val="180"/>
          <order val="180"/>
          <tx>
            <strRef>
              <f>'29-30'!$FZ$1:$FZ$2</f>
              <strCache>
                <ptCount val="1"/>
                <pt idx="0">
                  <v>7/6/2021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'29-30'!$FZ$3</f>
              <numCache>
                <formatCode>0.00</formatCode>
                <ptCount val="1"/>
                <pt idx="0">
                  <v>290</v>
                </pt>
              </numCache>
            </numRef>
          </val>
          <smooth val="0"/>
        </ser>
        <ser>
          <idx val="181"/>
          <order val="181"/>
          <tx>
            <strRef>
              <f>'29-30'!$GA$1:$GA$2</f>
              <strCache>
                <ptCount val="1"/>
                <pt idx="0">
                  <v>8/6/2021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'29-30'!$GA$3</f>
              <numCache>
                <formatCode>0.00</formatCode>
                <ptCount val="1"/>
                <pt idx="0">
                  <v>271</v>
                </pt>
              </numCache>
            </numRef>
          </val>
          <smooth val="0"/>
        </ser>
        <ser>
          <idx val="182"/>
          <order val="182"/>
          <tx>
            <strRef>
              <f>'29-30'!$GB$1:$GB$2</f>
              <strCache>
                <ptCount val="1"/>
                <pt idx="0">
                  <v>9/6/2021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'29-30'!$GB$3</f>
              <numCache>
                <formatCode>0.00</formatCode>
                <ptCount val="1"/>
                <pt idx="0">
                  <v>316</v>
                </pt>
              </numCache>
            </numRef>
          </val>
          <smooth val="0"/>
        </ser>
        <ser>
          <idx val="183"/>
          <order val="183"/>
          <tx>
            <strRef>
              <f>'29-30'!$GC$1:$GC$2</f>
              <strCache>
                <ptCount val="1"/>
                <pt idx="0">
                  <v>10/6/2021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'29-30'!$GC$3</f>
              <numCache>
                <formatCode>0.00</formatCode>
                <ptCount val="1"/>
                <pt idx="0">
                  <v>250</v>
                </pt>
              </numCache>
            </numRef>
          </val>
          <smooth val="0"/>
        </ser>
        <ser>
          <idx val="184"/>
          <order val="184"/>
          <tx>
            <strRef>
              <f>'29-30'!$GD$1:$GD$2</f>
              <strCache>
                <ptCount val="1"/>
                <pt idx="0">
                  <v>11/6/2021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'29-30'!$GD$3</f>
              <numCache>
                <formatCode>0.00</formatCode>
                <ptCount val="1"/>
                <pt idx="0">
                  <v>280</v>
                </pt>
              </numCache>
            </numRef>
          </val>
          <smooth val="0"/>
        </ser>
        <ser>
          <idx val="185"/>
          <order val="185"/>
          <tx>
            <strRef>
              <f>'29-30'!$GE$1:$GE$2</f>
              <strCache>
                <ptCount val="1"/>
                <pt idx="0">
                  <v>(en blanco)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'29-30'!$A$3</f>
              <strCache>
                <ptCount val="1"/>
                <pt idx="0">
                  <v>Total</v>
                </pt>
              </strCache>
            </strRef>
          </cat>
          <val>
            <numRef>
              <f>'29-30'!$GE$3</f>
              <numCache>
                <formatCode>0.00</formatCode>
                <ptCount val="1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55774976"/>
        <axId val="155776512"/>
      </lineChart>
      <catAx>
        <axId val="155774976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55776512"/>
        <crosses val="autoZero"/>
        <auto val="1"/>
        <lblAlgn val="ctr"/>
        <lblOffset val="100"/>
        <noMultiLvlLbl val="0"/>
      </catAx>
      <valAx>
        <axId val="155776512"/>
        <scaling>
          <orientation val="minMax"/>
        </scaling>
        <delete val="0"/>
        <axPos val="l"/>
        <majorGridlines/>
        <numFmt formatCode="0.00" sourceLinked="1"/>
        <majorTickMark val="out"/>
        <minorTickMark val="none"/>
        <tickLblPos val="nextTo"/>
        <crossAx val="155774976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="http://schemas.openxmlformats.org/drawingml/2006/chart">
  <pivotSource>
    <name>[Bonos en pesos.xlsx]g29-29!Tabla dinámica4</name>
    <fmtId val="0"/>
  </pivotSource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t>None</a:t>
            </a:r>
            <a:endParaRPr/>
          </a:p>
        </rich>
      </tx>
      <overlay val="0"/>
    </title>
    <pivotFmts>
      <pivotFmt>
        <idx val="0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"/>
        <marker>
          <symbol val="none"/>
          <spPr>
            <a:ln xmlns:a="http://schemas.openxmlformats.org/drawingml/2006/main">
              <a:prstDash val="solid"/>
            </a:ln>
          </spPr>
        </marker>
      </pivotFmt>
    </pivotFmts>
    <plotArea>
      <layout>
        <manualLayout>
          <layoutTarget val="inner"/>
          <xMode val="edge"/>
          <yMode val="edge"/>
          <wMode val="factor"/>
          <hMode val="factor"/>
          <x val="0.1125149997498146"/>
          <y val="0.09444051144983023"/>
          <w val="0.6735497664178459"/>
          <h val="0.6581400948734619"/>
        </manualLayout>
      </layout>
      <lineChart>
        <grouping val="standard"/>
        <varyColors val="0"/>
        <ser>
          <idx val="0"/>
          <order val="0"/>
          <tx>
            <strRef>
              <f>'g29-29'!$B$1</f>
              <strCache>
                <ptCount val="1"/>
                <pt idx="0">
                  <v>Total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'g29-29'!$A$2:$A$196</f>
              <strCache>
                <ptCount val="194"/>
                <pt idx="0">
                  <v>7/9/2020</v>
                </pt>
                <pt idx="1">
                  <v>8/9/2020</v>
                </pt>
                <pt idx="2">
                  <v>9/9/2020</v>
                </pt>
                <pt idx="3">
                  <v>10/9/2020</v>
                </pt>
                <pt idx="4">
                  <v>11/9/2020</v>
                </pt>
                <pt idx="5">
                  <v>14/9/2020</v>
                </pt>
                <pt idx="6">
                  <v>15/9/2020</v>
                </pt>
                <pt idx="7">
                  <v>16/9/2020</v>
                </pt>
                <pt idx="8">
                  <v>17/9/2020</v>
                </pt>
                <pt idx="9">
                  <v>18/9/2020</v>
                </pt>
                <pt idx="10">
                  <v>21/9/2020</v>
                </pt>
                <pt idx="11">
                  <v>22/9/2020</v>
                </pt>
                <pt idx="12">
                  <v>23/9/2020</v>
                </pt>
                <pt idx="13">
                  <v>24/9/2020</v>
                </pt>
                <pt idx="14">
                  <v>25/9/2020</v>
                </pt>
                <pt idx="15">
                  <v>28/9/2020</v>
                </pt>
                <pt idx="16">
                  <v>29/9/2020</v>
                </pt>
                <pt idx="17">
                  <v>30/9/2020</v>
                </pt>
                <pt idx="18">
                  <v>1/10/2020</v>
                </pt>
                <pt idx="19">
                  <v>2/10/2020</v>
                </pt>
                <pt idx="20">
                  <v>5/10/2020</v>
                </pt>
                <pt idx="21">
                  <v>6/10/2020</v>
                </pt>
                <pt idx="22">
                  <v>7/10/2020</v>
                </pt>
                <pt idx="23">
                  <v>8/10/2020</v>
                </pt>
                <pt idx="24">
                  <v>9/10/2020</v>
                </pt>
                <pt idx="25">
                  <v>13/10/2020</v>
                </pt>
                <pt idx="26">
                  <v>14/10/2020</v>
                </pt>
                <pt idx="27">
                  <v>15/10/2020</v>
                </pt>
                <pt idx="28">
                  <v>16/10/2020</v>
                </pt>
                <pt idx="29">
                  <v>19/10/2020</v>
                </pt>
                <pt idx="30">
                  <v>20/10/2020</v>
                </pt>
                <pt idx="31">
                  <v>21/10/2020</v>
                </pt>
                <pt idx="32">
                  <v>22/10/2020</v>
                </pt>
                <pt idx="33">
                  <v>23/10/2020</v>
                </pt>
                <pt idx="34">
                  <v>26/10/2020</v>
                </pt>
                <pt idx="35">
                  <v>27/10/2020</v>
                </pt>
                <pt idx="36">
                  <v>28/10/2020</v>
                </pt>
                <pt idx="37">
                  <v>29/10/2020</v>
                </pt>
                <pt idx="38">
                  <v>30/10/2020</v>
                </pt>
                <pt idx="39">
                  <v>2/11/2020</v>
                </pt>
                <pt idx="40">
                  <v>3/11/2020</v>
                </pt>
                <pt idx="41">
                  <v>4/11/2020</v>
                </pt>
                <pt idx="42">
                  <v>5/11/2020</v>
                </pt>
                <pt idx="43">
                  <v>6/11/2020</v>
                </pt>
                <pt idx="44">
                  <v>9/11/2020</v>
                </pt>
                <pt idx="45">
                  <v>10/11/2020</v>
                </pt>
                <pt idx="46">
                  <v>11/11/2020</v>
                </pt>
                <pt idx="47">
                  <v>12/11/2020</v>
                </pt>
                <pt idx="48">
                  <v>13/11/2020</v>
                </pt>
                <pt idx="49">
                  <v>16/11/2020</v>
                </pt>
                <pt idx="50">
                  <v>17/11/2020</v>
                </pt>
                <pt idx="51">
                  <v>18/11/2020</v>
                </pt>
                <pt idx="52">
                  <v>19/11/2020</v>
                </pt>
                <pt idx="53">
                  <v>20/11/2020</v>
                </pt>
                <pt idx="54">
                  <v>24/11/2020</v>
                </pt>
                <pt idx="55">
                  <v>25/11/2020</v>
                </pt>
                <pt idx="56">
                  <v>26/11/2020</v>
                </pt>
                <pt idx="57">
                  <v>27/11/2020</v>
                </pt>
                <pt idx="58">
                  <v>30/11/2020</v>
                </pt>
                <pt idx="59">
                  <v>1/12/2020</v>
                </pt>
                <pt idx="60">
                  <v>2/12/2020</v>
                </pt>
                <pt idx="61">
                  <v>3/12/2020</v>
                </pt>
                <pt idx="62">
                  <v>4/12/2020</v>
                </pt>
                <pt idx="63">
                  <v>9/12/2020</v>
                </pt>
                <pt idx="64">
                  <v>10/12/2020</v>
                </pt>
                <pt idx="65">
                  <v>11/12/2020</v>
                </pt>
                <pt idx="66">
                  <v>14/12/2020</v>
                </pt>
                <pt idx="67">
                  <v>15/12/2020</v>
                </pt>
                <pt idx="68">
                  <v>16/12/2020</v>
                </pt>
                <pt idx="69">
                  <v>17/12/2020</v>
                </pt>
                <pt idx="70">
                  <v>18/12/2020</v>
                </pt>
                <pt idx="71">
                  <v>21/12/2020</v>
                </pt>
                <pt idx="72">
                  <v>22/12/2020</v>
                </pt>
                <pt idx="73">
                  <v>23/12/2020</v>
                </pt>
                <pt idx="74">
                  <v>28/12/2020</v>
                </pt>
                <pt idx="75">
                  <v>29/12/2020</v>
                </pt>
                <pt idx="76">
                  <v>30/12/2020</v>
                </pt>
                <pt idx="77">
                  <v>4/1/2021</v>
                </pt>
                <pt idx="78">
                  <v>5/1/2021</v>
                </pt>
                <pt idx="79">
                  <v>6/1/2021</v>
                </pt>
                <pt idx="80">
                  <v>7/1/2021</v>
                </pt>
                <pt idx="81">
                  <v>8/1/2021</v>
                </pt>
                <pt idx="82">
                  <v>11/1/2021</v>
                </pt>
                <pt idx="83">
                  <v>12/1/2021</v>
                </pt>
                <pt idx="84">
                  <v>13/1/2021</v>
                </pt>
                <pt idx="85">
                  <v>14/1/2021</v>
                </pt>
                <pt idx="86">
                  <v>15/1/2021</v>
                </pt>
                <pt idx="87">
                  <v>18/1/2021</v>
                </pt>
                <pt idx="88">
                  <v>19/1/2021</v>
                </pt>
                <pt idx="89">
                  <v>20/1/2021</v>
                </pt>
                <pt idx="90">
                  <v>21/1/2021</v>
                </pt>
                <pt idx="91">
                  <v>22/1/2021</v>
                </pt>
                <pt idx="92">
                  <v>25/1/2021</v>
                </pt>
                <pt idx="93">
                  <v>26/1/2021</v>
                </pt>
                <pt idx="94">
                  <v>27/1/2021</v>
                </pt>
                <pt idx="95">
                  <v>28/1/2021</v>
                </pt>
                <pt idx="96">
                  <v>29/1/2021</v>
                </pt>
                <pt idx="97">
                  <v>1/2/2021</v>
                </pt>
                <pt idx="98">
                  <v>2/2/2021</v>
                </pt>
                <pt idx="99">
                  <v>3/2/2021</v>
                </pt>
                <pt idx="100">
                  <v>4/2/2021</v>
                </pt>
                <pt idx="101">
                  <v>5/2/2021</v>
                </pt>
                <pt idx="102">
                  <v>8/2/2021</v>
                </pt>
                <pt idx="103">
                  <v>9/2/2021</v>
                </pt>
                <pt idx="104">
                  <v>10/2/2021</v>
                </pt>
                <pt idx="105">
                  <v>11/2/2021</v>
                </pt>
                <pt idx="106">
                  <v>12/2/2021</v>
                </pt>
                <pt idx="107">
                  <v>17/2/2021</v>
                </pt>
                <pt idx="108">
                  <v>18/2/2021</v>
                </pt>
                <pt idx="109">
                  <v>19/2/2021</v>
                </pt>
                <pt idx="110">
                  <v>22/2/2021</v>
                </pt>
                <pt idx="111">
                  <v>23/2/2021</v>
                </pt>
                <pt idx="112">
                  <v>24/2/2021</v>
                </pt>
                <pt idx="113">
                  <v>25/2/2021</v>
                </pt>
                <pt idx="114">
                  <v>26/2/2021</v>
                </pt>
                <pt idx="115">
                  <v>1/3/2021</v>
                </pt>
                <pt idx="116">
                  <v>2/3/2021</v>
                </pt>
                <pt idx="117">
                  <v>3/3/2021</v>
                </pt>
                <pt idx="118">
                  <v>4/3/2021</v>
                </pt>
                <pt idx="119">
                  <v>5/3/2021</v>
                </pt>
                <pt idx="120">
                  <v>8/3/2021</v>
                </pt>
                <pt idx="121">
                  <v>9/3/2021</v>
                </pt>
                <pt idx="122">
                  <v>10/3/2021</v>
                </pt>
                <pt idx="123">
                  <v>11/3/2021</v>
                </pt>
                <pt idx="124">
                  <v>12/3/2021</v>
                </pt>
                <pt idx="125">
                  <v>15/3/2021</v>
                </pt>
                <pt idx="126">
                  <v>16/3/2021</v>
                </pt>
                <pt idx="127">
                  <v>17/3/2021</v>
                </pt>
                <pt idx="128">
                  <v>18/3/2021</v>
                </pt>
                <pt idx="129">
                  <v>19/3/2021</v>
                </pt>
                <pt idx="130">
                  <v>22/3/2021</v>
                </pt>
                <pt idx="131">
                  <v>23/3/2021</v>
                </pt>
                <pt idx="132">
                  <v>25/3/2021</v>
                </pt>
                <pt idx="133">
                  <v>26/3/2021</v>
                </pt>
                <pt idx="134">
                  <v>29/3/2021</v>
                </pt>
                <pt idx="135">
                  <v>30/3/2021</v>
                </pt>
                <pt idx="136">
                  <v>31/3/2021</v>
                </pt>
                <pt idx="137">
                  <v>5/4/2021</v>
                </pt>
                <pt idx="138">
                  <v>6/4/2021</v>
                </pt>
                <pt idx="139">
                  <v>7/4/2021</v>
                </pt>
                <pt idx="140">
                  <v>8/4/2021</v>
                </pt>
                <pt idx="141">
                  <v>9/4/2021</v>
                </pt>
                <pt idx="142">
                  <v>12/4/2021</v>
                </pt>
                <pt idx="143">
                  <v>13/4/2021</v>
                </pt>
                <pt idx="144">
                  <v>14/4/2021</v>
                </pt>
                <pt idx="145">
                  <v>15/4/2021</v>
                </pt>
                <pt idx="146">
                  <v>16/4/2021</v>
                </pt>
                <pt idx="147">
                  <v>19/4/2021</v>
                </pt>
                <pt idx="148">
                  <v>20/4/2021</v>
                </pt>
                <pt idx="149">
                  <v>21/4/2021</v>
                </pt>
                <pt idx="150">
                  <v>22/4/2021</v>
                </pt>
                <pt idx="151">
                  <v>23/4/2021</v>
                </pt>
                <pt idx="152">
                  <v>26/4/2021</v>
                </pt>
                <pt idx="153">
                  <v>27/4/2021</v>
                </pt>
                <pt idx="154">
                  <v>28/4/2021</v>
                </pt>
                <pt idx="155">
                  <v>29/4/2021</v>
                </pt>
                <pt idx="156">
                  <v>30/4/2021</v>
                </pt>
                <pt idx="157">
                  <v>3/5/2021</v>
                </pt>
                <pt idx="158">
                  <v>4/5/2021</v>
                </pt>
                <pt idx="159">
                  <v>5/5/2021</v>
                </pt>
                <pt idx="160">
                  <v>6/5/2021</v>
                </pt>
                <pt idx="161">
                  <v>7/5/2021</v>
                </pt>
                <pt idx="162">
                  <v>10/5/2021</v>
                </pt>
                <pt idx="163">
                  <v>11/5/2021</v>
                </pt>
                <pt idx="164">
                  <v>12/5/2021</v>
                </pt>
                <pt idx="165">
                  <v>13/5/2021</v>
                </pt>
                <pt idx="166">
                  <v>14/5/2021</v>
                </pt>
                <pt idx="167">
                  <v>17/5/2021</v>
                </pt>
                <pt idx="168">
                  <v>18/5/2021</v>
                </pt>
                <pt idx="169">
                  <v>19/5/2021</v>
                </pt>
                <pt idx="170">
                  <v>20/5/2021</v>
                </pt>
                <pt idx="171">
                  <v>21/5/2021</v>
                </pt>
                <pt idx="172">
                  <v>26/5/2021</v>
                </pt>
                <pt idx="173">
                  <v>27/5/2021</v>
                </pt>
                <pt idx="174">
                  <v>28/5/2021</v>
                </pt>
                <pt idx="175">
                  <v>31/5/2021</v>
                </pt>
                <pt idx="176">
                  <v>1/6/2021</v>
                </pt>
                <pt idx="177">
                  <v>2/6/2021</v>
                </pt>
                <pt idx="178">
                  <v>3/6/2021</v>
                </pt>
                <pt idx="179">
                  <v>4/6/2021</v>
                </pt>
                <pt idx="180">
                  <v>7/6/2021</v>
                </pt>
                <pt idx="181">
                  <v>8/6/2021</v>
                </pt>
                <pt idx="182">
                  <v>9/6/2021</v>
                </pt>
                <pt idx="183">
                  <v>10/6/2021</v>
                </pt>
                <pt idx="184">
                  <v>11/6/2021</v>
                </pt>
                <pt idx="185">
                  <v>14/6/2021</v>
                </pt>
                <pt idx="186">
                  <v>15/6/2021</v>
                </pt>
                <pt idx="187">
                  <v>16/6/2021</v>
                </pt>
                <pt idx="188">
                  <v>17/6/2021</v>
                </pt>
                <pt idx="189">
                  <v>18/6/2021</v>
                </pt>
                <pt idx="190">
                  <v>22/6/2021</v>
                </pt>
                <pt idx="191">
                  <v>23/6/2021</v>
                </pt>
                <pt idx="192">
                  <v>24/6/2021</v>
                </pt>
                <pt idx="193">
                  <v>25/6/2021</v>
                </pt>
              </strCache>
            </strRef>
          </cat>
          <val>
            <numRef>
              <f>'g29-29'!$B$2:$B$196</f>
              <numCache>
                <formatCode>0.00</formatCode>
                <ptCount val="194"/>
                <pt idx="0">
                  <v>103.5</v>
                </pt>
                <pt idx="1">
                  <v>73</v>
                </pt>
                <pt idx="2">
                  <v>114</v>
                </pt>
                <pt idx="3">
                  <v>109</v>
                </pt>
                <pt idx="4">
                  <v>207</v>
                </pt>
                <pt idx="5">
                  <v>325</v>
                </pt>
                <pt idx="6">
                  <v>351</v>
                </pt>
                <pt idx="7">
                  <v>279</v>
                </pt>
                <pt idx="8">
                  <v>190</v>
                </pt>
                <pt idx="9">
                  <v>165</v>
                </pt>
                <pt idx="10">
                  <v>80</v>
                </pt>
                <pt idx="11">
                  <v>100</v>
                </pt>
                <pt idx="12">
                  <v>138</v>
                </pt>
                <pt idx="13">
                  <v>150</v>
                </pt>
                <pt idx="14">
                  <v>205</v>
                </pt>
                <pt idx="15">
                  <v>294</v>
                </pt>
                <pt idx="16">
                  <v>286</v>
                </pt>
                <pt idx="17">
                  <v>271</v>
                </pt>
                <pt idx="18">
                  <v>340</v>
                </pt>
                <pt idx="19">
                  <v>393</v>
                </pt>
                <pt idx="20">
                  <v>406</v>
                </pt>
                <pt idx="21">
                  <v>331</v>
                </pt>
                <pt idx="22">
                  <v>340</v>
                </pt>
                <pt idx="23">
                  <v>342.5</v>
                </pt>
                <pt idx="24">
                  <v>470</v>
                </pt>
                <pt idx="25">
                  <v>470</v>
                </pt>
                <pt idx="26">
                  <v>550</v>
                </pt>
                <pt idx="27">
                  <v>297</v>
                </pt>
                <pt idx="28">
                  <v>435</v>
                </pt>
                <pt idx="29">
                  <v>240</v>
                </pt>
                <pt idx="30">
                  <v>430</v>
                </pt>
                <pt idx="31">
                  <v>561</v>
                </pt>
                <pt idx="32">
                  <v>760</v>
                </pt>
                <pt idx="33">
                  <v>885</v>
                </pt>
                <pt idx="34">
                  <v>1006</v>
                </pt>
                <pt idx="35">
                  <v>418</v>
                </pt>
                <pt idx="36">
                  <v>575</v>
                </pt>
                <pt idx="37">
                  <v>425</v>
                </pt>
                <pt idx="38">
                  <v>280</v>
                </pt>
                <pt idx="39">
                  <v>320</v>
                </pt>
                <pt idx="40">
                  <v>116.5</v>
                </pt>
                <pt idx="41">
                  <v>25</v>
                </pt>
                <pt idx="42">
                  <v>440</v>
                </pt>
                <pt idx="43">
                  <v>82</v>
                </pt>
                <pt idx="44">
                  <v>220</v>
                </pt>
                <pt idx="45">
                  <v>261.5</v>
                </pt>
                <pt idx="46">
                  <v>320</v>
                </pt>
                <pt idx="47">
                  <v>350</v>
                </pt>
                <pt idx="48">
                  <v>271</v>
                </pt>
                <pt idx="49">
                  <v>230</v>
                </pt>
                <pt idx="50">
                  <v>250.5</v>
                </pt>
                <pt idx="51">
                  <v>206</v>
                </pt>
                <pt idx="52">
                  <v>260</v>
                </pt>
                <pt idx="53">
                  <v>234.5</v>
                </pt>
                <pt idx="54">
                  <v>319.5</v>
                </pt>
                <pt idx="55">
                  <v>235</v>
                </pt>
                <pt idx="56">
                  <v>257</v>
                </pt>
                <pt idx="57">
                  <v>380</v>
                </pt>
                <pt idx="58">
                  <v>319</v>
                </pt>
                <pt idx="59">
                  <v>286</v>
                </pt>
                <pt idx="60">
                  <v>304</v>
                </pt>
                <pt idx="61">
                  <v>390</v>
                </pt>
                <pt idx="62">
                  <v>230</v>
                </pt>
                <pt idx="63">
                  <v>177</v>
                </pt>
                <pt idx="64">
                  <v>175</v>
                </pt>
                <pt idx="65">
                  <v>260</v>
                </pt>
                <pt idx="66">
                  <v>350</v>
                </pt>
                <pt idx="67">
                  <v>340</v>
                </pt>
                <pt idx="68">
                  <v>315</v>
                </pt>
                <pt idx="69">
                  <v>290</v>
                </pt>
                <pt idx="70">
                  <v>492</v>
                </pt>
                <pt idx="71">
                  <v>330</v>
                </pt>
                <pt idx="72">
                  <v>239</v>
                </pt>
                <pt idx="73">
                  <v>290</v>
                </pt>
                <pt idx="74">
                  <v>300</v>
                </pt>
                <pt idx="75">
                  <v>345</v>
                </pt>
                <pt idx="76">
                  <v>230</v>
                </pt>
                <pt idx="77">
                  <v>180</v>
                </pt>
                <pt idx="78">
                  <v>216</v>
                </pt>
                <pt idx="79">
                  <v>264</v>
                </pt>
                <pt idx="80">
                  <v>289</v>
                </pt>
                <pt idx="81">
                  <v>350</v>
                </pt>
                <pt idx="82">
                  <v>388</v>
                </pt>
                <pt idx="83">
                  <v>435</v>
                </pt>
                <pt idx="84">
                  <v>272</v>
                </pt>
                <pt idx="85">
                  <v>244</v>
                </pt>
                <pt idx="86">
                  <v>310</v>
                </pt>
                <pt idx="87">
                  <v>346</v>
                </pt>
                <pt idx="88">
                  <v>396</v>
                </pt>
                <pt idx="89">
                  <v>455</v>
                </pt>
                <pt idx="90">
                  <v>490</v>
                </pt>
                <pt idx="91">
                  <v>525</v>
                </pt>
                <pt idx="92">
                  <v>470</v>
                </pt>
                <pt idx="93">
                  <v>485</v>
                </pt>
                <pt idx="94">
                  <v>520</v>
                </pt>
                <pt idx="95">
                  <v>545</v>
                </pt>
                <pt idx="96">
                  <v>473.5</v>
                </pt>
                <pt idx="97">
                  <v>505</v>
                </pt>
                <pt idx="98">
                  <v>449</v>
                </pt>
                <pt idx="99">
                  <v>501</v>
                </pt>
                <pt idx="100">
                  <v>453</v>
                </pt>
                <pt idx="101">
                  <v>655</v>
                </pt>
                <pt idx="102">
                  <v>509</v>
                </pt>
                <pt idx="103">
                  <v>488</v>
                </pt>
                <pt idx="104">
                  <v>569</v>
                </pt>
                <pt idx="105">
                  <v>560</v>
                </pt>
                <pt idx="106">
                  <v>650</v>
                </pt>
                <pt idx="107">
                  <v>586</v>
                </pt>
                <pt idx="108">
                  <v>430</v>
                </pt>
                <pt idx="109">
                  <v>560</v>
                </pt>
                <pt idx="110">
                  <v>585</v>
                </pt>
                <pt idx="111">
                  <v>585</v>
                </pt>
                <pt idx="112">
                  <v>519</v>
                </pt>
                <pt idx="113">
                  <v>575</v>
                </pt>
                <pt idx="114">
                  <v>538</v>
                </pt>
                <pt idx="115">
                  <v>479</v>
                </pt>
                <pt idx="116">
                  <v>461</v>
                </pt>
                <pt idx="117">
                  <v>530</v>
                </pt>
                <pt idx="118">
                  <v>430</v>
                </pt>
                <pt idx="119">
                  <v>284</v>
                </pt>
                <pt idx="120">
                  <v>400</v>
                </pt>
                <pt idx="121">
                  <v>189</v>
                </pt>
                <pt idx="122">
                  <v>349</v>
                </pt>
                <pt idx="123">
                  <v>410</v>
                </pt>
                <pt idx="124">
                  <v>260.5</v>
                </pt>
                <pt idx="125">
                  <v>338</v>
                </pt>
                <pt idx="126">
                  <v>450</v>
                </pt>
                <pt idx="127">
                  <v>455</v>
                </pt>
                <pt idx="128">
                  <v>503</v>
                </pt>
                <pt idx="129">
                  <v>410</v>
                </pt>
                <pt idx="130">
                  <v>390</v>
                </pt>
                <pt idx="131">
                  <v>372</v>
                </pt>
                <pt idx="132">
                  <v>311</v>
                </pt>
                <pt idx="133">
                  <v>317</v>
                </pt>
                <pt idx="134">
                  <v>281</v>
                </pt>
                <pt idx="135">
                  <v>380</v>
                </pt>
                <pt idx="136">
                  <v>437</v>
                </pt>
                <pt idx="137">
                  <v>361</v>
                </pt>
                <pt idx="138">
                  <v>435</v>
                </pt>
                <pt idx="139">
                  <v>332</v>
                </pt>
                <pt idx="140">
                  <v>305</v>
                </pt>
                <pt idx="141">
                  <v>345</v>
                </pt>
                <pt idx="142">
                  <v>459</v>
                </pt>
                <pt idx="143">
                  <v>431</v>
                </pt>
                <pt idx="144">
                  <v>451</v>
                </pt>
                <pt idx="145">
                  <v>545</v>
                </pt>
                <pt idx="146">
                  <v>436</v>
                </pt>
                <pt idx="147">
                  <v>440</v>
                </pt>
                <pt idx="148">
                  <v>410</v>
                </pt>
                <pt idx="149">
                  <v>440</v>
                </pt>
                <pt idx="150">
                  <v>463</v>
                </pt>
                <pt idx="151">
                  <v>400</v>
                </pt>
                <pt idx="152">
                  <v>380</v>
                </pt>
                <pt idx="153">
                  <v>405</v>
                </pt>
                <pt idx="154">
                  <v>337</v>
                </pt>
                <pt idx="155">
                  <v>442</v>
                </pt>
                <pt idx="156">
                  <v>433</v>
                </pt>
                <pt idx="157">
                  <v>371</v>
                </pt>
                <pt idx="158">
                  <v>436</v>
                </pt>
                <pt idx="159">
                  <v>425</v>
                </pt>
                <pt idx="160">
                  <v>430</v>
                </pt>
                <pt idx="161">
                  <v>383</v>
                </pt>
                <pt idx="162">
                  <v>394</v>
                </pt>
                <pt idx="163">
                  <v>475</v>
                </pt>
                <pt idx="164">
                  <v>405</v>
                </pt>
                <pt idx="165">
                  <v>376</v>
                </pt>
                <pt idx="166">
                  <v>390</v>
                </pt>
                <pt idx="167">
                  <v>315</v>
                </pt>
                <pt idx="168">
                  <v>414</v>
                </pt>
                <pt idx="169">
                  <v>420</v>
                </pt>
                <pt idx="170">
                  <v>421</v>
                </pt>
                <pt idx="171">
                  <v>481</v>
                </pt>
                <pt idx="172">
                  <v>450</v>
                </pt>
                <pt idx="173">
                  <v>301.5</v>
                </pt>
                <pt idx="174">
                  <v>460</v>
                </pt>
                <pt idx="175">
                  <v>460</v>
                </pt>
                <pt idx="176">
                  <v>523</v>
                </pt>
                <pt idx="177">
                  <v>470</v>
                </pt>
                <pt idx="178">
                  <v>530</v>
                </pt>
                <pt idx="179">
                  <v>685</v>
                </pt>
                <pt idx="180">
                  <v>650</v>
                </pt>
                <pt idx="181">
                  <v>573</v>
                </pt>
                <pt idx="182">
                  <v>622</v>
                </pt>
                <pt idx="183">
                  <v>700</v>
                </pt>
                <pt idx="184">
                  <v>760</v>
                </pt>
                <pt idx="185">
                  <v>680</v>
                </pt>
                <pt idx="186">
                  <v>653</v>
                </pt>
                <pt idx="187">
                  <v>575</v>
                </pt>
                <pt idx="188">
                  <v>695</v>
                </pt>
                <pt idx="189">
                  <v>630</v>
                </pt>
                <pt idx="190">
                  <v>614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54749184"/>
        <axId val="154755072"/>
      </lineChart>
      <catAx>
        <axId val="154749184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54755072"/>
        <crosses val="autoZero"/>
        <auto val="1"/>
        <lblAlgn val="ctr"/>
        <lblOffset val="100"/>
        <noMultiLvlLbl val="0"/>
      </catAx>
      <valAx>
        <axId val="154755072"/>
        <scaling>
          <orientation val="minMax"/>
        </scaling>
        <delete val="0"/>
        <axPos val="l"/>
        <majorGridlines/>
        <numFmt formatCode="0.00" sourceLinked="1"/>
        <majorTickMark val="out"/>
        <minorTickMark val="none"/>
        <tickLblPos val="nextTo"/>
        <crossAx val="15474918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7999295841919241"/>
          <y val="0.4224840472922536"/>
          <w val="0.1862055977838125"/>
          <h val="0.1550316646199042"/>
        </manualLayout>
      </layout>
      <overlay val="0"/>
    </legend>
    <plotVisOnly val="1"/>
    <dispBlanksAs val="gap"/>
  </chart>
</chartSpace>
</file>

<file path=xl/charts/chart4.xml><?xml version="1.0" encoding="utf-8"?>
<chartSpace xmlns="http://schemas.openxmlformats.org/drawingml/2006/chart">
  <pivotSource>
    <name>[Bonos en pesos.xlsx]30-41!Tabla dinámica1</name>
    <fmtId val="0"/>
  </pivotSource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t>None</a:t>
            </a:r>
            <a:endParaRPr/>
          </a:p>
        </rich>
      </tx>
      <overlay val="0"/>
    </title>
    <pivotFmts>
      <pivotFmt>
        <idx val="0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"/>
        <marker>
          <symbol val="none"/>
          <spPr>
            <a:ln xmlns:a="http://schemas.openxmlformats.org/drawingml/2006/main">
              <a:prstDash val="solid"/>
            </a:ln>
          </spPr>
        </marker>
      </pivotFmt>
    </pivotFmts>
    <plotArea>
      <layout/>
      <lineChart>
        <grouping val="standard"/>
        <varyColors val="0"/>
        <ser>
          <idx val="0"/>
          <order val="0"/>
          <tx>
            <strRef>
              <f>'30-41'!$B$1</f>
              <strCache>
                <ptCount val="1"/>
                <pt idx="0">
                  <v>Total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'30-41'!$A$2:$A$192</f>
              <strCache>
                <ptCount val="190"/>
                <pt idx="0">
                  <v>7/9/2020</v>
                </pt>
                <pt idx="1">
                  <v>8/9/2020</v>
                </pt>
                <pt idx="2">
                  <v>9/9/2020</v>
                </pt>
                <pt idx="3">
                  <v>10/9/2020</v>
                </pt>
                <pt idx="4">
                  <v>11/9/2020</v>
                </pt>
                <pt idx="5">
                  <v>14/9/2020</v>
                </pt>
                <pt idx="6">
                  <v>15/9/2020</v>
                </pt>
                <pt idx="7">
                  <v>16/9/2020</v>
                </pt>
                <pt idx="8">
                  <v>17/9/2020</v>
                </pt>
                <pt idx="9">
                  <v>18/9/2020</v>
                </pt>
                <pt idx="10">
                  <v>21/9/2020</v>
                </pt>
                <pt idx="11">
                  <v>22/9/2020</v>
                </pt>
                <pt idx="12">
                  <v>23/9/2020</v>
                </pt>
                <pt idx="13">
                  <v>24/9/2020</v>
                </pt>
                <pt idx="14">
                  <v>25/9/2020</v>
                </pt>
                <pt idx="15">
                  <v>28/9/2020</v>
                </pt>
                <pt idx="16">
                  <v>29/9/2020</v>
                </pt>
                <pt idx="17">
                  <v>30/9/2020</v>
                </pt>
                <pt idx="18">
                  <v>1/10/2020</v>
                </pt>
                <pt idx="19">
                  <v>2/10/2020</v>
                </pt>
                <pt idx="20">
                  <v>5/10/2020</v>
                </pt>
                <pt idx="21">
                  <v>6/10/2020</v>
                </pt>
                <pt idx="22">
                  <v>7/10/2020</v>
                </pt>
                <pt idx="23">
                  <v>8/10/2020</v>
                </pt>
                <pt idx="24">
                  <v>9/10/2020</v>
                </pt>
                <pt idx="25">
                  <v>13/10/2020</v>
                </pt>
                <pt idx="26">
                  <v>14/10/2020</v>
                </pt>
                <pt idx="27">
                  <v>15/10/2020</v>
                </pt>
                <pt idx="28">
                  <v>16/10/2020</v>
                </pt>
                <pt idx="29">
                  <v>19/10/2020</v>
                </pt>
                <pt idx="30">
                  <v>20/10/2020</v>
                </pt>
                <pt idx="31">
                  <v>21/10/2020</v>
                </pt>
                <pt idx="32">
                  <v>22/10/2020</v>
                </pt>
                <pt idx="33">
                  <v>23/10/2020</v>
                </pt>
                <pt idx="34">
                  <v>26/10/2020</v>
                </pt>
                <pt idx="35">
                  <v>27/10/2020</v>
                </pt>
                <pt idx="36">
                  <v>28/10/2020</v>
                </pt>
                <pt idx="37">
                  <v>29/10/2020</v>
                </pt>
                <pt idx="38">
                  <v>30/10/2020</v>
                </pt>
                <pt idx="39">
                  <v>2/11/2020</v>
                </pt>
                <pt idx="40">
                  <v>3/11/2020</v>
                </pt>
                <pt idx="41">
                  <v>4/11/2020</v>
                </pt>
                <pt idx="42">
                  <v>5/11/2020</v>
                </pt>
                <pt idx="43">
                  <v>6/11/2020</v>
                </pt>
                <pt idx="44">
                  <v>9/11/2020</v>
                </pt>
                <pt idx="45">
                  <v>10/11/2020</v>
                </pt>
                <pt idx="46">
                  <v>11/11/2020</v>
                </pt>
                <pt idx="47">
                  <v>12/11/2020</v>
                </pt>
                <pt idx="48">
                  <v>13/11/2020</v>
                </pt>
                <pt idx="49">
                  <v>16/11/2020</v>
                </pt>
                <pt idx="50">
                  <v>17/11/2020</v>
                </pt>
                <pt idx="51">
                  <v>18/11/2020</v>
                </pt>
                <pt idx="52">
                  <v>19/11/2020</v>
                </pt>
                <pt idx="53">
                  <v>20/11/2020</v>
                </pt>
                <pt idx="54">
                  <v>24/11/2020</v>
                </pt>
                <pt idx="55">
                  <v>25/11/2020</v>
                </pt>
                <pt idx="56">
                  <v>26/11/2020</v>
                </pt>
                <pt idx="57">
                  <v>27/11/2020</v>
                </pt>
                <pt idx="58">
                  <v>30/11/2020</v>
                </pt>
                <pt idx="59">
                  <v>1/12/2020</v>
                </pt>
                <pt idx="60">
                  <v>2/12/2020</v>
                </pt>
                <pt idx="61">
                  <v>3/12/2020</v>
                </pt>
                <pt idx="62">
                  <v>4/12/2020</v>
                </pt>
                <pt idx="63">
                  <v>9/12/2020</v>
                </pt>
                <pt idx="64">
                  <v>10/12/2020</v>
                </pt>
                <pt idx="65">
                  <v>11/12/2020</v>
                </pt>
                <pt idx="66">
                  <v>14/12/2020</v>
                </pt>
                <pt idx="67">
                  <v>15/12/2020</v>
                </pt>
                <pt idx="68">
                  <v>16/12/2020</v>
                </pt>
                <pt idx="69">
                  <v>17/12/2020</v>
                </pt>
                <pt idx="70">
                  <v>18/12/2020</v>
                </pt>
                <pt idx="71">
                  <v>21/12/2020</v>
                </pt>
                <pt idx="72">
                  <v>22/12/2020</v>
                </pt>
                <pt idx="73">
                  <v>23/12/2020</v>
                </pt>
                <pt idx="74">
                  <v>28/12/2020</v>
                </pt>
                <pt idx="75">
                  <v>29/12/2020</v>
                </pt>
                <pt idx="76">
                  <v>30/12/2020</v>
                </pt>
                <pt idx="77">
                  <v>4/1/2021</v>
                </pt>
                <pt idx="78">
                  <v>5/1/2021</v>
                </pt>
                <pt idx="79">
                  <v>6/1/2021</v>
                </pt>
                <pt idx="80">
                  <v>7/1/2021</v>
                </pt>
                <pt idx="81">
                  <v>8/1/2021</v>
                </pt>
                <pt idx="82">
                  <v>11/1/2021</v>
                </pt>
                <pt idx="83">
                  <v>12/1/2021</v>
                </pt>
                <pt idx="84">
                  <v>13/1/2021</v>
                </pt>
                <pt idx="85">
                  <v>14/1/2021</v>
                </pt>
                <pt idx="86">
                  <v>15/1/2021</v>
                </pt>
                <pt idx="87">
                  <v>18/1/2021</v>
                </pt>
                <pt idx="88">
                  <v>19/1/2021</v>
                </pt>
                <pt idx="89">
                  <v>20/1/2021</v>
                </pt>
                <pt idx="90">
                  <v>21/1/2021</v>
                </pt>
                <pt idx="91">
                  <v>22/1/2021</v>
                </pt>
                <pt idx="92">
                  <v>25/1/2021</v>
                </pt>
                <pt idx="93">
                  <v>26/1/2021</v>
                </pt>
                <pt idx="94">
                  <v>27/1/2021</v>
                </pt>
                <pt idx="95">
                  <v>28/1/2021</v>
                </pt>
                <pt idx="96">
                  <v>29/1/2021</v>
                </pt>
                <pt idx="97">
                  <v>1/2/2021</v>
                </pt>
                <pt idx="98">
                  <v>2/2/2021</v>
                </pt>
                <pt idx="99">
                  <v>3/2/2021</v>
                </pt>
                <pt idx="100">
                  <v>4/2/2021</v>
                </pt>
                <pt idx="101">
                  <v>5/2/2021</v>
                </pt>
                <pt idx="102">
                  <v>8/2/2021</v>
                </pt>
                <pt idx="103">
                  <v>9/2/2021</v>
                </pt>
                <pt idx="104">
                  <v>10/2/2021</v>
                </pt>
                <pt idx="105">
                  <v>11/2/2021</v>
                </pt>
                <pt idx="106">
                  <v>12/2/2021</v>
                </pt>
                <pt idx="107">
                  <v>17/2/2021</v>
                </pt>
                <pt idx="108">
                  <v>18/2/2021</v>
                </pt>
                <pt idx="109">
                  <v>19/2/2021</v>
                </pt>
                <pt idx="110">
                  <v>22/2/2021</v>
                </pt>
                <pt idx="111">
                  <v>23/2/2021</v>
                </pt>
                <pt idx="112">
                  <v>24/2/2021</v>
                </pt>
                <pt idx="113">
                  <v>25/2/2021</v>
                </pt>
                <pt idx="114">
                  <v>26/2/2021</v>
                </pt>
                <pt idx="115">
                  <v>1/3/2021</v>
                </pt>
                <pt idx="116">
                  <v>2/3/2021</v>
                </pt>
                <pt idx="117">
                  <v>3/3/2021</v>
                </pt>
                <pt idx="118">
                  <v>4/3/2021</v>
                </pt>
                <pt idx="119">
                  <v>5/3/2021</v>
                </pt>
                <pt idx="120">
                  <v>8/3/2021</v>
                </pt>
                <pt idx="121">
                  <v>9/3/2021</v>
                </pt>
                <pt idx="122">
                  <v>10/3/2021</v>
                </pt>
                <pt idx="123">
                  <v>11/3/2021</v>
                </pt>
                <pt idx="124">
                  <v>12/3/2021</v>
                </pt>
                <pt idx="125">
                  <v>15/3/2021</v>
                </pt>
                <pt idx="126">
                  <v>16/3/2021</v>
                </pt>
                <pt idx="127">
                  <v>17/3/2021</v>
                </pt>
                <pt idx="128">
                  <v>18/3/2021</v>
                </pt>
                <pt idx="129">
                  <v>19/3/2021</v>
                </pt>
                <pt idx="130">
                  <v>22/3/2021</v>
                </pt>
                <pt idx="131">
                  <v>23/3/2021</v>
                </pt>
                <pt idx="132">
                  <v>25/3/2021</v>
                </pt>
                <pt idx="133">
                  <v>26/3/2021</v>
                </pt>
                <pt idx="134">
                  <v>29/3/2021</v>
                </pt>
                <pt idx="135">
                  <v>30/3/2021</v>
                </pt>
                <pt idx="136">
                  <v>31/3/2021</v>
                </pt>
                <pt idx="137">
                  <v>5/4/2021</v>
                </pt>
                <pt idx="138">
                  <v>6/4/2021</v>
                </pt>
                <pt idx="139">
                  <v>7/4/2021</v>
                </pt>
                <pt idx="140">
                  <v>8/4/2021</v>
                </pt>
                <pt idx="141">
                  <v>9/4/2021</v>
                </pt>
                <pt idx="142">
                  <v>12/4/2021</v>
                </pt>
                <pt idx="143">
                  <v>13/4/2021</v>
                </pt>
                <pt idx="144">
                  <v>14/4/2021</v>
                </pt>
                <pt idx="145">
                  <v>15/4/2021</v>
                </pt>
                <pt idx="146">
                  <v>16/4/2021</v>
                </pt>
                <pt idx="147">
                  <v>19/4/2021</v>
                </pt>
                <pt idx="148">
                  <v>20/4/2021</v>
                </pt>
                <pt idx="149">
                  <v>21/4/2021</v>
                </pt>
                <pt idx="150">
                  <v>22/4/2021</v>
                </pt>
                <pt idx="151">
                  <v>23/4/2021</v>
                </pt>
                <pt idx="152">
                  <v>26/4/2021</v>
                </pt>
                <pt idx="153">
                  <v>27/4/2021</v>
                </pt>
                <pt idx="154">
                  <v>28/4/2021</v>
                </pt>
                <pt idx="155">
                  <v>29/4/2021</v>
                </pt>
                <pt idx="156">
                  <v>30/4/2021</v>
                </pt>
                <pt idx="157">
                  <v>3/5/2021</v>
                </pt>
                <pt idx="158">
                  <v>4/5/2021</v>
                </pt>
                <pt idx="159">
                  <v>5/5/2021</v>
                </pt>
                <pt idx="160">
                  <v>6/5/2021</v>
                </pt>
                <pt idx="161">
                  <v>7/5/2021</v>
                </pt>
                <pt idx="162">
                  <v>10/5/2021</v>
                </pt>
                <pt idx="163">
                  <v>11/5/2021</v>
                </pt>
                <pt idx="164">
                  <v>12/5/2021</v>
                </pt>
                <pt idx="165">
                  <v>13/5/2021</v>
                </pt>
                <pt idx="166">
                  <v>14/5/2021</v>
                </pt>
                <pt idx="167">
                  <v>17/5/2021</v>
                </pt>
                <pt idx="168">
                  <v>18/5/2021</v>
                </pt>
                <pt idx="169">
                  <v>19/5/2021</v>
                </pt>
                <pt idx="170">
                  <v>20/5/2021</v>
                </pt>
                <pt idx="171">
                  <v>21/5/2021</v>
                </pt>
                <pt idx="172">
                  <v>26/5/2021</v>
                </pt>
                <pt idx="173">
                  <v>27/5/2021</v>
                </pt>
                <pt idx="174">
                  <v>28/5/2021</v>
                </pt>
                <pt idx="175">
                  <v>31/5/2021</v>
                </pt>
                <pt idx="176">
                  <v>1/6/2021</v>
                </pt>
                <pt idx="177">
                  <v>2/6/2021</v>
                </pt>
                <pt idx="178">
                  <v>3/6/2021</v>
                </pt>
                <pt idx="179">
                  <v>4/6/2021</v>
                </pt>
                <pt idx="180">
                  <v>7/6/2021</v>
                </pt>
                <pt idx="181">
                  <v>8/6/2021</v>
                </pt>
                <pt idx="182">
                  <v>9/6/2021</v>
                </pt>
                <pt idx="183">
                  <v>10/6/2021</v>
                </pt>
                <pt idx="184">
                  <v>11/6/2021</v>
                </pt>
                <pt idx="185">
                  <v>14/6/2021</v>
                </pt>
                <pt idx="186">
                  <v>15/6/2021</v>
                </pt>
                <pt idx="187">
                  <v>16/6/2021</v>
                </pt>
                <pt idx="188">
                  <v>17/6/2021</v>
                </pt>
                <pt idx="189">
                  <v>18/6/2021</v>
                </pt>
              </strCache>
            </strRef>
          </cat>
          <val>
            <numRef>
              <f>'30-41'!$B$2:$B$192</f>
              <numCache>
                <formatCode>General</formatCode>
                <ptCount val="190"/>
                <pt idx="0">
                  <v>781</v>
                </pt>
                <pt idx="1">
                  <v>800</v>
                </pt>
                <pt idx="2">
                  <v>777</v>
                </pt>
                <pt idx="3">
                  <v>844</v>
                </pt>
                <pt idx="4">
                  <v>891</v>
                </pt>
                <pt idx="5">
                  <v>961</v>
                </pt>
                <pt idx="6">
                  <v>905.5</v>
                </pt>
                <pt idx="7">
                  <v>901.5</v>
                </pt>
                <pt idx="8">
                  <v>895</v>
                </pt>
                <pt idx="9">
                  <v>1000</v>
                </pt>
                <pt idx="10">
                  <v>953</v>
                </pt>
                <pt idx="11">
                  <v>1020</v>
                </pt>
                <pt idx="12">
                  <v>970</v>
                </pt>
                <pt idx="13">
                  <v>760</v>
                </pt>
                <pt idx="14">
                  <v>816</v>
                </pt>
                <pt idx="15">
                  <v>837</v>
                </pt>
                <pt idx="16">
                  <v>780</v>
                </pt>
                <pt idx="17">
                  <v>760</v>
                </pt>
                <pt idx="18">
                  <v>690</v>
                </pt>
                <pt idx="19">
                  <v>560</v>
                </pt>
                <pt idx="20">
                  <v>637</v>
                </pt>
                <pt idx="21">
                  <v>630</v>
                </pt>
                <pt idx="22">
                  <v>657</v>
                </pt>
                <pt idx="23">
                  <v>750</v>
                </pt>
                <pt idx="24">
                  <v>720</v>
                </pt>
                <pt idx="25">
                  <v>769</v>
                </pt>
                <pt idx="26">
                  <v>1005</v>
                </pt>
                <pt idx="27">
                  <v>1280.5</v>
                </pt>
                <pt idx="28">
                  <v>1203</v>
                </pt>
                <pt idx="29">
                  <v>1256</v>
                </pt>
                <pt idx="30">
                  <v>1229</v>
                </pt>
                <pt idx="31">
                  <v>946</v>
                </pt>
                <pt idx="32">
                  <v>925</v>
                </pt>
                <pt idx="33">
                  <v>770</v>
                </pt>
                <pt idx="34">
                  <v>790</v>
                </pt>
                <pt idx="35">
                  <v>900</v>
                </pt>
                <pt idx="36">
                  <v>705</v>
                </pt>
                <pt idx="37">
                  <v>662</v>
                </pt>
                <pt idx="38">
                  <v>612</v>
                </pt>
                <pt idx="39">
                  <v>595</v>
                </pt>
                <pt idx="40">
                  <v>530</v>
                </pt>
                <pt idx="41">
                  <v>490</v>
                </pt>
                <pt idx="42">
                  <v>410</v>
                </pt>
                <pt idx="43">
                  <v>382</v>
                </pt>
                <pt idx="44">
                  <v>435</v>
                </pt>
                <pt idx="45">
                  <v>401</v>
                </pt>
                <pt idx="46">
                  <v>605</v>
                </pt>
                <pt idx="47">
                  <v>490</v>
                </pt>
                <pt idx="48">
                  <v>495</v>
                </pt>
                <pt idx="49">
                  <v>570</v>
                </pt>
                <pt idx="50">
                  <v>645.5</v>
                </pt>
                <pt idx="51">
                  <v>550</v>
                </pt>
                <pt idx="52">
                  <v>559</v>
                </pt>
                <pt idx="53">
                  <v>517.5</v>
                </pt>
                <pt idx="54">
                  <v>545</v>
                </pt>
                <pt idx="55">
                  <v>561</v>
                </pt>
                <pt idx="56">
                  <v>578</v>
                </pt>
                <pt idx="57">
                  <v>535</v>
                </pt>
                <pt idx="58">
                  <v>531</v>
                </pt>
                <pt idx="59">
                  <v>539</v>
                </pt>
                <pt idx="60">
                  <v>579.5</v>
                </pt>
                <pt idx="61">
                  <v>561</v>
                </pt>
                <pt idx="62">
                  <v>615</v>
                </pt>
                <pt idx="63">
                  <v>648</v>
                </pt>
                <pt idx="64">
                  <v>709</v>
                </pt>
                <pt idx="65">
                  <v>690</v>
                </pt>
                <pt idx="66">
                  <v>787</v>
                </pt>
                <pt idx="67">
                  <v>752</v>
                </pt>
                <pt idx="68">
                  <v>709</v>
                </pt>
                <pt idx="69">
                  <v>694</v>
                </pt>
                <pt idx="70">
                  <v>660</v>
                </pt>
                <pt idx="71">
                  <v>727</v>
                </pt>
                <pt idx="72">
                  <v>672</v>
                </pt>
                <pt idx="73">
                  <v>701</v>
                </pt>
                <pt idx="74">
                  <v>636</v>
                </pt>
                <pt idx="75">
                  <v>622.5</v>
                </pt>
                <pt idx="76">
                  <v>631</v>
                </pt>
                <pt idx="77">
                  <v>801</v>
                </pt>
                <pt idx="78">
                  <v>778</v>
                </pt>
                <pt idx="79">
                  <v>770</v>
                </pt>
                <pt idx="80">
                  <v>649</v>
                </pt>
                <pt idx="81">
                  <v>585</v>
                </pt>
                <pt idx="82">
                  <v>592.5</v>
                </pt>
                <pt idx="83">
                  <v>610</v>
                </pt>
                <pt idx="84">
                  <v>691</v>
                </pt>
                <pt idx="85">
                  <v>705</v>
                </pt>
                <pt idx="86">
                  <v>685</v>
                </pt>
                <pt idx="87">
                  <v>701</v>
                </pt>
                <pt idx="88">
                  <v>681</v>
                </pt>
                <pt idx="89">
                  <v>702.5</v>
                </pt>
                <pt idx="90">
                  <v>732</v>
                </pt>
                <pt idx="91">
                  <v>715</v>
                </pt>
                <pt idx="92">
                  <v>741</v>
                </pt>
                <pt idx="93">
                  <v>697</v>
                </pt>
                <pt idx="94">
                  <v>709</v>
                </pt>
                <pt idx="95">
                  <v>665</v>
                </pt>
                <pt idx="96">
                  <v>690</v>
                </pt>
                <pt idx="97">
                  <v>686</v>
                </pt>
                <pt idx="98">
                  <v>658</v>
                </pt>
                <pt idx="99">
                  <v>652</v>
                </pt>
                <pt idx="100">
                  <v>615</v>
                </pt>
                <pt idx="101">
                  <v>578</v>
                </pt>
                <pt idx="102">
                  <v>598</v>
                </pt>
                <pt idx="103">
                  <v>594</v>
                </pt>
                <pt idx="104">
                  <v>598.5</v>
                </pt>
                <pt idx="105">
                  <v>531</v>
                </pt>
                <pt idx="106">
                  <v>442</v>
                </pt>
                <pt idx="107">
                  <v>485</v>
                </pt>
                <pt idx="108">
                  <v>580.5</v>
                </pt>
                <pt idx="109">
                  <v>491</v>
                </pt>
                <pt idx="110">
                  <v>525</v>
                </pt>
                <pt idx="111">
                  <v>471</v>
                </pt>
                <pt idx="112">
                  <v>435</v>
                </pt>
                <pt idx="113">
                  <v>427</v>
                </pt>
                <pt idx="114">
                  <v>471</v>
                </pt>
                <pt idx="115">
                  <v>532</v>
                </pt>
                <pt idx="116">
                  <v>588</v>
                </pt>
                <pt idx="117">
                  <v>532</v>
                </pt>
                <pt idx="118">
                  <v>555</v>
                </pt>
                <pt idx="119">
                  <v>570</v>
                </pt>
                <pt idx="120">
                  <v>517</v>
                </pt>
                <pt idx="121">
                  <v>499</v>
                </pt>
                <pt idx="122">
                  <v>420</v>
                </pt>
                <pt idx="123">
                  <v>334</v>
                </pt>
                <pt idx="124">
                  <v>281</v>
                </pt>
                <pt idx="125">
                  <v>160</v>
                </pt>
                <pt idx="126">
                  <v>236</v>
                </pt>
                <pt idx="127">
                  <v>326</v>
                </pt>
                <pt idx="128">
                  <v>273.5</v>
                </pt>
                <pt idx="129">
                  <v>237.5</v>
                </pt>
                <pt idx="130">
                  <v>162</v>
                </pt>
                <pt idx="131">
                  <v>133</v>
                </pt>
                <pt idx="132">
                  <v>133</v>
                </pt>
                <pt idx="133">
                  <v>116</v>
                </pt>
                <pt idx="134">
                  <v>171</v>
                </pt>
                <pt idx="135">
                  <v>134</v>
                </pt>
                <pt idx="136">
                  <v>101.5</v>
                </pt>
                <pt idx="137">
                  <v>242</v>
                </pt>
                <pt idx="138">
                  <v>185</v>
                </pt>
                <pt idx="139">
                  <v>170</v>
                </pt>
                <pt idx="140">
                  <v>195</v>
                </pt>
                <pt idx="141">
                  <v>165</v>
                </pt>
                <pt idx="142">
                  <v>155</v>
                </pt>
                <pt idx="143">
                  <v>192</v>
                </pt>
                <pt idx="144">
                  <v>177</v>
                </pt>
                <pt idx="145">
                  <v>190</v>
                </pt>
                <pt idx="146">
                  <v>187.5</v>
                </pt>
                <pt idx="147">
                  <v>222</v>
                </pt>
                <pt idx="148">
                  <v>221</v>
                </pt>
                <pt idx="149">
                  <v>221</v>
                </pt>
                <pt idx="150">
                  <v>171</v>
                </pt>
                <pt idx="151">
                  <v>258</v>
                </pt>
                <pt idx="152">
                  <v>351</v>
                </pt>
                <pt idx="153">
                  <v>401</v>
                </pt>
                <pt idx="154">
                  <v>329</v>
                </pt>
                <pt idx="155">
                  <v>325</v>
                </pt>
                <pt idx="156">
                  <v>301.5</v>
                </pt>
                <pt idx="157">
                  <v>341</v>
                </pt>
                <pt idx="158">
                  <v>330</v>
                </pt>
                <pt idx="159">
                  <v>338</v>
                </pt>
                <pt idx="160">
                  <v>365</v>
                </pt>
                <pt idx="161">
                  <v>312</v>
                </pt>
                <pt idx="162">
                  <v>329</v>
                </pt>
                <pt idx="163">
                  <v>241</v>
                </pt>
                <pt idx="164">
                  <v>315</v>
                </pt>
                <pt idx="165">
                  <v>270</v>
                </pt>
                <pt idx="166">
                  <v>312</v>
                </pt>
                <pt idx="167">
                  <v>312</v>
                </pt>
                <pt idx="168">
                  <v>258</v>
                </pt>
                <pt idx="169">
                  <v>202</v>
                </pt>
                <pt idx="170">
                  <v>158</v>
                </pt>
                <pt idx="171">
                  <v>118</v>
                </pt>
                <pt idx="172">
                  <v>133</v>
                </pt>
                <pt idx="173">
                  <v>10</v>
                </pt>
                <pt idx="174">
                  <v>108</v>
                </pt>
                <pt idx="175">
                  <v>141</v>
                </pt>
                <pt idx="176">
                  <v>112</v>
                </pt>
                <pt idx="177">
                  <v>125</v>
                </pt>
                <pt idx="178">
                  <v>110</v>
                </pt>
                <pt idx="179">
                  <v>361</v>
                </pt>
                <pt idx="180">
                  <v>455</v>
                </pt>
                <pt idx="181">
                  <v>191</v>
                </pt>
                <pt idx="182">
                  <v>163</v>
                </pt>
                <pt idx="183">
                  <v>140</v>
                </pt>
                <pt idx="184">
                  <v>75</v>
                </pt>
                <pt idx="185">
                  <v>139.5</v>
                </pt>
                <pt idx="186">
                  <v>116</v>
                </pt>
                <pt idx="187">
                  <v>47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55354240"/>
        <axId val="155355776"/>
      </lineChart>
      <catAx>
        <axId val="155354240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55355776"/>
        <crosses val="autoZero"/>
        <auto val="1"/>
        <lblAlgn val="ctr"/>
        <lblOffset val="100"/>
        <noMultiLvlLbl val="0"/>
      </catAx>
      <valAx>
        <axId val="155355776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15535424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5.xml><?xml version="1.0" encoding="utf-8"?>
<chartSpace xmlns="http://schemas.openxmlformats.org/drawingml/2006/chart">
  <pivotSource>
    <name>[Bonos en pesos.xlsx]g29-30!Tabla dinámica3</name>
    <fmtId val="0"/>
  </pivotSource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t>None</a:t>
            </a:r>
            <a:endParaRPr/>
          </a:p>
        </rich>
      </tx>
      <overlay val="0"/>
    </title>
    <pivotFmts>
      <pivotFmt>
        <idx val="0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"/>
        <marker>
          <symbol val="none"/>
          <spPr>
            <a:ln xmlns:a="http://schemas.openxmlformats.org/drawingml/2006/main">
              <a:prstDash val="solid"/>
            </a:ln>
          </spPr>
        </marker>
      </pivotFmt>
    </pivotFmts>
    <plotArea>
      <layout/>
      <lineChart>
        <grouping val="standard"/>
        <varyColors val="0"/>
        <ser>
          <idx val="0"/>
          <order val="0"/>
          <tx>
            <strRef>
              <f>'g29-30'!$B$1</f>
              <strCache>
                <ptCount val="1"/>
                <pt idx="0">
                  <v>Total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'g29-30'!$A$2:$A$192</f>
              <strCache>
                <ptCount val="190"/>
                <pt idx="0">
                  <v>7/9/2020</v>
                </pt>
                <pt idx="1">
                  <v>8/9/2020</v>
                </pt>
                <pt idx="2">
                  <v>9/9/2020</v>
                </pt>
                <pt idx="3">
                  <v>10/9/2020</v>
                </pt>
                <pt idx="4">
                  <v>11/9/2020</v>
                </pt>
                <pt idx="5">
                  <v>14/9/2020</v>
                </pt>
                <pt idx="6">
                  <v>15/9/2020</v>
                </pt>
                <pt idx="7">
                  <v>16/9/2020</v>
                </pt>
                <pt idx="8">
                  <v>17/9/2020</v>
                </pt>
                <pt idx="9">
                  <v>18/9/2020</v>
                </pt>
                <pt idx="10">
                  <v>21/9/2020</v>
                </pt>
                <pt idx="11">
                  <v>22/9/2020</v>
                </pt>
                <pt idx="12">
                  <v>23/9/2020</v>
                </pt>
                <pt idx="13">
                  <v>24/9/2020</v>
                </pt>
                <pt idx="14">
                  <v>25/9/2020</v>
                </pt>
                <pt idx="15">
                  <v>28/9/2020</v>
                </pt>
                <pt idx="16">
                  <v>29/9/2020</v>
                </pt>
                <pt idx="17">
                  <v>30/9/2020</v>
                </pt>
                <pt idx="18">
                  <v>1/10/2020</v>
                </pt>
                <pt idx="19">
                  <v>2/10/2020</v>
                </pt>
                <pt idx="20">
                  <v>5/10/2020</v>
                </pt>
                <pt idx="21">
                  <v>6/10/2020</v>
                </pt>
                <pt idx="22">
                  <v>7/10/2020</v>
                </pt>
                <pt idx="23">
                  <v>8/10/2020</v>
                </pt>
                <pt idx="24">
                  <v>9/10/2020</v>
                </pt>
                <pt idx="25">
                  <v>13/10/2020</v>
                </pt>
                <pt idx="26">
                  <v>14/10/2020</v>
                </pt>
                <pt idx="27">
                  <v>15/10/2020</v>
                </pt>
                <pt idx="28">
                  <v>16/10/2020</v>
                </pt>
                <pt idx="29">
                  <v>19/10/2020</v>
                </pt>
                <pt idx="30">
                  <v>20/10/2020</v>
                </pt>
                <pt idx="31">
                  <v>21/10/2020</v>
                </pt>
                <pt idx="32">
                  <v>22/10/2020</v>
                </pt>
                <pt idx="33">
                  <v>23/10/2020</v>
                </pt>
                <pt idx="34">
                  <v>26/10/2020</v>
                </pt>
                <pt idx="35">
                  <v>27/10/2020</v>
                </pt>
                <pt idx="36">
                  <v>28/10/2020</v>
                </pt>
                <pt idx="37">
                  <v>29/10/2020</v>
                </pt>
                <pt idx="38">
                  <v>30/10/2020</v>
                </pt>
                <pt idx="39">
                  <v>2/11/2020</v>
                </pt>
                <pt idx="40">
                  <v>3/11/2020</v>
                </pt>
                <pt idx="41">
                  <v>4/11/2020</v>
                </pt>
                <pt idx="42">
                  <v>5/11/2020</v>
                </pt>
                <pt idx="43">
                  <v>6/11/2020</v>
                </pt>
                <pt idx="44">
                  <v>9/11/2020</v>
                </pt>
                <pt idx="45">
                  <v>10/11/2020</v>
                </pt>
                <pt idx="46">
                  <v>11/11/2020</v>
                </pt>
                <pt idx="47">
                  <v>12/11/2020</v>
                </pt>
                <pt idx="48">
                  <v>13/11/2020</v>
                </pt>
                <pt idx="49">
                  <v>16/11/2020</v>
                </pt>
                <pt idx="50">
                  <v>17/11/2020</v>
                </pt>
                <pt idx="51">
                  <v>18/11/2020</v>
                </pt>
                <pt idx="52">
                  <v>19/11/2020</v>
                </pt>
                <pt idx="53">
                  <v>20/11/2020</v>
                </pt>
                <pt idx="54">
                  <v>24/11/2020</v>
                </pt>
                <pt idx="55">
                  <v>25/11/2020</v>
                </pt>
                <pt idx="56">
                  <v>26/11/2020</v>
                </pt>
                <pt idx="57">
                  <v>27/11/2020</v>
                </pt>
                <pt idx="58">
                  <v>30/11/2020</v>
                </pt>
                <pt idx="59">
                  <v>1/12/2020</v>
                </pt>
                <pt idx="60">
                  <v>2/12/2020</v>
                </pt>
                <pt idx="61">
                  <v>3/12/2020</v>
                </pt>
                <pt idx="62">
                  <v>4/12/2020</v>
                </pt>
                <pt idx="63">
                  <v>9/12/2020</v>
                </pt>
                <pt idx="64">
                  <v>10/12/2020</v>
                </pt>
                <pt idx="65">
                  <v>11/12/2020</v>
                </pt>
                <pt idx="66">
                  <v>14/12/2020</v>
                </pt>
                <pt idx="67">
                  <v>15/12/2020</v>
                </pt>
                <pt idx="68">
                  <v>16/12/2020</v>
                </pt>
                <pt idx="69">
                  <v>17/12/2020</v>
                </pt>
                <pt idx="70">
                  <v>18/12/2020</v>
                </pt>
                <pt idx="71">
                  <v>21/12/2020</v>
                </pt>
                <pt idx="72">
                  <v>22/12/2020</v>
                </pt>
                <pt idx="73">
                  <v>23/12/2020</v>
                </pt>
                <pt idx="74">
                  <v>28/12/2020</v>
                </pt>
                <pt idx="75">
                  <v>29/12/2020</v>
                </pt>
                <pt idx="76">
                  <v>30/12/2020</v>
                </pt>
                <pt idx="77">
                  <v>4/1/2021</v>
                </pt>
                <pt idx="78">
                  <v>5/1/2021</v>
                </pt>
                <pt idx="79">
                  <v>6/1/2021</v>
                </pt>
                <pt idx="80">
                  <v>7/1/2021</v>
                </pt>
                <pt idx="81">
                  <v>8/1/2021</v>
                </pt>
                <pt idx="82">
                  <v>11/1/2021</v>
                </pt>
                <pt idx="83">
                  <v>12/1/2021</v>
                </pt>
                <pt idx="84">
                  <v>13/1/2021</v>
                </pt>
                <pt idx="85">
                  <v>14/1/2021</v>
                </pt>
                <pt idx="86">
                  <v>15/1/2021</v>
                </pt>
                <pt idx="87">
                  <v>18/1/2021</v>
                </pt>
                <pt idx="88">
                  <v>19/1/2021</v>
                </pt>
                <pt idx="89">
                  <v>20/1/2021</v>
                </pt>
                <pt idx="90">
                  <v>21/1/2021</v>
                </pt>
                <pt idx="91">
                  <v>22/1/2021</v>
                </pt>
                <pt idx="92">
                  <v>25/1/2021</v>
                </pt>
                <pt idx="93">
                  <v>26/1/2021</v>
                </pt>
                <pt idx="94">
                  <v>27/1/2021</v>
                </pt>
                <pt idx="95">
                  <v>28/1/2021</v>
                </pt>
                <pt idx="96">
                  <v>29/1/2021</v>
                </pt>
                <pt idx="97">
                  <v>1/2/2021</v>
                </pt>
                <pt idx="98">
                  <v>2/2/2021</v>
                </pt>
                <pt idx="99">
                  <v>3/2/2021</v>
                </pt>
                <pt idx="100">
                  <v>4/2/2021</v>
                </pt>
                <pt idx="101">
                  <v>5/2/2021</v>
                </pt>
                <pt idx="102">
                  <v>8/2/2021</v>
                </pt>
                <pt idx="103">
                  <v>9/2/2021</v>
                </pt>
                <pt idx="104">
                  <v>10/2/2021</v>
                </pt>
                <pt idx="105">
                  <v>11/2/2021</v>
                </pt>
                <pt idx="106">
                  <v>12/2/2021</v>
                </pt>
                <pt idx="107">
                  <v>17/2/2021</v>
                </pt>
                <pt idx="108">
                  <v>18/2/2021</v>
                </pt>
                <pt idx="109">
                  <v>19/2/2021</v>
                </pt>
                <pt idx="110">
                  <v>22/2/2021</v>
                </pt>
                <pt idx="111">
                  <v>23/2/2021</v>
                </pt>
                <pt idx="112">
                  <v>24/2/2021</v>
                </pt>
                <pt idx="113">
                  <v>25/2/2021</v>
                </pt>
                <pt idx="114">
                  <v>26/2/2021</v>
                </pt>
                <pt idx="115">
                  <v>1/3/2021</v>
                </pt>
                <pt idx="116">
                  <v>2/3/2021</v>
                </pt>
                <pt idx="117">
                  <v>3/3/2021</v>
                </pt>
                <pt idx="118">
                  <v>4/3/2021</v>
                </pt>
                <pt idx="119">
                  <v>5/3/2021</v>
                </pt>
                <pt idx="120">
                  <v>8/3/2021</v>
                </pt>
                <pt idx="121">
                  <v>9/3/2021</v>
                </pt>
                <pt idx="122">
                  <v>10/3/2021</v>
                </pt>
                <pt idx="123">
                  <v>11/3/2021</v>
                </pt>
                <pt idx="124">
                  <v>12/3/2021</v>
                </pt>
                <pt idx="125">
                  <v>15/3/2021</v>
                </pt>
                <pt idx="126">
                  <v>16/3/2021</v>
                </pt>
                <pt idx="127">
                  <v>17/3/2021</v>
                </pt>
                <pt idx="128">
                  <v>18/3/2021</v>
                </pt>
                <pt idx="129">
                  <v>19/3/2021</v>
                </pt>
                <pt idx="130">
                  <v>22/3/2021</v>
                </pt>
                <pt idx="131">
                  <v>23/3/2021</v>
                </pt>
                <pt idx="132">
                  <v>25/3/2021</v>
                </pt>
                <pt idx="133">
                  <v>26/3/2021</v>
                </pt>
                <pt idx="134">
                  <v>29/3/2021</v>
                </pt>
                <pt idx="135">
                  <v>30/3/2021</v>
                </pt>
                <pt idx="136">
                  <v>31/3/2021</v>
                </pt>
                <pt idx="137">
                  <v>5/4/2021</v>
                </pt>
                <pt idx="138">
                  <v>6/4/2021</v>
                </pt>
                <pt idx="139">
                  <v>7/4/2021</v>
                </pt>
                <pt idx="140">
                  <v>8/4/2021</v>
                </pt>
                <pt idx="141">
                  <v>9/4/2021</v>
                </pt>
                <pt idx="142">
                  <v>12/4/2021</v>
                </pt>
                <pt idx="143">
                  <v>13/4/2021</v>
                </pt>
                <pt idx="144">
                  <v>14/4/2021</v>
                </pt>
                <pt idx="145">
                  <v>15/4/2021</v>
                </pt>
                <pt idx="146">
                  <v>16/4/2021</v>
                </pt>
                <pt idx="147">
                  <v>19/4/2021</v>
                </pt>
                <pt idx="148">
                  <v>20/4/2021</v>
                </pt>
                <pt idx="149">
                  <v>21/4/2021</v>
                </pt>
                <pt idx="150">
                  <v>22/4/2021</v>
                </pt>
                <pt idx="151">
                  <v>23/4/2021</v>
                </pt>
                <pt idx="152">
                  <v>26/4/2021</v>
                </pt>
                <pt idx="153">
                  <v>27/4/2021</v>
                </pt>
                <pt idx="154">
                  <v>28/4/2021</v>
                </pt>
                <pt idx="155">
                  <v>29/4/2021</v>
                </pt>
                <pt idx="156">
                  <v>30/4/2021</v>
                </pt>
                <pt idx="157">
                  <v>3/5/2021</v>
                </pt>
                <pt idx="158">
                  <v>4/5/2021</v>
                </pt>
                <pt idx="159">
                  <v>5/5/2021</v>
                </pt>
                <pt idx="160">
                  <v>6/5/2021</v>
                </pt>
                <pt idx="161">
                  <v>7/5/2021</v>
                </pt>
                <pt idx="162">
                  <v>10/5/2021</v>
                </pt>
                <pt idx="163">
                  <v>11/5/2021</v>
                </pt>
                <pt idx="164">
                  <v>12/5/2021</v>
                </pt>
                <pt idx="165">
                  <v>13/5/2021</v>
                </pt>
                <pt idx="166">
                  <v>14/5/2021</v>
                </pt>
                <pt idx="167">
                  <v>17/5/2021</v>
                </pt>
                <pt idx="168">
                  <v>18/5/2021</v>
                </pt>
                <pt idx="169">
                  <v>19/5/2021</v>
                </pt>
                <pt idx="170">
                  <v>20/5/2021</v>
                </pt>
                <pt idx="171">
                  <v>21/5/2021</v>
                </pt>
                <pt idx="172">
                  <v>26/5/2021</v>
                </pt>
                <pt idx="173">
                  <v>27/5/2021</v>
                </pt>
                <pt idx="174">
                  <v>28/5/2021</v>
                </pt>
                <pt idx="175">
                  <v>31/5/2021</v>
                </pt>
                <pt idx="176">
                  <v>1/6/2021</v>
                </pt>
                <pt idx="177">
                  <v>2/6/2021</v>
                </pt>
                <pt idx="178">
                  <v>3/6/2021</v>
                </pt>
                <pt idx="179">
                  <v>4/6/2021</v>
                </pt>
                <pt idx="180">
                  <v>7/6/2021</v>
                </pt>
                <pt idx="181">
                  <v>8/6/2021</v>
                </pt>
                <pt idx="182">
                  <v>9/6/2021</v>
                </pt>
                <pt idx="183">
                  <v>10/6/2021</v>
                </pt>
                <pt idx="184">
                  <v>11/6/2021</v>
                </pt>
                <pt idx="185">
                  <v>14/6/2021</v>
                </pt>
                <pt idx="186">
                  <v>15/6/2021</v>
                </pt>
                <pt idx="187">
                  <v>16/6/2021</v>
                </pt>
                <pt idx="188">
                  <v>17/6/2021</v>
                </pt>
                <pt idx="189">
                  <v>18/6/2021</v>
                </pt>
              </strCache>
            </strRef>
          </cat>
          <val>
            <numRef>
              <f>'g29-30'!$B$2:$B$192</f>
              <numCache>
                <formatCode>General</formatCode>
                <ptCount val="190"/>
                <pt idx="0">
                  <v>180</v>
                </pt>
                <pt idx="1">
                  <v>130</v>
                </pt>
                <pt idx="2">
                  <v>243</v>
                </pt>
                <pt idx="3">
                  <v>253.5</v>
                </pt>
                <pt idx="4">
                  <v>299</v>
                </pt>
                <pt idx="5">
                  <v>364</v>
                </pt>
                <pt idx="6">
                  <v>366</v>
                </pt>
                <pt idx="7">
                  <v>300</v>
                </pt>
                <pt idx="8">
                  <v>325</v>
                </pt>
                <pt idx="9">
                  <v>265</v>
                </pt>
                <pt idx="10">
                  <v>269</v>
                </pt>
                <pt idx="11">
                  <v>260</v>
                </pt>
                <pt idx="12">
                  <v>280</v>
                </pt>
                <pt idx="13">
                  <v>330</v>
                </pt>
                <pt idx="14">
                  <v>335</v>
                </pt>
                <pt idx="15">
                  <v>436</v>
                </pt>
                <pt idx="16">
                  <v>450</v>
                </pt>
                <pt idx="17">
                  <v>500</v>
                </pt>
                <pt idx="18">
                  <v>515</v>
                </pt>
                <pt idx="19">
                  <v>700</v>
                </pt>
                <pt idx="20">
                  <v>585</v>
                </pt>
                <pt idx="21">
                  <v>500</v>
                </pt>
                <pt idx="22">
                  <v>484</v>
                </pt>
                <pt idx="23">
                  <v>472.5</v>
                </pt>
                <pt idx="24">
                  <v>615</v>
                </pt>
                <pt idx="25">
                  <v>585</v>
                </pt>
                <pt idx="26">
                  <v>570</v>
                </pt>
                <pt idx="27">
                  <v>369.5</v>
                </pt>
                <pt idx="28">
                  <v>530</v>
                </pt>
                <pt idx="29">
                  <v>380</v>
                </pt>
                <pt idx="30">
                  <v>471</v>
                </pt>
                <pt idx="31">
                  <v>835</v>
                </pt>
                <pt idx="32">
                  <v>1159</v>
                </pt>
                <pt idx="33">
                  <v>1460</v>
                </pt>
                <pt idx="34">
                  <v>1421</v>
                </pt>
                <pt idx="35">
                  <v>910</v>
                </pt>
                <pt idx="36">
                  <v>1380</v>
                </pt>
                <pt idx="37">
                  <v>1320</v>
                </pt>
                <pt idx="38">
                  <v>1240</v>
                </pt>
                <pt idx="39">
                  <v>1055</v>
                </pt>
                <pt idx="40">
                  <v>1020.5</v>
                </pt>
                <pt idx="41">
                  <v>1060</v>
                </pt>
                <pt idx="42">
                  <v>1510</v>
                </pt>
                <pt idx="43">
                  <v>1070</v>
                </pt>
                <pt idx="44">
                  <v>1206</v>
                </pt>
                <pt idx="45">
                  <v>1219</v>
                </pt>
                <pt idx="46">
                  <v>945</v>
                </pt>
                <pt idx="47">
                  <v>965</v>
                </pt>
                <pt idx="48">
                  <v>1015</v>
                </pt>
                <pt idx="49">
                  <v>885</v>
                </pt>
                <pt idx="50">
                  <v>790</v>
                </pt>
                <pt idx="51">
                  <v>800</v>
                </pt>
                <pt idx="52">
                  <v>772.5</v>
                </pt>
                <pt idx="53">
                  <v>773</v>
                </pt>
                <pt idx="54">
                  <v>884</v>
                </pt>
                <pt idx="55">
                  <v>810</v>
                </pt>
                <pt idx="56">
                  <v>872</v>
                </pt>
                <pt idx="57">
                  <v>956</v>
                </pt>
                <pt idx="58">
                  <v>919</v>
                </pt>
                <pt idx="59">
                  <v>818</v>
                </pt>
                <pt idx="60">
                  <v>730.5</v>
                </pt>
                <pt idx="61">
                  <v>780</v>
                </pt>
                <pt idx="62">
                  <v>667</v>
                </pt>
                <pt idx="63">
                  <v>565</v>
                </pt>
                <pt idx="64">
                  <v>517</v>
                </pt>
                <pt idx="65">
                  <v>580</v>
                </pt>
                <pt idx="66">
                  <v>552</v>
                </pt>
                <pt idx="67">
                  <v>543</v>
                </pt>
                <pt idx="68">
                  <v>531</v>
                </pt>
                <pt idx="69">
                  <v>501</v>
                </pt>
                <pt idx="70">
                  <v>689</v>
                </pt>
                <pt idx="71">
                  <v>545</v>
                </pt>
                <pt idx="72">
                  <v>449</v>
                </pt>
                <pt idx="73">
                  <v>539</v>
                </pt>
                <pt idx="74">
                  <v>564</v>
                </pt>
                <pt idx="75">
                  <v>628</v>
                </pt>
                <pt idx="76">
                  <v>489</v>
                </pt>
                <pt idx="77">
                  <v>379</v>
                </pt>
                <pt idx="78">
                  <v>422</v>
                </pt>
                <pt idx="79">
                  <v>510</v>
                </pt>
                <pt idx="80">
                  <v>557</v>
                </pt>
                <pt idx="81">
                  <v>620</v>
                </pt>
                <pt idx="82">
                  <v>673</v>
                </pt>
                <pt idx="83">
                  <v>725</v>
                </pt>
                <pt idx="84">
                  <v>560</v>
                </pt>
                <pt idx="85">
                  <v>490</v>
                </pt>
                <pt idx="86">
                  <v>575</v>
                </pt>
                <pt idx="87">
                  <v>560</v>
                </pt>
                <pt idx="88">
                  <v>642</v>
                </pt>
                <pt idx="89">
                  <v>690</v>
                </pt>
                <pt idx="90">
                  <v>668</v>
                </pt>
                <pt idx="91">
                  <v>716</v>
                </pt>
                <pt idx="92">
                  <v>684</v>
                </pt>
                <pt idx="93">
                  <v>708</v>
                </pt>
                <pt idx="94">
                  <v>721</v>
                </pt>
                <pt idx="95">
                  <v>740</v>
                </pt>
                <pt idx="96">
                  <v>711</v>
                </pt>
                <pt idx="97">
                  <v>750</v>
                </pt>
                <pt idx="98">
                  <v>739</v>
                </pt>
                <pt idx="99">
                  <v>758</v>
                </pt>
                <pt idx="100">
                  <v>735</v>
                </pt>
                <pt idx="101">
                  <v>972</v>
                </pt>
                <pt idx="102">
                  <v>792</v>
                </pt>
                <pt idx="103">
                  <v>772</v>
                </pt>
                <pt idx="104">
                  <v>871</v>
                </pt>
                <pt idx="105">
                  <v>850</v>
                </pt>
                <pt idx="106">
                  <v>958</v>
                </pt>
                <pt idx="107">
                  <v>901</v>
                </pt>
                <pt idx="108">
                  <v>730</v>
                </pt>
                <pt idx="109">
                  <v>860</v>
                </pt>
                <pt idx="110">
                  <v>755</v>
                </pt>
                <pt idx="111">
                  <v>800</v>
                </pt>
                <pt idx="112">
                  <v>790</v>
                </pt>
                <pt idx="113">
                  <v>794</v>
                </pt>
                <pt idx="114">
                  <v>760</v>
                </pt>
                <pt idx="115">
                  <v>671</v>
                </pt>
                <pt idx="116">
                  <v>647</v>
                </pt>
                <pt idx="117">
                  <v>708</v>
                </pt>
                <pt idx="118">
                  <v>621</v>
                </pt>
                <pt idx="119">
                  <v>534</v>
                </pt>
                <pt idx="120">
                  <v>583</v>
                </pt>
                <pt idx="121">
                  <v>343</v>
                </pt>
                <pt idx="122">
                  <v>536</v>
                </pt>
                <pt idx="123">
                  <v>585</v>
                </pt>
                <pt idx="124">
                  <v>419</v>
                </pt>
                <pt idx="125">
                  <v>543</v>
                </pt>
                <pt idx="126">
                  <v>631</v>
                </pt>
                <pt idx="127">
                  <v>599</v>
                </pt>
                <pt idx="128">
                  <v>615.5</v>
                </pt>
                <pt idx="129">
                  <v>577.5</v>
                </pt>
                <pt idx="130">
                  <v>538</v>
                </pt>
                <pt idx="131">
                  <v>560</v>
                </pt>
                <pt idx="132">
                  <v>458</v>
                </pt>
                <pt idx="133">
                  <v>490</v>
                </pt>
                <pt idx="134">
                  <v>500</v>
                </pt>
                <pt idx="135">
                  <v>526</v>
                </pt>
                <pt idx="136">
                  <v>658.5</v>
                </pt>
                <pt idx="137">
                  <v>543</v>
                </pt>
                <pt idx="138">
                  <v>624</v>
                </pt>
                <pt idx="139">
                  <v>510</v>
                </pt>
                <pt idx="140">
                  <v>475</v>
                </pt>
                <pt idx="141">
                  <v>555</v>
                </pt>
                <pt idx="142">
                  <v>665</v>
                </pt>
                <pt idx="143">
                  <v>625</v>
                </pt>
                <pt idx="144">
                  <v>669</v>
                </pt>
                <pt idx="145">
                  <v>780</v>
                </pt>
                <pt idx="146">
                  <v>725</v>
                </pt>
                <pt idx="147">
                  <v>688</v>
                </pt>
                <pt idx="148">
                  <v>704</v>
                </pt>
                <pt idx="149">
                  <v>734</v>
                </pt>
                <pt idx="150">
                  <v>799</v>
                </pt>
                <pt idx="151">
                  <v>723</v>
                </pt>
                <pt idx="152">
                  <v>660</v>
                </pt>
                <pt idx="153">
                  <v>655</v>
                </pt>
                <pt idx="154">
                  <v>631</v>
                </pt>
                <pt idx="155">
                  <v>713</v>
                </pt>
                <pt idx="156">
                  <v>714</v>
                </pt>
                <pt idx="157">
                  <v>660</v>
                </pt>
                <pt idx="158">
                  <v>714</v>
                </pt>
                <pt idx="159">
                  <v>710</v>
                </pt>
                <pt idx="160">
                  <v>705</v>
                </pt>
                <pt idx="161">
                  <v>684</v>
                </pt>
                <pt idx="162">
                  <v>682</v>
                </pt>
                <pt idx="163">
                  <v>770</v>
                </pt>
                <pt idx="164">
                  <v>724</v>
                </pt>
                <pt idx="165">
                  <v>735</v>
                </pt>
                <pt idx="166">
                  <v>740</v>
                </pt>
                <pt idx="167">
                  <v>689</v>
                </pt>
                <pt idx="168">
                  <v>787</v>
                </pt>
                <pt idx="169">
                  <v>782</v>
                </pt>
                <pt idx="170">
                  <v>802</v>
                </pt>
                <pt idx="171">
                  <v>882</v>
                </pt>
                <pt idx="172">
                  <v>847</v>
                </pt>
                <pt idx="173">
                  <v>721</v>
                </pt>
                <pt idx="174">
                  <v>822</v>
                </pt>
                <pt idx="175">
                  <v>834</v>
                </pt>
                <pt idx="176">
                  <v>873</v>
                </pt>
                <pt idx="177">
                  <v>880</v>
                </pt>
                <pt idx="178">
                  <v>884</v>
                </pt>
                <pt idx="179">
                  <v>1008</v>
                </pt>
                <pt idx="180">
                  <v>940</v>
                </pt>
                <pt idx="181">
                  <v>844</v>
                </pt>
                <pt idx="182">
                  <v>938</v>
                </pt>
                <pt idx="183">
                  <v>950</v>
                </pt>
                <pt idx="184">
                  <v>1040</v>
                </pt>
                <pt idx="185">
                  <v>930.5</v>
                </pt>
                <pt idx="186">
                  <v>899</v>
                </pt>
                <pt idx="187">
                  <v>857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55820032"/>
        <axId val="155821568"/>
      </lineChart>
      <catAx>
        <axId val="15582003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55821568"/>
        <crosses val="autoZero"/>
        <auto val="1"/>
        <lblAlgn val="ctr"/>
        <lblOffset val="100"/>
        <noMultiLvlLbl val="0"/>
      </catAx>
      <valAx>
        <axId val="15582156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15582003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="http://schemas.openxmlformats.org/drawingml/2006/chart">
  <pivotSource>
    <name>[Bonos en pesos.xlsx]30div38!Tabla dinámica3</name>
    <fmtId val="0"/>
  </pivotSource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t>None</a:t>
            </a:r>
            <a:endParaRPr/>
          </a:p>
        </rich>
      </tx>
      <overlay val="0"/>
    </title>
    <pivotFmts>
      <pivotFmt>
        <idx val="0"/>
        <marker>
          <symbol val="none"/>
          <spPr>
            <a:ln xmlns:a="http://schemas.openxmlformats.org/drawingml/2006/main">
              <a:prstDash val="solid"/>
            </a:ln>
          </spPr>
        </marker>
      </pivotFmt>
    </pivotFmts>
    <plotArea>
      <layout/>
      <lineChart>
        <grouping val="standard"/>
        <varyColors val="0"/>
        <ser>
          <idx val="0"/>
          <order val="0"/>
          <tx>
            <strRef>
              <f>'30div38'!$B$1</f>
              <strCache>
                <ptCount val="1"/>
                <pt idx="0">
                  <v>Total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'30div38'!$A$2:$A$218</f>
              <strCache>
                <ptCount val="216"/>
                <pt idx="0">
                  <v>7/9/2020</v>
                </pt>
                <pt idx="1">
                  <v>8/9/2020</v>
                </pt>
                <pt idx="2">
                  <v>9/9/2020</v>
                </pt>
                <pt idx="3">
                  <v>10/9/2020</v>
                </pt>
                <pt idx="4">
                  <v>11/9/2020</v>
                </pt>
                <pt idx="5">
                  <v>14/9/2020</v>
                </pt>
                <pt idx="6">
                  <v>15/9/2020</v>
                </pt>
                <pt idx="7">
                  <v>16/9/2020</v>
                </pt>
                <pt idx="8">
                  <v>17/9/2020</v>
                </pt>
                <pt idx="9">
                  <v>18/9/2020</v>
                </pt>
                <pt idx="10">
                  <v>21/9/2020</v>
                </pt>
                <pt idx="11">
                  <v>22/9/2020</v>
                </pt>
                <pt idx="12">
                  <v>23/9/2020</v>
                </pt>
                <pt idx="13">
                  <v>24/9/2020</v>
                </pt>
                <pt idx="14">
                  <v>25/9/2020</v>
                </pt>
                <pt idx="15">
                  <v>28/9/2020</v>
                </pt>
                <pt idx="16">
                  <v>29/9/2020</v>
                </pt>
                <pt idx="17">
                  <v>30/9/2020</v>
                </pt>
                <pt idx="18">
                  <v>1/10/2020</v>
                </pt>
                <pt idx="19">
                  <v>2/10/2020</v>
                </pt>
                <pt idx="20">
                  <v>5/10/2020</v>
                </pt>
                <pt idx="21">
                  <v>6/10/2020</v>
                </pt>
                <pt idx="22">
                  <v>7/10/2020</v>
                </pt>
                <pt idx="23">
                  <v>8/10/2020</v>
                </pt>
                <pt idx="24">
                  <v>9/10/2020</v>
                </pt>
                <pt idx="25">
                  <v>13/10/2020</v>
                </pt>
                <pt idx="26">
                  <v>14/10/2020</v>
                </pt>
                <pt idx="27">
                  <v>15/10/2020</v>
                </pt>
                <pt idx="28">
                  <v>16/10/2020</v>
                </pt>
                <pt idx="29">
                  <v>19/10/2020</v>
                </pt>
                <pt idx="30">
                  <v>20/10/2020</v>
                </pt>
                <pt idx="31">
                  <v>21/10/2020</v>
                </pt>
                <pt idx="32">
                  <v>22/10/2020</v>
                </pt>
                <pt idx="33">
                  <v>23/10/2020</v>
                </pt>
                <pt idx="34">
                  <v>26/10/2020</v>
                </pt>
                <pt idx="35">
                  <v>27/10/2020</v>
                </pt>
                <pt idx="36">
                  <v>28/10/2020</v>
                </pt>
                <pt idx="37">
                  <v>29/10/2020</v>
                </pt>
                <pt idx="38">
                  <v>30/10/2020</v>
                </pt>
                <pt idx="39">
                  <v>2/11/2020</v>
                </pt>
                <pt idx="40">
                  <v>3/11/2020</v>
                </pt>
                <pt idx="41">
                  <v>4/11/2020</v>
                </pt>
                <pt idx="42">
                  <v>5/11/2020</v>
                </pt>
                <pt idx="43">
                  <v>6/11/2020</v>
                </pt>
                <pt idx="44">
                  <v>9/11/2020</v>
                </pt>
                <pt idx="45">
                  <v>10/11/2020</v>
                </pt>
                <pt idx="46">
                  <v>11/11/2020</v>
                </pt>
                <pt idx="47">
                  <v>12/11/2020</v>
                </pt>
                <pt idx="48">
                  <v>13/11/2020</v>
                </pt>
                <pt idx="49">
                  <v>16/11/2020</v>
                </pt>
                <pt idx="50">
                  <v>17/11/2020</v>
                </pt>
                <pt idx="51">
                  <v>18/11/2020</v>
                </pt>
                <pt idx="52">
                  <v>19/11/2020</v>
                </pt>
                <pt idx="53">
                  <v>20/11/2020</v>
                </pt>
                <pt idx="54">
                  <v>24/11/2020</v>
                </pt>
                <pt idx="55">
                  <v>25/11/2020</v>
                </pt>
                <pt idx="56">
                  <v>26/11/2020</v>
                </pt>
                <pt idx="57">
                  <v>27/11/2020</v>
                </pt>
                <pt idx="58">
                  <v>30/11/2020</v>
                </pt>
                <pt idx="59">
                  <v>1/12/2020</v>
                </pt>
                <pt idx="60">
                  <v>2/12/2020</v>
                </pt>
                <pt idx="61">
                  <v>3/12/2020</v>
                </pt>
                <pt idx="62">
                  <v>4/12/2020</v>
                </pt>
                <pt idx="63">
                  <v>9/12/2020</v>
                </pt>
                <pt idx="64">
                  <v>10/12/2020</v>
                </pt>
                <pt idx="65">
                  <v>11/12/2020</v>
                </pt>
                <pt idx="66">
                  <v>14/12/2020</v>
                </pt>
                <pt idx="67">
                  <v>15/12/2020</v>
                </pt>
                <pt idx="68">
                  <v>16/12/2020</v>
                </pt>
                <pt idx="69">
                  <v>17/12/2020</v>
                </pt>
                <pt idx="70">
                  <v>18/12/2020</v>
                </pt>
                <pt idx="71">
                  <v>21/12/2020</v>
                </pt>
                <pt idx="72">
                  <v>22/12/2020</v>
                </pt>
                <pt idx="73">
                  <v>23/12/2020</v>
                </pt>
                <pt idx="74">
                  <v>28/12/2020</v>
                </pt>
                <pt idx="75">
                  <v>29/12/2020</v>
                </pt>
                <pt idx="76">
                  <v>30/12/2020</v>
                </pt>
                <pt idx="77">
                  <v>4/1/2021</v>
                </pt>
                <pt idx="78">
                  <v>5/1/2021</v>
                </pt>
                <pt idx="79">
                  <v>6/1/2021</v>
                </pt>
                <pt idx="80">
                  <v>7/1/2021</v>
                </pt>
                <pt idx="81">
                  <v>8/1/2021</v>
                </pt>
                <pt idx="82">
                  <v>11/1/2021</v>
                </pt>
                <pt idx="83">
                  <v>12/1/2021</v>
                </pt>
                <pt idx="84">
                  <v>13/1/2021</v>
                </pt>
                <pt idx="85">
                  <v>14/1/2021</v>
                </pt>
                <pt idx="86">
                  <v>15/1/2021</v>
                </pt>
                <pt idx="87">
                  <v>18/1/2021</v>
                </pt>
                <pt idx="88">
                  <v>19/1/2021</v>
                </pt>
                <pt idx="89">
                  <v>20/1/2021</v>
                </pt>
                <pt idx="90">
                  <v>21/1/2021</v>
                </pt>
                <pt idx="91">
                  <v>22/1/2021</v>
                </pt>
                <pt idx="92">
                  <v>25/1/2021</v>
                </pt>
                <pt idx="93">
                  <v>26/1/2021</v>
                </pt>
                <pt idx="94">
                  <v>27/1/2021</v>
                </pt>
                <pt idx="95">
                  <v>28/1/2021</v>
                </pt>
                <pt idx="96">
                  <v>29/1/2021</v>
                </pt>
                <pt idx="97">
                  <v>1/2/2021</v>
                </pt>
                <pt idx="98">
                  <v>2/2/2021</v>
                </pt>
                <pt idx="99">
                  <v>3/2/2021</v>
                </pt>
                <pt idx="100">
                  <v>4/2/2021</v>
                </pt>
                <pt idx="101">
                  <v>5/2/2021</v>
                </pt>
                <pt idx="102">
                  <v>8/2/2021</v>
                </pt>
                <pt idx="103">
                  <v>9/2/2021</v>
                </pt>
                <pt idx="104">
                  <v>10/2/2021</v>
                </pt>
                <pt idx="105">
                  <v>11/2/2021</v>
                </pt>
                <pt idx="106">
                  <v>12/2/2021</v>
                </pt>
                <pt idx="107">
                  <v>17/2/2021</v>
                </pt>
                <pt idx="108">
                  <v>18/2/2021</v>
                </pt>
                <pt idx="109">
                  <v>19/2/2021</v>
                </pt>
                <pt idx="110">
                  <v>22/2/2021</v>
                </pt>
                <pt idx="111">
                  <v>23/2/2021</v>
                </pt>
                <pt idx="112">
                  <v>24/2/2021</v>
                </pt>
                <pt idx="113">
                  <v>25/2/2021</v>
                </pt>
                <pt idx="114">
                  <v>26/2/2021</v>
                </pt>
                <pt idx="115">
                  <v>1/3/2021</v>
                </pt>
                <pt idx="116">
                  <v>2/3/2021</v>
                </pt>
                <pt idx="117">
                  <v>3/3/2021</v>
                </pt>
                <pt idx="118">
                  <v>4/3/2021</v>
                </pt>
                <pt idx="119">
                  <v>5/3/2021</v>
                </pt>
                <pt idx="120">
                  <v>8/3/2021</v>
                </pt>
                <pt idx="121">
                  <v>9/3/2021</v>
                </pt>
                <pt idx="122">
                  <v>10/3/2021</v>
                </pt>
                <pt idx="123">
                  <v>11/3/2021</v>
                </pt>
                <pt idx="124">
                  <v>12/3/2021</v>
                </pt>
                <pt idx="125">
                  <v>15/3/2021</v>
                </pt>
                <pt idx="126">
                  <v>16/3/2021</v>
                </pt>
                <pt idx="127">
                  <v>17/3/2021</v>
                </pt>
                <pt idx="128">
                  <v>18/3/2021</v>
                </pt>
                <pt idx="129">
                  <v>19/3/2021</v>
                </pt>
                <pt idx="130">
                  <v>22/3/2021</v>
                </pt>
                <pt idx="131">
                  <v>23/3/2021</v>
                </pt>
                <pt idx="132">
                  <v>25/3/2021</v>
                </pt>
                <pt idx="133">
                  <v>26/3/2021</v>
                </pt>
                <pt idx="134">
                  <v>29/3/2021</v>
                </pt>
                <pt idx="135">
                  <v>30/3/2021</v>
                </pt>
                <pt idx="136">
                  <v>31/3/2021</v>
                </pt>
                <pt idx="137">
                  <v>5/4/2021</v>
                </pt>
                <pt idx="138">
                  <v>6/4/2021</v>
                </pt>
                <pt idx="139">
                  <v>7/4/2021</v>
                </pt>
                <pt idx="140">
                  <v>8/4/2021</v>
                </pt>
                <pt idx="141">
                  <v>9/4/2021</v>
                </pt>
                <pt idx="142">
                  <v>12/4/2021</v>
                </pt>
                <pt idx="143">
                  <v>13/4/2021</v>
                </pt>
                <pt idx="144">
                  <v>14/4/2021</v>
                </pt>
                <pt idx="145">
                  <v>15/4/2021</v>
                </pt>
                <pt idx="146">
                  <v>16/4/2021</v>
                </pt>
                <pt idx="147">
                  <v>19/4/2021</v>
                </pt>
                <pt idx="148">
                  <v>20/4/2021</v>
                </pt>
                <pt idx="149">
                  <v>21/4/2021</v>
                </pt>
                <pt idx="150">
                  <v>22/4/2021</v>
                </pt>
                <pt idx="151">
                  <v>23/4/2021</v>
                </pt>
                <pt idx="152">
                  <v>26/4/2021</v>
                </pt>
                <pt idx="153">
                  <v>27/4/2021</v>
                </pt>
                <pt idx="154">
                  <v>28/4/2021</v>
                </pt>
                <pt idx="155">
                  <v>29/4/2021</v>
                </pt>
                <pt idx="156">
                  <v>30/4/2021</v>
                </pt>
                <pt idx="157">
                  <v>3/5/2021</v>
                </pt>
                <pt idx="158">
                  <v>4/5/2021</v>
                </pt>
                <pt idx="159">
                  <v>5/5/2021</v>
                </pt>
                <pt idx="160">
                  <v>6/5/2021</v>
                </pt>
                <pt idx="161">
                  <v>7/5/2021</v>
                </pt>
                <pt idx="162">
                  <v>10/5/2021</v>
                </pt>
                <pt idx="163">
                  <v>11/5/2021</v>
                </pt>
                <pt idx="164">
                  <v>12/5/2021</v>
                </pt>
                <pt idx="165">
                  <v>13/5/2021</v>
                </pt>
                <pt idx="166">
                  <v>14/5/2021</v>
                </pt>
                <pt idx="167">
                  <v>17/5/2021</v>
                </pt>
                <pt idx="168">
                  <v>18/5/2021</v>
                </pt>
                <pt idx="169">
                  <v>19/5/2021</v>
                </pt>
                <pt idx="170">
                  <v>20/5/2021</v>
                </pt>
                <pt idx="171">
                  <v>21/5/2021</v>
                </pt>
                <pt idx="172">
                  <v>26/5/2021</v>
                </pt>
                <pt idx="173">
                  <v>27/5/2021</v>
                </pt>
                <pt idx="174">
                  <v>28/5/2021</v>
                </pt>
                <pt idx="175">
                  <v>31/5/2021</v>
                </pt>
                <pt idx="176">
                  <v>1/6/2021</v>
                </pt>
                <pt idx="177">
                  <v>2/6/2021</v>
                </pt>
                <pt idx="178">
                  <v>3/6/2021</v>
                </pt>
                <pt idx="179">
                  <v>4/6/2021</v>
                </pt>
                <pt idx="180">
                  <v>5/6/2021</v>
                </pt>
                <pt idx="181">
                  <v>6/6/2021</v>
                </pt>
                <pt idx="182">
                  <v>7/6/2021</v>
                </pt>
                <pt idx="183">
                  <v>8/6/2021</v>
                </pt>
                <pt idx="184">
                  <v>9/6/2021</v>
                </pt>
                <pt idx="185">
                  <v>10/6/2021</v>
                </pt>
                <pt idx="186">
                  <v>11/6/2021</v>
                </pt>
                <pt idx="187">
                  <v>14/6/2021</v>
                </pt>
                <pt idx="188">
                  <v>15/6/2021</v>
                </pt>
                <pt idx="189">
                  <v>16/6/2021</v>
                </pt>
                <pt idx="190">
                  <v>17/6/2021</v>
                </pt>
                <pt idx="191">
                  <v>18/6/2021</v>
                </pt>
                <pt idx="192">
                  <v>22/6/2021</v>
                </pt>
                <pt idx="193">
                  <v>23/6/2021</v>
                </pt>
                <pt idx="194">
                  <v>24/6/2021</v>
                </pt>
                <pt idx="195">
                  <v>25/6/2021</v>
                </pt>
                <pt idx="196">
                  <v>28/6/2021</v>
                </pt>
                <pt idx="197">
                  <v>29/6/2021</v>
                </pt>
                <pt idx="198">
                  <v>30/6/2021</v>
                </pt>
                <pt idx="199">
                  <v>1/7/2021</v>
                </pt>
                <pt idx="200">
                  <v>2/7/2021</v>
                </pt>
                <pt idx="201">
                  <v>12/7/2021</v>
                </pt>
                <pt idx="202">
                  <v>13/7/2021</v>
                </pt>
                <pt idx="203">
                  <v>14/7/2021</v>
                </pt>
                <pt idx="204">
                  <v>15/7/2021</v>
                </pt>
                <pt idx="205">
                  <v>16/7/2021</v>
                </pt>
                <pt idx="206">
                  <v>19/7/2021</v>
                </pt>
                <pt idx="207">
                  <v>20/7/2021</v>
                </pt>
                <pt idx="208">
                  <v>21/7/2021</v>
                </pt>
                <pt idx="209">
                  <v>22/7/2021</v>
                </pt>
                <pt idx="210">
                  <v>23/7/2021</v>
                </pt>
                <pt idx="211">
                  <v>26/7/2021</v>
                </pt>
                <pt idx="212">
                  <v>27/7/2021</v>
                </pt>
                <pt idx="213">
                  <v>28/7/2021</v>
                </pt>
                <pt idx="214">
                  <v>29/7/2021</v>
                </pt>
                <pt idx="215">
                  <v>30/7/2021</v>
                </pt>
              </strCache>
            </strRef>
          </cat>
          <val>
            <numRef>
              <f>'30div38'!$B$2:$B$218</f>
              <numCache>
                <formatCode>General</formatCode>
                <ptCount val="216"/>
                <pt idx="0">
                  <v>1.019512195121951</v>
                </pt>
                <pt idx="1">
                  <v>1.021001615508885</v>
                </pt>
                <pt idx="2">
                  <v>1.018690095846645</v>
                </pt>
                <pt idx="3">
                  <v>1.023125996810207</v>
                </pt>
                <pt idx="4">
                  <v>1.034087237479806</v>
                </pt>
                <pt idx="5">
                  <v>1.043513756224998</v>
                </pt>
                <pt idx="6">
                  <v>1.047899159663866</v>
                </pt>
                <pt idx="7">
                  <v>1.053356282271945</v>
                </pt>
                <pt idx="8">
                  <v>1.058035714285714</v>
                </pt>
                <pt idx="9">
                  <v>1.063533507397737</v>
                </pt>
                <pt idx="10">
                  <v>1.041551724137931</v>
                </pt>
                <pt idx="11">
                  <v>1.056277056277056</v>
                </pt>
                <pt idx="12">
                  <v>1.067415730337079</v>
                </pt>
                <pt idx="13">
                  <v>1.052907739396589</v>
                </pt>
                <pt idx="14">
                  <v>1.059975732362628</v>
                </pt>
                <pt idx="15">
                  <v>1.05755210566944</v>
                </pt>
                <pt idx="16">
                  <v>1.057118499573743</v>
                </pt>
                <pt idx="17">
                  <v>1.045608108108108</v>
                </pt>
                <pt idx="18">
                  <v>1.03938456392675</v>
                </pt>
                <pt idx="19">
                  <v>1.017118165198604</v>
                </pt>
                <pt idx="20">
                  <v>1.045317725752508</v>
                </pt>
                <pt idx="21">
                  <v>1.068610634648371</v>
                </pt>
                <pt idx="22">
                  <v>1.067924528301887</v>
                </pt>
                <pt idx="23">
                  <v>1.071428571428571</v>
                </pt>
                <pt idx="24">
                  <v>1.065614617940199</v>
                </pt>
                <pt idx="25">
                  <v>1.069249793899423</v>
                </pt>
                <pt idx="26">
                  <v>1.088834555827221</v>
                </pt>
                <pt idx="27">
                  <v>1.105301204819277</v>
                </pt>
                <pt idx="28">
                  <v>1.102543068088597</v>
                </pt>
                <pt idx="29">
                  <v>1.102636378709998</v>
                </pt>
                <pt idx="30">
                  <v>1.104311774461028</v>
                </pt>
                <pt idx="31">
                  <v>1.074766355140187</v>
                </pt>
                <pt idx="32">
                  <v>1.072306935563207</v>
                </pt>
                <pt idx="33">
                  <v>1.055038103302286</v>
                </pt>
                <pt idx="34">
                  <v>1.066548358473824</v>
                </pt>
                <pt idx="35">
                  <v>1.08499095840868</v>
                </pt>
                <pt idx="36">
                  <v>1.060377358490566</v>
                </pt>
                <pt idx="37">
                  <v>1.063870352716873</v>
                </pt>
                <pt idx="38">
                  <v>1.051514566853174</v>
                </pt>
                <pt idx="39">
                  <v>1.036808633648102</v>
                </pt>
                <pt idx="40">
                  <v>1.018939393939394</v>
                </pt>
                <pt idx="41">
                  <v>1.012264150943396</v>
                </pt>
                <pt idx="42">
                  <v>1.010309278350515</v>
                </pt>
                <pt idx="43">
                  <v>1.006171685057041</v>
                </pt>
                <pt idx="44">
                  <v>1.008146639511202</v>
                </pt>
                <pt idx="45">
                  <v>0.9874545454545455</v>
                </pt>
                <pt idx="46">
                  <v>1.002636203866432</v>
                </pt>
                <pt idx="47">
                  <v>1.004496402877698</v>
                </pt>
                <pt idx="48">
                  <v>1.000710353400817</v>
                </pt>
                <pt idx="49">
                  <v>1.005244755244755</v>
                </pt>
                <pt idx="50">
                  <v>1.010647582475127</v>
                </pt>
                <pt idx="51">
                  <v>1.003460207612457</v>
                </pt>
                <pt idx="52">
                  <v>1.00583217270195</v>
                </pt>
                <pt idx="53">
                  <v>1.010017574692443</v>
                </pt>
                <pt idx="54">
                  <v>1.027728085867621</v>
                </pt>
                <pt idx="55">
                  <v>1.045074518356961</v>
                </pt>
                <pt idx="56">
                  <v>1.033815551537071</v>
                </pt>
                <pt idx="57">
                  <v>1.03634703196347</v>
                </pt>
                <pt idx="58">
                  <v>1.039195605623312</v>
                </pt>
                <pt idx="59">
                  <v>1.031111111111111</v>
                </pt>
                <pt idx="60">
                  <v>1.036118848653668</v>
                </pt>
                <pt idx="61">
                  <v>1.038936372269706</v>
                </pt>
                <pt idx="62">
                  <v>1.047373447946514</v>
                </pt>
                <pt idx="63">
                  <v>1.053474903474904</v>
                </pt>
                <pt idx="64">
                  <v>1.062596899224806</v>
                </pt>
                <pt idx="65">
                  <v>1.069097888675624</v>
                </pt>
                <pt idx="66">
                  <v>1.077714285714286</v>
                </pt>
                <pt idx="67">
                  <v>1.076004548900682</v>
                </pt>
                <pt idx="68">
                  <v>1.066223908918406</v>
                </pt>
                <pt idx="69">
                  <v>1.048411214953271</v>
                </pt>
                <pt idx="70">
                  <v>1.038532110091743</v>
                </pt>
                <pt idx="71">
                  <v>1.054054054054054</v>
                </pt>
                <pt idx="72">
                  <v>1.055740740740741</v>
                </pt>
                <pt idx="73">
                  <v>1.045096241979835</v>
                </pt>
                <pt idx="74">
                  <v>1.035443037974684</v>
                </pt>
                <pt idx="75">
                  <v>1.047897623400366</v>
                </pt>
                <pt idx="76">
                  <v>1.064252553389044</v>
                </pt>
                <pt idx="77">
                  <v>1.077282060854956</v>
                </pt>
                <pt idx="78">
                  <v>1.071985157699443</v>
                </pt>
                <pt idx="79">
                  <v>1.065317387304508</v>
                </pt>
                <pt idx="80">
                  <v>1.054478976234004</v>
                </pt>
                <pt idx="81">
                  <v>1.05524861878453</v>
                </pt>
                <pt idx="82">
                  <v>1.061940298507463</v>
                </pt>
                <pt idx="83">
                  <v>1.061913696060037</v>
                </pt>
                <pt idx="84">
                  <v>1.073453853472883</v>
                </pt>
                <pt idx="85">
                  <v>1.085741811175337</v>
                </pt>
                <pt idx="86">
                  <v>1.077586206896552</v>
                </pt>
                <pt idx="87">
                  <v>1.078393881453155</v>
                </pt>
                <pt idx="88">
                  <v>1.069763033175355</v>
                </pt>
                <pt idx="89">
                  <v>1.063388904586983</v>
                </pt>
                <pt idx="90">
                  <v>1.070521327014218</v>
                </pt>
                <pt idx="91">
                  <v>1.059707097258731</v>
                </pt>
                <pt idx="92">
                  <v>1.051301115241636</v>
                </pt>
                <pt idx="93">
                  <v>1.048473635522664</v>
                </pt>
                <pt idx="94">
                  <v>1.042134314627415</v>
                </pt>
                <pt idx="95">
                  <v>1.033789954337899</v>
                </pt>
                <pt idx="96">
                  <v>1.034672537149147</v>
                </pt>
                <pt idx="97">
                  <v>1.034230276404906</v>
                </pt>
                <pt idx="98">
                  <v>1.032240387249977</v>
                </pt>
                <pt idx="99">
                  <v>1.041920590951062</v>
                </pt>
                <pt idx="100">
                  <v>1.044444444444445</v>
                </pt>
                <pt idx="101">
                  <v>1.043381535038932</v>
                </pt>
                <pt idx="102">
                  <v>1.046096654275093</v>
                </pt>
                <pt idx="103">
                  <v>1.053538000748783</v>
                </pt>
                <pt idx="104">
                  <v>1.053739195791056</v>
                </pt>
                <pt idx="105">
                  <v>1.051724137931034</v>
                </pt>
                <pt idx="106">
                  <v>1.04504854368932</v>
                </pt>
                <pt idx="107">
                  <v>1.046417759838547</v>
                </pt>
                <pt idx="108">
                  <v>1.063265306122449</v>
                </pt>
                <pt idx="109">
                  <v>1.054922279792746</v>
                </pt>
                <pt idx="110">
                  <v>1.063224446786091</v>
                </pt>
                <pt idx="111">
                  <v>1.062022090059473</v>
                </pt>
                <pt idx="112">
                  <v>1.057172557172557</v>
                </pt>
                <pt idx="113">
                  <v>1.052032520325203</v>
                </pt>
                <pt idx="114">
                  <v>1.050301810865191</v>
                </pt>
                <pt idx="115">
                  <v>1.045877002175203</v>
                </pt>
                <pt idx="116">
                  <v>1.069153225806452</v>
                </pt>
                <pt idx="117">
                  <v>1.078899082568807</v>
                </pt>
                <pt idx="118">
                  <v>1.068839846122697</v>
                </pt>
                <pt idx="119">
                  <v>1.073045267489712</v>
                </pt>
                <pt idx="120">
                  <v>1.07184265010352</v>
                </pt>
                <pt idx="121">
                  <v>1.071293772279304</v>
                </pt>
                <pt idx="122">
                  <v>1.056999344835117</v>
                </pt>
                <pt idx="123">
                  <v>1.053087757313109</v>
                </pt>
                <pt idx="124">
                  <v>1.056415694591728</v>
                </pt>
                <pt idx="125">
                  <v>1.042268041237113</v>
                </pt>
                <pt idx="126">
                  <v>1.042566191446028</v>
                </pt>
                <pt idx="127">
                  <v>1.050707070707071</v>
                </pt>
                <pt idx="128">
                  <v>1.053556910569106</v>
                </pt>
                <pt idx="129">
                  <v>1.043895055499495</v>
                </pt>
                <pt idx="130">
                  <v>1.039489429597128</v>
                </pt>
                <pt idx="131">
                  <v>1.010021615248575</v>
                </pt>
                <pt idx="132">
                  <v>1.018775510204082</v>
                </pt>
                <pt idx="133">
                  <v>1.012422360248447</v>
                </pt>
                <pt idx="134">
                  <v>1.012869198312236</v>
                </pt>
                <pt idx="135">
                  <v>1.015826123654779</v>
                </pt>
                <pt idx="136">
                  <v>1.004460580912863</v>
                </pt>
                <pt idx="137">
                  <v>1.031948214658593</v>
                </pt>
                <pt idx="138">
                  <v>1.027892561983471</v>
                </pt>
                <pt idx="139">
                  <v>1.029198591840961</v>
                </pt>
                <pt idx="140">
                  <v>1.03613454128918</v>
                </pt>
                <pt idx="141">
                  <v>1.033507853403141</v>
                </pt>
                <pt idx="142">
                  <v>1.032291666666667</v>
                </pt>
                <pt idx="143">
                  <v>1.0302527973477</v>
                </pt>
                <pt idx="144">
                  <v>1.029405674052599</v>
                </pt>
                <pt idx="145">
                  <v>1.02713987473904</v>
                </pt>
                <pt idx="146">
                  <v>1.023958333333333</v>
                </pt>
                <pt idx="147">
                  <v>1.025206611570248</v>
                </pt>
                <pt idx="148">
                  <v>1.019591836734694</v>
                </pt>
                <pt idx="149">
                  <v>1.019591836734694</v>
                </pt>
                <pt idx="150">
                  <v>1.012348178137652</v>
                </pt>
                <pt idx="151">
                  <v>1.017842822774659</v>
                </pt>
                <pt idx="152">
                  <v>1.02795487984306</v>
                </pt>
                <pt idx="153">
                  <v>1.04296875</v>
                </pt>
                <pt idx="154">
                  <v>1.02895493767977</v>
                </pt>
                <pt idx="155">
                  <v>1.025239005736138</v>
                </pt>
                <pt idx="156">
                  <v>1.024114832535885</v>
                </pt>
                <pt idx="157">
                  <v>1.036801541425819</v>
                </pt>
                <pt idx="158">
                  <v>1.030819295558959</v>
                </pt>
                <pt idx="159">
                  <v>1.034548944337812</v>
                </pt>
                <pt idx="160">
                  <v>1.035714285714286</v>
                </pt>
                <pt idx="161">
                  <v>1.027352085354025</v>
                </pt>
                <pt idx="162">
                  <v>1.035386119257087</v>
                </pt>
                <pt idx="163">
                  <v>1.021394064872326</v>
                </pt>
                <pt idx="164">
                  <v>1.022900763358779</v>
                </pt>
                <pt idx="165">
                  <v>1.021359223300971</v>
                </pt>
                <pt idx="166">
                  <v>1.017012877150108</v>
                </pt>
                <pt idx="167">
                  <v>1.01302752293578</v>
                </pt>
                <pt idx="168">
                  <v>0.9996389891696751</v>
                </pt>
                <pt idx="169">
                  <v>0.9924050632911392</v>
                </pt>
                <pt idx="170">
                  <v>0.9799283154121864</v>
                </pt>
                <pt idx="171">
                  <v>0.974771873322598</v>
                </pt>
                <pt idx="172">
                  <v>0.9695449039626233</v>
                </pt>
                <pt idx="173">
                  <v>0.9650468883205456</v>
                </pt>
                <pt idx="174">
                  <v>0.9713990351481737</v>
                </pt>
                <pt idx="175">
                  <v>0.974836263357463</v>
                </pt>
                <pt idx="176">
                  <v>0.9646464646464646</v>
                </pt>
                <pt idx="177">
                  <v>0.9799666110183639</v>
                </pt>
                <pt idx="178">
                  <v>0.9693333333333334</v>
                </pt>
                <pt idx="179">
                  <v>0.9692436974789916</v>
                </pt>
                <pt idx="180">
                  <v>0.9423785594639866</v>
                </pt>
                <pt idx="181">
                  <v>0.9428090832632464</v>
                </pt>
                <pt idx="182">
                  <v>1.915497145177592</v>
                </pt>
                <pt idx="183">
                  <v>1.927058231011488</v>
                </pt>
                <pt idx="184">
                  <v>0.9888157894736842</v>
                </pt>
                <pt idx="185">
                  <v>0.9935844711301201</v>
                </pt>
                <pt idx="186">
                  <v>0.9893790849673203</v>
                </pt>
                <pt idx="187">
                  <v>0.9949835526315789</v>
                </pt>
                <pt idx="188">
                  <v>0.9951404332427313</v>
                </pt>
                <pt idx="189">
                  <v>0.9842019543973941</v>
                </pt>
                <pt idx="190">
                  <v>0.98317818063041</v>
                </pt>
                <pt idx="191">
                  <v>0.9854545454545455</v>
                </pt>
                <pt idx="192">
                  <v>0.9803497085761865</v>
                </pt>
                <pt idx="193">
                  <v>0.9623567921440261</v>
                </pt>
                <pt idx="194">
                  <v>0.9609555189456342</v>
                </pt>
                <pt idx="195">
                  <v>0.9552587646076794</v>
                </pt>
                <pt idx="196">
                  <v>0.9615254237288136</v>
                </pt>
                <pt idx="197">
                  <v>0.9608247422680413</v>
                </pt>
                <pt idx="198">
                  <v>0.9528714911151172</v>
                </pt>
                <pt idx="199">
                  <v>0.9603222212700318</v>
                </pt>
                <pt idx="200">
                  <v>0.9521088892623089</v>
                </pt>
                <pt idx="201">
                  <v>0.9550486413955048</v>
                </pt>
                <pt idx="202">
                  <v>0.9452302631578947</v>
                </pt>
                <pt idx="203">
                  <v>0.9467841984982044</v>
                </pt>
                <pt idx="204">
                  <v>0.9424692954104719</v>
                </pt>
                <pt idx="205">
                  <v>0.9525889967637541</v>
                </pt>
                <pt idx="206">
                  <v>0.9421277945140321</v>
                </pt>
                <pt idx="207">
                  <v>0.935699828740464</v>
                </pt>
                <pt idx="208">
                  <v>0.9386169386169386</v>
                </pt>
                <pt idx="209">
                  <v>0.9313801079414032</v>
                </pt>
                <pt idx="210">
                  <v>0.9295167743921207</v>
                </pt>
                <pt idx="211">
                  <v>0.9295384615384615</v>
                </pt>
                <pt idx="212">
                  <v>0.9243119266055045</v>
                </pt>
                <pt idx="213">
                  <v>0.9323053199691596</v>
                </pt>
                <pt idx="214">
                  <v>0.9269938650306748</v>
                </pt>
                <pt idx="215">
                  <v>0.9281538461538461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55957120"/>
        <axId val="155958656"/>
      </lineChart>
      <catAx>
        <axId val="155957120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55958656"/>
        <crosses val="autoZero"/>
        <auto val="1"/>
        <lblAlgn val="ctr"/>
        <lblOffset val="100"/>
        <noMultiLvlLbl val="0"/>
      </catAx>
      <valAx>
        <axId val="155958656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15595712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7.xml><?xml version="1.0" encoding="utf-8"?>
<chartSpace xmlns="http://schemas.openxmlformats.org/drawingml/2006/chart">
  <pivotSource>
    <name>[Bonos en pesos.xlsx]29-41!Tabla dinámica1</name>
    <fmtId val="0"/>
  </pivotSource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t>None</a:t>
            </a:r>
            <a:endParaRPr/>
          </a:p>
        </rich>
      </tx>
      <overlay val="0"/>
    </title>
    <pivotFmts>
      <pivotFmt>
        <idx val="0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"/>
        <marker>
          <symbol val="none"/>
          <spPr>
            <a:ln xmlns:a="http://schemas.openxmlformats.org/drawingml/2006/main">
              <a:prstDash val="solid"/>
            </a:ln>
          </spPr>
        </marker>
      </pivotFmt>
    </pivotFmts>
    <plotArea>
      <layout/>
      <lineChart>
        <grouping val="standard"/>
        <varyColors val="0"/>
        <ser>
          <idx val="0"/>
          <order val="0"/>
          <tx>
            <strRef>
              <f>'29-41'!$B$1</f>
              <strCache>
                <ptCount val="1"/>
                <pt idx="0">
                  <v>Total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'29-41'!$A$2:$A$196</f>
              <strCache>
                <ptCount val="194"/>
                <pt idx="0">
                  <v>7/9/2020</v>
                </pt>
                <pt idx="1">
                  <v>8/9/2020</v>
                </pt>
                <pt idx="2">
                  <v>9/9/2020</v>
                </pt>
                <pt idx="3">
                  <v>10/9/2020</v>
                </pt>
                <pt idx="4">
                  <v>11/9/2020</v>
                </pt>
                <pt idx="5">
                  <v>14/9/2020</v>
                </pt>
                <pt idx="6">
                  <v>15/9/2020</v>
                </pt>
                <pt idx="7">
                  <v>16/9/2020</v>
                </pt>
                <pt idx="8">
                  <v>17/9/2020</v>
                </pt>
                <pt idx="9">
                  <v>18/9/2020</v>
                </pt>
                <pt idx="10">
                  <v>21/9/2020</v>
                </pt>
                <pt idx="11">
                  <v>22/9/2020</v>
                </pt>
                <pt idx="12">
                  <v>23/9/2020</v>
                </pt>
                <pt idx="13">
                  <v>24/9/2020</v>
                </pt>
                <pt idx="14">
                  <v>25/9/2020</v>
                </pt>
                <pt idx="15">
                  <v>28/9/2020</v>
                </pt>
                <pt idx="16">
                  <v>29/9/2020</v>
                </pt>
                <pt idx="17">
                  <v>30/9/2020</v>
                </pt>
                <pt idx="18">
                  <v>1/10/2020</v>
                </pt>
                <pt idx="19">
                  <v>2/10/2020</v>
                </pt>
                <pt idx="20">
                  <v>5/10/2020</v>
                </pt>
                <pt idx="21">
                  <v>6/10/2020</v>
                </pt>
                <pt idx="22">
                  <v>7/10/2020</v>
                </pt>
                <pt idx="23">
                  <v>8/10/2020</v>
                </pt>
                <pt idx="24">
                  <v>9/10/2020</v>
                </pt>
                <pt idx="25">
                  <v>13/10/2020</v>
                </pt>
                <pt idx="26">
                  <v>14/10/2020</v>
                </pt>
                <pt idx="27">
                  <v>15/10/2020</v>
                </pt>
                <pt idx="28">
                  <v>16/10/2020</v>
                </pt>
                <pt idx="29">
                  <v>19/10/2020</v>
                </pt>
                <pt idx="30">
                  <v>20/10/2020</v>
                </pt>
                <pt idx="31">
                  <v>21/10/2020</v>
                </pt>
                <pt idx="32">
                  <v>22/10/2020</v>
                </pt>
                <pt idx="33">
                  <v>23/10/2020</v>
                </pt>
                <pt idx="34">
                  <v>26/10/2020</v>
                </pt>
                <pt idx="35">
                  <v>27/10/2020</v>
                </pt>
                <pt idx="36">
                  <v>28/10/2020</v>
                </pt>
                <pt idx="37">
                  <v>29/10/2020</v>
                </pt>
                <pt idx="38">
                  <v>30/10/2020</v>
                </pt>
                <pt idx="39">
                  <v>2/11/2020</v>
                </pt>
                <pt idx="40">
                  <v>3/11/2020</v>
                </pt>
                <pt idx="41">
                  <v>4/11/2020</v>
                </pt>
                <pt idx="42">
                  <v>5/11/2020</v>
                </pt>
                <pt idx="43">
                  <v>6/11/2020</v>
                </pt>
                <pt idx="44">
                  <v>9/11/2020</v>
                </pt>
                <pt idx="45">
                  <v>10/11/2020</v>
                </pt>
                <pt idx="46">
                  <v>11/11/2020</v>
                </pt>
                <pt idx="47">
                  <v>12/11/2020</v>
                </pt>
                <pt idx="48">
                  <v>13/11/2020</v>
                </pt>
                <pt idx="49">
                  <v>16/11/2020</v>
                </pt>
                <pt idx="50">
                  <v>17/11/2020</v>
                </pt>
                <pt idx="51">
                  <v>18/11/2020</v>
                </pt>
                <pt idx="52">
                  <v>19/11/2020</v>
                </pt>
                <pt idx="53">
                  <v>20/11/2020</v>
                </pt>
                <pt idx="54">
                  <v>24/11/2020</v>
                </pt>
                <pt idx="55">
                  <v>25/11/2020</v>
                </pt>
                <pt idx="56">
                  <v>26/11/2020</v>
                </pt>
                <pt idx="57">
                  <v>27/11/2020</v>
                </pt>
                <pt idx="58">
                  <v>30/11/2020</v>
                </pt>
                <pt idx="59">
                  <v>1/12/2020</v>
                </pt>
                <pt idx="60">
                  <v>2/12/2020</v>
                </pt>
                <pt idx="61">
                  <v>3/12/2020</v>
                </pt>
                <pt idx="62">
                  <v>4/12/2020</v>
                </pt>
                <pt idx="63">
                  <v>9/12/2020</v>
                </pt>
                <pt idx="64">
                  <v>10/12/2020</v>
                </pt>
                <pt idx="65">
                  <v>11/12/2020</v>
                </pt>
                <pt idx="66">
                  <v>14/12/2020</v>
                </pt>
                <pt idx="67">
                  <v>15/12/2020</v>
                </pt>
                <pt idx="68">
                  <v>16/12/2020</v>
                </pt>
                <pt idx="69">
                  <v>17/12/2020</v>
                </pt>
                <pt idx="70">
                  <v>18/12/2020</v>
                </pt>
                <pt idx="71">
                  <v>21/12/2020</v>
                </pt>
                <pt idx="72">
                  <v>22/12/2020</v>
                </pt>
                <pt idx="73">
                  <v>23/12/2020</v>
                </pt>
                <pt idx="74">
                  <v>28/12/2020</v>
                </pt>
                <pt idx="75">
                  <v>29/12/2020</v>
                </pt>
                <pt idx="76">
                  <v>30/12/2020</v>
                </pt>
                <pt idx="77">
                  <v>4/1/2021</v>
                </pt>
                <pt idx="78">
                  <v>5/1/2021</v>
                </pt>
                <pt idx="79">
                  <v>6/1/2021</v>
                </pt>
                <pt idx="80">
                  <v>7/1/2021</v>
                </pt>
                <pt idx="81">
                  <v>8/1/2021</v>
                </pt>
                <pt idx="82">
                  <v>11/1/2021</v>
                </pt>
                <pt idx="83">
                  <v>12/1/2021</v>
                </pt>
                <pt idx="84">
                  <v>13/1/2021</v>
                </pt>
                <pt idx="85">
                  <v>14/1/2021</v>
                </pt>
                <pt idx="86">
                  <v>15/1/2021</v>
                </pt>
                <pt idx="87">
                  <v>18/1/2021</v>
                </pt>
                <pt idx="88">
                  <v>19/1/2021</v>
                </pt>
                <pt idx="89">
                  <v>20/1/2021</v>
                </pt>
                <pt idx="90">
                  <v>21/1/2021</v>
                </pt>
                <pt idx="91">
                  <v>22/1/2021</v>
                </pt>
                <pt idx="92">
                  <v>25/1/2021</v>
                </pt>
                <pt idx="93">
                  <v>26/1/2021</v>
                </pt>
                <pt idx="94">
                  <v>27/1/2021</v>
                </pt>
                <pt idx="95">
                  <v>28/1/2021</v>
                </pt>
                <pt idx="96">
                  <v>29/1/2021</v>
                </pt>
                <pt idx="97">
                  <v>1/2/2021</v>
                </pt>
                <pt idx="98">
                  <v>2/2/2021</v>
                </pt>
                <pt idx="99">
                  <v>3/2/2021</v>
                </pt>
                <pt idx="100">
                  <v>4/2/2021</v>
                </pt>
                <pt idx="101">
                  <v>5/2/2021</v>
                </pt>
                <pt idx="102">
                  <v>8/2/2021</v>
                </pt>
                <pt idx="103">
                  <v>9/2/2021</v>
                </pt>
                <pt idx="104">
                  <v>10/2/2021</v>
                </pt>
                <pt idx="105">
                  <v>11/2/2021</v>
                </pt>
                <pt idx="106">
                  <v>12/2/2021</v>
                </pt>
                <pt idx="107">
                  <v>17/2/2021</v>
                </pt>
                <pt idx="108">
                  <v>18/2/2021</v>
                </pt>
                <pt idx="109">
                  <v>19/2/2021</v>
                </pt>
                <pt idx="110">
                  <v>22/2/2021</v>
                </pt>
                <pt idx="111">
                  <v>23/2/2021</v>
                </pt>
                <pt idx="112">
                  <v>24/2/2021</v>
                </pt>
                <pt idx="113">
                  <v>25/2/2021</v>
                </pt>
                <pt idx="114">
                  <v>26/2/2021</v>
                </pt>
                <pt idx="115">
                  <v>1/3/2021</v>
                </pt>
                <pt idx="116">
                  <v>2/3/2021</v>
                </pt>
                <pt idx="117">
                  <v>3/3/2021</v>
                </pt>
                <pt idx="118">
                  <v>4/3/2021</v>
                </pt>
                <pt idx="119">
                  <v>5/3/2021</v>
                </pt>
                <pt idx="120">
                  <v>8/3/2021</v>
                </pt>
                <pt idx="121">
                  <v>9/3/2021</v>
                </pt>
                <pt idx="122">
                  <v>10/3/2021</v>
                </pt>
                <pt idx="123">
                  <v>11/3/2021</v>
                </pt>
                <pt idx="124">
                  <v>12/3/2021</v>
                </pt>
                <pt idx="125">
                  <v>15/3/2021</v>
                </pt>
                <pt idx="126">
                  <v>16/3/2021</v>
                </pt>
                <pt idx="127">
                  <v>17/3/2021</v>
                </pt>
                <pt idx="128">
                  <v>18/3/2021</v>
                </pt>
                <pt idx="129">
                  <v>19/3/2021</v>
                </pt>
                <pt idx="130">
                  <v>22/3/2021</v>
                </pt>
                <pt idx="131">
                  <v>23/3/2021</v>
                </pt>
                <pt idx="132">
                  <v>25/3/2021</v>
                </pt>
                <pt idx="133">
                  <v>26/3/2021</v>
                </pt>
                <pt idx="134">
                  <v>29/3/2021</v>
                </pt>
                <pt idx="135">
                  <v>30/3/2021</v>
                </pt>
                <pt idx="136">
                  <v>31/3/2021</v>
                </pt>
                <pt idx="137">
                  <v>5/4/2021</v>
                </pt>
                <pt idx="138">
                  <v>6/4/2021</v>
                </pt>
                <pt idx="139">
                  <v>7/4/2021</v>
                </pt>
                <pt idx="140">
                  <v>8/4/2021</v>
                </pt>
                <pt idx="141">
                  <v>9/4/2021</v>
                </pt>
                <pt idx="142">
                  <v>12/4/2021</v>
                </pt>
                <pt idx="143">
                  <v>13/4/2021</v>
                </pt>
                <pt idx="144">
                  <v>14/4/2021</v>
                </pt>
                <pt idx="145">
                  <v>15/4/2021</v>
                </pt>
                <pt idx="146">
                  <v>16/4/2021</v>
                </pt>
                <pt idx="147">
                  <v>19/4/2021</v>
                </pt>
                <pt idx="148">
                  <v>20/4/2021</v>
                </pt>
                <pt idx="149">
                  <v>21/4/2021</v>
                </pt>
                <pt idx="150">
                  <v>22/4/2021</v>
                </pt>
                <pt idx="151">
                  <v>23/4/2021</v>
                </pt>
                <pt idx="152">
                  <v>26/4/2021</v>
                </pt>
                <pt idx="153">
                  <v>27/4/2021</v>
                </pt>
                <pt idx="154">
                  <v>28/4/2021</v>
                </pt>
                <pt idx="155">
                  <v>29/4/2021</v>
                </pt>
                <pt idx="156">
                  <v>30/4/2021</v>
                </pt>
                <pt idx="157">
                  <v>3/5/2021</v>
                </pt>
                <pt idx="158">
                  <v>4/5/2021</v>
                </pt>
                <pt idx="159">
                  <v>5/5/2021</v>
                </pt>
                <pt idx="160">
                  <v>6/5/2021</v>
                </pt>
                <pt idx="161">
                  <v>7/5/2021</v>
                </pt>
                <pt idx="162">
                  <v>10/5/2021</v>
                </pt>
                <pt idx="163">
                  <v>11/5/2021</v>
                </pt>
                <pt idx="164">
                  <v>12/5/2021</v>
                </pt>
                <pt idx="165">
                  <v>13/5/2021</v>
                </pt>
                <pt idx="166">
                  <v>14/5/2021</v>
                </pt>
                <pt idx="167">
                  <v>17/5/2021</v>
                </pt>
                <pt idx="168">
                  <v>18/5/2021</v>
                </pt>
                <pt idx="169">
                  <v>19/5/2021</v>
                </pt>
                <pt idx="170">
                  <v>20/5/2021</v>
                </pt>
                <pt idx="171">
                  <v>21/5/2021</v>
                </pt>
                <pt idx="172">
                  <v>26/5/2021</v>
                </pt>
                <pt idx="173">
                  <v>27/5/2021</v>
                </pt>
                <pt idx="174">
                  <v>28/5/2021</v>
                </pt>
                <pt idx="175">
                  <v>31/5/2021</v>
                </pt>
                <pt idx="176">
                  <v>1/6/2021</v>
                </pt>
                <pt idx="177">
                  <v>2/6/2021</v>
                </pt>
                <pt idx="178">
                  <v>3/6/2021</v>
                </pt>
                <pt idx="179">
                  <v>4/6/2021</v>
                </pt>
                <pt idx="180">
                  <v>7/6/2021</v>
                </pt>
                <pt idx="181">
                  <v>8/6/2021</v>
                </pt>
                <pt idx="182">
                  <v>9/6/2021</v>
                </pt>
                <pt idx="183">
                  <v>10/6/2021</v>
                </pt>
                <pt idx="184">
                  <v>11/6/2021</v>
                </pt>
                <pt idx="185">
                  <v>14/6/2021</v>
                </pt>
                <pt idx="186">
                  <v>15/6/2021</v>
                </pt>
                <pt idx="187">
                  <v>16/6/2021</v>
                </pt>
                <pt idx="188">
                  <v>17/6/2021</v>
                </pt>
                <pt idx="189">
                  <v>18/6/2021</v>
                </pt>
                <pt idx="190">
                  <v>22/6/2021</v>
                </pt>
                <pt idx="191">
                  <v>23/6/2021</v>
                </pt>
                <pt idx="192">
                  <v>24/6/2021</v>
                </pt>
                <pt idx="193">
                  <v>25/6/2021</v>
                </pt>
              </strCache>
            </strRef>
          </cat>
          <val>
            <numRef>
              <f>'29-41'!$B$2:$B$196</f>
              <numCache>
                <formatCode>0.00</formatCode>
                <ptCount val="194"/>
                <pt idx="0">
                  <v>857.5</v>
                </pt>
                <pt idx="1">
                  <v>857</v>
                </pt>
                <pt idx="2">
                  <v>906</v>
                </pt>
                <pt idx="3">
                  <v>988.5</v>
                </pt>
                <pt idx="4">
                  <v>983</v>
                </pt>
                <pt idx="5">
                  <v>1000</v>
                </pt>
                <pt idx="6">
                  <v>920.5</v>
                </pt>
                <pt idx="7">
                  <v>922.5</v>
                </pt>
                <pt idx="8">
                  <v>1030</v>
                </pt>
                <pt idx="9">
                  <v>1100</v>
                </pt>
                <pt idx="10">
                  <v>1142</v>
                </pt>
                <pt idx="11">
                  <v>1180</v>
                </pt>
                <pt idx="12">
                  <v>1112</v>
                </pt>
                <pt idx="13">
                  <v>940</v>
                </pt>
                <pt idx="14">
                  <v>946</v>
                </pt>
                <pt idx="15">
                  <v>979</v>
                </pt>
                <pt idx="16">
                  <v>944</v>
                </pt>
                <pt idx="17">
                  <v>989</v>
                </pt>
                <pt idx="18">
                  <v>865</v>
                </pt>
                <pt idx="19">
                  <v>867</v>
                </pt>
                <pt idx="20">
                  <v>816</v>
                </pt>
                <pt idx="21">
                  <v>799</v>
                </pt>
                <pt idx="22">
                  <v>801</v>
                </pt>
                <pt idx="23">
                  <v>880</v>
                </pt>
                <pt idx="24">
                  <v>865</v>
                </pt>
                <pt idx="25">
                  <v>884</v>
                </pt>
                <pt idx="26">
                  <v>1025</v>
                </pt>
                <pt idx="27">
                  <v>1353</v>
                </pt>
                <pt idx="28">
                  <v>1298</v>
                </pt>
                <pt idx="29">
                  <v>1396</v>
                </pt>
                <pt idx="30">
                  <v>1270</v>
                </pt>
                <pt idx="31">
                  <v>1220</v>
                </pt>
                <pt idx="32">
                  <v>1324</v>
                </pt>
                <pt idx="33">
                  <v>1345</v>
                </pt>
                <pt idx="34">
                  <v>1205</v>
                </pt>
                <pt idx="35">
                  <v>1392</v>
                </pt>
                <pt idx="36">
                  <v>1510</v>
                </pt>
                <pt idx="37">
                  <v>1557</v>
                </pt>
                <pt idx="38">
                  <v>1572</v>
                </pt>
                <pt idx="39">
                  <v>1330</v>
                </pt>
                <pt idx="40">
                  <v>1434</v>
                </pt>
                <pt idx="41">
                  <v>1525</v>
                </pt>
                <pt idx="42">
                  <v>1480</v>
                </pt>
                <pt idx="43">
                  <v>1370</v>
                </pt>
                <pt idx="44">
                  <v>1421</v>
                </pt>
                <pt idx="45">
                  <v>1358.5</v>
                </pt>
                <pt idx="46">
                  <v>1230</v>
                </pt>
                <pt idx="47">
                  <v>1105</v>
                </pt>
                <pt idx="48">
                  <v>1239</v>
                </pt>
                <pt idx="49">
                  <v>1225</v>
                </pt>
                <pt idx="50">
                  <v>1185</v>
                </pt>
                <pt idx="51">
                  <v>1144</v>
                </pt>
                <pt idx="52">
                  <v>1071.5</v>
                </pt>
                <pt idx="53">
                  <v>1056</v>
                </pt>
                <pt idx="54">
                  <v>1109.5</v>
                </pt>
                <pt idx="55">
                  <v>1136</v>
                </pt>
                <pt idx="56">
                  <v>1193</v>
                </pt>
                <pt idx="57">
                  <v>1111</v>
                </pt>
                <pt idx="58">
                  <v>1131</v>
                </pt>
                <pt idx="59">
                  <v>1071</v>
                </pt>
                <pt idx="60">
                  <v>1006</v>
                </pt>
                <pt idx="61">
                  <v>951</v>
                </pt>
                <pt idx="62">
                  <v>1052</v>
                </pt>
                <pt idx="63">
                  <v>1036</v>
                </pt>
                <pt idx="64">
                  <v>1051</v>
                </pt>
                <pt idx="65">
                  <v>1010</v>
                </pt>
                <pt idx="66">
                  <v>989</v>
                </pt>
                <pt idx="67">
                  <v>955</v>
                </pt>
                <pt idx="68">
                  <v>925</v>
                </pt>
                <pt idx="69">
                  <v>905</v>
                </pt>
                <pt idx="70">
                  <v>857</v>
                </pt>
                <pt idx="71">
                  <v>942</v>
                </pt>
                <pt idx="72">
                  <v>882</v>
                </pt>
                <pt idx="73">
                  <v>950</v>
                </pt>
                <pt idx="74">
                  <v>900</v>
                </pt>
                <pt idx="75">
                  <v>905.5</v>
                </pt>
                <pt idx="76">
                  <v>890</v>
                </pt>
                <pt idx="77">
                  <v>1000</v>
                </pt>
                <pt idx="78">
                  <v>984</v>
                </pt>
                <pt idx="79">
                  <v>1016</v>
                </pt>
                <pt idx="80">
                  <v>917</v>
                </pt>
                <pt idx="81">
                  <v>855</v>
                </pt>
                <pt idx="82">
                  <v>877.5</v>
                </pt>
                <pt idx="83">
                  <v>900</v>
                </pt>
                <pt idx="84">
                  <v>979</v>
                </pt>
                <pt idx="85">
                  <v>951</v>
                </pt>
                <pt idx="86">
                  <v>950</v>
                </pt>
                <pt idx="87">
                  <v>915</v>
                </pt>
                <pt idx="88">
                  <v>927</v>
                </pt>
                <pt idx="89">
                  <v>937.5</v>
                </pt>
                <pt idx="90">
                  <v>910</v>
                </pt>
                <pt idx="91">
                  <v>906</v>
                </pt>
                <pt idx="92">
                  <v>955</v>
                </pt>
                <pt idx="93">
                  <v>920</v>
                </pt>
                <pt idx="94">
                  <v>910</v>
                </pt>
                <pt idx="95">
                  <v>860</v>
                </pt>
                <pt idx="96">
                  <v>927.5</v>
                </pt>
                <pt idx="97">
                  <v>931</v>
                </pt>
                <pt idx="98">
                  <v>948</v>
                </pt>
                <pt idx="99">
                  <v>909</v>
                </pt>
                <pt idx="100">
                  <v>897</v>
                </pt>
                <pt idx="101">
                  <v>895</v>
                </pt>
                <pt idx="102">
                  <v>881</v>
                </pt>
                <pt idx="103">
                  <v>878</v>
                </pt>
                <pt idx="104">
                  <v>900.5</v>
                </pt>
                <pt idx="105">
                  <v>821</v>
                </pt>
                <pt idx="106">
                  <v>750</v>
                </pt>
                <pt idx="107">
                  <v>800</v>
                </pt>
                <pt idx="108">
                  <v>880.5</v>
                </pt>
                <pt idx="109">
                  <v>791</v>
                </pt>
                <pt idx="110">
                  <v>695</v>
                </pt>
                <pt idx="111">
                  <v>686</v>
                </pt>
                <pt idx="112">
                  <v>706</v>
                </pt>
                <pt idx="113">
                  <v>646</v>
                </pt>
                <pt idx="114">
                  <v>693</v>
                </pt>
                <pt idx="115">
                  <v>724</v>
                </pt>
                <pt idx="116">
                  <v>774</v>
                </pt>
                <pt idx="117">
                  <v>710</v>
                </pt>
                <pt idx="118">
                  <v>746</v>
                </pt>
                <pt idx="119">
                  <v>820</v>
                </pt>
                <pt idx="120">
                  <v>700</v>
                </pt>
                <pt idx="121">
                  <v>653</v>
                </pt>
                <pt idx="122">
                  <v>607</v>
                </pt>
                <pt idx="123">
                  <v>509</v>
                </pt>
                <pt idx="124">
                  <v>439.5</v>
                </pt>
                <pt idx="125">
                  <v>365</v>
                </pt>
                <pt idx="126">
                  <v>417</v>
                </pt>
                <pt idx="127">
                  <v>470</v>
                </pt>
                <pt idx="128">
                  <v>386</v>
                </pt>
                <pt idx="129">
                  <v>405</v>
                </pt>
                <pt idx="130">
                  <v>310</v>
                </pt>
                <pt idx="131">
                  <v>321</v>
                </pt>
                <pt idx="132">
                  <v>280</v>
                </pt>
                <pt idx="133">
                  <v>289</v>
                </pt>
                <pt idx="134">
                  <v>390</v>
                </pt>
                <pt idx="135">
                  <v>280</v>
                </pt>
                <pt idx="136">
                  <v>323</v>
                </pt>
                <pt idx="137">
                  <v>424</v>
                </pt>
                <pt idx="138">
                  <v>374</v>
                </pt>
                <pt idx="139">
                  <v>348</v>
                </pt>
                <pt idx="140">
                  <v>365</v>
                </pt>
                <pt idx="141">
                  <v>375</v>
                </pt>
                <pt idx="142">
                  <v>361</v>
                </pt>
                <pt idx="143">
                  <v>386</v>
                </pt>
                <pt idx="144">
                  <v>395</v>
                </pt>
                <pt idx="145">
                  <v>425</v>
                </pt>
                <pt idx="146">
                  <v>476.5</v>
                </pt>
                <pt idx="147">
                  <v>470</v>
                </pt>
                <pt idx="148">
                  <v>515</v>
                </pt>
                <pt idx="149">
                  <v>515</v>
                </pt>
                <pt idx="150">
                  <v>507</v>
                </pt>
                <pt idx="151">
                  <v>581</v>
                </pt>
                <pt idx="152">
                  <v>631</v>
                </pt>
                <pt idx="153">
                  <v>651</v>
                </pt>
                <pt idx="154">
                  <v>623</v>
                </pt>
                <pt idx="155">
                  <v>596</v>
                </pt>
                <pt idx="156">
                  <v>582.5</v>
                </pt>
                <pt idx="157">
                  <v>630</v>
                </pt>
                <pt idx="158">
                  <v>608</v>
                </pt>
                <pt idx="159">
                  <v>623</v>
                </pt>
                <pt idx="160">
                  <v>640</v>
                </pt>
                <pt idx="161">
                  <v>613</v>
                </pt>
                <pt idx="162">
                  <v>617</v>
                </pt>
                <pt idx="163">
                  <v>536</v>
                </pt>
                <pt idx="164">
                  <v>634</v>
                </pt>
                <pt idx="165">
                  <v>629</v>
                </pt>
                <pt idx="166">
                  <v>662</v>
                </pt>
                <pt idx="167">
                  <v>686</v>
                </pt>
                <pt idx="168">
                  <v>631</v>
                </pt>
                <pt idx="169">
                  <v>564</v>
                </pt>
                <pt idx="170">
                  <v>539</v>
                </pt>
                <pt idx="171">
                  <v>519</v>
                </pt>
                <pt idx="172">
                  <v>530</v>
                </pt>
                <pt idx="173">
                  <v>429.5</v>
                </pt>
                <pt idx="174">
                  <v>470</v>
                </pt>
                <pt idx="175">
                  <v>515</v>
                </pt>
                <pt idx="176">
                  <v>462</v>
                </pt>
                <pt idx="177">
                  <v>535</v>
                </pt>
                <pt idx="178">
                  <v>464</v>
                </pt>
                <pt idx="179">
                  <v>684</v>
                </pt>
                <pt idx="180">
                  <v>745</v>
                </pt>
                <pt idx="181">
                  <v>462</v>
                </pt>
                <pt idx="182">
                  <v>479</v>
                </pt>
                <pt idx="183">
                  <v>390</v>
                </pt>
                <pt idx="184">
                  <v>355</v>
                </pt>
                <pt idx="185">
                  <v>390</v>
                </pt>
                <pt idx="186">
                  <v>362</v>
                </pt>
                <pt idx="187">
                  <v>329</v>
                </pt>
                <pt idx="188">
                  <v>350.5</v>
                </pt>
                <pt idx="189">
                  <v>380</v>
                </pt>
                <pt idx="190">
                  <v>337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56054272"/>
        <axId val="156055808"/>
      </lineChart>
      <catAx>
        <axId val="15605427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56055808"/>
        <crosses val="autoZero"/>
        <auto val="1"/>
        <lblAlgn val="ctr"/>
        <lblOffset val="100"/>
        <noMultiLvlLbl val="0"/>
      </catAx>
      <valAx>
        <axId val="156055808"/>
        <scaling>
          <orientation val="minMax"/>
        </scaling>
        <delete val="0"/>
        <axPos val="l"/>
        <majorGridlines/>
        <numFmt formatCode="0.00" sourceLinked="1"/>
        <majorTickMark val="out"/>
        <minorTickMark val="none"/>
        <tickLblPos val="nextTo"/>
        <crossAx val="15605427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8.xml><?xml version="1.0" encoding="utf-8"?>
<chartSpace xmlns="http://schemas.openxmlformats.org/drawingml/2006/chart">
  <pivotSource>
    <name>[Bonos en pesos.xlsx]30div41!Tabla dinámica5</name>
    <fmtId val="0"/>
  </pivotSource>
  <chart>
    <pivotFmts>
      <pivotFmt>
        <idx val="0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"/>
        <marker>
          <symbol val="none"/>
          <spPr>
            <a:ln xmlns:a="http://schemas.openxmlformats.org/drawingml/2006/main">
              <a:prstDash val="solid"/>
            </a:ln>
          </spPr>
        </marker>
      </pivotFmt>
    </pivotFmts>
    <plotArea>
      <layout/>
      <lineChart>
        <grouping val="standard"/>
        <varyColors val="0"/>
        <ser>
          <idx val="0"/>
          <order val="0"/>
          <tx>
            <strRef>
              <f>'30div41'!$B$1</f>
              <strCache>
                <ptCount val="1"/>
                <pt idx="0">
                  <v>Suma de 30/41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'30div41'!$A$2:$A$183</f>
              <strCache>
                <ptCount val="181"/>
                <pt idx="0">
                  <v>7/9/2020</v>
                </pt>
                <pt idx="1">
                  <v>8/9/2020</v>
                </pt>
                <pt idx="2">
                  <v>9/9/2020</v>
                </pt>
                <pt idx="3">
                  <v>10/9/2020</v>
                </pt>
                <pt idx="4">
                  <v>11/9/2020</v>
                </pt>
                <pt idx="5">
                  <v>14/9/2020</v>
                </pt>
                <pt idx="6">
                  <v>15/9/2020</v>
                </pt>
                <pt idx="7">
                  <v>16/9/2020</v>
                </pt>
                <pt idx="8">
                  <v>17/9/2020</v>
                </pt>
                <pt idx="9">
                  <v>18/9/2020</v>
                </pt>
                <pt idx="10">
                  <v>21/9/2020</v>
                </pt>
                <pt idx="11">
                  <v>22/9/2020</v>
                </pt>
                <pt idx="12">
                  <v>23/9/2020</v>
                </pt>
                <pt idx="13">
                  <v>24/9/2020</v>
                </pt>
                <pt idx="14">
                  <v>25/9/2020</v>
                </pt>
                <pt idx="15">
                  <v>28/9/2020</v>
                </pt>
                <pt idx="16">
                  <v>29/9/2020</v>
                </pt>
                <pt idx="17">
                  <v>30/9/2020</v>
                </pt>
                <pt idx="18">
                  <v>1/10/2020</v>
                </pt>
                <pt idx="19">
                  <v>2/10/2020</v>
                </pt>
                <pt idx="20">
                  <v>5/10/2020</v>
                </pt>
                <pt idx="21">
                  <v>6/10/2020</v>
                </pt>
                <pt idx="22">
                  <v>7/10/2020</v>
                </pt>
                <pt idx="23">
                  <v>8/10/2020</v>
                </pt>
                <pt idx="24">
                  <v>9/10/2020</v>
                </pt>
                <pt idx="25">
                  <v>13/10/2020</v>
                </pt>
                <pt idx="26">
                  <v>14/10/2020</v>
                </pt>
                <pt idx="27">
                  <v>15/10/2020</v>
                </pt>
                <pt idx="28">
                  <v>16/10/2020</v>
                </pt>
                <pt idx="29">
                  <v>19/10/2020</v>
                </pt>
                <pt idx="30">
                  <v>20/10/2020</v>
                </pt>
                <pt idx="31">
                  <v>21/10/2020</v>
                </pt>
                <pt idx="32">
                  <v>22/10/2020</v>
                </pt>
                <pt idx="33">
                  <v>23/10/2020</v>
                </pt>
                <pt idx="34">
                  <v>26/10/2020</v>
                </pt>
                <pt idx="35">
                  <v>27/10/2020</v>
                </pt>
                <pt idx="36">
                  <v>28/10/2020</v>
                </pt>
                <pt idx="37">
                  <v>29/10/2020</v>
                </pt>
                <pt idx="38">
                  <v>30/10/2020</v>
                </pt>
                <pt idx="39">
                  <v>2/11/2020</v>
                </pt>
                <pt idx="40">
                  <v>3/11/2020</v>
                </pt>
                <pt idx="41">
                  <v>4/11/2020</v>
                </pt>
                <pt idx="42">
                  <v>5/11/2020</v>
                </pt>
                <pt idx="43">
                  <v>6/11/2020</v>
                </pt>
                <pt idx="44">
                  <v>9/11/2020</v>
                </pt>
                <pt idx="45">
                  <v>10/11/2020</v>
                </pt>
                <pt idx="46">
                  <v>11/11/2020</v>
                </pt>
                <pt idx="47">
                  <v>12/11/2020</v>
                </pt>
                <pt idx="48">
                  <v>13/11/2020</v>
                </pt>
                <pt idx="49">
                  <v>16/11/2020</v>
                </pt>
                <pt idx="50">
                  <v>17/11/2020</v>
                </pt>
                <pt idx="51">
                  <v>18/11/2020</v>
                </pt>
                <pt idx="52">
                  <v>19/11/2020</v>
                </pt>
                <pt idx="53">
                  <v>20/11/2020</v>
                </pt>
                <pt idx="54">
                  <v>24/11/2020</v>
                </pt>
                <pt idx="55">
                  <v>25/11/2020</v>
                </pt>
                <pt idx="56">
                  <v>26/11/2020</v>
                </pt>
                <pt idx="57">
                  <v>27/11/2020</v>
                </pt>
                <pt idx="58">
                  <v>30/11/2020</v>
                </pt>
                <pt idx="59">
                  <v>1/12/2020</v>
                </pt>
                <pt idx="60">
                  <v>2/12/2020</v>
                </pt>
                <pt idx="61">
                  <v>3/12/2020</v>
                </pt>
                <pt idx="62">
                  <v>4/12/2020</v>
                </pt>
                <pt idx="63">
                  <v>9/12/2020</v>
                </pt>
                <pt idx="64">
                  <v>10/12/2020</v>
                </pt>
                <pt idx="65">
                  <v>11/12/2020</v>
                </pt>
                <pt idx="66">
                  <v>14/12/2020</v>
                </pt>
                <pt idx="67">
                  <v>15/12/2020</v>
                </pt>
                <pt idx="68">
                  <v>16/12/2020</v>
                </pt>
                <pt idx="69">
                  <v>17/12/2020</v>
                </pt>
                <pt idx="70">
                  <v>18/12/2020</v>
                </pt>
                <pt idx="71">
                  <v>21/12/2020</v>
                </pt>
                <pt idx="72">
                  <v>22/12/2020</v>
                </pt>
                <pt idx="73">
                  <v>23/12/2020</v>
                </pt>
                <pt idx="74">
                  <v>28/12/2020</v>
                </pt>
                <pt idx="75">
                  <v>29/12/2020</v>
                </pt>
                <pt idx="76">
                  <v>30/12/2020</v>
                </pt>
                <pt idx="77">
                  <v>4/1/2021</v>
                </pt>
                <pt idx="78">
                  <v>5/1/2021</v>
                </pt>
                <pt idx="79">
                  <v>6/1/2021</v>
                </pt>
                <pt idx="80">
                  <v>7/1/2021</v>
                </pt>
                <pt idx="81">
                  <v>8/1/2021</v>
                </pt>
                <pt idx="82">
                  <v>11/1/2021</v>
                </pt>
                <pt idx="83">
                  <v>12/1/2021</v>
                </pt>
                <pt idx="84">
                  <v>13/1/2021</v>
                </pt>
                <pt idx="85">
                  <v>14/1/2021</v>
                </pt>
                <pt idx="86">
                  <v>15/1/2021</v>
                </pt>
                <pt idx="87">
                  <v>18/1/2021</v>
                </pt>
                <pt idx="88">
                  <v>19/1/2021</v>
                </pt>
                <pt idx="89">
                  <v>20/1/2021</v>
                </pt>
                <pt idx="90">
                  <v>21/1/2021</v>
                </pt>
                <pt idx="91">
                  <v>22/1/2021</v>
                </pt>
                <pt idx="92">
                  <v>25/1/2021</v>
                </pt>
                <pt idx="93">
                  <v>26/1/2021</v>
                </pt>
                <pt idx="94">
                  <v>27/1/2021</v>
                </pt>
                <pt idx="95">
                  <v>28/1/2021</v>
                </pt>
                <pt idx="96">
                  <v>29/1/2021</v>
                </pt>
                <pt idx="97">
                  <v>1/2/2021</v>
                </pt>
                <pt idx="98">
                  <v>2/2/2021</v>
                </pt>
                <pt idx="99">
                  <v>3/2/2021</v>
                </pt>
                <pt idx="100">
                  <v>4/2/2021</v>
                </pt>
                <pt idx="101">
                  <v>5/2/2021</v>
                </pt>
                <pt idx="102">
                  <v>8/2/2021</v>
                </pt>
                <pt idx="103">
                  <v>9/2/2021</v>
                </pt>
                <pt idx="104">
                  <v>10/2/2021</v>
                </pt>
                <pt idx="105">
                  <v>11/2/2021</v>
                </pt>
                <pt idx="106">
                  <v>12/2/2021</v>
                </pt>
                <pt idx="107">
                  <v>17/2/2021</v>
                </pt>
                <pt idx="108">
                  <v>18/2/2021</v>
                </pt>
                <pt idx="109">
                  <v>19/2/2021</v>
                </pt>
                <pt idx="110">
                  <v>22/2/2021</v>
                </pt>
                <pt idx="111">
                  <v>23/2/2021</v>
                </pt>
                <pt idx="112">
                  <v>24/2/2021</v>
                </pt>
                <pt idx="113">
                  <v>25/2/2021</v>
                </pt>
                <pt idx="114">
                  <v>26/2/2021</v>
                </pt>
                <pt idx="115">
                  <v>1/3/2021</v>
                </pt>
                <pt idx="116">
                  <v>2/3/2021</v>
                </pt>
                <pt idx="117">
                  <v>3/3/2021</v>
                </pt>
                <pt idx="118">
                  <v>4/3/2021</v>
                </pt>
                <pt idx="119">
                  <v>5/3/2021</v>
                </pt>
                <pt idx="120">
                  <v>8/3/2021</v>
                </pt>
                <pt idx="121">
                  <v>9/3/2021</v>
                </pt>
                <pt idx="122">
                  <v>10/3/2021</v>
                </pt>
                <pt idx="123">
                  <v>11/3/2021</v>
                </pt>
                <pt idx="124">
                  <v>12/3/2021</v>
                </pt>
                <pt idx="125">
                  <v>15/3/2021</v>
                </pt>
                <pt idx="126">
                  <v>16/3/2021</v>
                </pt>
                <pt idx="127">
                  <v>17/3/2021</v>
                </pt>
                <pt idx="128">
                  <v>18/3/2021</v>
                </pt>
                <pt idx="129">
                  <v>19/3/2021</v>
                </pt>
                <pt idx="130">
                  <v>22/3/2021</v>
                </pt>
                <pt idx="131">
                  <v>23/3/2021</v>
                </pt>
                <pt idx="132">
                  <v>25/3/2021</v>
                </pt>
                <pt idx="133">
                  <v>26/3/2021</v>
                </pt>
                <pt idx="134">
                  <v>29/3/2021</v>
                </pt>
                <pt idx="135">
                  <v>30/3/2021</v>
                </pt>
                <pt idx="136">
                  <v>31/3/2021</v>
                </pt>
                <pt idx="137">
                  <v>5/4/2021</v>
                </pt>
                <pt idx="138">
                  <v>6/4/2021</v>
                </pt>
                <pt idx="139">
                  <v>7/4/2021</v>
                </pt>
                <pt idx="140">
                  <v>8/4/2021</v>
                </pt>
                <pt idx="141">
                  <v>9/4/2021</v>
                </pt>
                <pt idx="142">
                  <v>12/4/2021</v>
                </pt>
                <pt idx="143">
                  <v>13/4/2021</v>
                </pt>
                <pt idx="144">
                  <v>14/4/2021</v>
                </pt>
                <pt idx="145">
                  <v>15/4/2021</v>
                </pt>
                <pt idx="146">
                  <v>16/4/2021</v>
                </pt>
                <pt idx="147">
                  <v>19/4/2021</v>
                </pt>
                <pt idx="148">
                  <v>20/4/2021</v>
                </pt>
                <pt idx="149">
                  <v>21/4/2021</v>
                </pt>
                <pt idx="150">
                  <v>22/4/2021</v>
                </pt>
                <pt idx="151">
                  <v>23/4/2021</v>
                </pt>
                <pt idx="152">
                  <v>26/4/2021</v>
                </pt>
                <pt idx="153">
                  <v>27/4/2021</v>
                </pt>
                <pt idx="154">
                  <v>28/4/2021</v>
                </pt>
                <pt idx="155">
                  <v>29/4/2021</v>
                </pt>
                <pt idx="156">
                  <v>30/4/2021</v>
                </pt>
                <pt idx="157">
                  <v>3/5/2021</v>
                </pt>
                <pt idx="158">
                  <v>4/5/2021</v>
                </pt>
                <pt idx="159">
                  <v>5/5/2021</v>
                </pt>
                <pt idx="160">
                  <v>6/5/2021</v>
                </pt>
                <pt idx="161">
                  <v>7/5/2021</v>
                </pt>
                <pt idx="162">
                  <v>10/5/2021</v>
                </pt>
                <pt idx="163">
                  <v>11/5/2021</v>
                </pt>
                <pt idx="164">
                  <v>12/5/2021</v>
                </pt>
                <pt idx="165">
                  <v>13/5/2021</v>
                </pt>
                <pt idx="166">
                  <v>14/5/2021</v>
                </pt>
                <pt idx="167">
                  <v>17/5/2021</v>
                </pt>
                <pt idx="168">
                  <v>18/5/2021</v>
                </pt>
                <pt idx="169">
                  <v>19/5/2021</v>
                </pt>
                <pt idx="170">
                  <v>20/5/2021</v>
                </pt>
                <pt idx="171">
                  <v>21/5/2021</v>
                </pt>
                <pt idx="172">
                  <v>26/5/2021</v>
                </pt>
                <pt idx="173">
                  <v>27/5/2021</v>
                </pt>
                <pt idx="174">
                  <v>28/5/2021</v>
                </pt>
                <pt idx="175">
                  <v>31/5/2021</v>
                </pt>
                <pt idx="176">
                  <v>1/6/2021</v>
                </pt>
                <pt idx="177">
                  <v>2/6/2021</v>
                </pt>
                <pt idx="178">
                  <v>3/6/2021</v>
                </pt>
                <pt idx="179">
                  <v>4/6/2021</v>
                </pt>
                <pt idx="180">
                  <v>(en blanco)</v>
                </pt>
              </strCache>
            </strRef>
          </cat>
          <val>
            <numRef>
              <f>'30div41'!$B$2:$B$183</f>
              <numCache>
                <formatCode>General</formatCode>
                <ptCount val="181"/>
                <pt idx="0">
                  <v>1.156221533977045</v>
                </pt>
                <pt idx="1">
                  <v>1.155253623188406</v>
                </pt>
                <pt idx="2">
                  <v>1.161785714285714</v>
                </pt>
                <pt idx="3">
                  <v>1.177436725901992</v>
                </pt>
                <pt idx="4">
                  <v>1.178402903811252</v>
                </pt>
                <pt idx="5">
                  <v>1.184162062615101</v>
                </pt>
                <pt idx="6">
                  <v>1.172717890984145</v>
                </pt>
                <pt idx="7">
                  <v>1.176774935326243</v>
                </pt>
                <pt idx="8">
                  <v>1.204771371769384</v>
                </pt>
                <pt idx="9">
                  <v>1.215264187866928</v>
                </pt>
                <pt idx="10">
                  <v>1.224449685534591</v>
                </pt>
                <pt idx="11">
                  <v>1.232283464566929</v>
                </pt>
                <pt idx="12">
                  <v>1.209811320754717</v>
                </pt>
                <pt idx="13">
                  <v>1.178707224334601</v>
                </pt>
                <pt idx="14">
                  <v>1.178524249858464</v>
                </pt>
                <pt idx="15">
                  <v>1.183746246246246</v>
                </pt>
                <pt idx="16">
                  <v>1.174169741697417</v>
                </pt>
                <pt idx="17">
                  <v>1.182136279926335</v>
                </pt>
                <pt idx="18">
                  <v>1.156561085972851</v>
                </pt>
                <pt idx="19">
                  <v>1.155935251798561</v>
                </pt>
                <pt idx="20">
                  <v>1.145350908443178</v>
                </pt>
                <pt idx="21">
                  <v>1.142678571428571</v>
                </pt>
                <pt idx="22">
                  <v>1.143831926737296</v>
                </pt>
                <pt idx="23">
                  <v>1.158558558558558</v>
                </pt>
                <pt idx="24">
                  <v>1.15188762071993</v>
                </pt>
                <pt idx="25">
                  <v>1.154653603918824</v>
                </pt>
                <pt idx="26">
                  <v>1.180616740088106</v>
                </pt>
                <pt idx="27">
                  <v>1.241607142857143</v>
                </pt>
                <pt idx="28">
                  <v>1.235272793184702</v>
                </pt>
                <pt idx="29">
                  <v>1.258806080830553</v>
                </pt>
                <pt idx="30">
                  <v>1.233885819521179</v>
                </pt>
                <pt idx="31">
                  <v>1.217507577108219</v>
                </pt>
                <pt idx="32">
                  <v>1.235796972395369</v>
                </pt>
                <pt idx="33">
                  <v>1.246336996336996</v>
                </pt>
                <pt idx="34">
                  <v>1.230842911877395</v>
                </pt>
                <pt idx="35">
                  <v>1.272941176470588</v>
                </pt>
                <pt idx="36">
                  <v>1.307222787385554</v>
                </pt>
                <pt idx="37">
                  <v>1.316592110614071</v>
                </pt>
                <pt idx="38">
                  <v>1.324927656056222</v>
                </pt>
                <pt idx="39">
                  <v>1.277951933124347</v>
                </pt>
                <pt idx="40">
                  <v>1.295670103092784</v>
                </pt>
                <pt idx="41">
                  <v>1.312820512820513</v>
                </pt>
                <pt idx="42">
                  <v>1.29718875502008</v>
                </pt>
                <pt idx="43">
                  <v>1.274109643857543</v>
                </pt>
                <pt idx="44">
                  <v>1.283632734530938</v>
                </pt>
                <pt idx="45">
                  <v>1.270079522862823</v>
                </pt>
                <pt idx="46">
                  <v>1.241176470588235</v>
                </pt>
                <pt idx="47">
                  <v>1.216879293424926</v>
                </pt>
                <pt idx="48">
                  <v>1.241050583657588</v>
                </pt>
                <pt idx="49">
                  <v>1.236486486486486</v>
                </pt>
                <pt idx="50">
                  <v>1.230343084847896</v>
                </pt>
                <pt idx="51">
                  <v>1.217904761904762</v>
                </pt>
                <pt idx="52">
                  <v>1.205327201303056</v>
                </pt>
                <pt idx="53">
                  <v>1.201931350989578</v>
                </pt>
                <pt idx="54">
                  <v>1.213365384615385</v>
                </pt>
                <pt idx="55">
                  <v>1.218924648294469</v>
                </pt>
                <pt idx="56">
                  <v>1.232146331971201</v>
                </pt>
                <pt idx="57">
                  <v>1.216189920217941</v>
                </pt>
                <pt idx="58">
                  <v>1.223960396039604</v>
                </pt>
                <pt idx="59">
                  <v>1.212964804136011</v>
                </pt>
                <pt idx="60">
                  <v>1.2012</v>
                </pt>
                <pt idx="61">
                  <v>1.193725809737217</v>
                </pt>
                <pt idx="62">
                  <v>1.216105176663928</v>
                </pt>
                <pt idx="63">
                  <v>1.215429403202329</v>
                </pt>
                <pt idx="64">
                  <v>1.22015081692501</v>
                </pt>
                <pt idx="65">
                  <v>1.206967213114754</v>
                </pt>
                <pt idx="66">
                  <v>1.203038390474235</v>
                </pt>
                <pt idx="67">
                  <v>1.193908629441624</v>
                </pt>
                <pt idx="68">
                  <v>1.188391038696538</v>
                </pt>
                <pt idx="69">
                  <v>1.18413021363174</v>
                </pt>
                <pt idx="70">
                  <v>1.1714</v>
                </pt>
                <pt idx="71">
                  <v>1.191152597402597</v>
                </pt>
                <pt idx="72">
                  <v>1.175382779876715</v>
                </pt>
                <pt idx="73">
                  <v>1.19</v>
                </pt>
                <pt idx="74">
                  <v>1.176817288801572</v>
                </pt>
                <pt idx="75">
                  <v>1.177218905959487</v>
                </pt>
                <pt idx="76">
                  <v>1.174509803921569</v>
                </pt>
                <pt idx="77">
                  <v>1.201207243460765</v>
                </pt>
                <pt idx="78">
                  <v>1.1968</v>
                </pt>
                <pt idx="79">
                  <v>1.202390438247012</v>
                </pt>
                <pt idx="80">
                  <v>1.179136550107443</v>
                </pt>
                <pt idx="81">
                  <v>1.166180758017493</v>
                </pt>
                <pt idx="82">
                  <v>1.17207569369546</v>
                </pt>
                <pt idx="83">
                  <v>1.178217821782178</v>
                </pt>
                <pt idx="84">
                  <v>1.197777777777778</v>
                </pt>
                <pt idx="85">
                  <v>1.19290060851927</v>
                </pt>
                <pt idx="86">
                  <v>1.192307692307692</v>
                </pt>
                <pt idx="87">
                  <v>1.185260174124317</v>
                </pt>
                <pt idx="88">
                  <v>1.186819830713422</v>
                </pt>
                <pt idx="89">
                  <v>1.189681335356601</v>
                </pt>
                <pt idx="90">
                  <v>1.185147507629705</v>
                </pt>
                <pt idx="91">
                  <v>1.183810103469264</v>
                </pt>
                <pt idx="92">
                  <v>1.194303153611394</v>
                </pt>
                <pt idx="93">
                  <v>1.185110663983904</v>
                </pt>
                <pt idx="94">
                  <v>1.183652875882947</v>
                </pt>
                <pt idx="95">
                  <v>1.172172172172172</v>
                </pt>
                <pt idx="96">
                  <v>1.187373737373737</v>
                </pt>
                <pt idx="97">
                  <v>1.187550362610798</v>
                </pt>
                <pt idx="98">
                  <v>1.189865812136992</v>
                </pt>
                <pt idx="99">
                  <v>1.182164328657315</v>
                </pt>
                <pt idx="100">
                  <v>1.178507462686567</v>
                </pt>
                <pt idx="101">
                  <v>1.177227722772277</v>
                </pt>
                <pt idx="102">
                  <v>1.175149105367793</v>
                </pt>
                <pt idx="103">
                  <v>1.174413984902662</v>
                </pt>
                <pt idx="104">
                  <v>1.179758458928037</v>
                </pt>
                <pt idx="105">
                  <v>1.165557572091147</v>
                </pt>
                <pt idx="106">
                  <v>1.151821862348178</v>
                </pt>
                <pt idx="107">
                  <v>1.170212765957447</v>
                </pt>
                <pt idx="108">
                  <v>1.190193325413112</v>
                </pt>
                <pt idx="109">
                  <v>1.171993911719939</v>
                </pt>
                <pt idx="110">
                  <v>1.153761061946903</v>
                </pt>
                <pt idx="111">
                  <v>1.151468315301391</v>
                </pt>
                <pt idx="112">
                  <v>1.151827956989247</v>
                </pt>
                <pt idx="113">
                  <v>1.136028637607917</v>
                </pt>
                <pt idx="114">
                  <v>1.145925457991156</v>
                </pt>
                <pt idx="115">
                  <v>1.152196762665546</v>
                </pt>
                <pt idx="116">
                  <v>1.164156945917285</v>
                </pt>
                <pt idx="117">
                  <v>1.149159663865546</v>
                </pt>
                <pt idx="118">
                  <v>1.157917019475021</v>
                </pt>
                <pt idx="119">
                  <v>1.176533907427341</v>
                </pt>
                <pt idx="120">
                  <v>1.150214592274678</v>
                </pt>
                <pt idx="121">
                  <v>1.141648590021692</v>
                </pt>
                <pt idx="122">
                  <v>1.137330316742081</v>
                </pt>
                <pt idx="123">
                  <v>1.11246133451171</v>
                </pt>
                <pt idx="124">
                  <v>1.093510638297872</v>
                </pt>
                <pt idx="125">
                  <v>1.074565883554648</v>
                </pt>
                <pt idx="126">
                  <v>1.085398320704485</v>
                </pt>
                <pt idx="127">
                  <v>1.096410256410256</v>
                </pt>
                <pt idx="128">
                  <v>1.078615071283096</v>
                </pt>
                <pt idx="129">
                  <v>1.082066869300912</v>
                </pt>
                <pt idx="130">
                  <v>1.061386138613861</v>
                </pt>
                <pt idx="131">
                  <v>1.064110245656082</v>
                </pt>
                <pt idx="132">
                  <v>1.057625025725458</v>
                </pt>
                <pt idx="133">
                  <v>1.060536237955593</v>
                </pt>
                <pt idx="134">
                  <v>1.084233261339093</v>
                </pt>
                <pt idx="135">
                  <v>1.05982905982906</v>
                </pt>
                <pt idx="136">
                  <v>1.068143459915612</v>
                </pt>
                <pt idx="137">
                  <v>1.090212765957447</v>
                </pt>
                <pt idx="138">
                  <v>1.078079331941545</v>
                </pt>
                <pt idx="139">
                  <v>1.0725</v>
                </pt>
                <pt idx="140">
                  <v>1.076359832635983</v>
                </pt>
                <pt idx="141">
                  <v>1.078616352201258</v>
                </pt>
                <pt idx="142">
                  <v>1.075208333333333</v>
                </pt>
                <pt idx="143">
                  <v>1.080753138075314</v>
                </pt>
                <pt idx="144">
                  <v>1.082394659991656</v>
                </pt>
                <pt idx="145">
                  <v>1.08985200845666</v>
                </pt>
                <pt idx="146">
                  <v>1.100793231094659</v>
                </pt>
                <pt idx="147">
                  <v>1.09915611814346</v>
                </pt>
                <pt idx="148">
                  <v>1.107853403141361</v>
                </pt>
                <pt idx="149">
                  <v>1.107853403141361</v>
                </pt>
                <pt idx="150">
                  <v>1.104968944099379</v>
                </pt>
                <pt idx="151">
                  <v>1.120564432454866</v>
                </pt>
                <pt idx="152">
                  <v>1.129065248517079</v>
                </pt>
                <pt idx="153">
                  <v>1.131808058311399</v>
                </pt>
                <pt idx="154">
                  <v>1.123684732975978</v>
                </pt>
                <pt idx="155">
                  <v>1.118324399444114</v>
                </pt>
                <pt idx="156">
                  <v>1.11535795623329</v>
                </pt>
                <pt idx="157">
                  <v>1.125</v>
                </pt>
                <pt idx="158">
                  <v>1.120276953511375</v>
                </pt>
                <pt idx="159">
                  <v>1.123317498020586</v>
                </pt>
                <pt idx="160">
                  <v>1.128</v>
                </pt>
                <pt idx="161">
                  <v>1.122993579454254</v>
                </pt>
                <pt idx="162">
                  <v>1.12421985101671</v>
                </pt>
                <pt idx="163">
                  <v>1.108523992711075</v>
                </pt>
                <pt idx="164">
                  <v>1.129097943392384</v>
                </pt>
                <pt idx="165">
                  <v>1.126052104208417</v>
                </pt>
                <pt idx="166">
                  <v>1.12985484503727</v>
                </pt>
                <pt idx="167">
                  <v>1.131695143021693</v>
                </pt>
                <pt idx="168">
                  <v>1.119507575757576</v>
                </pt>
                <pt idx="169">
                  <v>1.106696935300794</v>
                </pt>
                <pt idx="170">
                  <v>1.1015065913371</v>
                </pt>
                <pt idx="171">
                  <v>1.097373358348968</v>
                </pt>
                <pt idx="172">
                  <v>1.096892138939671</v>
                </pt>
                <pt idx="173">
                  <v>1.076017699115044</v>
                </pt>
                <pt idx="174">
                  <v>1.08499095840868</v>
                </pt>
                <pt idx="175">
                  <v>1.093381686310063</v>
                </pt>
                <pt idx="176">
                  <v>1.082235671057316</v>
                </pt>
                <pt idx="177">
                  <v>1.093124456048738</v>
                </pt>
                <pt idx="178">
                  <v>1.081317910970908</v>
                </pt>
                <pt idx="179">
                  <v>1.126526082130966</v>
                </pt>
              </numCache>
            </numRef>
          </val>
          <smooth val="0"/>
        </ser>
        <ser>
          <idx val="1"/>
          <order val="1"/>
          <tx>
            <strRef>
              <f>'30div41'!$C$1</f>
              <strCache>
                <ptCount val="1"/>
                <pt idx="0">
                  <v>Suma de promedio 30/41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'30div41'!$A$2:$A$183</f>
              <strCache>
                <ptCount val="181"/>
                <pt idx="0">
                  <v>7/9/2020</v>
                </pt>
                <pt idx="1">
                  <v>8/9/2020</v>
                </pt>
                <pt idx="2">
                  <v>9/9/2020</v>
                </pt>
                <pt idx="3">
                  <v>10/9/2020</v>
                </pt>
                <pt idx="4">
                  <v>11/9/2020</v>
                </pt>
                <pt idx="5">
                  <v>14/9/2020</v>
                </pt>
                <pt idx="6">
                  <v>15/9/2020</v>
                </pt>
                <pt idx="7">
                  <v>16/9/2020</v>
                </pt>
                <pt idx="8">
                  <v>17/9/2020</v>
                </pt>
                <pt idx="9">
                  <v>18/9/2020</v>
                </pt>
                <pt idx="10">
                  <v>21/9/2020</v>
                </pt>
                <pt idx="11">
                  <v>22/9/2020</v>
                </pt>
                <pt idx="12">
                  <v>23/9/2020</v>
                </pt>
                <pt idx="13">
                  <v>24/9/2020</v>
                </pt>
                <pt idx="14">
                  <v>25/9/2020</v>
                </pt>
                <pt idx="15">
                  <v>28/9/2020</v>
                </pt>
                <pt idx="16">
                  <v>29/9/2020</v>
                </pt>
                <pt idx="17">
                  <v>30/9/2020</v>
                </pt>
                <pt idx="18">
                  <v>1/10/2020</v>
                </pt>
                <pt idx="19">
                  <v>2/10/2020</v>
                </pt>
                <pt idx="20">
                  <v>5/10/2020</v>
                </pt>
                <pt idx="21">
                  <v>6/10/2020</v>
                </pt>
                <pt idx="22">
                  <v>7/10/2020</v>
                </pt>
                <pt idx="23">
                  <v>8/10/2020</v>
                </pt>
                <pt idx="24">
                  <v>9/10/2020</v>
                </pt>
                <pt idx="25">
                  <v>13/10/2020</v>
                </pt>
                <pt idx="26">
                  <v>14/10/2020</v>
                </pt>
                <pt idx="27">
                  <v>15/10/2020</v>
                </pt>
                <pt idx="28">
                  <v>16/10/2020</v>
                </pt>
                <pt idx="29">
                  <v>19/10/2020</v>
                </pt>
                <pt idx="30">
                  <v>20/10/2020</v>
                </pt>
                <pt idx="31">
                  <v>21/10/2020</v>
                </pt>
                <pt idx="32">
                  <v>22/10/2020</v>
                </pt>
                <pt idx="33">
                  <v>23/10/2020</v>
                </pt>
                <pt idx="34">
                  <v>26/10/2020</v>
                </pt>
                <pt idx="35">
                  <v>27/10/2020</v>
                </pt>
                <pt idx="36">
                  <v>28/10/2020</v>
                </pt>
                <pt idx="37">
                  <v>29/10/2020</v>
                </pt>
                <pt idx="38">
                  <v>30/10/2020</v>
                </pt>
                <pt idx="39">
                  <v>2/11/2020</v>
                </pt>
                <pt idx="40">
                  <v>3/11/2020</v>
                </pt>
                <pt idx="41">
                  <v>4/11/2020</v>
                </pt>
                <pt idx="42">
                  <v>5/11/2020</v>
                </pt>
                <pt idx="43">
                  <v>6/11/2020</v>
                </pt>
                <pt idx="44">
                  <v>9/11/2020</v>
                </pt>
                <pt idx="45">
                  <v>10/11/2020</v>
                </pt>
                <pt idx="46">
                  <v>11/11/2020</v>
                </pt>
                <pt idx="47">
                  <v>12/11/2020</v>
                </pt>
                <pt idx="48">
                  <v>13/11/2020</v>
                </pt>
                <pt idx="49">
                  <v>16/11/2020</v>
                </pt>
                <pt idx="50">
                  <v>17/11/2020</v>
                </pt>
                <pt idx="51">
                  <v>18/11/2020</v>
                </pt>
                <pt idx="52">
                  <v>19/11/2020</v>
                </pt>
                <pt idx="53">
                  <v>20/11/2020</v>
                </pt>
                <pt idx="54">
                  <v>24/11/2020</v>
                </pt>
                <pt idx="55">
                  <v>25/11/2020</v>
                </pt>
                <pt idx="56">
                  <v>26/11/2020</v>
                </pt>
                <pt idx="57">
                  <v>27/11/2020</v>
                </pt>
                <pt idx="58">
                  <v>30/11/2020</v>
                </pt>
                <pt idx="59">
                  <v>1/12/2020</v>
                </pt>
                <pt idx="60">
                  <v>2/12/2020</v>
                </pt>
                <pt idx="61">
                  <v>3/12/2020</v>
                </pt>
                <pt idx="62">
                  <v>4/12/2020</v>
                </pt>
                <pt idx="63">
                  <v>9/12/2020</v>
                </pt>
                <pt idx="64">
                  <v>10/12/2020</v>
                </pt>
                <pt idx="65">
                  <v>11/12/2020</v>
                </pt>
                <pt idx="66">
                  <v>14/12/2020</v>
                </pt>
                <pt idx="67">
                  <v>15/12/2020</v>
                </pt>
                <pt idx="68">
                  <v>16/12/2020</v>
                </pt>
                <pt idx="69">
                  <v>17/12/2020</v>
                </pt>
                <pt idx="70">
                  <v>18/12/2020</v>
                </pt>
                <pt idx="71">
                  <v>21/12/2020</v>
                </pt>
                <pt idx="72">
                  <v>22/12/2020</v>
                </pt>
                <pt idx="73">
                  <v>23/12/2020</v>
                </pt>
                <pt idx="74">
                  <v>28/12/2020</v>
                </pt>
                <pt idx="75">
                  <v>29/12/2020</v>
                </pt>
                <pt idx="76">
                  <v>30/12/2020</v>
                </pt>
                <pt idx="77">
                  <v>4/1/2021</v>
                </pt>
                <pt idx="78">
                  <v>5/1/2021</v>
                </pt>
                <pt idx="79">
                  <v>6/1/2021</v>
                </pt>
                <pt idx="80">
                  <v>7/1/2021</v>
                </pt>
                <pt idx="81">
                  <v>8/1/2021</v>
                </pt>
                <pt idx="82">
                  <v>11/1/2021</v>
                </pt>
                <pt idx="83">
                  <v>12/1/2021</v>
                </pt>
                <pt idx="84">
                  <v>13/1/2021</v>
                </pt>
                <pt idx="85">
                  <v>14/1/2021</v>
                </pt>
                <pt idx="86">
                  <v>15/1/2021</v>
                </pt>
                <pt idx="87">
                  <v>18/1/2021</v>
                </pt>
                <pt idx="88">
                  <v>19/1/2021</v>
                </pt>
                <pt idx="89">
                  <v>20/1/2021</v>
                </pt>
                <pt idx="90">
                  <v>21/1/2021</v>
                </pt>
                <pt idx="91">
                  <v>22/1/2021</v>
                </pt>
                <pt idx="92">
                  <v>25/1/2021</v>
                </pt>
                <pt idx="93">
                  <v>26/1/2021</v>
                </pt>
                <pt idx="94">
                  <v>27/1/2021</v>
                </pt>
                <pt idx="95">
                  <v>28/1/2021</v>
                </pt>
                <pt idx="96">
                  <v>29/1/2021</v>
                </pt>
                <pt idx="97">
                  <v>1/2/2021</v>
                </pt>
                <pt idx="98">
                  <v>2/2/2021</v>
                </pt>
                <pt idx="99">
                  <v>3/2/2021</v>
                </pt>
                <pt idx="100">
                  <v>4/2/2021</v>
                </pt>
                <pt idx="101">
                  <v>5/2/2021</v>
                </pt>
                <pt idx="102">
                  <v>8/2/2021</v>
                </pt>
                <pt idx="103">
                  <v>9/2/2021</v>
                </pt>
                <pt idx="104">
                  <v>10/2/2021</v>
                </pt>
                <pt idx="105">
                  <v>11/2/2021</v>
                </pt>
                <pt idx="106">
                  <v>12/2/2021</v>
                </pt>
                <pt idx="107">
                  <v>17/2/2021</v>
                </pt>
                <pt idx="108">
                  <v>18/2/2021</v>
                </pt>
                <pt idx="109">
                  <v>19/2/2021</v>
                </pt>
                <pt idx="110">
                  <v>22/2/2021</v>
                </pt>
                <pt idx="111">
                  <v>23/2/2021</v>
                </pt>
                <pt idx="112">
                  <v>24/2/2021</v>
                </pt>
                <pt idx="113">
                  <v>25/2/2021</v>
                </pt>
                <pt idx="114">
                  <v>26/2/2021</v>
                </pt>
                <pt idx="115">
                  <v>1/3/2021</v>
                </pt>
                <pt idx="116">
                  <v>2/3/2021</v>
                </pt>
                <pt idx="117">
                  <v>3/3/2021</v>
                </pt>
                <pt idx="118">
                  <v>4/3/2021</v>
                </pt>
                <pt idx="119">
                  <v>5/3/2021</v>
                </pt>
                <pt idx="120">
                  <v>8/3/2021</v>
                </pt>
                <pt idx="121">
                  <v>9/3/2021</v>
                </pt>
                <pt idx="122">
                  <v>10/3/2021</v>
                </pt>
                <pt idx="123">
                  <v>11/3/2021</v>
                </pt>
                <pt idx="124">
                  <v>12/3/2021</v>
                </pt>
                <pt idx="125">
                  <v>15/3/2021</v>
                </pt>
                <pt idx="126">
                  <v>16/3/2021</v>
                </pt>
                <pt idx="127">
                  <v>17/3/2021</v>
                </pt>
                <pt idx="128">
                  <v>18/3/2021</v>
                </pt>
                <pt idx="129">
                  <v>19/3/2021</v>
                </pt>
                <pt idx="130">
                  <v>22/3/2021</v>
                </pt>
                <pt idx="131">
                  <v>23/3/2021</v>
                </pt>
                <pt idx="132">
                  <v>25/3/2021</v>
                </pt>
                <pt idx="133">
                  <v>26/3/2021</v>
                </pt>
                <pt idx="134">
                  <v>29/3/2021</v>
                </pt>
                <pt idx="135">
                  <v>30/3/2021</v>
                </pt>
                <pt idx="136">
                  <v>31/3/2021</v>
                </pt>
                <pt idx="137">
                  <v>5/4/2021</v>
                </pt>
                <pt idx="138">
                  <v>6/4/2021</v>
                </pt>
                <pt idx="139">
                  <v>7/4/2021</v>
                </pt>
                <pt idx="140">
                  <v>8/4/2021</v>
                </pt>
                <pt idx="141">
                  <v>9/4/2021</v>
                </pt>
                <pt idx="142">
                  <v>12/4/2021</v>
                </pt>
                <pt idx="143">
                  <v>13/4/2021</v>
                </pt>
                <pt idx="144">
                  <v>14/4/2021</v>
                </pt>
                <pt idx="145">
                  <v>15/4/2021</v>
                </pt>
                <pt idx="146">
                  <v>16/4/2021</v>
                </pt>
                <pt idx="147">
                  <v>19/4/2021</v>
                </pt>
                <pt idx="148">
                  <v>20/4/2021</v>
                </pt>
                <pt idx="149">
                  <v>21/4/2021</v>
                </pt>
                <pt idx="150">
                  <v>22/4/2021</v>
                </pt>
                <pt idx="151">
                  <v>23/4/2021</v>
                </pt>
                <pt idx="152">
                  <v>26/4/2021</v>
                </pt>
                <pt idx="153">
                  <v>27/4/2021</v>
                </pt>
                <pt idx="154">
                  <v>28/4/2021</v>
                </pt>
                <pt idx="155">
                  <v>29/4/2021</v>
                </pt>
                <pt idx="156">
                  <v>30/4/2021</v>
                </pt>
                <pt idx="157">
                  <v>3/5/2021</v>
                </pt>
                <pt idx="158">
                  <v>4/5/2021</v>
                </pt>
                <pt idx="159">
                  <v>5/5/2021</v>
                </pt>
                <pt idx="160">
                  <v>6/5/2021</v>
                </pt>
                <pt idx="161">
                  <v>7/5/2021</v>
                </pt>
                <pt idx="162">
                  <v>10/5/2021</v>
                </pt>
                <pt idx="163">
                  <v>11/5/2021</v>
                </pt>
                <pt idx="164">
                  <v>12/5/2021</v>
                </pt>
                <pt idx="165">
                  <v>13/5/2021</v>
                </pt>
                <pt idx="166">
                  <v>14/5/2021</v>
                </pt>
                <pt idx="167">
                  <v>17/5/2021</v>
                </pt>
                <pt idx="168">
                  <v>18/5/2021</v>
                </pt>
                <pt idx="169">
                  <v>19/5/2021</v>
                </pt>
                <pt idx="170">
                  <v>20/5/2021</v>
                </pt>
                <pt idx="171">
                  <v>21/5/2021</v>
                </pt>
                <pt idx="172">
                  <v>26/5/2021</v>
                </pt>
                <pt idx="173">
                  <v>27/5/2021</v>
                </pt>
                <pt idx="174">
                  <v>28/5/2021</v>
                </pt>
                <pt idx="175">
                  <v>31/5/2021</v>
                </pt>
                <pt idx="176">
                  <v>1/6/2021</v>
                </pt>
                <pt idx="177">
                  <v>2/6/2021</v>
                </pt>
                <pt idx="178">
                  <v>3/6/2021</v>
                </pt>
                <pt idx="179">
                  <v>4/6/2021</v>
                </pt>
                <pt idx="180">
                  <v>(en blanco)</v>
                </pt>
              </strCache>
            </strRef>
          </cat>
          <val>
            <numRef>
              <f>'30div41'!$C$2:$C$183</f>
              <numCache>
                <formatCode>General</formatCode>
                <ptCount val="181"/>
                <pt idx="0">
                  <v>1.156221533977045</v>
                </pt>
                <pt idx="1">
                  <v>1.155737578582726</v>
                </pt>
                <pt idx="2">
                  <v>1.157753623817055</v>
                </pt>
                <pt idx="3">
                  <v>1.162674399338289</v>
                </pt>
                <pt idx="4">
                  <v>1.165820100232882</v>
                </pt>
                <pt idx="5">
                  <v>1.168877093963252</v>
                </pt>
                <pt idx="6">
                  <v>1.169425779251951</v>
                </pt>
                <pt idx="7">
                  <v>1.170344423761237</v>
                </pt>
                <pt idx="8">
                  <v>1.174169640206587</v>
                </pt>
                <pt idx="9">
                  <v>1.178279094972621</v>
                </pt>
                <pt idx="10">
                  <v>1.182476421387346</v>
                </pt>
                <pt idx="11">
                  <v>1.186627008318977</v>
                </pt>
                <pt idx="12">
                  <v>1.18841041696788</v>
                </pt>
                <pt idx="13">
                  <v>1.187717331779789</v>
                </pt>
                <pt idx="14">
                  <v>1.187104459651701</v>
                </pt>
                <pt idx="15">
                  <v>1.18689457131386</v>
                </pt>
                <pt idx="16">
                  <v>1.186146051924657</v>
                </pt>
                <pt idx="17">
                  <v>1.185923286813639</v>
                </pt>
                <pt idx="18">
                  <v>1.184377907822019</v>
                </pt>
                <pt idx="19">
                  <v>1.182955775020846</v>
                </pt>
                <pt idx="20">
                  <v>1.181165067088576</v>
                </pt>
                <pt idx="21">
                  <v>1.179415680922212</v>
                </pt>
                <pt idx="22">
                  <v>1.177868561175042</v>
                </pt>
                <pt idx="23">
                  <v>1.177063977732689</v>
                </pt>
                <pt idx="24">
                  <v>1.176056923452178</v>
                </pt>
                <pt idx="25">
                  <v>1.175233718854741</v>
                </pt>
                <pt idx="26">
                  <v>1.175433090011533</v>
                </pt>
                <pt idx="27">
                  <v>1.177796449041733</v>
                </pt>
                <pt idx="28">
                  <v>1.179778391943215</v>
                </pt>
                <pt idx="29">
                  <v>1.182412648239459</v>
                </pt>
                <pt idx="30">
                  <v>1.184073073119515</v>
                </pt>
                <pt idx="31">
                  <v>1.185117901369162</v>
                </pt>
                <pt idx="32">
                  <v>1.186653630794199</v>
                </pt>
                <pt idx="33">
                  <v>1.188409023898398</v>
                </pt>
                <pt idx="34">
                  <v>1.189621420697798</v>
                </pt>
                <pt idx="35">
                  <v>1.191935858358154</v>
                </pt>
                <pt idx="36">
                  <v>1.19505172130484</v>
                </pt>
                <pt idx="37">
                  <v>1.198250152602451</v>
                </pt>
                <pt idx="38">
                  <v>1.201498293716651</v>
                </pt>
                <pt idx="39">
                  <v>1.203409634701843</v>
                </pt>
                <pt idx="40">
                  <v>1.205659890028451</v>
                </pt>
                <pt idx="41">
                  <v>1.208211333428262</v>
                </pt>
                <pt idx="42">
                  <v>1.210280575790863</v>
                </pt>
                <pt idx="43">
                  <v>1.211731236428742</v>
                </pt>
                <pt idx="44">
                  <v>1.213329047497679</v>
                </pt>
                <pt idx="45">
                  <v>1.214562753483878</v>
                </pt>
                <pt idx="46">
                  <v>1.215129002783971</v>
                </pt>
                <pt idx="47">
                  <v>1.215165467172324</v>
                </pt>
                <pt idx="48">
                  <v>1.215693734855697</v>
                </pt>
                <pt idx="49">
                  <v>1.216109589888313</v>
                </pt>
                <pt idx="50">
                  <v>1.216388678024775</v>
                </pt>
                <pt idx="51">
                  <v>1.216417833484006</v>
                </pt>
                <pt idx="52">
                  <v>1.216208576273044</v>
                </pt>
                <pt idx="53">
                  <v>1.21594418321224</v>
                </pt>
                <pt idx="54">
                  <v>1.215897295965024</v>
                </pt>
                <pt idx="55">
                  <v>1.21595135582805</v>
                </pt>
                <pt idx="56">
                  <v>1.216235478216526</v>
                </pt>
                <pt idx="57">
                  <v>1.216234692733792</v>
                </pt>
                <pt idx="58">
                  <v>1.216365636857619</v>
                </pt>
                <pt idx="59">
                  <v>1.216308956312259</v>
                </pt>
                <pt idx="60">
                  <v>1.216061268503861</v>
                </pt>
                <pt idx="61">
                  <v>1.215701019168915</v>
                </pt>
                <pt idx="62">
                  <v>1.215707434367249</v>
                </pt>
                <pt idx="63">
                  <v>1.215703090130297</v>
                </pt>
                <pt idx="64">
                  <v>1.215771516696369</v>
                </pt>
                <pt idx="65">
                  <v>1.215638118157254</v>
                </pt>
                <pt idx="66">
                  <v>1.215450062520194</v>
                </pt>
                <pt idx="67">
                  <v>1.215133276739627</v>
                </pt>
                <pt idx="68">
                  <v>1.214745708072336</v>
                </pt>
                <pt idx="69">
                  <v>1.214308343866042</v>
                </pt>
                <pt idx="70">
                  <v>1.213704000994689</v>
                </pt>
                <pt idx="71">
                  <v>1.21339078705591</v>
                </pt>
                <pt idx="72">
                  <v>1.212870129423318</v>
                </pt>
                <pt idx="73">
                  <v>1.212561073620301</v>
                </pt>
                <pt idx="74">
                  <v>1.212084489822717</v>
                </pt>
                <pt idx="75">
                  <v>1.211625732140306</v>
                </pt>
                <pt idx="76">
                  <v>1.211143707098504</v>
                </pt>
                <pt idx="77">
                  <v>1.211016316539046</v>
                </pt>
                <pt idx="78">
                  <v>1.210836363165135</v>
                </pt>
                <pt idx="79">
                  <v>1.210730789103658</v>
                </pt>
                <pt idx="80">
                  <v>1.210340736770371</v>
                </pt>
                <pt idx="81">
                  <v>1.209802200444117</v>
                </pt>
                <pt idx="82">
                  <v>1.209347664218229</v>
                </pt>
                <pt idx="83">
                  <v>1.208977070855895</v>
                </pt>
                <pt idx="84">
                  <v>1.208845314466741</v>
                </pt>
                <pt idx="85">
                  <v>1.208659910909212</v>
                </pt>
                <pt idx="86">
                  <v>1.208471954373563</v>
                </pt>
                <pt idx="87">
                  <v>1.208208184143458</v>
                </pt>
                <pt idx="88">
                  <v>1.207967865565592</v>
                </pt>
                <pt idx="89">
                  <v>1.207764681896603</v>
                </pt>
                <pt idx="90">
                  <v>1.207516141520044</v>
                </pt>
                <pt idx="91">
                  <v>1.207258467193405</v>
                </pt>
                <pt idx="92">
                  <v>1.207119162746287</v>
                </pt>
                <pt idx="93">
                  <v>1.206885029780729</v>
                </pt>
                <pt idx="94">
                  <v>1.206640480792331</v>
                </pt>
                <pt idx="95">
                  <v>1.206281435910871</v>
                </pt>
                <pt idx="96">
                  <v>1.206086511183684</v>
                </pt>
                <pt idx="97">
                  <v>1.205897366810492</v>
                </pt>
                <pt idx="98">
                  <v>1.2057354319148</v>
                </pt>
                <pt idx="99">
                  <v>1.205499720882225</v>
                </pt>
                <pt idx="100">
                  <v>1.20523247080108</v>
                </pt>
                <pt idx="101">
                  <v>1.204957914447856</v>
                </pt>
                <pt idx="102">
                  <v>1.204668508534458</v>
                </pt>
                <pt idx="103">
                  <v>1.204377599653383</v>
                </pt>
                <pt idx="104">
                  <v>1.204143131646475</v>
                </pt>
                <pt idx="105">
                  <v>1.203779116933688</v>
                </pt>
                <pt idx="106">
                  <v>1.203293535115132</v>
                </pt>
                <pt idx="107">
                  <v>1.202987231697005</v>
                </pt>
                <pt idx="108">
                  <v>1.202869856409997</v>
                </pt>
                <pt idx="109">
                  <v>1.202589166003724</v>
                </pt>
                <pt idx="110">
                  <v>1.202149273174383</v>
                </pt>
                <pt idx="111">
                  <v>1.201696764621946</v>
                </pt>
                <pt idx="112">
                  <v>1.201255447740241</v>
                </pt>
                <pt idx="113">
                  <v>1.200683282739079</v>
                </pt>
                <pt idx="114">
                  <v>1.200207127741272</v>
                </pt>
                <pt idx="115">
                  <v>1.199793245283722</v>
                </pt>
                <pt idx="116">
                  <v>1.199488661528454</v>
                </pt>
                <pt idx="117">
                  <v>1.199062144599107</v>
                </pt>
                <pt idx="118">
                  <v>1.198716387245123</v>
                </pt>
                <pt idx="119">
                  <v>1.198531533246642</v>
                </pt>
                <pt idx="120">
                  <v>1.19813221968489</v>
                </pt>
                <pt idx="121">
                  <v>1.19766923911388</v>
                </pt>
                <pt idx="122">
                  <v>1.197178678769394</v>
                </pt>
                <pt idx="123">
                  <v>1.196495474380219</v>
                </pt>
                <pt idx="124">
                  <v>1.19567159569156</v>
                </pt>
                <pt idx="125">
                  <v>1.194710439246029</v>
                </pt>
                <pt idx="126">
                  <v>1.193849713903183</v>
                </pt>
                <pt idx="127">
                  <v>1.193088468141519</v>
                </pt>
                <pt idx="128">
                  <v>1.192201077468198</v>
                </pt>
                <pt idx="129">
                  <v>1.191353891251527</v>
                </pt>
                <pt idx="130">
                  <v>1.190361771002384</v>
                </pt>
                <pt idx="131">
                  <v>1.189405320052791</v>
                </pt>
                <pt idx="132">
                  <v>1.188414490772134</v>
                </pt>
                <pt idx="133">
                  <v>1.187460175452608</v>
                </pt>
                <pt idx="134">
                  <v>1.186695531644359</v>
                </pt>
                <pt idx="135">
                  <v>1.185762689939835</v>
                </pt>
                <pt idx="136">
                  <v>1.184904155414111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56201344"/>
        <axId val="156202880"/>
      </lineChart>
      <catAx>
        <axId val="156201344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56202880"/>
        <crosses val="autoZero"/>
        <auto val="1"/>
        <lblAlgn val="ctr"/>
        <lblOffset val="100"/>
        <noMultiLvlLbl val="0"/>
      </catAx>
      <valAx>
        <axId val="156202880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156201344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drawing1.xml><?xml version="1.0" encoding="utf-8"?>
<wsDr xmlns="http://schemas.openxmlformats.org/drawingml/2006/spreadsheetDrawing">
  <twoCellAnchor>
    <from>
      <col>3</col>
      <colOff>761999</colOff>
      <row>0</row>
      <rowOff>190499</rowOff>
    </from>
    <to>
      <col>12</col>
      <colOff>161924</colOff>
      <row>21</row>
      <rowOff>123824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5</col>
      <colOff>123823</colOff>
      <row>0</row>
      <rowOff>171448</rowOff>
    </from>
    <to>
      <col>17</col>
      <colOff>504824</colOff>
      <row>34</row>
      <rowOff>19049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3</col>
      <colOff>409574</colOff>
      <row>0</row>
      <rowOff>47624</rowOff>
    </from>
    <to>
      <col>14</col>
      <colOff>352425</colOff>
      <row>26</row>
      <rowOff>76199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3</col>
      <colOff>761999</colOff>
      <row>0</row>
      <rowOff>190499</rowOff>
    </from>
    <to>
      <col>20</col>
      <colOff>257175</colOff>
      <row>32</row>
      <rowOff>180975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3</col>
      <colOff>761999</colOff>
      <row>0</row>
      <rowOff>190499</rowOff>
    </from>
    <to>
      <col>14</col>
      <colOff>228600</colOff>
      <row>21</row>
      <rowOff>123825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6.xml><?xml version="1.0" encoding="utf-8"?>
<wsDr xmlns="http://schemas.openxmlformats.org/drawingml/2006/spreadsheetDrawing">
  <twoCellAnchor>
    <from>
      <col>3</col>
      <colOff>761998</colOff>
      <row>1</row>
      <rowOff>0</rowOff>
    </from>
    <to>
      <col>17</col>
      <colOff>361949</colOff>
      <row>30</row>
      <rowOff>171450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7.xml><?xml version="1.0" encoding="utf-8"?>
<wsDr xmlns="http://schemas.openxmlformats.org/drawingml/2006/spreadsheetDrawing">
  <twoCellAnchor>
    <from>
      <col>3</col>
      <colOff>761999</colOff>
      <row>0</row>
      <rowOff>190499</rowOff>
    </from>
    <to>
      <col>16</col>
      <colOff>180975</colOff>
      <row>33</row>
      <rowOff>47625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8.xml><?xml version="1.0" encoding="utf-8"?>
<wsDr xmlns="http://schemas.openxmlformats.org/drawingml/2006/spreadsheetDrawing">
  <twoCellAnchor>
    <from>
      <col>3</col>
      <colOff>761998</colOff>
      <row>0</row>
      <rowOff>190498</rowOff>
    </from>
    <to>
      <col>15</col>
      <colOff>47625</colOff>
      <row>20</row>
      <rowOff>152400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_rels/pivotCacheDefinition3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_rels/pivotCacheDefinition4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_rels/pivotCacheDefinition5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Adrian Luis FERRELLI" refreshedDate="44369.85326331019" createdVersion="4" refreshedVersion="4" minRefreshableVersion="3" recordCount="194" r:id="rId1">
  <cacheSource type="worksheet">
    <worksheetSource ref="A1:L207" sheet="Bonos en pesos"/>
  </cacheSource>
  <cacheFields count="12">
    <cacheField name="Fecha" uniqueList="1" numFmtId="14" sqlType="0" hierarchy="0" level="0" databaseField="1">
      <sharedItems count="195" containsDate="1" containsNonDate="0" containsSemiMixedTypes="0" containsString="0" minDate="2020-09-07T00:00:00" maxDate="2021-06-26T00:00:00"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uniqueList="1" numFmtId="2" sqlType="0" hierarchy="0" level="0" databaseField="1">
      <sharedItems count="0" containsBlank="1" containsNumber="1" containsString="0" minValue="4960" maxValue="6953"/>
    </cacheField>
    <cacheField name="AL30_Cierre" uniqueList="1" numFmtId="2" sqlType="0" hierarchy="0" level="0" databaseField="1">
      <sharedItems count="0" containsBlank="1" containsNumber="1" containsString="0" minValue="4801" maxValue="6880.5"/>
    </cacheField>
    <cacheField name="GD29_Cierre" uniqueList="1" numFmtId="2" sqlType="0" hierarchy="0" level="0" databaseField="1">
      <sharedItems count="0" containsBlank="1" containsNumber="1" containsString="0" minValue="5301" maxValue="7699"/>
    </cacheField>
    <cacheField name="AE38_Cierre" uniqueList="1" numFmtId="2" sqlType="0" hierarchy="0" level="0" databaseField="1">
      <sharedItems count="0" containsBlank="1" containsNumber="1" containsString="0" minValue="4579" maxValue="6270"/>
    </cacheField>
    <cacheField name="AL41_Cierre" uniqueList="1" numFmtId="2" sqlType="0" hierarchy="0" level="0" databaseField="1">
      <sharedItems count="0" containsBlank="1" containsNumber="1" containsString="0" minValue="4420" maxValue="5996"/>
    </cacheField>
    <cacheField name="29-30" uniqueList="1" numFmtId="2" sqlType="0" hierarchy="0" level="0" databaseField="1">
      <sharedItems count="0" containsBlank="1" containsNumber="1" containsString="0" minValue="15" maxValue="1070"/>
    </cacheField>
    <cacheField name="29-38" uniqueList="1" numFmtId="2" sqlType="0" hierarchy="0" level="0" databaseField="1">
      <sharedItems count="0" containsBlank="1" containsNumber="1" containsString="0" minValue="130" maxValue="1230"/>
    </cacheField>
    <cacheField name="29-41" uniqueList="1" numFmtId="2" sqlType="0" hierarchy="0" level="0" databaseField="1">
      <sharedItems count="0" containsBlank="1" containsNumber="1" containsString="0" minValue="280" maxValue="1572"/>
    </cacheField>
    <cacheField name="30-38" uniqueList="1" numFmtId="2" sqlType="0" hierarchy="0" level="0" databaseField="1">
      <sharedItems count="0" containsBlank="1" containsNumber="1" containsString="0" minValue="-210" maxValue="655.5"/>
    </cacheField>
    <cacheField name="30-41" uniqueList="1" numFmtId="2" sqlType="0" hierarchy="0" level="0" databaseField="1">
      <sharedItems count="0" containsBlank="1" containsNumber="1" containsString="0" minValue="-11" maxValue="1280.5"/>
    </cacheField>
    <cacheField name="g29-29" uniqueList="1" numFmtId="2" sqlType="0" hierarchy="0" level="0" databaseField="1">
      <sharedItems count="0" containsBlank="1" containsNumber="1" containsString="0" minValue="25" maxValue="1006"/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Adrian" refreshedDate="44358.78810162037" createdVersion="4" refreshedVersion="6" minRefreshableVersion="3" recordCount="186" r:id="rId1">
  <cacheSource type="worksheet">
    <worksheetSource ref="A1:L207" sheet="Bonos en pesos"/>
  </cacheSource>
  <cacheFields count="12">
    <cacheField name="Fecha" uniqueList="1" numFmtId="14" sqlType="0" hierarchy="0" level="0" databaseField="1">
      <sharedItems count="187" containsBlank="1" containsDate="1" containsNonDate="0" containsString="0" minDate="2020-09-07T00:00:00" maxDate="2021-06-12T00:00:00">
        <m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uniqueList="1" numFmtId="2" sqlType="0" hierarchy="0" level="0" databaseField="1">
      <sharedItems count="0" containsBlank="1" containsNumber="1" containsString="0" minValue="4960" maxValue="6953"/>
    </cacheField>
    <cacheField name="AL30_Cierre" uniqueList="1" numFmtId="2" sqlType="0" hierarchy="0" level="0" databaseField="1">
      <sharedItems count="0" containsBlank="1" containsNumber="1" containsString="0" minValue="4801" maxValue="6880.5"/>
    </cacheField>
    <cacheField name="GD29_Cierre" uniqueList="1" numFmtId="2" sqlType="0" hierarchy="0" level="0" databaseField="1">
      <sharedItems count="0" containsBlank="1" containsNumber="1" containsString="0" minValue="5301" maxValue="7699"/>
    </cacheField>
    <cacheField name="AE38_Cierre" uniqueList="1" numFmtId="2" sqlType="0" hierarchy="0" level="0" databaseField="1">
      <sharedItems count="0" containsBlank="1" containsNumber="1" containsString="0" minValue="4579" maxValue="6270"/>
    </cacheField>
    <cacheField name="AL41_Cierre" uniqueList="1" numFmtId="2" sqlType="0" hierarchy="0" level="0" databaseField="1">
      <sharedItems count="0" containsBlank="1" containsNumber="1" containsString="0" minValue="4420" maxValue="5980"/>
    </cacheField>
    <cacheField name="29-30" uniqueList="1" numFmtId="2" sqlType="0" hierarchy="0" level="0" databaseField="1">
      <sharedItems count="0" containsBlank="1" containsNumber="1" containsString="0" minValue="15" maxValue="1070"/>
    </cacheField>
    <cacheField name="29-38" uniqueList="1" numFmtId="2" sqlType="0" hierarchy="0" level="0" databaseField="1">
      <sharedItems count="0" containsBlank="1" containsNumber="1" containsString="0" minValue="130" maxValue="1230"/>
    </cacheField>
    <cacheField name="29-41" uniqueList="1" numFmtId="2" sqlType="0" hierarchy="0" level="0" databaseField="1">
      <sharedItems count="0" containsBlank="1" containsNumber="1" containsString="0" minValue="280" maxValue="1572"/>
    </cacheField>
    <cacheField name="30-38" uniqueList="1" numFmtId="2" sqlType="0" hierarchy="0" level="0" databaseField="1">
      <sharedItems count="0" containsBlank="1" containsNumber="1" containsString="0" minValue="-210" maxValue="655.5"/>
    </cacheField>
    <cacheField name="30-41" uniqueList="1" numFmtId="2" sqlType="0" hierarchy="0" level="0" databaseField="1">
      <sharedItems count="0" containsBlank="1" containsNumber="1" containsString="0" minValue="10" maxValue="1280.5"/>
    </cacheField>
    <cacheField name="g29-29" uniqueList="1" numFmtId="2" sqlType="0" hierarchy="0" level="0" databaseField="1">
      <sharedItems count="0" containsBlank="1" containsNumber="1" containsString="0" minValue="25" maxValue="1006"/>
    </cacheField>
  </cacheFields>
</pivotCacheDefinition>
</file>

<file path=xl/pivotCache/pivotCacheDefinition3.xml><?xml version="1.0" encoding="utf-8"?>
<pivotCacheDefinition xmlns:r="http://schemas.openxmlformats.org/officeDocument/2006/relationships" xmlns="http://schemas.openxmlformats.org/spreadsheetml/2006/main" refreshedBy="Adrian Luis FERRELLI" refreshedDate="44364.64946180556" createdVersion="4" refreshedVersion="4" minRefreshableVersion="3" recordCount="190" r:id="rId1">
  <cacheSource type="worksheet">
    <worksheetSource ref="A1:M207" sheet="Bonos en pesos"/>
  </cacheSource>
  <cacheFields count="13">
    <cacheField name="Fecha" uniqueList="1" numFmtId="14" sqlType="0" hierarchy="0" level="0" databaseField="1">
      <sharedItems count="191" containsDate="1" containsNonDate="0" containsSemiMixedTypes="0" containsString="0" minDate="2020-09-07T00:00:00" maxDate="2021-06-19T00:00:00"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uniqueList="1" numFmtId="2" sqlType="0" hierarchy="0" level="0" databaseField="1">
      <sharedItems count="0" containsBlank="1" containsNumber="1" containsString="0" minValue="4960" maxValue="6953"/>
    </cacheField>
    <cacheField name="AL30_Cierre" uniqueList="1" numFmtId="2" sqlType="0" hierarchy="0" level="0" databaseField="1">
      <sharedItems count="0" containsBlank="1" containsNumber="1" containsString="0" minValue="4801" maxValue="6880.5"/>
    </cacheField>
    <cacheField name="GD29_Cierre" uniqueList="1" numFmtId="2" sqlType="0" hierarchy="0" level="0" databaseField="1">
      <sharedItems count="0" containsBlank="1" containsNumber="1" containsString="0" minValue="5301" maxValue="7699"/>
    </cacheField>
    <cacheField name="AE38_Cierre" uniqueList="1" numFmtId="2" sqlType="0" hierarchy="0" level="0" databaseField="1">
      <sharedItems count="0" containsBlank="1" containsNumber="1" containsString="0" minValue="4579" maxValue="6270"/>
    </cacheField>
    <cacheField name="AL41_Cierre" uniqueList="1" numFmtId="2" sqlType="0" hierarchy="0" level="0" databaseField="1">
      <sharedItems count="0" containsBlank="1" containsNumber="1" containsString="0" minValue="4420" maxValue="5996"/>
    </cacheField>
    <cacheField name="29-30" uniqueList="1" numFmtId="2" sqlType="0" hierarchy="0" level="0" databaseField="1">
      <sharedItems count="0" containsBlank="1" containsNumber="1" containsString="0" minValue="15" maxValue="1070"/>
    </cacheField>
    <cacheField name="29-38" uniqueList="1" numFmtId="2" sqlType="0" hierarchy="0" level="0" databaseField="1">
      <sharedItems count="0" containsBlank="1" containsNumber="1" containsString="0" minValue="130" maxValue="1230"/>
    </cacheField>
    <cacheField name="29-41" uniqueList="1" numFmtId="2" sqlType="0" hierarchy="0" level="0" databaseField="1">
      <sharedItems count="0" containsBlank="1" containsNumber="1" containsString="0" minValue="280" maxValue="1572"/>
    </cacheField>
    <cacheField name="30-38" uniqueList="1" numFmtId="2" sqlType="0" hierarchy="0" level="0" databaseField="1">
      <sharedItems count="0" containsBlank="1" containsNumber="1" containsString="0" minValue="-210" maxValue="655.5"/>
    </cacheField>
    <cacheField name="30-41" uniqueList="1" numFmtId="2" sqlType="0" hierarchy="0" level="0" databaseField="1">
      <sharedItems count="0" containsBlank="1" containsNumber="1" containsString="0" minValue="10" maxValue="1280.5"/>
    </cacheField>
    <cacheField name="g29-29" uniqueList="1" numFmtId="2" sqlType="0" hierarchy="0" level="0" databaseField="1">
      <sharedItems count="0" containsBlank="1" containsNumber="1" containsString="0" minValue="25" maxValue="1006"/>
    </cacheField>
    <cacheField name="g29-30" uniqueList="1" numFmtId="2" sqlType="0" hierarchy="0" level="0" databaseField="1">
      <sharedItems count="0" containsBlank="1" containsNumber="1" containsString="0" minValue="130" maxValue="1510"/>
    </cacheField>
  </cacheFields>
</pivotCacheDefinition>
</file>

<file path=xl/pivotCache/pivotCacheDefinition4.xml><?xml version="1.0" encoding="utf-8"?>
<pivotCacheDefinition xmlns:r="http://schemas.openxmlformats.org/officeDocument/2006/relationships" xmlns="http://schemas.openxmlformats.org/spreadsheetml/2006/main" refreshedBy="Adrian" refreshedDate="44407.90219930556" createdVersion="4" refreshedVersion="6" minRefreshableVersion="3" recordCount="218" r:id="rId1">
  <cacheSource type="worksheet">
    <worksheetSource ref="A1:N207" sheet="Bonos en pesos"/>
  </cacheSource>
  <cacheFields count="14">
    <cacheField name="Fecha" uniqueList="1" numFmtId="14" sqlType="0" hierarchy="0" level="0" databaseField="1">
      <sharedItems count="216" containsDate="1" containsNonDate="0" containsSemiMixedTypes="0" containsString="0" minDate="2020-09-07T00:00:00" maxDate="2021-07-31T00:00:00">
        <d v="2021-07-30T00:00:00"/>
        <d v="2021-07-29T00:00:00"/>
        <d v="2021-07-28T00:00:00"/>
        <d v="2021-07-27T00:00:00"/>
        <d v="2021-07-26T00:00:00"/>
        <d v="2021-07-23T00:00:00"/>
        <d v="2021-07-22T00:00:00"/>
        <d v="2021-07-21T00:00:00"/>
        <d v="2021-07-20T00:00:00"/>
        <d v="2021-07-19T00:00:00"/>
        <d v="2021-07-16T00:00:00"/>
        <d v="2021-07-15T00:00:00"/>
        <d v="2021-07-14T00:00:00"/>
        <d v="2021-07-13T00:00:00"/>
        <d v="2021-07-12T00:00:00"/>
        <d v="2021-06-08T00:00:00"/>
        <d v="2021-06-07T00:00:00"/>
        <d v="2021-06-06T00:00:00"/>
        <d v="2021-06-05T00:00:00"/>
        <d v="2021-07-02T00:00:00"/>
        <d v="2021-07-01T00:00:00"/>
        <d v="2021-06-30T00:00:00"/>
        <d v="2021-06-29T00:00:00"/>
        <d v="2021-06-28T00:00:00"/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uniqueList="1" numFmtId="2" sqlType="0" hierarchy="0" level="0" databaseField="1">
      <sharedItems count="0" containsNumber="1" containsSemiMixedTypes="0" containsString="0" minValue="4960" maxValue="6953"/>
    </cacheField>
    <cacheField name="AL30_Cierre" uniqueList="1" numFmtId="2" sqlType="0" hierarchy="0" level="0" databaseField="1">
      <sharedItems count="0" containsNumber="1" containsSemiMixedTypes="0" containsString="0" minValue="4801" maxValue="6880.5"/>
    </cacheField>
    <cacheField name="GD29_Cierre" uniqueList="1" numFmtId="2" sqlType="0" hierarchy="0" level="0" databaseField="1">
      <sharedItems count="0" containsNumber="1" containsSemiMixedTypes="0" containsString="0" minValue="5301" maxValue="7699"/>
    </cacheField>
    <cacheField name="AE38_Cierre" uniqueList="1" numFmtId="2" sqlType="0" hierarchy="0" level="0" databaseField="1">
      <sharedItems count="0" containsNumber="1" containsSemiMixedTypes="0" containsString="0" minValue="4579" maxValue="6540"/>
    </cacheField>
    <cacheField name="AL41_Cierre" uniqueList="1" numFmtId="2" sqlType="0" hierarchy="0" level="0" databaseField="1">
      <sharedItems count="0" containsNumber="1" containsSemiMixedTypes="0" containsString="0" minValue="4420" maxValue="6542"/>
    </cacheField>
    <cacheField name="29-30" uniqueList="1" numFmtId="2" sqlType="0" hierarchy="0" level="0" databaseField="1">
      <sharedItems count="0" containsNumber="1" containsSemiMixedTypes="0" containsString="0" minValue="15" maxValue="1070"/>
    </cacheField>
    <cacheField name="29-38" uniqueList="1" numFmtId="2" sqlType="0" hierarchy="0" level="0" databaseField="1">
      <sharedItems count="0" containsNumber="1" containsSemiMixedTypes="0" containsString="0" minValue="-277" maxValue="1230"/>
    </cacheField>
    <cacheField name="29-41" uniqueList="1" numFmtId="2" sqlType="0" hierarchy="0" level="0" databaseField="1">
      <sharedItems count="0" containsNumber="1" containsSemiMixedTypes="0" containsString="0" minValue="-290" maxValue="1572"/>
    </cacheField>
    <cacheField name="30-38" uniqueList="1" numFmtId="2" sqlType="0" hierarchy="0" level="0" databaseField="1">
      <sharedItems count="0" containsNumber="1" containsSemiMixedTypes="0" containsString="0" minValue="-495" maxValue="655.5"/>
    </cacheField>
    <cacheField name="30-41" uniqueList="1" numFmtId="2" sqlType="0" hierarchy="0" level="0" databaseField="1">
      <sharedItems count="0" containsNumber="1" containsSemiMixedTypes="0" containsString="0" minValue="-502" maxValue="1280.5"/>
    </cacheField>
    <cacheField name="g29-29" uniqueList="1" numFmtId="2" sqlType="0" hierarchy="0" level="0" databaseField="1">
      <sharedItems count="0" containsNumber="1" containsSemiMixedTypes="0" containsString="0" minValue="-300" maxValue="1006"/>
    </cacheField>
    <cacheField name="g29-30" uniqueList="1" numFmtId="2" sqlType="0" hierarchy="0" level="0" databaseField="1">
      <sharedItems count="0" containsNumber="1" containsSemiMixedTypes="0" containsString="0" minValue="110" maxValue="1510"/>
    </cacheField>
    <cacheField name="30/38" uniqueList="1" numFmtId="0" sqlType="0" hierarchy="0" level="0" databaseField="1">
      <sharedItems count="0" containsNumber="1" containsSemiMixedTypes="0" containsString="0" minValue="0.9243119266055045" maxValue="1.105301204819277"/>
    </cacheField>
  </cacheFields>
</pivotCacheDefinition>
</file>

<file path=xl/pivotCache/pivotCacheDefinition5.xml><?xml version="1.0" encoding="utf-8"?>
<pivotCacheDefinition xmlns:r="http://schemas.openxmlformats.org/officeDocument/2006/relationships" xmlns="http://schemas.openxmlformats.org/spreadsheetml/2006/main" refreshedBy="Adrian" refreshedDate="44353.79564965278" createdVersion="4" refreshedVersion="6" minRefreshableVersion="3" recordCount="181" r:id="rId1">
  <cacheSource type="worksheet">
    <worksheetSource ref="A1:O207" sheet="Bonos en pesos"/>
  </cacheSource>
  <cacheFields count="21">
    <cacheField name="Fecha" uniqueList="1" numFmtId="14" sqlType="0" hierarchy="0" level="0" databaseField="1">
      <sharedItems count="181" containsBlank="1" containsDate="1" containsNonDate="0" containsString="0" minDate="2020-09-07T00:00:00" maxDate="2021-06-05T00:00:00">
        <m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uniqueList="1" numFmtId="2" sqlType="0" hierarchy="0" level="0" databaseField="1">
      <sharedItems count="0" containsBlank="1" containsNumber="1" containsString="0" minValue="4960" maxValue="6953"/>
    </cacheField>
    <cacheField name="AL30_Cierre" uniqueList="1" numFmtId="2" sqlType="0" hierarchy="0" level="0" databaseField="1">
      <sharedItems count="0" containsBlank="1" containsNumber="1" containsString="0" minValue="4801" maxValue="6880.5"/>
    </cacheField>
    <cacheField name="GD29_Cierre" uniqueList="1" numFmtId="2" sqlType="0" hierarchy="0" level="0" databaseField="1">
      <sharedItems count="0" containsBlank="1" containsNumber="1" containsString="0" minValue="5301" maxValue="7699"/>
    </cacheField>
    <cacheField name="AE38_Cierre" uniqueList="1" numFmtId="2" sqlType="0" hierarchy="0" level="0" databaseField="1">
      <sharedItems count="0" containsBlank="1" containsNumber="1" containsString="0" minValue="4579" maxValue="6270"/>
    </cacheField>
    <cacheField name="AL41_Cierre" uniqueList="1" numFmtId="2" sqlType="0" hierarchy="0" level="0" databaseField="1">
      <sharedItems count="0" containsBlank="1" containsNumber="1" containsString="0" minValue="4420" maxValue="5745"/>
    </cacheField>
    <cacheField name="29-30" uniqueList="1" numFmtId="2" sqlType="0" hierarchy="0" level="0" databaseField="1">
      <sharedItems count="0" containsBlank="1" containsNumber="1" containsString="0" minValue="15" maxValue="1070"/>
    </cacheField>
    <cacheField name="promedio2930" uniqueList="1" numFmtId="2" sqlType="0" hierarchy="0" level="0" databaseField="1">
      <sharedItems count="0" containsBlank="1" containsNumber="1" containsString="0" minValue="66.75" maxValue="446.9076923076923"/>
    </cacheField>
    <cacheField name="29-38" uniqueList="1" numFmtId="2" sqlType="0" hierarchy="0" level="0" databaseField="1">
      <sharedItems count="0" containsBlank="1" containsNumber="1" containsString="0" minValue="140" maxValue="1230"/>
    </cacheField>
    <cacheField name="29-41" uniqueList="1" numFmtId="2" sqlType="0" hierarchy="0" level="0" databaseField="1">
      <sharedItems count="0" containsBlank="1" containsNumber="1" containsString="0" minValue="280" maxValue="1572"/>
    </cacheField>
    <cacheField name="Promedio2941" uniqueList="1" numFmtId="2" sqlType="0" hierarchy="0" level="0" databaseField="1">
      <sharedItems count="0" containsBlank="1" containsNumber="1" containsString="0" minValue="750.0230769230769" maxValue="1136.298076923077"/>
    </cacheField>
    <cacheField name="30-38" uniqueList="1" numFmtId="2" sqlType="0" hierarchy="0" level="0" databaseField="1">
      <sharedItems count="0" containsBlank="1" containsNumber="1" containsString="0" minValue="-210" maxValue="655.5"/>
    </cacheField>
    <cacheField name="30-41" uniqueList="1" numFmtId="2" sqlType="0" hierarchy="0" level="0" databaseField="1">
      <sharedItems count="0" containsBlank="1" containsNumber="1" containsString="0" minValue="10" maxValue="1280.5"/>
    </cacheField>
    <cacheField name="g29-29" uniqueList="1" numFmtId="2" sqlType="0" hierarchy="0" level="0" databaseField="1">
      <sharedItems count="0" containsBlank="1" containsNumber="1" containsString="0" minValue="25" maxValue="1006"/>
    </cacheField>
    <cacheField name="Promediog2929" uniqueList="1" numFmtId="2" sqlType="0" hierarchy="0" level="0" databaseField="1">
      <sharedItems count="0" containsBlank="1" containsNumber="1" containsString="0" minValue="88.25" maxValue="419.2615384615385"/>
    </cacheField>
    <cacheField name="g29-30" uniqueList="1" numFmtId="2" sqlType="0" hierarchy="0" level="0" databaseField="1">
      <sharedItems count="0" containsBlank="1" containsNumber="1" containsString="0" minValue="130" maxValue="1510"/>
    </cacheField>
    <cacheField name="Promedio g2930" uniqueList="1" numFmtId="2" sqlType="0" hierarchy="0" level="0" databaseField="1">
      <sharedItems count="0" containsBlank="1" containsNumber="1" containsString="0" minValue="155" maxValue="792.280303030303"/>
    </cacheField>
    <cacheField name="30/38" uniqueList="1" numFmtId="0" sqlType="0" hierarchy="0" level="0" databaseField="1">
      <sharedItems count="0" containsBlank="1" containsNumber="1" containsString="0" minValue="0.9646464646464646" maxValue="1.105301204819277"/>
    </cacheField>
    <cacheField name="promedio30/38" uniqueList="1" numFmtId="0" sqlType="0" hierarchy="0" level="0" databaseField="1">
      <sharedItems count="0" containsBlank="1" containsNumber="1" containsString="0" minValue="1.019512195121951" maxValue="1.059140427936115"/>
    </cacheField>
    <cacheField name="30/41" uniqueList="1" numFmtId="0" sqlType="0" hierarchy="0" level="0" databaseField="1">
      <sharedItems count="0" containsBlank="1" containsNumber="1" containsString="0" minValue="1.057625025725458" maxValue="1.324927656056222"/>
    </cacheField>
    <cacheField name="promedio 30/41" uniqueList="1" numFmtId="0" sqlType="0" hierarchy="0" level="0" databaseField="1">
      <sharedItems count="0" containsBlank="1" containsNumber="1" containsString="0" minValue="1.155737578582726" maxValue="1.216417833484006"/>
    </cacheField>
  </cacheFields>
</pivotCacheDefinition>
</file>

<file path=xl/pivotCache/pivotCacheRecords1.xml><?xml version="1.0" encoding="utf-8"?>
<pivotCacheRecords xmlns="http://schemas.openxmlformats.org/spreadsheetml/2006/main" count="194">
  <r>
    <x v="0"/>
    <m/>
    <m/>
    <m/>
    <m/>
    <m/>
    <m/>
    <m/>
    <m/>
    <m/>
    <m/>
    <m/>
  </r>
  <r>
    <x v="1"/>
    <m/>
    <m/>
    <m/>
    <m/>
    <m/>
    <m/>
    <m/>
    <m/>
    <m/>
    <m/>
    <m/>
  </r>
  <r>
    <x v="2"/>
    <m/>
    <m/>
    <m/>
    <m/>
    <m/>
    <m/>
    <m/>
    <m/>
    <m/>
    <m/>
    <m/>
  </r>
  <r>
    <x v="3"/>
    <n v="6235"/>
    <n v="5887"/>
    <n v="6849"/>
    <n v="6005"/>
    <n v="5898"/>
    <n v="348"/>
    <n v="230"/>
    <n v="337"/>
    <n v="-118"/>
    <n v="-11"/>
    <n v="614"/>
  </r>
  <r>
    <x v="4"/>
    <n v="6300"/>
    <n v="5962"/>
    <n v="6930"/>
    <n v="6050"/>
    <n v="5920"/>
    <n v="338"/>
    <n v="250"/>
    <n v="380"/>
    <n v="-88"/>
    <n v="42"/>
    <n v="630"/>
  </r>
  <r>
    <x v="5"/>
    <n v="6290"/>
    <n v="6020"/>
    <n v="6985"/>
    <n v="6123"/>
    <n v="5939.5"/>
    <n v="270"/>
    <n v="167"/>
    <n v="350.5"/>
    <n v="-103"/>
    <n v="80.5"/>
    <n v="695"/>
  </r>
  <r>
    <x v="6"/>
    <n v="6325"/>
    <n v="6043"/>
    <n v="6900"/>
    <n v="6140"/>
    <n v="5996"/>
    <n v="282"/>
    <n v="185"/>
    <n v="329"/>
    <n v="-97"/>
    <n v="47"/>
    <n v="575"/>
  </r>
  <r>
    <x v="7"/>
    <n v="6287"/>
    <n v="6041"/>
    <n v="6940"/>
    <n v="6070.5"/>
    <n v="5925"/>
    <n v="246"/>
    <n v="216.5"/>
    <n v="362"/>
    <n v="-29.5"/>
    <n v="116"/>
    <n v="653"/>
  </r>
  <r>
    <x v="8"/>
    <n v="6300"/>
    <n v="6049.5"/>
    <n v="6980"/>
    <n v="6080"/>
    <n v="5910"/>
    <n v="250.5"/>
    <n v="220"/>
    <n v="390"/>
    <n v="-30.5"/>
    <n v="139.5"/>
    <n v="680"/>
  </r>
  <r>
    <x v="9"/>
    <n v="6335"/>
    <n v="6055"/>
    <n v="7095"/>
    <n v="6120"/>
    <n v="5980"/>
    <n v="280"/>
    <n v="215"/>
    <n v="355"/>
    <n v="-65"/>
    <n v="75"/>
    <n v="760"/>
  </r>
  <r>
    <x v="10"/>
    <n v="6290"/>
    <n v="6040"/>
    <n v="6990"/>
    <n v="6079"/>
    <n v="5900"/>
    <n v="250"/>
    <n v="211"/>
    <n v="390"/>
    <n v="-39"/>
    <n v="140"/>
    <n v="700"/>
  </r>
  <r>
    <x v="11"/>
    <n v="6328"/>
    <n v="6012"/>
    <n v="6950"/>
    <n v="6080"/>
    <n v="5849"/>
    <n v="316"/>
    <n v="248"/>
    <n v="479"/>
    <n v="-68"/>
    <n v="163"/>
    <n v="622"/>
  </r>
  <r>
    <x v="12"/>
    <n v="6212"/>
    <n v="5941"/>
    <n v="6785"/>
    <n v="6033"/>
    <n v="5750"/>
    <n v="271"/>
    <n v="179"/>
    <n v="462"/>
    <n v="-92"/>
    <n v="191"/>
    <n v="573"/>
  </r>
  <r>
    <x v="13"/>
    <n v="6150"/>
    <n v="5860"/>
    <n v="6800"/>
    <n v="6020"/>
    <n v="5405"/>
    <n v="290"/>
    <n v="130"/>
    <n v="745"/>
    <n v="-160"/>
    <n v="455"/>
    <n v="650"/>
  </r>
  <r>
    <x v="14"/>
    <n v="6090"/>
    <n v="5767"/>
    <n v="6775"/>
    <n v="5950"/>
    <n v="5406"/>
    <n v="323"/>
    <n v="140"/>
    <n v="684"/>
    <n v="-183"/>
    <n v="361"/>
    <n v="685"/>
  </r>
  <r>
    <x v="15"/>
    <n v="6170"/>
    <n v="5816"/>
    <n v="6700"/>
    <n v="6000"/>
    <n v="5706"/>
    <n v="354"/>
    <n v="170"/>
    <n v="464"/>
    <n v="-184"/>
    <n v="110"/>
    <n v="530"/>
  </r>
  <r>
    <x v="16"/>
    <n v="6280"/>
    <n v="5870"/>
    <n v="6750"/>
    <n v="5990"/>
    <n v="5745"/>
    <n v="410"/>
    <n v="290"/>
    <n v="535"/>
    <n v="-120"/>
    <n v="125"/>
    <n v="470"/>
  </r>
  <r>
    <x v="17"/>
    <n v="6080"/>
    <n v="5730"/>
    <n v="6603"/>
    <n v="5940"/>
    <n v="5618"/>
    <n v="350"/>
    <n v="140"/>
    <n v="462"/>
    <n v="-210"/>
    <n v="112"/>
    <n v="523"/>
  </r>
  <r>
    <x v="18"/>
    <n v="6030"/>
    <n v="5656"/>
    <n v="6490"/>
    <n v="5802"/>
    <n v="5515"/>
    <n v="374"/>
    <n v="228"/>
    <n v="515"/>
    <n v="-146"/>
    <n v="141"/>
    <n v="460"/>
  </r>
  <r>
    <x v="19"/>
    <n v="6000"/>
    <n v="5638"/>
    <n v="6460"/>
    <n v="5804"/>
    <n v="5530"/>
    <n v="362"/>
    <n v="196"/>
    <n v="470"/>
    <n v="-166"/>
    <n v="108"/>
    <n v="460"/>
  </r>
  <r>
    <x v="20"/>
    <n v="6079.5"/>
    <n v="5660"/>
    <n v="6381"/>
    <n v="5865"/>
    <n v="5650"/>
    <n v="419.5"/>
    <n v="214.5"/>
    <n v="429.5"/>
    <n v="-205"/>
    <n v="10"/>
    <n v="301.5"/>
  </r>
  <r>
    <x v="21"/>
    <n v="6000"/>
    <n v="5603"/>
    <n v="6450"/>
    <n v="5779"/>
    <n v="5470"/>
    <n v="397"/>
    <n v="221"/>
    <n v="530"/>
    <n v="-176"/>
    <n v="133"/>
    <n v="450"/>
  </r>
  <r>
    <x v="22"/>
    <n v="5849"/>
    <n v="5448"/>
    <n v="6330"/>
    <n v="5589"/>
    <n v="5330"/>
    <n v="401"/>
    <n v="260"/>
    <n v="519"/>
    <n v="-141"/>
    <n v="118"/>
    <n v="481"/>
  </r>
  <r>
    <x v="23"/>
    <n v="5849"/>
    <n v="5468"/>
    <n v="6270"/>
    <n v="5580"/>
    <n v="5310"/>
    <n v="381"/>
    <n v="269"/>
    <n v="539"/>
    <n v="-112"/>
    <n v="158"/>
    <n v="421"/>
  </r>
  <r>
    <x v="24"/>
    <n v="5850"/>
    <n v="5488"/>
    <n v="6270"/>
    <n v="5530"/>
    <n v="5286"/>
    <n v="362"/>
    <n v="320"/>
    <n v="564"/>
    <n v="-42"/>
    <n v="202"/>
    <n v="420"/>
  </r>
  <r>
    <x v="25"/>
    <n v="5911"/>
    <n v="5538"/>
    <n v="6325"/>
    <n v="5540"/>
    <n v="5280"/>
    <n v="373"/>
    <n v="371"/>
    <n v="631"/>
    <n v="-2"/>
    <n v="258"/>
    <n v="414"/>
  </r>
  <r>
    <x v="26"/>
    <n v="5895"/>
    <n v="5521"/>
    <n v="6210"/>
    <n v="5450"/>
    <n v="5209"/>
    <n v="374"/>
    <n v="445"/>
    <n v="686"/>
    <n v="71"/>
    <n v="312"/>
    <n v="315"/>
  </r>
  <r>
    <x v="27"/>
    <n v="5760"/>
    <n v="5410"/>
    <n v="6150"/>
    <n v="5319.5"/>
    <n v="5098"/>
    <n v="350"/>
    <n v="440.5"/>
    <n v="662"/>
    <n v="90.5"/>
    <n v="312"/>
    <n v="390"/>
  </r>
  <r>
    <x v="28"/>
    <n v="5619"/>
    <n v="5260"/>
    <n v="5995"/>
    <n v="5150"/>
    <n v="4990"/>
    <n v="359"/>
    <n v="469"/>
    <n v="629"/>
    <n v="110"/>
    <n v="270"/>
    <n v="376"/>
  </r>
  <r>
    <x v="29"/>
    <n v="5545"/>
    <n v="5226"/>
    <n v="5950"/>
    <n v="5109"/>
    <n v="4911"/>
    <n v="319"/>
    <n v="436"/>
    <n v="634"/>
    <n v="117"/>
    <n v="315"/>
    <n v="405"/>
  </r>
  <r>
    <x v="30"/>
    <n v="5475"/>
    <n v="5180"/>
    <n v="5950"/>
    <n v="5071.5"/>
    <n v="4939"/>
    <n v="295"/>
    <n v="403.5"/>
    <n v="536"/>
    <n v="108.5"/>
    <n v="241"/>
    <n v="475"/>
  </r>
  <r>
    <x v="31"/>
    <n v="5584"/>
    <n v="5296"/>
    <n v="5978"/>
    <n v="5115"/>
    <n v="4967"/>
    <n v="288"/>
    <n v="469"/>
    <n v="617"/>
    <n v="181"/>
    <n v="329"/>
    <n v="394"/>
  </r>
  <r>
    <x v="32"/>
    <n v="5597"/>
    <n v="5296"/>
    <n v="5980"/>
    <n v="5155"/>
    <n v="4984"/>
    <n v="301"/>
    <n v="442"/>
    <n v="613"/>
    <n v="141"/>
    <n v="312"/>
    <n v="383"/>
  </r>
  <r>
    <x v="33"/>
    <n v="5640"/>
    <n v="5365"/>
    <n v="6070"/>
    <n v="5180"/>
    <n v="5000"/>
    <n v="275"/>
    <n v="460"/>
    <n v="640"/>
    <n v="185"/>
    <n v="365"/>
    <n v="430"/>
  </r>
  <r>
    <x v="34"/>
    <n v="5675"/>
    <n v="5390"/>
    <n v="6100"/>
    <n v="5210"/>
    <n v="5052"/>
    <n v="285"/>
    <n v="465"/>
    <n v="623"/>
    <n v="180"/>
    <n v="338"/>
    <n v="425"/>
  </r>
  <r>
    <x v="35"/>
    <n v="5663"/>
    <n v="5385"/>
    <n v="6099"/>
    <n v="5224"/>
    <n v="5055"/>
    <n v="278"/>
    <n v="439"/>
    <n v="608"/>
    <n v="161"/>
    <n v="330"/>
    <n v="436"/>
  </r>
  <r>
    <x v="36"/>
    <n v="5670"/>
    <n v="5381"/>
    <n v="6041"/>
    <n v="5190"/>
    <n v="5040"/>
    <n v="289"/>
    <n v="480"/>
    <n v="630"/>
    <n v="191"/>
    <n v="341"/>
    <n v="371"/>
  </r>
  <r>
    <x v="37"/>
    <n v="5632"/>
    <n v="5351"/>
    <n v="6065"/>
    <n v="5225"/>
    <n v="5049.5"/>
    <n v="281"/>
    <n v="407"/>
    <n v="582.5"/>
    <n v="126"/>
    <n v="301.5"/>
    <n v="433"/>
  </r>
  <r>
    <x v="38"/>
    <n v="5633"/>
    <n v="5362"/>
    <n v="6075"/>
    <n v="5230"/>
    <n v="5037"/>
    <n v="271"/>
    <n v="403"/>
    <n v="596"/>
    <n v="132"/>
    <n v="325"/>
    <n v="442"/>
  </r>
  <r>
    <x v="39"/>
    <n v="5660"/>
    <n v="5366"/>
    <n v="5997"/>
    <n v="5215"/>
    <n v="5037"/>
    <n v="294"/>
    <n v="445"/>
    <n v="623"/>
    <n v="151"/>
    <n v="329"/>
    <n v="337"/>
  </r>
  <r>
    <x v="40"/>
    <n v="5590"/>
    <n v="5340"/>
    <n v="5995"/>
    <n v="5120"/>
    <n v="4939"/>
    <n v="250"/>
    <n v="470"/>
    <n v="651"/>
    <n v="220"/>
    <n v="401"/>
    <n v="405"/>
  </r>
  <r>
    <x v="41"/>
    <n v="5520"/>
    <n v="5240"/>
    <n v="5900"/>
    <n v="5097.5"/>
    <n v="4889"/>
    <n v="280"/>
    <n v="422.5"/>
    <n v="631"/>
    <n v="142.5"/>
    <n v="351"/>
    <n v="380"/>
  </r>
  <r>
    <x v="42"/>
    <n v="5400"/>
    <n v="5077"/>
    <n v="5800"/>
    <n v="4988"/>
    <n v="4819"/>
    <n v="323"/>
    <n v="412"/>
    <n v="581"/>
    <n v="89"/>
    <n v="258"/>
    <n v="400"/>
  </r>
  <r>
    <x v="43"/>
    <n v="5337"/>
    <n v="5001"/>
    <n v="5800"/>
    <n v="4940"/>
    <n v="4830"/>
    <n v="336"/>
    <n v="397"/>
    <n v="507"/>
    <n v="61"/>
    <n v="171"/>
    <n v="463"/>
  </r>
  <r>
    <x v="44"/>
    <n v="5290"/>
    <n v="4996"/>
    <n v="5730"/>
    <n v="4900"/>
    <n v="4775"/>
    <n v="294"/>
    <n v="390"/>
    <n v="515"/>
    <n v="96"/>
    <n v="221"/>
    <n v="440"/>
  </r>
  <r>
    <x v="45"/>
    <n v="5290"/>
    <n v="4996"/>
    <n v="5700"/>
    <n v="4900"/>
    <n v="4775"/>
    <n v="294"/>
    <n v="390"/>
    <n v="515"/>
    <n v="96"/>
    <n v="221"/>
    <n v="410"/>
  </r>
  <r>
    <x v="46"/>
    <n v="5210"/>
    <n v="4962"/>
    <n v="5650"/>
    <n v="4840"/>
    <n v="4740"/>
    <n v="248"/>
    <n v="370"/>
    <n v="470"/>
    <n v="122"/>
    <n v="222"/>
    <n v="440"/>
  </r>
  <r>
    <x v="47"/>
    <n v="5204"/>
    <n v="4915"/>
    <n v="5640"/>
    <n v="4800"/>
    <n v="4727.5"/>
    <n v="289"/>
    <n v="404"/>
    <n v="476.5"/>
    <n v="115"/>
    <n v="187.5"/>
    <n v="436"/>
  </r>
  <r>
    <x v="48"/>
    <n v="5155"/>
    <n v="4920"/>
    <n v="5700"/>
    <n v="4790"/>
    <n v="4730"/>
    <n v="235"/>
    <n v="365"/>
    <n v="425"/>
    <n v="130"/>
    <n v="190"/>
    <n v="545"/>
  </r>
  <r>
    <x v="49"/>
    <n v="5189"/>
    <n v="4971"/>
    <n v="5640"/>
    <n v="4829"/>
    <n v="4794"/>
    <n v="218"/>
    <n v="360"/>
    <n v="395"/>
    <n v="142"/>
    <n v="177"/>
    <n v="451"/>
  </r>
  <r>
    <x v="50"/>
    <n v="5166"/>
    <n v="4972"/>
    <n v="5597"/>
    <n v="4826"/>
    <n v="4780"/>
    <n v="194"/>
    <n v="340"/>
    <n v="386"/>
    <n v="146"/>
    <n v="192"/>
    <n v="431"/>
  </r>
  <r>
    <x v="51"/>
    <n v="5161"/>
    <n v="4955"/>
    <n v="5620"/>
    <n v="4800"/>
    <n v="4800"/>
    <n v="206"/>
    <n v="361"/>
    <n v="361"/>
    <n v="155"/>
    <n v="155"/>
    <n v="459"/>
  </r>
  <r>
    <x v="52"/>
    <n v="5145"/>
    <n v="4935"/>
    <n v="5490"/>
    <n v="4775"/>
    <n v="4770"/>
    <n v="210"/>
    <n v="370"/>
    <n v="375"/>
    <n v="160"/>
    <n v="165"/>
    <n v="345"/>
  </r>
  <r>
    <x v="53"/>
    <n v="5145"/>
    <n v="4975"/>
    <n v="5450"/>
    <n v="4801.5"/>
    <n v="4780"/>
    <n v="170"/>
    <n v="343.5"/>
    <n v="365"/>
    <n v="173.5"/>
    <n v="195"/>
    <n v="305"/>
  </r>
  <r>
    <x v="54"/>
    <n v="5148"/>
    <n v="4970"/>
    <n v="5480"/>
    <n v="4829"/>
    <n v="4800"/>
    <n v="178"/>
    <n v="319"/>
    <n v="348"/>
    <n v="141"/>
    <n v="170"/>
    <n v="332"/>
  </r>
  <r>
    <x v="55"/>
    <n v="5164"/>
    <n v="4975"/>
    <n v="5599"/>
    <n v="4840"/>
    <n v="4790"/>
    <n v="189"/>
    <n v="324"/>
    <n v="374"/>
    <n v="135"/>
    <n v="185"/>
    <n v="435"/>
  </r>
  <r>
    <x v="56"/>
    <n v="5124"/>
    <n v="4942"/>
    <n v="5485"/>
    <n v="4789"/>
    <n v="4700"/>
    <n v="182"/>
    <n v="335"/>
    <n v="424"/>
    <n v="153"/>
    <n v="242"/>
    <n v="361"/>
  </r>
  <r>
    <x v="57"/>
    <n v="5063"/>
    <n v="4841.5"/>
    <n v="5500"/>
    <n v="4820"/>
    <n v="4740"/>
    <n v="221.5"/>
    <n v="243"/>
    <n v="323"/>
    <n v="21.5"/>
    <n v="101.5"/>
    <n v="437"/>
  </r>
  <r>
    <x v="58"/>
    <n v="4960"/>
    <n v="4814"/>
    <n v="5340"/>
    <n v="4739"/>
    <n v="4680"/>
    <n v="146"/>
    <n v="221"/>
    <n v="280"/>
    <n v="75"/>
    <n v="134"/>
    <n v="380"/>
  </r>
  <r>
    <x v="59"/>
    <n v="5020"/>
    <n v="4801"/>
    <n v="5301"/>
    <n v="4740"/>
    <n v="4630"/>
    <n v="219"/>
    <n v="280"/>
    <n v="390"/>
    <n v="61"/>
    <n v="171"/>
    <n v="281"/>
  </r>
  <r>
    <x v="60"/>
    <n v="5063"/>
    <n v="4890"/>
    <n v="5380"/>
    <n v="4830"/>
    <n v="4774"/>
    <n v="173"/>
    <n v="233"/>
    <n v="289"/>
    <n v="60"/>
    <n v="116"/>
    <n v="317"/>
  </r>
  <r>
    <x v="61"/>
    <n v="5139"/>
    <n v="4992"/>
    <n v="5450"/>
    <n v="4900"/>
    <n v="4859"/>
    <n v="147"/>
    <n v="239"/>
    <n v="280"/>
    <n v="92"/>
    <n v="133"/>
    <n v="311"/>
  </r>
  <r>
    <x v="62"/>
    <n v="5328"/>
    <n v="5140"/>
    <n v="5700"/>
    <n v="5089"/>
    <n v="5007"/>
    <n v="188"/>
    <n v="239"/>
    <n v="321"/>
    <n v="51"/>
    <n v="133"/>
    <n v="372"/>
  </r>
  <r>
    <x v="63"/>
    <n v="5360"/>
    <n v="5212"/>
    <n v="5750"/>
    <n v="5014"/>
    <n v="5050"/>
    <n v="148"/>
    <n v="346"/>
    <n v="310"/>
    <n v="198"/>
    <n v="162"/>
    <n v="390"/>
  </r>
  <r>
    <x v="64"/>
    <n v="5340"/>
    <n v="5172.5"/>
    <n v="5750"/>
    <n v="4955"/>
    <n v="4935"/>
    <n v="167.5"/>
    <n v="385"/>
    <n v="405"/>
    <n v="217.5"/>
    <n v="237.5"/>
    <n v="410"/>
  </r>
  <r>
    <x v="65"/>
    <n v="5296"/>
    <n v="5183.5"/>
    <n v="5799"/>
    <n v="4920"/>
    <n v="4910"/>
    <n v="112.5"/>
    <n v="376"/>
    <n v="386"/>
    <n v="263.5"/>
    <n v="273.5"/>
    <n v="503"/>
  </r>
  <r>
    <x v="66"/>
    <n v="5345"/>
    <n v="5201"/>
    <n v="5800"/>
    <n v="4950"/>
    <n v="4875"/>
    <n v="144"/>
    <n v="395"/>
    <n v="470"/>
    <n v="251"/>
    <n v="326"/>
    <n v="455"/>
  </r>
  <r>
    <x v="67"/>
    <n v="5300"/>
    <n v="5119"/>
    <n v="5750"/>
    <n v="4910"/>
    <n v="4883"/>
    <n v="181"/>
    <n v="390"/>
    <n v="417"/>
    <n v="209"/>
    <n v="236"/>
    <n v="450"/>
  </r>
  <r>
    <x v="68"/>
    <n v="5260"/>
    <n v="5055"/>
    <n v="5598"/>
    <n v="4850"/>
    <n v="4895"/>
    <n v="205"/>
    <n v="410"/>
    <n v="365"/>
    <n v="205"/>
    <n v="160"/>
    <n v="338"/>
  </r>
  <r>
    <x v="69"/>
    <n v="5139.5"/>
    <n v="4981"/>
    <n v="5400"/>
    <n v="4715"/>
    <n v="4700"/>
    <n v="158.5"/>
    <n v="424.5"/>
    <n v="439.5"/>
    <n v="266"/>
    <n v="281"/>
    <n v="260.5"/>
  </r>
  <r>
    <x v="70"/>
    <n v="5035"/>
    <n v="4860"/>
    <n v="5445"/>
    <n v="4615"/>
    <n v="4526"/>
    <n v="175"/>
    <n v="420"/>
    <n v="509"/>
    <n v="245"/>
    <n v="334"/>
    <n v="410"/>
  </r>
  <r>
    <x v="71"/>
    <n v="5027"/>
    <n v="4840"/>
    <n v="5376"/>
    <n v="4579"/>
    <n v="4420"/>
    <n v="187"/>
    <n v="448"/>
    <n v="607"/>
    <n v="261"/>
    <n v="420"/>
    <n v="349"/>
  </r>
  <r>
    <x v="72"/>
    <n v="5263"/>
    <n v="5109"/>
    <n v="5452"/>
    <n v="4769"/>
    <n v="4610"/>
    <n v="154"/>
    <n v="494"/>
    <n v="653"/>
    <n v="340"/>
    <n v="499"/>
    <n v="189"/>
  </r>
  <r>
    <x v="73"/>
    <n v="5360"/>
    <n v="5177"/>
    <n v="5760"/>
    <n v="4830"/>
    <n v="4660"/>
    <n v="183"/>
    <n v="530"/>
    <n v="700"/>
    <n v="347"/>
    <n v="517"/>
    <n v="400"/>
  </r>
  <r>
    <x v="74"/>
    <n v="5465"/>
    <n v="5215"/>
    <n v="5749"/>
    <n v="4860"/>
    <n v="4645"/>
    <n v="250"/>
    <n v="605"/>
    <n v="820"/>
    <n v="355"/>
    <n v="570"/>
    <n v="284"/>
  </r>
  <r>
    <x v="75"/>
    <n v="5470"/>
    <n v="5279"/>
    <n v="5900"/>
    <n v="4939"/>
    <n v="4724"/>
    <n v="191"/>
    <n v="531"/>
    <n v="746"/>
    <n v="340"/>
    <n v="555"/>
    <n v="430"/>
  </r>
  <r>
    <x v="76"/>
    <n v="5470"/>
    <n v="5292"/>
    <n v="6000"/>
    <n v="4905"/>
    <n v="4760"/>
    <n v="178"/>
    <n v="565"/>
    <n v="710"/>
    <n v="387"/>
    <n v="532"/>
    <n v="530"/>
  </r>
  <r>
    <x v="77"/>
    <n v="5489"/>
    <n v="5303"/>
    <n v="5950"/>
    <n v="4960"/>
    <n v="4715"/>
    <n v="186"/>
    <n v="529"/>
    <n v="774"/>
    <n v="343"/>
    <n v="588"/>
    <n v="461"/>
  </r>
  <r>
    <x v="78"/>
    <n v="5481"/>
    <n v="5289"/>
    <n v="5960"/>
    <n v="5057"/>
    <n v="4757"/>
    <n v="192"/>
    <n v="424"/>
    <n v="724"/>
    <n v="232"/>
    <n v="532"/>
    <n v="479"/>
  </r>
  <r>
    <x v="79"/>
    <n v="5442"/>
    <n v="5220"/>
    <n v="5980"/>
    <n v="4970"/>
    <n v="4749"/>
    <n v="222"/>
    <n v="472"/>
    <n v="693"/>
    <n v="250"/>
    <n v="471"/>
    <n v="538"/>
  </r>
  <r>
    <x v="80"/>
    <n v="5395"/>
    <n v="5176"/>
    <n v="5970"/>
    <n v="4920"/>
    <n v="4749"/>
    <n v="219"/>
    <n v="475"/>
    <n v="646"/>
    <n v="256"/>
    <n v="427"/>
    <n v="575"/>
  </r>
  <r>
    <x v="81"/>
    <n v="5356"/>
    <n v="5085"/>
    <n v="5875"/>
    <n v="4810"/>
    <n v="4650"/>
    <n v="271"/>
    <n v="546"/>
    <n v="706"/>
    <n v="275"/>
    <n v="435"/>
    <n v="519"/>
  </r>
  <r>
    <x v="82"/>
    <n v="5215"/>
    <n v="5000"/>
    <n v="5800"/>
    <n v="4708"/>
    <n v="4529"/>
    <n v="215"/>
    <n v="507"/>
    <n v="686"/>
    <n v="292"/>
    <n v="471"/>
    <n v="585"/>
  </r>
  <r>
    <x v="83"/>
    <n v="5215"/>
    <n v="5045"/>
    <n v="5800"/>
    <n v="4745"/>
    <n v="4520"/>
    <n v="170"/>
    <n v="470"/>
    <n v="695"/>
    <n v="300"/>
    <n v="525"/>
    <n v="585"/>
  </r>
  <r>
    <x v="84"/>
    <n v="5390"/>
    <n v="5090"/>
    <n v="5950"/>
    <n v="4825"/>
    <n v="4599"/>
    <n v="300"/>
    <n v="565"/>
    <n v="791"/>
    <n v="265"/>
    <n v="491"/>
    <n v="560"/>
  </r>
  <r>
    <x v="85"/>
    <n v="5510"/>
    <n v="5210"/>
    <n v="5940"/>
    <n v="4900"/>
    <n v="4629.5"/>
    <n v="300"/>
    <n v="610"/>
    <n v="880.5"/>
    <n v="310"/>
    <n v="580.5"/>
    <n v="430"/>
  </r>
  <r>
    <x v="86"/>
    <n v="5500"/>
    <n v="5185"/>
    <n v="6086"/>
    <n v="4955"/>
    <n v="4700"/>
    <n v="315"/>
    <n v="545"/>
    <n v="800"/>
    <n v="230"/>
    <n v="485"/>
    <n v="586"/>
  </r>
  <r>
    <x v="87"/>
    <n v="5690"/>
    <n v="5382"/>
    <n v="6340"/>
    <n v="5150"/>
    <n v="4940"/>
    <n v="308"/>
    <n v="540"/>
    <n v="750"/>
    <n v="232"/>
    <n v="442"/>
    <n v="650"/>
  </r>
  <r>
    <x v="88"/>
    <n v="5780"/>
    <n v="5490"/>
    <n v="6340"/>
    <n v="5220"/>
    <n v="4959"/>
    <n v="290"/>
    <n v="560"/>
    <n v="821"/>
    <n v="270"/>
    <n v="531"/>
    <n v="560"/>
  </r>
  <r>
    <x v="89"/>
    <n v="5910"/>
    <n v="5608"/>
    <n v="6479"/>
    <n v="5322"/>
    <n v="5009.5"/>
    <n v="302"/>
    <n v="588"/>
    <n v="900.5"/>
    <n v="286"/>
    <n v="598.5"/>
    <n v="569"/>
  </r>
  <r>
    <x v="90"/>
    <n v="5912"/>
    <n v="5628"/>
    <n v="6400"/>
    <n v="5342"/>
    <n v="5034"/>
    <n v="284"/>
    <n v="570"/>
    <n v="878"/>
    <n v="286"/>
    <n v="594"/>
    <n v="488"/>
  </r>
  <r>
    <x v="91"/>
    <n v="5911"/>
    <n v="5628"/>
    <n v="6420"/>
    <n v="5380"/>
    <n v="5030"/>
    <n v="283"/>
    <n v="531"/>
    <n v="881"/>
    <n v="248"/>
    <n v="598"/>
    <n v="509"/>
  </r>
  <r>
    <x v="92"/>
    <n v="5945"/>
    <n v="5628"/>
    <n v="6600"/>
    <n v="5394"/>
    <n v="5050"/>
    <n v="317"/>
    <n v="551"/>
    <n v="895"/>
    <n v="234"/>
    <n v="578"/>
    <n v="655"/>
  </r>
  <r>
    <x v="93"/>
    <n v="5922"/>
    <n v="5640"/>
    <n v="6375"/>
    <n v="5400"/>
    <n v="5025"/>
    <n v="282"/>
    <n v="522"/>
    <n v="897"/>
    <n v="240"/>
    <n v="615"/>
    <n v="453"/>
  </r>
  <r>
    <x v="94"/>
    <n v="5899"/>
    <n v="5642"/>
    <n v="6400"/>
    <n v="5415"/>
    <n v="4990"/>
    <n v="257"/>
    <n v="484"/>
    <n v="909"/>
    <n v="227"/>
    <n v="652"/>
    <n v="501"/>
  </r>
  <r>
    <x v="95"/>
    <n v="5941"/>
    <n v="5651"/>
    <n v="6390"/>
    <n v="5474.5"/>
    <n v="4993"/>
    <n v="290"/>
    <n v="466.5"/>
    <n v="948"/>
    <n v="176.5"/>
    <n v="658"/>
    <n v="449"/>
  </r>
  <r>
    <x v="96"/>
    <n v="5895"/>
    <n v="5650"/>
    <n v="6400"/>
    <n v="5463"/>
    <n v="4964"/>
    <n v="245"/>
    <n v="432"/>
    <n v="931"/>
    <n v="187"/>
    <n v="686"/>
    <n v="505"/>
  </r>
  <r>
    <x v="97"/>
    <n v="5877.5"/>
    <n v="5640"/>
    <n v="6351"/>
    <n v="5451"/>
    <n v="4950"/>
    <n v="237.5"/>
    <n v="426.5"/>
    <n v="927.5"/>
    <n v="189"/>
    <n v="690"/>
    <n v="473.5"/>
  </r>
  <r>
    <x v="98"/>
    <n v="5855"/>
    <n v="5660"/>
    <n v="6400"/>
    <n v="5475"/>
    <n v="4995"/>
    <n v="195"/>
    <n v="380"/>
    <n v="860"/>
    <n v="185"/>
    <n v="665"/>
    <n v="545"/>
  </r>
  <r>
    <x v="99"/>
    <n v="5865"/>
    <n v="5664"/>
    <n v="6385"/>
    <n v="5435"/>
    <n v="4955"/>
    <n v="201"/>
    <n v="430"/>
    <n v="910"/>
    <n v="229"/>
    <n v="709"/>
    <n v="520"/>
  </r>
  <r>
    <x v="100"/>
    <n v="5890"/>
    <n v="5667"/>
    <n v="6375"/>
    <n v="5405"/>
    <n v="4970"/>
    <n v="223"/>
    <n v="485"/>
    <n v="920"/>
    <n v="262"/>
    <n v="697"/>
    <n v="485"/>
  </r>
  <r>
    <x v="101"/>
    <n v="5870"/>
    <n v="5656"/>
    <n v="6340"/>
    <n v="5380"/>
    <n v="4915"/>
    <n v="214"/>
    <n v="490"/>
    <n v="955"/>
    <n v="276"/>
    <n v="741"/>
    <n v="470"/>
  </r>
  <r>
    <x v="102"/>
    <n v="5835"/>
    <n v="5644"/>
    <n v="6360"/>
    <n v="5326"/>
    <n v="4929"/>
    <n v="191"/>
    <n v="509"/>
    <n v="906"/>
    <n v="318"/>
    <n v="715"/>
    <n v="525"/>
  </r>
  <r>
    <x v="103"/>
    <n v="5825"/>
    <n v="5647"/>
    <n v="6315"/>
    <n v="5275"/>
    <n v="4915"/>
    <n v="178"/>
    <n v="550"/>
    <n v="910"/>
    <n v="372"/>
    <n v="732"/>
    <n v="490"/>
  </r>
  <r>
    <x v="104"/>
    <n v="5880"/>
    <n v="5645"/>
    <n v="6335"/>
    <n v="5308.5"/>
    <n v="4942.5"/>
    <n v="235"/>
    <n v="571.5"/>
    <n v="937.5"/>
    <n v="336.5"/>
    <n v="702.5"/>
    <n v="455"/>
  </r>
  <r>
    <x v="105"/>
    <n v="5889"/>
    <n v="5643"/>
    <n v="6285"/>
    <n v="5275"/>
    <n v="4962"/>
    <n v="246"/>
    <n v="614"/>
    <n v="927"/>
    <n v="368"/>
    <n v="681"/>
    <n v="396"/>
  </r>
  <r>
    <x v="106"/>
    <n v="5854"/>
    <n v="5640"/>
    <n v="6200"/>
    <n v="5230"/>
    <n v="4939"/>
    <n v="214"/>
    <n v="624"/>
    <n v="915"/>
    <n v="410"/>
    <n v="701"/>
    <n v="346"/>
  </r>
  <r>
    <x v="107"/>
    <n v="5890"/>
    <n v="5625"/>
    <n v="6200"/>
    <n v="5220"/>
    <n v="4940"/>
    <n v="265"/>
    <n v="670"/>
    <n v="950"/>
    <n v="405"/>
    <n v="685"/>
    <n v="310"/>
  </r>
  <r>
    <x v="108"/>
    <n v="5881"/>
    <n v="5635"/>
    <n v="6125"/>
    <n v="5190"/>
    <n v="4930"/>
    <n v="246"/>
    <n v="691"/>
    <n v="951"/>
    <n v="445"/>
    <n v="705"/>
    <n v="244"/>
  </r>
  <r>
    <x v="109"/>
    <n v="5929"/>
    <n v="5641"/>
    <n v="6201"/>
    <n v="5255"/>
    <n v="4950"/>
    <n v="288"/>
    <n v="674"/>
    <n v="979"/>
    <n v="386"/>
    <n v="691"/>
    <n v="272"/>
  </r>
  <r>
    <x v="110"/>
    <n v="5950"/>
    <n v="5660"/>
    <n v="6385"/>
    <n v="5330"/>
    <n v="5050"/>
    <n v="290"/>
    <n v="620"/>
    <n v="900"/>
    <n v="330"/>
    <n v="610"/>
    <n v="435"/>
  </r>
  <r>
    <x v="111"/>
    <n v="5977"/>
    <n v="5692"/>
    <n v="6365"/>
    <n v="5360"/>
    <n v="5099.5"/>
    <n v="285"/>
    <n v="617"/>
    <n v="877.5"/>
    <n v="332"/>
    <n v="592.5"/>
    <n v="388"/>
  </r>
  <r>
    <x v="112"/>
    <n v="6000"/>
    <n v="5730"/>
    <n v="6350"/>
    <n v="5430"/>
    <n v="5145"/>
    <n v="270"/>
    <n v="570"/>
    <n v="855"/>
    <n v="300"/>
    <n v="585"/>
    <n v="350"/>
  </r>
  <r>
    <x v="113"/>
    <n v="6036"/>
    <n v="5768"/>
    <n v="6325"/>
    <n v="5470"/>
    <n v="5119"/>
    <n v="268"/>
    <n v="566"/>
    <n v="917"/>
    <n v="298"/>
    <n v="649"/>
    <n v="289"/>
  </r>
  <r>
    <x v="114"/>
    <n v="6036"/>
    <n v="5790"/>
    <n v="6300"/>
    <n v="5435"/>
    <n v="5020"/>
    <n v="246"/>
    <n v="601"/>
    <n v="1016"/>
    <n v="355"/>
    <n v="770"/>
    <n v="264"/>
  </r>
  <r>
    <x v="115"/>
    <n v="5984"/>
    <n v="5778"/>
    <n v="6200"/>
    <n v="5390"/>
    <n v="5000"/>
    <n v="206"/>
    <n v="594"/>
    <n v="984"/>
    <n v="388"/>
    <n v="778"/>
    <n v="216"/>
  </r>
  <r>
    <x v="116"/>
    <n v="5970"/>
    <n v="5771"/>
    <n v="6150"/>
    <n v="5357"/>
    <n v="4970"/>
    <n v="199"/>
    <n v="613"/>
    <n v="1000"/>
    <n v="414"/>
    <n v="801"/>
    <n v="180"/>
  </r>
  <r>
    <x v="117"/>
    <n v="5990"/>
    <n v="5731"/>
    <n v="6220"/>
    <n v="5385"/>
    <n v="5100"/>
    <n v="259"/>
    <n v="605"/>
    <n v="890"/>
    <n v="346"/>
    <n v="631"/>
    <n v="230"/>
  </r>
  <r>
    <x v="118"/>
    <n v="6015"/>
    <n v="5732"/>
    <n v="6360"/>
    <n v="5470"/>
    <n v="5109.5"/>
    <n v="283"/>
    <n v="545"/>
    <n v="905.5"/>
    <n v="262"/>
    <n v="622.5"/>
    <n v="345"/>
  </r>
  <r>
    <x v="119"/>
    <n v="5990"/>
    <n v="5726"/>
    <n v="6290"/>
    <n v="5530"/>
    <n v="5090"/>
    <n v="264"/>
    <n v="460"/>
    <n v="900"/>
    <n v="196"/>
    <n v="636"/>
    <n v="300"/>
  </r>
  <r>
    <x v="120"/>
    <n v="5950"/>
    <n v="5701"/>
    <n v="6240"/>
    <n v="5455"/>
    <n v="5000"/>
    <n v="249"/>
    <n v="495"/>
    <n v="950"/>
    <n v="246"/>
    <n v="701"/>
    <n v="290"/>
  </r>
  <r>
    <x v="121"/>
    <n v="5911"/>
    <n v="5701"/>
    <n v="6150"/>
    <n v="5400"/>
    <n v="5029"/>
    <n v="210"/>
    <n v="511"/>
    <n v="882"/>
    <n v="301"/>
    <n v="672"/>
    <n v="239"/>
  </r>
  <r>
    <x v="122"/>
    <n v="5870"/>
    <n v="5655"/>
    <n v="6200"/>
    <n v="5365"/>
    <n v="4928"/>
    <n v="215"/>
    <n v="505"/>
    <n v="942"/>
    <n v="290"/>
    <n v="727"/>
    <n v="330"/>
  </r>
  <r>
    <x v="123"/>
    <n v="5857"/>
    <n v="5660"/>
    <n v="6349"/>
    <n v="5450"/>
    <n v="5000"/>
    <n v="197"/>
    <n v="407"/>
    <n v="857"/>
    <n v="210"/>
    <n v="660"/>
    <n v="492"/>
  </r>
  <r>
    <x v="124"/>
    <n v="5820"/>
    <n v="5609"/>
    <n v="6110"/>
    <n v="5350"/>
    <n v="4915"/>
    <n v="211"/>
    <n v="470"/>
    <n v="905"/>
    <n v="259"/>
    <n v="694"/>
    <n v="290"/>
  </r>
  <r>
    <x v="125"/>
    <n v="5835"/>
    <n v="5619"/>
    <n v="6150"/>
    <n v="5270"/>
    <n v="4910"/>
    <n v="216"/>
    <n v="565"/>
    <n v="925"/>
    <n v="349"/>
    <n v="709"/>
    <n v="315"/>
  </r>
  <r>
    <x v="126"/>
    <n v="5880"/>
    <n v="5677"/>
    <n v="6220"/>
    <n v="5276"/>
    <n v="4925"/>
    <n v="203"/>
    <n v="604"/>
    <n v="955"/>
    <n v="401"/>
    <n v="752"/>
    <n v="340"/>
  </r>
  <r>
    <x v="127"/>
    <n v="5860"/>
    <n v="5658"/>
    <n v="6210"/>
    <n v="5250"/>
    <n v="4871"/>
    <n v="202"/>
    <n v="610"/>
    <n v="989"/>
    <n v="408"/>
    <n v="787"/>
    <n v="350"/>
  </r>
  <r>
    <x v="128"/>
    <n v="5890"/>
    <n v="5570"/>
    <n v="6150"/>
    <n v="5210"/>
    <n v="4880"/>
    <n v="320"/>
    <n v="680"/>
    <n v="1010"/>
    <n v="360"/>
    <n v="690"/>
    <n v="260"/>
  </r>
  <r>
    <x v="129"/>
    <n v="5825"/>
    <n v="5483"/>
    <n v="6000"/>
    <n v="5160"/>
    <n v="4774"/>
    <n v="342"/>
    <n v="665"/>
    <n v="1051"/>
    <n v="323"/>
    <n v="709"/>
    <n v="175"/>
  </r>
  <r>
    <x v="130"/>
    <n v="5845"/>
    <n v="5457"/>
    <n v="6022"/>
    <n v="5180"/>
    <n v="4809"/>
    <n v="388"/>
    <n v="665"/>
    <n v="1036"/>
    <n v="277"/>
    <n v="648"/>
    <n v="177"/>
  </r>
  <r>
    <x v="131"/>
    <n v="5920"/>
    <n v="5483"/>
    <n v="6150"/>
    <n v="5235"/>
    <n v="4868"/>
    <n v="437"/>
    <n v="685"/>
    <n v="1052"/>
    <n v="248"/>
    <n v="615"/>
    <n v="230"/>
  </r>
  <r>
    <x v="132"/>
    <n v="5860"/>
    <n v="5470"/>
    <n v="6250"/>
    <n v="5265"/>
    <n v="4909"/>
    <n v="390"/>
    <n v="595"/>
    <n v="951"/>
    <n v="205"/>
    <n v="561"/>
    <n v="390"/>
  </r>
  <r>
    <x v="133"/>
    <n v="6006"/>
    <n v="5579.5"/>
    <n v="6310"/>
    <n v="5385"/>
    <n v="5000"/>
    <n v="426.5"/>
    <n v="621"/>
    <n v="1006"/>
    <n v="194.5"/>
    <n v="579.5"/>
    <n v="304"/>
  </r>
  <r>
    <x v="134"/>
    <n v="6100"/>
    <n v="5568"/>
    <n v="6386"/>
    <n v="5400"/>
    <n v="5029"/>
    <n v="532"/>
    <n v="700"/>
    <n v="1071"/>
    <n v="168"/>
    <n v="539"/>
    <n v="286"/>
  </r>
  <r>
    <x v="135"/>
    <n v="6181"/>
    <n v="5581"/>
    <n v="6500"/>
    <n v="5370.5"/>
    <n v="5050"/>
    <n v="600"/>
    <n v="810.5"/>
    <n v="1131"/>
    <n v="210.5"/>
    <n v="531"/>
    <n v="319"/>
  </r>
  <r>
    <x v="136"/>
    <n v="6250"/>
    <n v="5674"/>
    <n v="6630"/>
    <n v="5475"/>
    <n v="5139"/>
    <n v="576"/>
    <n v="775"/>
    <n v="1111"/>
    <n v="199"/>
    <n v="535"/>
    <n v="380"/>
  </r>
  <r>
    <x v="137"/>
    <n v="6332"/>
    <n v="5717"/>
    <n v="6589"/>
    <n v="5530"/>
    <n v="5139"/>
    <n v="615"/>
    <n v="802"/>
    <n v="1193"/>
    <n v="187"/>
    <n v="578"/>
    <n v="257"/>
  </r>
  <r>
    <x v="138"/>
    <n v="6325"/>
    <n v="5750"/>
    <n v="6560"/>
    <n v="5502"/>
    <n v="5189"/>
    <n v="575"/>
    <n v="823"/>
    <n v="1136"/>
    <n v="248"/>
    <n v="561"/>
    <n v="235"/>
  </r>
  <r>
    <x v="139"/>
    <n v="6309.5"/>
    <n v="5745"/>
    <n v="6629"/>
    <n v="5590"/>
    <n v="5200"/>
    <n v="564.5"/>
    <n v="719.5"/>
    <n v="1109.5"/>
    <n v="155"/>
    <n v="545"/>
    <n v="319.5"/>
  </r>
  <r>
    <x v="140"/>
    <n v="6285.5"/>
    <n v="5747"/>
    <n v="6520"/>
    <n v="5690"/>
    <n v="5229.5"/>
    <n v="538.5"/>
    <n v="595.5"/>
    <n v="1056"/>
    <n v="57"/>
    <n v="517.5"/>
    <n v="234.5"/>
  </r>
  <r>
    <x v="141"/>
    <n v="6290"/>
    <n v="5777.5"/>
    <n v="6550"/>
    <n v="5744"/>
    <n v="5218.5"/>
    <n v="512.5"/>
    <n v="546"/>
    <n v="1071.5"/>
    <n v="33.5"/>
    <n v="559"/>
    <n v="260"/>
  </r>
  <r>
    <x v="142"/>
    <n v="6394"/>
    <n v="5800"/>
    <n v="6600"/>
    <n v="5780"/>
    <n v="5250"/>
    <n v="594"/>
    <n v="614"/>
    <n v="1144"/>
    <n v="20"/>
    <n v="550"/>
    <n v="206"/>
  </r>
  <r>
    <x v="143"/>
    <n v="6329.5"/>
    <n v="5790"/>
    <n v="6580"/>
    <n v="5729"/>
    <n v="5144.5"/>
    <n v="539.5"/>
    <n v="600.5"/>
    <n v="1185"/>
    <n v="61"/>
    <n v="645.5"/>
    <n v="250.5"/>
  </r>
  <r>
    <x v="144"/>
    <n v="6405"/>
    <n v="5750"/>
    <n v="6635"/>
    <n v="5720"/>
    <n v="5180"/>
    <n v="655"/>
    <n v="685"/>
    <n v="1225"/>
    <n v="30"/>
    <n v="570"/>
    <n v="230"/>
  </r>
  <r>
    <x v="145"/>
    <n v="6379"/>
    <n v="5635"/>
    <n v="6650"/>
    <n v="5631"/>
    <n v="5140"/>
    <n v="744"/>
    <n v="748"/>
    <n v="1239"/>
    <n v="4"/>
    <n v="495"/>
    <n v="271"/>
  </r>
  <r>
    <x v="146"/>
    <n v="6200"/>
    <n v="5585"/>
    <n v="6550"/>
    <n v="5560"/>
    <n v="5095"/>
    <n v="615"/>
    <n v="640"/>
    <n v="1105"/>
    <n v="25"/>
    <n v="490"/>
    <n v="350"/>
  </r>
  <r>
    <x v="147"/>
    <n v="6330"/>
    <n v="5705"/>
    <n v="6650"/>
    <n v="5690"/>
    <n v="5100"/>
    <n v="625"/>
    <n v="640"/>
    <n v="1230"/>
    <n v="15"/>
    <n v="605"/>
    <n v="320"/>
  </r>
  <r>
    <x v="148"/>
    <n v="6388.5"/>
    <n v="5431"/>
    <n v="6650"/>
    <n v="5500"/>
    <n v="5030"/>
    <n v="957.5"/>
    <n v="888.5"/>
    <n v="1358.5"/>
    <n v="-69"/>
    <n v="401"/>
    <n v="261.5"/>
  </r>
  <r>
    <x v="149"/>
    <n v="6431"/>
    <n v="5445"/>
    <n v="6651"/>
    <n v="5401"/>
    <n v="5010"/>
    <n v="986"/>
    <n v="1030"/>
    <n v="1421"/>
    <n v="44"/>
    <n v="435"/>
    <n v="220"/>
  </r>
  <r>
    <x v="150"/>
    <n v="6368"/>
    <n v="5380"/>
    <n v="6450"/>
    <n v="5347"/>
    <n v="4998"/>
    <n v="988"/>
    <n v="1021"/>
    <n v="1370"/>
    <n v="33"/>
    <n v="382"/>
    <n v="82"/>
  </r>
  <r>
    <x v="151"/>
    <n v="6460"/>
    <n v="5390"/>
    <n v="6900"/>
    <n v="5335"/>
    <n v="4980"/>
    <n v="1070"/>
    <n v="1125"/>
    <n v="1480"/>
    <n v="55"/>
    <n v="410"/>
    <n v="440"/>
  </r>
  <r>
    <x v="152"/>
    <n v="6400"/>
    <n v="5365"/>
    <n v="6425"/>
    <n v="5300"/>
    <n v="4875"/>
    <n v="1035"/>
    <n v="1100"/>
    <n v="1525"/>
    <n v="65"/>
    <n v="490"/>
    <n v="25"/>
  </r>
  <r>
    <x v="153"/>
    <n v="6284"/>
    <n v="5380"/>
    <n v="6400.5"/>
    <n v="5280"/>
    <n v="4850"/>
    <n v="904"/>
    <n v="1004"/>
    <n v="1434"/>
    <n v="100"/>
    <n v="530"/>
    <n v="116.5"/>
  </r>
  <r>
    <x v="154"/>
    <n v="6115"/>
    <n v="5380"/>
    <n v="6435"/>
    <n v="5189"/>
    <n v="4785"/>
    <n v="735"/>
    <n v="926"/>
    <n v="1330"/>
    <n v="191"/>
    <n v="595"/>
    <n v="320"/>
  </r>
  <r>
    <x v="155"/>
    <n v="6410"/>
    <n v="5450"/>
    <n v="6690"/>
    <n v="5183"/>
    <n v="4838"/>
    <n v="960"/>
    <n v="1227"/>
    <n v="1572"/>
    <n v="267"/>
    <n v="612"/>
    <n v="280"/>
  </r>
  <r>
    <x v="156"/>
    <n v="6475"/>
    <n v="5580"/>
    <n v="6900"/>
    <n v="5245"/>
    <n v="4918"/>
    <n v="895"/>
    <n v="1230"/>
    <n v="1557"/>
    <n v="335"/>
    <n v="662"/>
    <n v="425"/>
  </r>
  <r>
    <x v="157"/>
    <n v="6425"/>
    <n v="5620"/>
    <n v="7000"/>
    <n v="5300"/>
    <n v="4915"/>
    <n v="805"/>
    <n v="1125"/>
    <n v="1510"/>
    <n v="320"/>
    <n v="705"/>
    <n v="575"/>
  </r>
  <r>
    <x v="158"/>
    <n v="6492"/>
    <n v="6000"/>
    <n v="6910"/>
    <n v="5530"/>
    <n v="5100"/>
    <n v="492"/>
    <n v="962"/>
    <n v="1392"/>
    <n v="470"/>
    <n v="900"/>
    <n v="418"/>
  </r>
  <r>
    <x v="159"/>
    <n v="6425"/>
    <n v="6010"/>
    <n v="7431"/>
    <n v="5635"/>
    <n v="5220"/>
    <n v="415"/>
    <n v="790"/>
    <n v="1205"/>
    <n v="375"/>
    <n v="790"/>
    <n v="1006"/>
  </r>
  <r>
    <x v="160"/>
    <n v="6805"/>
    <n v="6230"/>
    <n v="7690"/>
    <n v="5905"/>
    <n v="5460"/>
    <n v="575"/>
    <n v="900"/>
    <n v="1345"/>
    <n v="325"/>
    <n v="770"/>
    <n v="885"/>
  </r>
  <r>
    <x v="161"/>
    <n v="6939"/>
    <n v="6540"/>
    <n v="7699"/>
    <n v="6099"/>
    <n v="5615"/>
    <n v="399"/>
    <n v="840"/>
    <n v="1324"/>
    <n v="441"/>
    <n v="925"/>
    <n v="760"/>
  </r>
  <r>
    <x v="162"/>
    <n v="6829"/>
    <n v="6555"/>
    <n v="7390"/>
    <n v="6099"/>
    <n v="5609"/>
    <n v="274"/>
    <n v="730"/>
    <n v="1220"/>
    <n v="456"/>
    <n v="946"/>
    <n v="561"/>
  </r>
  <r>
    <x v="163"/>
    <n v="6700"/>
    <n v="6659"/>
    <n v="7130"/>
    <n v="6030"/>
    <n v="5430"/>
    <n v="41"/>
    <n v="670"/>
    <n v="1270"/>
    <n v="629"/>
    <n v="1229"/>
    <n v="430"/>
  </r>
  <r>
    <x v="164"/>
    <n v="6790"/>
    <n v="6650"/>
    <n v="7030"/>
    <n v="6031"/>
    <n v="5394"/>
    <n v="140"/>
    <n v="759"/>
    <n v="1396"/>
    <n v="619"/>
    <n v="1256"/>
    <n v="240"/>
  </r>
  <r>
    <x v="165"/>
    <n v="6815"/>
    <n v="6720"/>
    <n v="7250"/>
    <n v="6095"/>
    <n v="5517"/>
    <n v="95"/>
    <n v="720"/>
    <n v="1298"/>
    <n v="625"/>
    <n v="1203"/>
    <n v="435"/>
  </r>
  <r>
    <x v="166"/>
    <n v="6953"/>
    <n v="6880.5"/>
    <n v="7250"/>
    <n v="6225"/>
    <n v="5600"/>
    <n v="72.5"/>
    <n v="728"/>
    <n v="1353"/>
    <n v="655.5"/>
    <n v="1280.5"/>
    <n v="297"/>
  </r>
  <r>
    <x v="167"/>
    <n v="6700"/>
    <n v="6680"/>
    <n v="7250"/>
    <n v="6135"/>
    <n v="5675"/>
    <n v="20"/>
    <n v="565"/>
    <n v="1025"/>
    <n v="545"/>
    <n v="1005"/>
    <n v="550"/>
  </r>
  <r>
    <x v="168"/>
    <n v="6600"/>
    <n v="6485"/>
    <n v="7070"/>
    <n v="6065"/>
    <n v="5716"/>
    <n v="115"/>
    <n v="535"/>
    <n v="884"/>
    <n v="420"/>
    <n v="769"/>
    <n v="470"/>
  </r>
  <r>
    <x v="169"/>
    <n v="6560"/>
    <n v="6415"/>
    <n v="7030"/>
    <n v="6020"/>
    <n v="5695"/>
    <n v="145"/>
    <n v="540"/>
    <n v="865"/>
    <n v="395"/>
    <n v="720"/>
    <n v="470"/>
  </r>
  <r>
    <x v="170"/>
    <n v="6430"/>
    <n v="6300"/>
    <n v="6772.5"/>
    <n v="5880"/>
    <n v="5550"/>
    <n v="130"/>
    <n v="550"/>
    <n v="880"/>
    <n v="420"/>
    <n v="750"/>
    <n v="342.5"/>
  </r>
  <r>
    <x v="171"/>
    <n v="6370"/>
    <n v="6226"/>
    <n v="6710"/>
    <n v="5830"/>
    <n v="5569"/>
    <n v="144"/>
    <n v="540"/>
    <n v="801"/>
    <n v="396"/>
    <n v="657"/>
    <n v="340"/>
  </r>
  <r>
    <x v="172"/>
    <n v="6399"/>
    <n v="6230"/>
    <n v="6730"/>
    <n v="5830"/>
    <n v="5600"/>
    <n v="169"/>
    <n v="569"/>
    <n v="799"/>
    <n v="400"/>
    <n v="630"/>
    <n v="331"/>
  </r>
  <r>
    <x v="173"/>
    <n v="6430"/>
    <n v="6251"/>
    <n v="6836"/>
    <n v="5980"/>
    <n v="5614"/>
    <n v="179"/>
    <n v="450"/>
    <n v="816"/>
    <n v="271"/>
    <n v="637"/>
    <n v="406"/>
  </r>
  <r>
    <x v="174"/>
    <n v="6427"/>
    <n v="6120"/>
    <n v="6820"/>
    <n v="6017"/>
    <n v="5560"/>
    <n v="307"/>
    <n v="410"/>
    <n v="867"/>
    <n v="103"/>
    <n v="560"/>
    <n v="393"/>
  </r>
  <r>
    <x v="175"/>
    <n v="6390"/>
    <n v="6215"/>
    <n v="6730"/>
    <n v="5979.5"/>
    <n v="5525"/>
    <n v="175"/>
    <n v="410.5"/>
    <n v="865"/>
    <n v="235.5"/>
    <n v="690"/>
    <n v="340"/>
  </r>
  <r>
    <x v="176"/>
    <n v="6419"/>
    <n v="6190"/>
    <n v="6690"/>
    <n v="5920"/>
    <n v="5430"/>
    <n v="229"/>
    <n v="499"/>
    <n v="989"/>
    <n v="270"/>
    <n v="760"/>
    <n v="271"/>
  </r>
  <r>
    <x v="177"/>
    <n v="6364"/>
    <n v="6200"/>
    <n v="6650"/>
    <n v="5865"/>
    <n v="5420"/>
    <n v="164"/>
    <n v="499"/>
    <n v="944"/>
    <n v="335"/>
    <n v="780"/>
    <n v="286"/>
  </r>
  <r>
    <x v="178"/>
    <n v="6307"/>
    <n v="6165"/>
    <n v="6601"/>
    <n v="5829.5"/>
    <n v="5328"/>
    <n v="142"/>
    <n v="477.5"/>
    <n v="979"/>
    <n v="335.5"/>
    <n v="837"/>
    <n v="294"/>
  </r>
  <r>
    <x v="179"/>
    <n v="6245"/>
    <n v="6115"/>
    <n v="6450"/>
    <n v="5769"/>
    <n v="5299"/>
    <n v="130"/>
    <n v="476"/>
    <n v="946"/>
    <n v="346"/>
    <n v="816"/>
    <n v="205"/>
  </r>
  <r>
    <x v="180"/>
    <n v="6200"/>
    <n v="6020"/>
    <n v="6350"/>
    <n v="5717.5"/>
    <n v="5260"/>
    <n v="180"/>
    <n v="482.5"/>
    <n v="940"/>
    <n v="302.5"/>
    <n v="760"/>
    <n v="150"/>
  </r>
  <r>
    <x v="181"/>
    <n v="6412"/>
    <n v="6270"/>
    <n v="6550"/>
    <n v="5874"/>
    <n v="5300"/>
    <n v="142"/>
    <n v="538"/>
    <n v="1112"/>
    <n v="396"/>
    <n v="970"/>
    <n v="138"/>
  </r>
  <r>
    <x v="182"/>
    <n v="6260"/>
    <n v="6100"/>
    <n v="6360"/>
    <n v="5775"/>
    <n v="5080"/>
    <n v="160"/>
    <n v="485"/>
    <n v="1180"/>
    <n v="325"/>
    <n v="1020"/>
    <n v="100"/>
  </r>
  <r>
    <x v="183"/>
    <n v="6230"/>
    <n v="6041"/>
    <n v="6310"/>
    <n v="5800"/>
    <n v="5088"/>
    <n v="189"/>
    <n v="430"/>
    <n v="1142"/>
    <n v="241"/>
    <n v="953"/>
    <n v="80"/>
  </r>
  <r>
    <x v="184"/>
    <n v="6210"/>
    <n v="6110"/>
    <n v="6375"/>
    <n v="5745"/>
    <n v="5110"/>
    <n v="100"/>
    <n v="465"/>
    <n v="1100"/>
    <n v="365"/>
    <n v="1000"/>
    <n v="165"/>
  </r>
  <r>
    <x v="185"/>
    <n v="6060"/>
    <n v="5925"/>
    <n v="6250"/>
    <n v="5600"/>
    <n v="5030"/>
    <n v="135"/>
    <n v="460"/>
    <n v="1030"/>
    <n v="325"/>
    <n v="895"/>
    <n v="190"/>
  </r>
  <r>
    <x v="186"/>
    <n v="6141"/>
    <n v="6120"/>
    <n v="6420"/>
    <n v="5810"/>
    <n v="5218.5"/>
    <n v="21"/>
    <n v="331"/>
    <n v="922.5"/>
    <n v="310"/>
    <n v="901.5"/>
    <n v="279"/>
  </r>
  <r>
    <x v="187"/>
    <n v="6250"/>
    <n v="6235"/>
    <n v="6601"/>
    <n v="5950"/>
    <n v="5329.5"/>
    <n v="15"/>
    <n v="300"/>
    <n v="920.5"/>
    <n v="285"/>
    <n v="905.5"/>
    <n v="351"/>
  </r>
  <r>
    <x v="188"/>
    <n v="6430"/>
    <n v="6391"/>
    <n v="6755"/>
    <n v="6124.5"/>
    <n v="5430"/>
    <n v="39"/>
    <n v="305.5"/>
    <n v="1000"/>
    <n v="266.5"/>
    <n v="961"/>
    <n v="325"/>
  </r>
  <r>
    <x v="189"/>
    <n v="6493"/>
    <n v="6401"/>
    <n v="6700"/>
    <n v="6190"/>
    <n v="5510"/>
    <n v="92"/>
    <n v="303"/>
    <n v="983"/>
    <n v="211"/>
    <n v="891"/>
    <n v="207"/>
  </r>
  <r>
    <x v="190"/>
    <n v="6559.5"/>
    <n v="6415"/>
    <n v="6668.5"/>
    <n v="6270"/>
    <n v="5571"/>
    <n v="144.5"/>
    <n v="289.5"/>
    <n v="988.5"/>
    <n v="145"/>
    <n v="844"/>
    <n v="109"/>
  </r>
  <r>
    <x v="191"/>
    <n v="6506"/>
    <n v="6377"/>
    <n v="6620"/>
    <n v="6260"/>
    <n v="5600"/>
    <n v="129"/>
    <n v="246"/>
    <n v="906"/>
    <n v="117"/>
    <n v="777"/>
    <n v="114"/>
  </r>
  <r>
    <x v="192"/>
    <n v="6377"/>
    <n v="6320"/>
    <n v="6450"/>
    <n v="6190"/>
    <n v="5520"/>
    <n v="57"/>
    <n v="187"/>
    <n v="857"/>
    <n v="130"/>
    <n v="800"/>
    <n v="73"/>
  </r>
  <r>
    <x v="193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2.xml><?xml version="1.0" encoding="utf-8"?>
<pivotCacheRecords xmlns="http://schemas.openxmlformats.org/spreadsheetml/2006/main" count="194">
  <r>
    <x v="0"/>
    <m/>
    <m/>
    <m/>
    <m/>
    <m/>
    <m/>
    <m/>
    <m/>
    <m/>
    <m/>
    <m/>
  </r>
  <r>
    <x v="1"/>
    <m/>
    <m/>
    <m/>
    <m/>
    <m/>
    <m/>
    <m/>
    <m/>
    <m/>
    <m/>
    <m/>
  </r>
  <r>
    <x v="2"/>
    <m/>
    <m/>
    <m/>
    <m/>
    <m/>
    <m/>
    <m/>
    <m/>
    <m/>
    <m/>
    <m/>
  </r>
  <r>
    <x v="3"/>
    <n v="6235"/>
    <n v="5887"/>
    <n v="6849"/>
    <n v="6005"/>
    <n v="5898"/>
    <n v="348"/>
    <n v="230"/>
    <n v="337"/>
    <n v="-118"/>
    <n v="-11"/>
    <n v="614"/>
  </r>
  <r>
    <x v="4"/>
    <n v="6300"/>
    <n v="5962"/>
    <n v="6930"/>
    <n v="6050"/>
    <n v="5920"/>
    <n v="338"/>
    <n v="250"/>
    <n v="380"/>
    <n v="-88"/>
    <n v="42"/>
    <n v="630"/>
  </r>
  <r>
    <x v="5"/>
    <n v="6290"/>
    <n v="6020"/>
    <n v="6985"/>
    <n v="6123"/>
    <n v="5939.5"/>
    <n v="270"/>
    <n v="167"/>
    <n v="350.5"/>
    <n v="-103"/>
    <n v="80.5"/>
    <n v="695"/>
  </r>
  <r>
    <x v="6"/>
    <n v="6325"/>
    <n v="6043"/>
    <n v="6900"/>
    <n v="6140"/>
    <n v="5996"/>
    <n v="282"/>
    <n v="185"/>
    <n v="329"/>
    <n v="-97"/>
    <n v="47"/>
    <n v="575"/>
  </r>
  <r>
    <x v="7"/>
    <n v="6287"/>
    <n v="6041"/>
    <n v="6940"/>
    <n v="6070.5"/>
    <n v="5925"/>
    <n v="246"/>
    <n v="216.5"/>
    <n v="362"/>
    <n v="-29.5"/>
    <n v="116"/>
    <n v="653"/>
  </r>
  <r>
    <x v="8"/>
    <n v="6300"/>
    <n v="6049.5"/>
    <n v="6980"/>
    <n v="6080"/>
    <n v="5910"/>
    <n v="250.5"/>
    <n v="220"/>
    <n v="390"/>
    <n v="-30.5"/>
    <n v="139.5"/>
    <n v="680"/>
  </r>
  <r>
    <x v="9"/>
    <n v="6335"/>
    <n v="6055"/>
    <n v="7095"/>
    <n v="6120"/>
    <n v="5980"/>
    <n v="280"/>
    <n v="215"/>
    <n v="355"/>
    <n v="-65"/>
    <n v="75"/>
    <n v="760"/>
  </r>
  <r>
    <x v="10"/>
    <n v="6290"/>
    <n v="6040"/>
    <n v="6990"/>
    <n v="6079"/>
    <n v="5900"/>
    <n v="250"/>
    <n v="211"/>
    <n v="390"/>
    <n v="-39"/>
    <n v="140"/>
    <n v="700"/>
  </r>
  <r>
    <x v="11"/>
    <n v="6328"/>
    <n v="6012"/>
    <n v="6950"/>
    <n v="6080"/>
    <n v="5849"/>
    <n v="316"/>
    <n v="248"/>
    <n v="479"/>
    <n v="-68"/>
    <n v="163"/>
    <n v="622"/>
  </r>
  <r>
    <x v="12"/>
    <n v="6212"/>
    <n v="5941"/>
    <n v="6785"/>
    <n v="6033"/>
    <n v="5750"/>
    <n v="271"/>
    <n v="179"/>
    <n v="462"/>
    <n v="-92"/>
    <n v="191"/>
    <n v="573"/>
  </r>
  <r>
    <x v="13"/>
    <n v="6150"/>
    <n v="5860"/>
    <n v="6800"/>
    <n v="6020"/>
    <n v="5405"/>
    <n v="290"/>
    <n v="130"/>
    <n v="745"/>
    <n v="-160"/>
    <n v="455"/>
    <n v="650"/>
  </r>
  <r>
    <x v="14"/>
    <n v="6090"/>
    <n v="5767"/>
    <n v="6775"/>
    <n v="5950"/>
    <n v="5406"/>
    <n v="323"/>
    <n v="140"/>
    <n v="684"/>
    <n v="-183"/>
    <n v="361"/>
    <n v="685"/>
  </r>
  <r>
    <x v="15"/>
    <n v="6170"/>
    <n v="5816"/>
    <n v="6700"/>
    <n v="6000"/>
    <n v="5706"/>
    <n v="354"/>
    <n v="170"/>
    <n v="464"/>
    <n v="-184"/>
    <n v="110"/>
    <n v="530"/>
  </r>
  <r>
    <x v="16"/>
    <n v="6280"/>
    <n v="5870"/>
    <n v="6750"/>
    <n v="5990"/>
    <n v="5745"/>
    <n v="410"/>
    <n v="290"/>
    <n v="535"/>
    <n v="-120"/>
    <n v="125"/>
    <n v="470"/>
  </r>
  <r>
    <x v="17"/>
    <n v="6080"/>
    <n v="5730"/>
    <n v="6603"/>
    <n v="5940"/>
    <n v="5618"/>
    <n v="350"/>
    <n v="140"/>
    <n v="462"/>
    <n v="-210"/>
    <n v="112"/>
    <n v="523"/>
  </r>
  <r>
    <x v="18"/>
    <n v="6030"/>
    <n v="5656"/>
    <n v="6490"/>
    <n v="5802"/>
    <n v="5515"/>
    <n v="374"/>
    <n v="228"/>
    <n v="515"/>
    <n v="-146"/>
    <n v="141"/>
    <n v="460"/>
  </r>
  <r>
    <x v="19"/>
    <n v="6000"/>
    <n v="5638"/>
    <n v="6460"/>
    <n v="5804"/>
    <n v="5530"/>
    <n v="362"/>
    <n v="196"/>
    <n v="470"/>
    <n v="-166"/>
    <n v="108"/>
    <n v="460"/>
  </r>
  <r>
    <x v="20"/>
    <n v="6079.5"/>
    <n v="5660"/>
    <n v="6381"/>
    <n v="5865"/>
    <n v="5650"/>
    <n v="419.5"/>
    <n v="214.5"/>
    <n v="429.5"/>
    <n v="-205"/>
    <n v="10"/>
    <n v="301.5"/>
  </r>
  <r>
    <x v="21"/>
    <n v="6000"/>
    <n v="5603"/>
    <n v="6450"/>
    <n v="5779"/>
    <n v="5470"/>
    <n v="397"/>
    <n v="221"/>
    <n v="530"/>
    <n v="-176"/>
    <n v="133"/>
    <n v="450"/>
  </r>
  <r>
    <x v="22"/>
    <n v="5849"/>
    <n v="5448"/>
    <n v="6330"/>
    <n v="5589"/>
    <n v="5330"/>
    <n v="401"/>
    <n v="260"/>
    <n v="519"/>
    <n v="-141"/>
    <n v="118"/>
    <n v="481"/>
  </r>
  <r>
    <x v="23"/>
    <n v="5849"/>
    <n v="5468"/>
    <n v="6270"/>
    <n v="5580"/>
    <n v="5310"/>
    <n v="381"/>
    <n v="269"/>
    <n v="539"/>
    <n v="-112"/>
    <n v="158"/>
    <n v="421"/>
  </r>
  <r>
    <x v="24"/>
    <n v="5850"/>
    <n v="5488"/>
    <n v="6270"/>
    <n v="5530"/>
    <n v="5286"/>
    <n v="362"/>
    <n v="320"/>
    <n v="564"/>
    <n v="-42"/>
    <n v="202"/>
    <n v="420"/>
  </r>
  <r>
    <x v="25"/>
    <n v="5911"/>
    <n v="5538"/>
    <n v="6325"/>
    <n v="5540"/>
    <n v="5280"/>
    <n v="373"/>
    <n v="371"/>
    <n v="631"/>
    <n v="-2"/>
    <n v="258"/>
    <n v="414"/>
  </r>
  <r>
    <x v="26"/>
    <n v="5895"/>
    <n v="5521"/>
    <n v="6210"/>
    <n v="5450"/>
    <n v="5209"/>
    <n v="374"/>
    <n v="445"/>
    <n v="686"/>
    <n v="71"/>
    <n v="312"/>
    <n v="315"/>
  </r>
  <r>
    <x v="27"/>
    <n v="5760"/>
    <n v="5410"/>
    <n v="6150"/>
    <n v="5319.5"/>
    <n v="5098"/>
    <n v="350"/>
    <n v="440.5"/>
    <n v="662"/>
    <n v="90.5"/>
    <n v="312"/>
    <n v="390"/>
  </r>
  <r>
    <x v="28"/>
    <n v="5619"/>
    <n v="5260"/>
    <n v="5995"/>
    <n v="5150"/>
    <n v="4990"/>
    <n v="359"/>
    <n v="469"/>
    <n v="629"/>
    <n v="110"/>
    <n v="270"/>
    <n v="376"/>
  </r>
  <r>
    <x v="29"/>
    <n v="5545"/>
    <n v="5226"/>
    <n v="5950"/>
    <n v="5109"/>
    <n v="4911"/>
    <n v="319"/>
    <n v="436"/>
    <n v="634"/>
    <n v="117"/>
    <n v="315"/>
    <n v="405"/>
  </r>
  <r>
    <x v="30"/>
    <n v="5475"/>
    <n v="5180"/>
    <n v="5950"/>
    <n v="5071.5"/>
    <n v="4939"/>
    <n v="295"/>
    <n v="403.5"/>
    <n v="536"/>
    <n v="108.5"/>
    <n v="241"/>
    <n v="475"/>
  </r>
  <r>
    <x v="31"/>
    <n v="5584"/>
    <n v="5296"/>
    <n v="5978"/>
    <n v="5115"/>
    <n v="4967"/>
    <n v="288"/>
    <n v="469"/>
    <n v="617"/>
    <n v="181"/>
    <n v="329"/>
    <n v="394"/>
  </r>
  <r>
    <x v="32"/>
    <n v="5597"/>
    <n v="5296"/>
    <n v="5980"/>
    <n v="5155"/>
    <n v="4984"/>
    <n v="301"/>
    <n v="442"/>
    <n v="613"/>
    <n v="141"/>
    <n v="312"/>
    <n v="383"/>
  </r>
  <r>
    <x v="33"/>
    <n v="5640"/>
    <n v="5365"/>
    <n v="6070"/>
    <n v="5180"/>
    <n v="5000"/>
    <n v="275"/>
    <n v="460"/>
    <n v="640"/>
    <n v="185"/>
    <n v="365"/>
    <n v="430"/>
  </r>
  <r>
    <x v="34"/>
    <n v="5675"/>
    <n v="5390"/>
    <n v="6100"/>
    <n v="5210"/>
    <n v="5052"/>
    <n v="285"/>
    <n v="465"/>
    <n v="623"/>
    <n v="180"/>
    <n v="338"/>
    <n v="425"/>
  </r>
  <r>
    <x v="35"/>
    <n v="5663"/>
    <n v="5385"/>
    <n v="6099"/>
    <n v="5224"/>
    <n v="5055"/>
    <n v="278"/>
    <n v="439"/>
    <n v="608"/>
    <n v="161"/>
    <n v="330"/>
    <n v="436"/>
  </r>
  <r>
    <x v="36"/>
    <n v="5670"/>
    <n v="5381"/>
    <n v="6041"/>
    <n v="5190"/>
    <n v="5040"/>
    <n v="289"/>
    <n v="480"/>
    <n v="630"/>
    <n v="191"/>
    <n v="341"/>
    <n v="371"/>
  </r>
  <r>
    <x v="37"/>
    <n v="5632"/>
    <n v="5351"/>
    <n v="6065"/>
    <n v="5225"/>
    <n v="5049.5"/>
    <n v="281"/>
    <n v="407"/>
    <n v="582.5"/>
    <n v="126"/>
    <n v="301.5"/>
    <n v="433"/>
  </r>
  <r>
    <x v="38"/>
    <n v="5633"/>
    <n v="5362"/>
    <n v="6075"/>
    <n v="5230"/>
    <n v="5037"/>
    <n v="271"/>
    <n v="403"/>
    <n v="596"/>
    <n v="132"/>
    <n v="325"/>
    <n v="442"/>
  </r>
  <r>
    <x v="39"/>
    <n v="5660"/>
    <n v="5366"/>
    <n v="5997"/>
    <n v="5215"/>
    <n v="5037"/>
    <n v="294"/>
    <n v="445"/>
    <n v="623"/>
    <n v="151"/>
    <n v="329"/>
    <n v="337"/>
  </r>
  <r>
    <x v="40"/>
    <n v="5590"/>
    <n v="5340"/>
    <n v="5995"/>
    <n v="5120"/>
    <n v="4939"/>
    <n v="250"/>
    <n v="470"/>
    <n v="651"/>
    <n v="220"/>
    <n v="401"/>
    <n v="405"/>
  </r>
  <r>
    <x v="41"/>
    <n v="5520"/>
    <n v="5240"/>
    <n v="5900"/>
    <n v="5097.5"/>
    <n v="4889"/>
    <n v="280"/>
    <n v="422.5"/>
    <n v="631"/>
    <n v="142.5"/>
    <n v="351"/>
    <n v="380"/>
  </r>
  <r>
    <x v="42"/>
    <n v="5400"/>
    <n v="5077"/>
    <n v="5800"/>
    <n v="4988"/>
    <n v="4819"/>
    <n v="323"/>
    <n v="412"/>
    <n v="581"/>
    <n v="89"/>
    <n v="258"/>
    <n v="400"/>
  </r>
  <r>
    <x v="43"/>
    <n v="5337"/>
    <n v="5001"/>
    <n v="5800"/>
    <n v="4940"/>
    <n v="4830"/>
    <n v="336"/>
    <n v="397"/>
    <n v="507"/>
    <n v="61"/>
    <n v="171"/>
    <n v="463"/>
  </r>
  <r>
    <x v="44"/>
    <n v="5290"/>
    <n v="4996"/>
    <n v="5730"/>
    <n v="4900"/>
    <n v="4775"/>
    <n v="294"/>
    <n v="390"/>
    <n v="515"/>
    <n v="96"/>
    <n v="221"/>
    <n v="440"/>
  </r>
  <r>
    <x v="45"/>
    <n v="5290"/>
    <n v="4996"/>
    <n v="5700"/>
    <n v="4900"/>
    <n v="4775"/>
    <n v="294"/>
    <n v="390"/>
    <n v="515"/>
    <n v="96"/>
    <n v="221"/>
    <n v="410"/>
  </r>
  <r>
    <x v="46"/>
    <n v="5210"/>
    <n v="4962"/>
    <n v="5650"/>
    <n v="4840"/>
    <n v="4740"/>
    <n v="248"/>
    <n v="370"/>
    <n v="470"/>
    <n v="122"/>
    <n v="222"/>
    <n v="440"/>
  </r>
  <r>
    <x v="47"/>
    <n v="5204"/>
    <n v="4915"/>
    <n v="5640"/>
    <n v="4800"/>
    <n v="4727.5"/>
    <n v="289"/>
    <n v="404"/>
    <n v="476.5"/>
    <n v="115"/>
    <n v="187.5"/>
    <n v="436"/>
  </r>
  <r>
    <x v="48"/>
    <n v="5155"/>
    <n v="4920"/>
    <n v="5700"/>
    <n v="4790"/>
    <n v="4730"/>
    <n v="235"/>
    <n v="365"/>
    <n v="425"/>
    <n v="130"/>
    <n v="190"/>
    <n v="545"/>
  </r>
  <r>
    <x v="49"/>
    <n v="5189"/>
    <n v="4971"/>
    <n v="5640"/>
    <n v="4829"/>
    <n v="4794"/>
    <n v="218"/>
    <n v="360"/>
    <n v="395"/>
    <n v="142"/>
    <n v="177"/>
    <n v="451"/>
  </r>
  <r>
    <x v="50"/>
    <n v="5166"/>
    <n v="4972"/>
    <n v="5597"/>
    <n v="4826"/>
    <n v="4780"/>
    <n v="194"/>
    <n v="340"/>
    <n v="386"/>
    <n v="146"/>
    <n v="192"/>
    <n v="431"/>
  </r>
  <r>
    <x v="51"/>
    <n v="5161"/>
    <n v="4955"/>
    <n v="5620"/>
    <n v="4800"/>
    <n v="4800"/>
    <n v="206"/>
    <n v="361"/>
    <n v="361"/>
    <n v="155"/>
    <n v="155"/>
    <n v="459"/>
  </r>
  <r>
    <x v="52"/>
    <n v="5145"/>
    <n v="4935"/>
    <n v="5490"/>
    <n v="4775"/>
    <n v="4770"/>
    <n v="210"/>
    <n v="370"/>
    <n v="375"/>
    <n v="160"/>
    <n v="165"/>
    <n v="345"/>
  </r>
  <r>
    <x v="53"/>
    <n v="5145"/>
    <n v="4975"/>
    <n v="5450"/>
    <n v="4801.5"/>
    <n v="4780"/>
    <n v="170"/>
    <n v="343.5"/>
    <n v="365"/>
    <n v="173.5"/>
    <n v="195"/>
    <n v="305"/>
  </r>
  <r>
    <x v="54"/>
    <n v="5148"/>
    <n v="4970"/>
    <n v="5480"/>
    <n v="4829"/>
    <n v="4800"/>
    <n v="178"/>
    <n v="319"/>
    <n v="348"/>
    <n v="141"/>
    <n v="170"/>
    <n v="332"/>
  </r>
  <r>
    <x v="55"/>
    <n v="5164"/>
    <n v="4975"/>
    <n v="5599"/>
    <n v="4840"/>
    <n v="4790"/>
    <n v="189"/>
    <n v="324"/>
    <n v="374"/>
    <n v="135"/>
    <n v="185"/>
    <n v="435"/>
  </r>
  <r>
    <x v="56"/>
    <n v="5124"/>
    <n v="4942"/>
    <n v="5485"/>
    <n v="4789"/>
    <n v="4700"/>
    <n v="182"/>
    <n v="335"/>
    <n v="424"/>
    <n v="153"/>
    <n v="242"/>
    <n v="361"/>
  </r>
  <r>
    <x v="57"/>
    <n v="5063"/>
    <n v="4841.5"/>
    <n v="5500"/>
    <n v="4820"/>
    <n v="4740"/>
    <n v="221.5"/>
    <n v="243"/>
    <n v="323"/>
    <n v="21.5"/>
    <n v="101.5"/>
    <n v="437"/>
  </r>
  <r>
    <x v="58"/>
    <n v="4960"/>
    <n v="4814"/>
    <n v="5340"/>
    <n v="4739"/>
    <n v="4680"/>
    <n v="146"/>
    <n v="221"/>
    <n v="280"/>
    <n v="75"/>
    <n v="134"/>
    <n v="380"/>
  </r>
  <r>
    <x v="59"/>
    <n v="5020"/>
    <n v="4801"/>
    <n v="5301"/>
    <n v="4740"/>
    <n v="4630"/>
    <n v="219"/>
    <n v="280"/>
    <n v="390"/>
    <n v="61"/>
    <n v="171"/>
    <n v="281"/>
  </r>
  <r>
    <x v="60"/>
    <n v="5063"/>
    <n v="4890"/>
    <n v="5380"/>
    <n v="4830"/>
    <n v="4774"/>
    <n v="173"/>
    <n v="233"/>
    <n v="289"/>
    <n v="60"/>
    <n v="116"/>
    <n v="317"/>
  </r>
  <r>
    <x v="61"/>
    <n v="5139"/>
    <n v="4992"/>
    <n v="5450"/>
    <n v="4900"/>
    <n v="4859"/>
    <n v="147"/>
    <n v="239"/>
    <n v="280"/>
    <n v="92"/>
    <n v="133"/>
    <n v="311"/>
  </r>
  <r>
    <x v="62"/>
    <n v="5328"/>
    <n v="5140"/>
    <n v="5700"/>
    <n v="5089"/>
    <n v="5007"/>
    <n v="188"/>
    <n v="239"/>
    <n v="321"/>
    <n v="51"/>
    <n v="133"/>
    <n v="372"/>
  </r>
  <r>
    <x v="63"/>
    <n v="5360"/>
    <n v="5212"/>
    <n v="5750"/>
    <n v="5014"/>
    <n v="5050"/>
    <n v="148"/>
    <n v="346"/>
    <n v="310"/>
    <n v="198"/>
    <n v="162"/>
    <n v="390"/>
  </r>
  <r>
    <x v="64"/>
    <n v="5340"/>
    <n v="5172.5"/>
    <n v="5750"/>
    <n v="4955"/>
    <n v="4935"/>
    <n v="167.5"/>
    <n v="385"/>
    <n v="405"/>
    <n v="217.5"/>
    <n v="237.5"/>
    <n v="410"/>
  </r>
  <r>
    <x v="65"/>
    <n v="5296"/>
    <n v="5183.5"/>
    <n v="5799"/>
    <n v="4920"/>
    <n v="4910"/>
    <n v="112.5"/>
    <n v="376"/>
    <n v="386"/>
    <n v="263.5"/>
    <n v="273.5"/>
    <n v="503"/>
  </r>
  <r>
    <x v="66"/>
    <n v="5345"/>
    <n v="5201"/>
    <n v="5800"/>
    <n v="4950"/>
    <n v="4875"/>
    <n v="144"/>
    <n v="395"/>
    <n v="470"/>
    <n v="251"/>
    <n v="326"/>
    <n v="455"/>
  </r>
  <r>
    <x v="67"/>
    <n v="5300"/>
    <n v="5119"/>
    <n v="5750"/>
    <n v="4910"/>
    <n v="4883"/>
    <n v="181"/>
    <n v="390"/>
    <n v="417"/>
    <n v="209"/>
    <n v="236"/>
    <n v="450"/>
  </r>
  <r>
    <x v="68"/>
    <n v="5260"/>
    <n v="5055"/>
    <n v="5598"/>
    <n v="4850"/>
    <n v="4895"/>
    <n v="205"/>
    <n v="410"/>
    <n v="365"/>
    <n v="205"/>
    <n v="160"/>
    <n v="338"/>
  </r>
  <r>
    <x v="69"/>
    <n v="5139.5"/>
    <n v="4981"/>
    <n v="5400"/>
    <n v="4715"/>
    <n v="4700"/>
    <n v="158.5"/>
    <n v="424.5"/>
    <n v="439.5"/>
    <n v="266"/>
    <n v="281"/>
    <n v="260.5"/>
  </r>
  <r>
    <x v="70"/>
    <n v="5035"/>
    <n v="4860"/>
    <n v="5445"/>
    <n v="4615"/>
    <n v="4526"/>
    <n v="175"/>
    <n v="420"/>
    <n v="509"/>
    <n v="245"/>
    <n v="334"/>
    <n v="410"/>
  </r>
  <r>
    <x v="71"/>
    <n v="5027"/>
    <n v="4840"/>
    <n v="5376"/>
    <n v="4579"/>
    <n v="4420"/>
    <n v="187"/>
    <n v="448"/>
    <n v="607"/>
    <n v="261"/>
    <n v="420"/>
    <n v="349"/>
  </r>
  <r>
    <x v="72"/>
    <n v="5263"/>
    <n v="5109"/>
    <n v="5452"/>
    <n v="4769"/>
    <n v="4610"/>
    <n v="154"/>
    <n v="494"/>
    <n v="653"/>
    <n v="340"/>
    <n v="499"/>
    <n v="189"/>
  </r>
  <r>
    <x v="73"/>
    <n v="5360"/>
    <n v="5177"/>
    <n v="5760"/>
    <n v="4830"/>
    <n v="4660"/>
    <n v="183"/>
    <n v="530"/>
    <n v="700"/>
    <n v="347"/>
    <n v="517"/>
    <n v="400"/>
  </r>
  <r>
    <x v="74"/>
    <n v="5465"/>
    <n v="5215"/>
    <n v="5749"/>
    <n v="4860"/>
    <n v="4645"/>
    <n v="250"/>
    <n v="605"/>
    <n v="820"/>
    <n v="355"/>
    <n v="570"/>
    <n v="284"/>
  </r>
  <r>
    <x v="75"/>
    <n v="5470"/>
    <n v="5279"/>
    <n v="5900"/>
    <n v="4939"/>
    <n v="4724"/>
    <n v="191"/>
    <n v="531"/>
    <n v="746"/>
    <n v="340"/>
    <n v="555"/>
    <n v="430"/>
  </r>
  <r>
    <x v="76"/>
    <n v="5470"/>
    <n v="5292"/>
    <n v="6000"/>
    <n v="4905"/>
    <n v="4760"/>
    <n v="178"/>
    <n v="565"/>
    <n v="710"/>
    <n v="387"/>
    <n v="532"/>
    <n v="530"/>
  </r>
  <r>
    <x v="77"/>
    <n v="5489"/>
    <n v="5303"/>
    <n v="5950"/>
    <n v="4960"/>
    <n v="4715"/>
    <n v="186"/>
    <n v="529"/>
    <n v="774"/>
    <n v="343"/>
    <n v="588"/>
    <n v="461"/>
  </r>
  <r>
    <x v="78"/>
    <n v="5481"/>
    <n v="5289"/>
    <n v="5960"/>
    <n v="5057"/>
    <n v="4757"/>
    <n v="192"/>
    <n v="424"/>
    <n v="724"/>
    <n v="232"/>
    <n v="532"/>
    <n v="479"/>
  </r>
  <r>
    <x v="79"/>
    <n v="5442"/>
    <n v="5220"/>
    <n v="5980"/>
    <n v="4970"/>
    <n v="4749"/>
    <n v="222"/>
    <n v="472"/>
    <n v="693"/>
    <n v="250"/>
    <n v="471"/>
    <n v="538"/>
  </r>
  <r>
    <x v="80"/>
    <n v="5395"/>
    <n v="5176"/>
    <n v="5970"/>
    <n v="4920"/>
    <n v="4749"/>
    <n v="219"/>
    <n v="475"/>
    <n v="646"/>
    <n v="256"/>
    <n v="427"/>
    <n v="575"/>
  </r>
  <r>
    <x v="81"/>
    <n v="5356"/>
    <n v="5085"/>
    <n v="5875"/>
    <n v="4810"/>
    <n v="4650"/>
    <n v="271"/>
    <n v="546"/>
    <n v="706"/>
    <n v="275"/>
    <n v="435"/>
    <n v="519"/>
  </r>
  <r>
    <x v="82"/>
    <n v="5215"/>
    <n v="5000"/>
    <n v="5800"/>
    <n v="4708"/>
    <n v="4529"/>
    <n v="215"/>
    <n v="507"/>
    <n v="686"/>
    <n v="292"/>
    <n v="471"/>
    <n v="585"/>
  </r>
  <r>
    <x v="83"/>
    <n v="5215"/>
    <n v="5045"/>
    <n v="5800"/>
    <n v="4745"/>
    <n v="4520"/>
    <n v="170"/>
    <n v="470"/>
    <n v="695"/>
    <n v="300"/>
    <n v="525"/>
    <n v="585"/>
  </r>
  <r>
    <x v="84"/>
    <n v="5390"/>
    <n v="5090"/>
    <n v="5950"/>
    <n v="4825"/>
    <n v="4599"/>
    <n v="300"/>
    <n v="565"/>
    <n v="791"/>
    <n v="265"/>
    <n v="491"/>
    <n v="560"/>
  </r>
  <r>
    <x v="85"/>
    <n v="5510"/>
    <n v="5210"/>
    <n v="5940"/>
    <n v="4900"/>
    <n v="4629.5"/>
    <n v="300"/>
    <n v="610"/>
    <n v="880.5"/>
    <n v="310"/>
    <n v="580.5"/>
    <n v="430"/>
  </r>
  <r>
    <x v="86"/>
    <n v="5500"/>
    <n v="5185"/>
    <n v="6086"/>
    <n v="4955"/>
    <n v="4700"/>
    <n v="315"/>
    <n v="545"/>
    <n v="800"/>
    <n v="230"/>
    <n v="485"/>
    <n v="586"/>
  </r>
  <r>
    <x v="87"/>
    <n v="5690"/>
    <n v="5382"/>
    <n v="6340"/>
    <n v="5150"/>
    <n v="4940"/>
    <n v="308"/>
    <n v="540"/>
    <n v="750"/>
    <n v="232"/>
    <n v="442"/>
    <n v="650"/>
  </r>
  <r>
    <x v="88"/>
    <n v="5780"/>
    <n v="5490"/>
    <n v="6340"/>
    <n v="5220"/>
    <n v="4959"/>
    <n v="290"/>
    <n v="560"/>
    <n v="821"/>
    <n v="270"/>
    <n v="531"/>
    <n v="560"/>
  </r>
  <r>
    <x v="89"/>
    <n v="5910"/>
    <n v="5608"/>
    <n v="6479"/>
    <n v="5322"/>
    <n v="5009.5"/>
    <n v="302"/>
    <n v="588"/>
    <n v="900.5"/>
    <n v="286"/>
    <n v="598.5"/>
    <n v="569"/>
  </r>
  <r>
    <x v="90"/>
    <n v="5912"/>
    <n v="5628"/>
    <n v="6400"/>
    <n v="5342"/>
    <n v="5034"/>
    <n v="284"/>
    <n v="570"/>
    <n v="878"/>
    <n v="286"/>
    <n v="594"/>
    <n v="488"/>
  </r>
  <r>
    <x v="91"/>
    <n v="5911"/>
    <n v="5628"/>
    <n v="6420"/>
    <n v="5380"/>
    <n v="5030"/>
    <n v="283"/>
    <n v="531"/>
    <n v="881"/>
    <n v="248"/>
    <n v="598"/>
    <n v="509"/>
  </r>
  <r>
    <x v="92"/>
    <n v="5945"/>
    <n v="5628"/>
    <n v="6600"/>
    <n v="5394"/>
    <n v="5050"/>
    <n v="317"/>
    <n v="551"/>
    <n v="895"/>
    <n v="234"/>
    <n v="578"/>
    <n v="655"/>
  </r>
  <r>
    <x v="93"/>
    <n v="5922"/>
    <n v="5640"/>
    <n v="6375"/>
    <n v="5400"/>
    <n v="5025"/>
    <n v="282"/>
    <n v="522"/>
    <n v="897"/>
    <n v="240"/>
    <n v="615"/>
    <n v="453"/>
  </r>
  <r>
    <x v="94"/>
    <n v="5899"/>
    <n v="5642"/>
    <n v="6400"/>
    <n v="5415"/>
    <n v="4990"/>
    <n v="257"/>
    <n v="484"/>
    <n v="909"/>
    <n v="227"/>
    <n v="652"/>
    <n v="501"/>
  </r>
  <r>
    <x v="95"/>
    <n v="5941"/>
    <n v="5651"/>
    <n v="6390"/>
    <n v="5474.5"/>
    <n v="4993"/>
    <n v="290"/>
    <n v="466.5"/>
    <n v="948"/>
    <n v="176.5"/>
    <n v="658"/>
    <n v="449"/>
  </r>
  <r>
    <x v="96"/>
    <n v="5895"/>
    <n v="5650"/>
    <n v="6400"/>
    <n v="5463"/>
    <n v="4964"/>
    <n v="245"/>
    <n v="432"/>
    <n v="931"/>
    <n v="187"/>
    <n v="686"/>
    <n v="505"/>
  </r>
  <r>
    <x v="97"/>
    <n v="5877.5"/>
    <n v="5640"/>
    <n v="6351"/>
    <n v="5451"/>
    <n v="4950"/>
    <n v="237.5"/>
    <n v="426.5"/>
    <n v="927.5"/>
    <n v="189"/>
    <n v="690"/>
    <n v="473.5"/>
  </r>
  <r>
    <x v="98"/>
    <n v="5855"/>
    <n v="5660"/>
    <n v="6400"/>
    <n v="5475"/>
    <n v="4995"/>
    <n v="195"/>
    <n v="380"/>
    <n v="860"/>
    <n v="185"/>
    <n v="665"/>
    <n v="545"/>
  </r>
  <r>
    <x v="99"/>
    <n v="5865"/>
    <n v="5664"/>
    <n v="6385"/>
    <n v="5435"/>
    <n v="4955"/>
    <n v="201"/>
    <n v="430"/>
    <n v="910"/>
    <n v="229"/>
    <n v="709"/>
    <n v="520"/>
  </r>
  <r>
    <x v="100"/>
    <n v="5890"/>
    <n v="5667"/>
    <n v="6375"/>
    <n v="5405"/>
    <n v="4970"/>
    <n v="223"/>
    <n v="485"/>
    <n v="920"/>
    <n v="262"/>
    <n v="697"/>
    <n v="485"/>
  </r>
  <r>
    <x v="101"/>
    <n v="5870"/>
    <n v="5656"/>
    <n v="6340"/>
    <n v="5380"/>
    <n v="4915"/>
    <n v="214"/>
    <n v="490"/>
    <n v="955"/>
    <n v="276"/>
    <n v="741"/>
    <n v="470"/>
  </r>
  <r>
    <x v="102"/>
    <n v="5835"/>
    <n v="5644"/>
    <n v="6360"/>
    <n v="5326"/>
    <n v="4929"/>
    <n v="191"/>
    <n v="509"/>
    <n v="906"/>
    <n v="318"/>
    <n v="715"/>
    <n v="525"/>
  </r>
  <r>
    <x v="103"/>
    <n v="5825"/>
    <n v="5647"/>
    <n v="6315"/>
    <n v="5275"/>
    <n v="4915"/>
    <n v="178"/>
    <n v="550"/>
    <n v="910"/>
    <n v="372"/>
    <n v="732"/>
    <n v="490"/>
  </r>
  <r>
    <x v="104"/>
    <n v="5880"/>
    <n v="5645"/>
    <n v="6335"/>
    <n v="5308.5"/>
    <n v="4942.5"/>
    <n v="235"/>
    <n v="571.5"/>
    <n v="937.5"/>
    <n v="336.5"/>
    <n v="702.5"/>
    <n v="455"/>
  </r>
  <r>
    <x v="105"/>
    <n v="5889"/>
    <n v="5643"/>
    <n v="6285"/>
    <n v="5275"/>
    <n v="4962"/>
    <n v="246"/>
    <n v="614"/>
    <n v="927"/>
    <n v="368"/>
    <n v="681"/>
    <n v="396"/>
  </r>
  <r>
    <x v="106"/>
    <n v="5854"/>
    <n v="5640"/>
    <n v="6200"/>
    <n v="5230"/>
    <n v="4939"/>
    <n v="214"/>
    <n v="624"/>
    <n v="915"/>
    <n v="410"/>
    <n v="701"/>
    <n v="346"/>
  </r>
  <r>
    <x v="107"/>
    <n v="5890"/>
    <n v="5625"/>
    <n v="6200"/>
    <n v="5220"/>
    <n v="4940"/>
    <n v="265"/>
    <n v="670"/>
    <n v="950"/>
    <n v="405"/>
    <n v="685"/>
    <n v="310"/>
  </r>
  <r>
    <x v="108"/>
    <n v="5881"/>
    <n v="5635"/>
    <n v="6125"/>
    <n v="5190"/>
    <n v="4930"/>
    <n v="246"/>
    <n v="691"/>
    <n v="951"/>
    <n v="445"/>
    <n v="705"/>
    <n v="244"/>
  </r>
  <r>
    <x v="109"/>
    <n v="5929"/>
    <n v="5641"/>
    <n v="6201"/>
    <n v="5255"/>
    <n v="4950"/>
    <n v="288"/>
    <n v="674"/>
    <n v="979"/>
    <n v="386"/>
    <n v="691"/>
    <n v="272"/>
  </r>
  <r>
    <x v="110"/>
    <n v="5950"/>
    <n v="5660"/>
    <n v="6385"/>
    <n v="5330"/>
    <n v="5050"/>
    <n v="290"/>
    <n v="620"/>
    <n v="900"/>
    <n v="330"/>
    <n v="610"/>
    <n v="435"/>
  </r>
  <r>
    <x v="111"/>
    <n v="5977"/>
    <n v="5692"/>
    <n v="6365"/>
    <n v="5360"/>
    <n v="5099.5"/>
    <n v="285"/>
    <n v="617"/>
    <n v="877.5"/>
    <n v="332"/>
    <n v="592.5"/>
    <n v="388"/>
  </r>
  <r>
    <x v="112"/>
    <n v="6000"/>
    <n v="5730"/>
    <n v="6350"/>
    <n v="5430"/>
    <n v="5145"/>
    <n v="270"/>
    <n v="570"/>
    <n v="855"/>
    <n v="300"/>
    <n v="585"/>
    <n v="350"/>
  </r>
  <r>
    <x v="113"/>
    <n v="6036"/>
    <n v="5768"/>
    <n v="6325"/>
    <n v="5470"/>
    <n v="5119"/>
    <n v="268"/>
    <n v="566"/>
    <n v="917"/>
    <n v="298"/>
    <n v="649"/>
    <n v="289"/>
  </r>
  <r>
    <x v="114"/>
    <n v="6036"/>
    <n v="5790"/>
    <n v="6300"/>
    <n v="5435"/>
    <n v="5020"/>
    <n v="246"/>
    <n v="601"/>
    <n v="1016"/>
    <n v="355"/>
    <n v="770"/>
    <n v="264"/>
  </r>
  <r>
    <x v="115"/>
    <n v="5984"/>
    <n v="5778"/>
    <n v="6200"/>
    <n v="5390"/>
    <n v="5000"/>
    <n v="206"/>
    <n v="594"/>
    <n v="984"/>
    <n v="388"/>
    <n v="778"/>
    <n v="216"/>
  </r>
  <r>
    <x v="116"/>
    <n v="5970"/>
    <n v="5771"/>
    <n v="6150"/>
    <n v="5357"/>
    <n v="4970"/>
    <n v="199"/>
    <n v="613"/>
    <n v="1000"/>
    <n v="414"/>
    <n v="801"/>
    <n v="180"/>
  </r>
  <r>
    <x v="117"/>
    <n v="5990"/>
    <n v="5731"/>
    <n v="6220"/>
    <n v="5385"/>
    <n v="5100"/>
    <n v="259"/>
    <n v="605"/>
    <n v="890"/>
    <n v="346"/>
    <n v="631"/>
    <n v="230"/>
  </r>
  <r>
    <x v="118"/>
    <n v="6015"/>
    <n v="5732"/>
    <n v="6360"/>
    <n v="5470"/>
    <n v="5109.5"/>
    <n v="283"/>
    <n v="545"/>
    <n v="905.5"/>
    <n v="262"/>
    <n v="622.5"/>
    <n v="345"/>
  </r>
  <r>
    <x v="119"/>
    <n v="5990"/>
    <n v="5726"/>
    <n v="6290"/>
    <n v="5530"/>
    <n v="5090"/>
    <n v="264"/>
    <n v="460"/>
    <n v="900"/>
    <n v="196"/>
    <n v="636"/>
    <n v="300"/>
  </r>
  <r>
    <x v="120"/>
    <n v="5950"/>
    <n v="5701"/>
    <n v="6240"/>
    <n v="5455"/>
    <n v="5000"/>
    <n v="249"/>
    <n v="495"/>
    <n v="950"/>
    <n v="246"/>
    <n v="701"/>
    <n v="290"/>
  </r>
  <r>
    <x v="121"/>
    <n v="5911"/>
    <n v="5701"/>
    <n v="6150"/>
    <n v="5400"/>
    <n v="5029"/>
    <n v="210"/>
    <n v="511"/>
    <n v="882"/>
    <n v="301"/>
    <n v="672"/>
    <n v="239"/>
  </r>
  <r>
    <x v="122"/>
    <n v="5870"/>
    <n v="5655"/>
    <n v="6200"/>
    <n v="5365"/>
    <n v="4928"/>
    <n v="215"/>
    <n v="505"/>
    <n v="942"/>
    <n v="290"/>
    <n v="727"/>
    <n v="330"/>
  </r>
  <r>
    <x v="123"/>
    <n v="5857"/>
    <n v="5660"/>
    <n v="6349"/>
    <n v="5450"/>
    <n v="5000"/>
    <n v="197"/>
    <n v="407"/>
    <n v="857"/>
    <n v="210"/>
    <n v="660"/>
    <n v="492"/>
  </r>
  <r>
    <x v="124"/>
    <n v="5820"/>
    <n v="5609"/>
    <n v="6110"/>
    <n v="5350"/>
    <n v="4915"/>
    <n v="211"/>
    <n v="470"/>
    <n v="905"/>
    <n v="259"/>
    <n v="694"/>
    <n v="290"/>
  </r>
  <r>
    <x v="125"/>
    <n v="5835"/>
    <n v="5619"/>
    <n v="6150"/>
    <n v="5270"/>
    <n v="4910"/>
    <n v="216"/>
    <n v="565"/>
    <n v="925"/>
    <n v="349"/>
    <n v="709"/>
    <n v="315"/>
  </r>
  <r>
    <x v="126"/>
    <n v="5880"/>
    <n v="5677"/>
    <n v="6220"/>
    <n v="5276"/>
    <n v="4925"/>
    <n v="203"/>
    <n v="604"/>
    <n v="955"/>
    <n v="401"/>
    <n v="752"/>
    <n v="340"/>
  </r>
  <r>
    <x v="127"/>
    <n v="5860"/>
    <n v="5658"/>
    <n v="6210"/>
    <n v="5250"/>
    <n v="4871"/>
    <n v="202"/>
    <n v="610"/>
    <n v="989"/>
    <n v="408"/>
    <n v="787"/>
    <n v="350"/>
  </r>
  <r>
    <x v="128"/>
    <n v="5890"/>
    <n v="5570"/>
    <n v="6150"/>
    <n v="5210"/>
    <n v="4880"/>
    <n v="320"/>
    <n v="680"/>
    <n v="1010"/>
    <n v="360"/>
    <n v="690"/>
    <n v="260"/>
  </r>
  <r>
    <x v="129"/>
    <n v="5825"/>
    <n v="5483"/>
    <n v="6000"/>
    <n v="5160"/>
    <n v="4774"/>
    <n v="342"/>
    <n v="665"/>
    <n v="1051"/>
    <n v="323"/>
    <n v="709"/>
    <n v="175"/>
  </r>
  <r>
    <x v="130"/>
    <n v="5845"/>
    <n v="5457"/>
    <n v="6022"/>
    <n v="5180"/>
    <n v="4809"/>
    <n v="388"/>
    <n v="665"/>
    <n v="1036"/>
    <n v="277"/>
    <n v="648"/>
    <n v="177"/>
  </r>
  <r>
    <x v="131"/>
    <n v="5920"/>
    <n v="5483"/>
    <n v="6150"/>
    <n v="5235"/>
    <n v="4868"/>
    <n v="437"/>
    <n v="685"/>
    <n v="1052"/>
    <n v="248"/>
    <n v="615"/>
    <n v="230"/>
  </r>
  <r>
    <x v="132"/>
    <n v="5860"/>
    <n v="5470"/>
    <n v="6250"/>
    <n v="5265"/>
    <n v="4909"/>
    <n v="390"/>
    <n v="595"/>
    <n v="951"/>
    <n v="205"/>
    <n v="561"/>
    <n v="390"/>
  </r>
  <r>
    <x v="133"/>
    <n v="6006"/>
    <n v="5579.5"/>
    <n v="6310"/>
    <n v="5385"/>
    <n v="5000"/>
    <n v="426.5"/>
    <n v="621"/>
    <n v="1006"/>
    <n v="194.5"/>
    <n v="579.5"/>
    <n v="304"/>
  </r>
  <r>
    <x v="134"/>
    <n v="6100"/>
    <n v="5568"/>
    <n v="6386"/>
    <n v="5400"/>
    <n v="5029"/>
    <n v="532"/>
    <n v="700"/>
    <n v="1071"/>
    <n v="168"/>
    <n v="539"/>
    <n v="286"/>
  </r>
  <r>
    <x v="135"/>
    <n v="6181"/>
    <n v="5581"/>
    <n v="6500"/>
    <n v="5370.5"/>
    <n v="5050"/>
    <n v="600"/>
    <n v="810.5"/>
    <n v="1131"/>
    <n v="210.5"/>
    <n v="531"/>
    <n v="319"/>
  </r>
  <r>
    <x v="136"/>
    <n v="6250"/>
    <n v="5674"/>
    <n v="6630"/>
    <n v="5475"/>
    <n v="5139"/>
    <n v="576"/>
    <n v="775"/>
    <n v="1111"/>
    <n v="199"/>
    <n v="535"/>
    <n v="380"/>
  </r>
  <r>
    <x v="137"/>
    <n v="6332"/>
    <n v="5717"/>
    <n v="6589"/>
    <n v="5530"/>
    <n v="5139"/>
    <n v="615"/>
    <n v="802"/>
    <n v="1193"/>
    <n v="187"/>
    <n v="578"/>
    <n v="257"/>
  </r>
  <r>
    <x v="138"/>
    <n v="6325"/>
    <n v="5750"/>
    <n v="6560"/>
    <n v="5502"/>
    <n v="5189"/>
    <n v="575"/>
    <n v="823"/>
    <n v="1136"/>
    <n v="248"/>
    <n v="561"/>
    <n v="235"/>
  </r>
  <r>
    <x v="139"/>
    <n v="6309.5"/>
    <n v="5745"/>
    <n v="6629"/>
    <n v="5590"/>
    <n v="5200"/>
    <n v="564.5"/>
    <n v="719.5"/>
    <n v="1109.5"/>
    <n v="155"/>
    <n v="545"/>
    <n v="319.5"/>
  </r>
  <r>
    <x v="140"/>
    <n v="6285.5"/>
    <n v="5747"/>
    <n v="6520"/>
    <n v="5690"/>
    <n v="5229.5"/>
    <n v="538.5"/>
    <n v="595.5"/>
    <n v="1056"/>
    <n v="57"/>
    <n v="517.5"/>
    <n v="234.5"/>
  </r>
  <r>
    <x v="141"/>
    <n v="6290"/>
    <n v="5777.5"/>
    <n v="6550"/>
    <n v="5744"/>
    <n v="5218.5"/>
    <n v="512.5"/>
    <n v="546"/>
    <n v="1071.5"/>
    <n v="33.5"/>
    <n v="559"/>
    <n v="260"/>
  </r>
  <r>
    <x v="142"/>
    <n v="6394"/>
    <n v="5800"/>
    <n v="6600"/>
    <n v="5780"/>
    <n v="5250"/>
    <n v="594"/>
    <n v="614"/>
    <n v="1144"/>
    <n v="20"/>
    <n v="550"/>
    <n v="206"/>
  </r>
  <r>
    <x v="143"/>
    <n v="6329.5"/>
    <n v="5790"/>
    <n v="6580"/>
    <n v="5729"/>
    <n v="5144.5"/>
    <n v="539.5"/>
    <n v="600.5"/>
    <n v="1185"/>
    <n v="61"/>
    <n v="645.5"/>
    <n v="250.5"/>
  </r>
  <r>
    <x v="144"/>
    <n v="6405"/>
    <n v="5750"/>
    <n v="6635"/>
    <n v="5720"/>
    <n v="5180"/>
    <n v="655"/>
    <n v="685"/>
    <n v="1225"/>
    <n v="30"/>
    <n v="570"/>
    <n v="230"/>
  </r>
  <r>
    <x v="145"/>
    <n v="6379"/>
    <n v="5635"/>
    <n v="6650"/>
    <n v="5631"/>
    <n v="5140"/>
    <n v="744"/>
    <n v="748"/>
    <n v="1239"/>
    <n v="4"/>
    <n v="495"/>
    <n v="271"/>
  </r>
  <r>
    <x v="146"/>
    <n v="6200"/>
    <n v="5585"/>
    <n v="6550"/>
    <n v="5560"/>
    <n v="5095"/>
    <n v="615"/>
    <n v="640"/>
    <n v="1105"/>
    <n v="25"/>
    <n v="490"/>
    <n v="350"/>
  </r>
  <r>
    <x v="147"/>
    <n v="6330"/>
    <n v="5705"/>
    <n v="6650"/>
    <n v="5690"/>
    <n v="5100"/>
    <n v="625"/>
    <n v="640"/>
    <n v="1230"/>
    <n v="15"/>
    <n v="605"/>
    <n v="320"/>
  </r>
  <r>
    <x v="148"/>
    <n v="6388.5"/>
    <n v="5431"/>
    <n v="6650"/>
    <n v="5500"/>
    <n v="5030"/>
    <n v="957.5"/>
    <n v="888.5"/>
    <n v="1358.5"/>
    <n v="-69"/>
    <n v="401"/>
    <n v="261.5"/>
  </r>
  <r>
    <x v="149"/>
    <n v="6431"/>
    <n v="5445"/>
    <n v="6651"/>
    <n v="5401"/>
    <n v="5010"/>
    <n v="986"/>
    <n v="1030"/>
    <n v="1421"/>
    <n v="44"/>
    <n v="435"/>
    <n v="220"/>
  </r>
  <r>
    <x v="150"/>
    <n v="6368"/>
    <n v="5380"/>
    <n v="6450"/>
    <n v="5347"/>
    <n v="4998"/>
    <n v="988"/>
    <n v="1021"/>
    <n v="1370"/>
    <n v="33"/>
    <n v="382"/>
    <n v="82"/>
  </r>
  <r>
    <x v="151"/>
    <n v="6460"/>
    <n v="5390"/>
    <n v="6900"/>
    <n v="5335"/>
    <n v="4980"/>
    <n v="1070"/>
    <n v="1125"/>
    <n v="1480"/>
    <n v="55"/>
    <n v="410"/>
    <n v="440"/>
  </r>
  <r>
    <x v="152"/>
    <n v="6400"/>
    <n v="5365"/>
    <n v="6425"/>
    <n v="5300"/>
    <n v="4875"/>
    <n v="1035"/>
    <n v="1100"/>
    <n v="1525"/>
    <n v="65"/>
    <n v="490"/>
    <n v="25"/>
  </r>
  <r>
    <x v="153"/>
    <n v="6284"/>
    <n v="5380"/>
    <n v="6400.5"/>
    <n v="5280"/>
    <n v="4850"/>
    <n v="904"/>
    <n v="1004"/>
    <n v="1434"/>
    <n v="100"/>
    <n v="530"/>
    <n v="116.5"/>
  </r>
  <r>
    <x v="154"/>
    <n v="6115"/>
    <n v="5380"/>
    <n v="6435"/>
    <n v="5189"/>
    <n v="4785"/>
    <n v="735"/>
    <n v="926"/>
    <n v="1330"/>
    <n v="191"/>
    <n v="595"/>
    <n v="320"/>
  </r>
  <r>
    <x v="155"/>
    <n v="6410"/>
    <n v="5450"/>
    <n v="6690"/>
    <n v="5183"/>
    <n v="4838"/>
    <n v="960"/>
    <n v="1227"/>
    <n v="1572"/>
    <n v="267"/>
    <n v="612"/>
    <n v="280"/>
  </r>
  <r>
    <x v="156"/>
    <n v="6475"/>
    <n v="5580"/>
    <n v="6900"/>
    <n v="5245"/>
    <n v="4918"/>
    <n v="895"/>
    <n v="1230"/>
    <n v="1557"/>
    <n v="335"/>
    <n v="662"/>
    <n v="425"/>
  </r>
  <r>
    <x v="157"/>
    <n v="6425"/>
    <n v="5620"/>
    <n v="7000"/>
    <n v="5300"/>
    <n v="4915"/>
    <n v="805"/>
    <n v="1125"/>
    <n v="1510"/>
    <n v="320"/>
    <n v="705"/>
    <n v="575"/>
  </r>
  <r>
    <x v="158"/>
    <n v="6492"/>
    <n v="6000"/>
    <n v="6910"/>
    <n v="5530"/>
    <n v="5100"/>
    <n v="492"/>
    <n v="962"/>
    <n v="1392"/>
    <n v="470"/>
    <n v="900"/>
    <n v="418"/>
  </r>
  <r>
    <x v="159"/>
    <n v="6425"/>
    <n v="6010"/>
    <n v="7431"/>
    <n v="5635"/>
    <n v="5220"/>
    <n v="415"/>
    <n v="790"/>
    <n v="1205"/>
    <n v="375"/>
    <n v="790"/>
    <n v="1006"/>
  </r>
  <r>
    <x v="160"/>
    <n v="6805"/>
    <n v="6230"/>
    <n v="7690"/>
    <n v="5905"/>
    <n v="5460"/>
    <n v="575"/>
    <n v="900"/>
    <n v="1345"/>
    <n v="325"/>
    <n v="770"/>
    <n v="885"/>
  </r>
  <r>
    <x v="161"/>
    <n v="6939"/>
    <n v="6540"/>
    <n v="7699"/>
    <n v="6099"/>
    <n v="5615"/>
    <n v="399"/>
    <n v="840"/>
    <n v="1324"/>
    <n v="441"/>
    <n v="925"/>
    <n v="760"/>
  </r>
  <r>
    <x v="162"/>
    <n v="6829"/>
    <n v="6555"/>
    <n v="7390"/>
    <n v="6099"/>
    <n v="5609"/>
    <n v="274"/>
    <n v="730"/>
    <n v="1220"/>
    <n v="456"/>
    <n v="946"/>
    <n v="561"/>
  </r>
  <r>
    <x v="163"/>
    <n v="6700"/>
    <n v="6659"/>
    <n v="7130"/>
    <n v="6030"/>
    <n v="5430"/>
    <n v="41"/>
    <n v="670"/>
    <n v="1270"/>
    <n v="629"/>
    <n v="1229"/>
    <n v="430"/>
  </r>
  <r>
    <x v="164"/>
    <n v="6790"/>
    <n v="6650"/>
    <n v="7030"/>
    <n v="6031"/>
    <n v="5394"/>
    <n v="140"/>
    <n v="759"/>
    <n v="1396"/>
    <n v="619"/>
    <n v="1256"/>
    <n v="240"/>
  </r>
  <r>
    <x v="165"/>
    <n v="6815"/>
    <n v="6720"/>
    <n v="7250"/>
    <n v="6095"/>
    <n v="5517"/>
    <n v="95"/>
    <n v="720"/>
    <n v="1298"/>
    <n v="625"/>
    <n v="1203"/>
    <n v="435"/>
  </r>
  <r>
    <x v="166"/>
    <n v="6953"/>
    <n v="6880.5"/>
    <n v="7250"/>
    <n v="6225"/>
    <n v="5600"/>
    <n v="72.5"/>
    <n v="728"/>
    <n v="1353"/>
    <n v="655.5"/>
    <n v="1280.5"/>
    <n v="297"/>
  </r>
  <r>
    <x v="167"/>
    <n v="6700"/>
    <n v="6680"/>
    <n v="7250"/>
    <n v="6135"/>
    <n v="5675"/>
    <n v="20"/>
    <n v="565"/>
    <n v="1025"/>
    <n v="545"/>
    <n v="1005"/>
    <n v="550"/>
  </r>
  <r>
    <x v="168"/>
    <n v="6600"/>
    <n v="6485"/>
    <n v="7070"/>
    <n v="6065"/>
    <n v="5716"/>
    <n v="115"/>
    <n v="535"/>
    <n v="884"/>
    <n v="420"/>
    <n v="769"/>
    <n v="470"/>
  </r>
  <r>
    <x v="169"/>
    <n v="6560"/>
    <n v="6415"/>
    <n v="7030"/>
    <n v="6020"/>
    <n v="5695"/>
    <n v="145"/>
    <n v="540"/>
    <n v="865"/>
    <n v="395"/>
    <n v="720"/>
    <n v="470"/>
  </r>
  <r>
    <x v="170"/>
    <n v="6430"/>
    <n v="6300"/>
    <n v="6772.5"/>
    <n v="5880"/>
    <n v="5550"/>
    <n v="130"/>
    <n v="550"/>
    <n v="880"/>
    <n v="420"/>
    <n v="750"/>
    <n v="342.5"/>
  </r>
  <r>
    <x v="171"/>
    <n v="6370"/>
    <n v="6226"/>
    <n v="6710"/>
    <n v="5830"/>
    <n v="5569"/>
    <n v="144"/>
    <n v="540"/>
    <n v="801"/>
    <n v="396"/>
    <n v="657"/>
    <n v="340"/>
  </r>
  <r>
    <x v="172"/>
    <n v="6399"/>
    <n v="6230"/>
    <n v="6730"/>
    <n v="5830"/>
    <n v="5600"/>
    <n v="169"/>
    <n v="569"/>
    <n v="799"/>
    <n v="400"/>
    <n v="630"/>
    <n v="331"/>
  </r>
  <r>
    <x v="173"/>
    <n v="6430"/>
    <n v="6251"/>
    <n v="6836"/>
    <n v="5980"/>
    <n v="5614"/>
    <n v="179"/>
    <n v="450"/>
    <n v="816"/>
    <n v="271"/>
    <n v="637"/>
    <n v="406"/>
  </r>
  <r>
    <x v="174"/>
    <n v="6427"/>
    <n v="6120"/>
    <n v="6820"/>
    <n v="6017"/>
    <n v="5560"/>
    <n v="307"/>
    <n v="410"/>
    <n v="867"/>
    <n v="103"/>
    <n v="560"/>
    <n v="393"/>
  </r>
  <r>
    <x v="175"/>
    <n v="6390"/>
    <n v="6215"/>
    <n v="6730"/>
    <n v="5979.5"/>
    <n v="5525"/>
    <n v="175"/>
    <n v="410.5"/>
    <n v="865"/>
    <n v="235.5"/>
    <n v="690"/>
    <n v="340"/>
  </r>
  <r>
    <x v="176"/>
    <n v="6419"/>
    <n v="6190"/>
    <n v="6690"/>
    <n v="5920"/>
    <n v="5430"/>
    <n v="229"/>
    <n v="499"/>
    <n v="989"/>
    <n v="270"/>
    <n v="760"/>
    <n v="271"/>
  </r>
  <r>
    <x v="177"/>
    <n v="6364"/>
    <n v="6200"/>
    <n v="6650"/>
    <n v="5865"/>
    <n v="5420"/>
    <n v="164"/>
    <n v="499"/>
    <n v="944"/>
    <n v="335"/>
    <n v="780"/>
    <n v="286"/>
  </r>
  <r>
    <x v="178"/>
    <n v="6307"/>
    <n v="6165"/>
    <n v="6601"/>
    <n v="5829.5"/>
    <n v="5328"/>
    <n v="142"/>
    <n v="477.5"/>
    <n v="979"/>
    <n v="335.5"/>
    <n v="837"/>
    <n v="294"/>
  </r>
  <r>
    <x v="179"/>
    <n v="6245"/>
    <n v="6115"/>
    <n v="6450"/>
    <n v="5769"/>
    <n v="5299"/>
    <n v="130"/>
    <n v="476"/>
    <n v="946"/>
    <n v="346"/>
    <n v="816"/>
    <n v="205"/>
  </r>
  <r>
    <x v="180"/>
    <n v="6200"/>
    <n v="6020"/>
    <n v="6350"/>
    <n v="5717.5"/>
    <n v="5260"/>
    <n v="180"/>
    <n v="482.5"/>
    <n v="940"/>
    <n v="302.5"/>
    <n v="760"/>
    <n v="150"/>
  </r>
  <r>
    <x v="181"/>
    <n v="6412"/>
    <n v="6270"/>
    <n v="6550"/>
    <n v="5874"/>
    <n v="5300"/>
    <n v="142"/>
    <n v="538"/>
    <n v="1112"/>
    <n v="396"/>
    <n v="970"/>
    <n v="138"/>
  </r>
  <r>
    <x v="182"/>
    <n v="6260"/>
    <n v="6100"/>
    <n v="6360"/>
    <n v="5775"/>
    <n v="5080"/>
    <n v="160"/>
    <n v="485"/>
    <n v="1180"/>
    <n v="325"/>
    <n v="1020"/>
    <n v="100"/>
  </r>
  <r>
    <x v="183"/>
    <n v="6230"/>
    <n v="6041"/>
    <n v="6310"/>
    <n v="5800"/>
    <n v="5088"/>
    <n v="189"/>
    <n v="430"/>
    <n v="1142"/>
    <n v="241"/>
    <n v="953"/>
    <n v="80"/>
  </r>
  <r>
    <x v="184"/>
    <n v="6210"/>
    <n v="6110"/>
    <n v="6375"/>
    <n v="5745"/>
    <n v="5110"/>
    <n v="100"/>
    <n v="465"/>
    <n v="1100"/>
    <n v="365"/>
    <n v="1000"/>
    <n v="165"/>
  </r>
  <r>
    <x v="185"/>
    <n v="6060"/>
    <n v="5925"/>
    <n v="6250"/>
    <n v="5600"/>
    <n v="5030"/>
    <n v="135"/>
    <n v="460"/>
    <n v="1030"/>
    <n v="325"/>
    <n v="895"/>
    <n v="190"/>
  </r>
  <r>
    <x v="186"/>
    <n v="6141"/>
    <n v="6120"/>
    <n v="6420"/>
    <n v="5810"/>
    <n v="5218.5"/>
    <n v="21"/>
    <n v="331"/>
    <n v="922.5"/>
    <n v="310"/>
    <n v="901.5"/>
    <n v="279"/>
  </r>
  <r>
    <x v="187"/>
    <n v="6250"/>
    <n v="6235"/>
    <n v="6601"/>
    <n v="5950"/>
    <n v="5329.5"/>
    <n v="15"/>
    <n v="300"/>
    <n v="920.5"/>
    <n v="285"/>
    <n v="905.5"/>
    <n v="351"/>
  </r>
  <r>
    <x v="188"/>
    <n v="6430"/>
    <n v="6391"/>
    <n v="6755"/>
    <n v="6124.5"/>
    <n v="5430"/>
    <n v="39"/>
    <n v="305.5"/>
    <n v="1000"/>
    <n v="266.5"/>
    <n v="961"/>
    <n v="325"/>
  </r>
  <r>
    <x v="189"/>
    <n v="6493"/>
    <n v="6401"/>
    <n v="6700"/>
    <n v="6190"/>
    <n v="5510"/>
    <n v="92"/>
    <n v="303"/>
    <n v="983"/>
    <n v="211"/>
    <n v="891"/>
    <n v="207"/>
  </r>
  <r>
    <x v="190"/>
    <n v="6559.5"/>
    <n v="6415"/>
    <n v="6668.5"/>
    <n v="6270"/>
    <n v="5571"/>
    <n v="144.5"/>
    <n v="289.5"/>
    <n v="988.5"/>
    <n v="145"/>
    <n v="844"/>
    <n v="109"/>
  </r>
  <r>
    <x v="191"/>
    <n v="6506"/>
    <n v="6377"/>
    <n v="6620"/>
    <n v="6260"/>
    <n v="5600"/>
    <n v="129"/>
    <n v="246"/>
    <n v="906"/>
    <n v="117"/>
    <n v="777"/>
    <n v="114"/>
  </r>
  <r>
    <x v="192"/>
    <n v="6377"/>
    <n v="6320"/>
    <n v="6450"/>
    <n v="6190"/>
    <n v="5520"/>
    <n v="57"/>
    <n v="187"/>
    <n v="857"/>
    <n v="130"/>
    <n v="800"/>
    <n v="73"/>
  </r>
  <r>
    <x v="193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3.xml><?xml version="1.0" encoding="utf-8"?>
<pivotCacheRecords xmlns="http://schemas.openxmlformats.org/spreadsheetml/2006/main" count="194">
  <r>
    <x v="0"/>
    <m/>
    <m/>
    <m/>
    <m/>
    <m/>
    <m/>
    <m/>
    <m/>
    <m/>
    <m/>
    <m/>
  </r>
  <r>
    <x v="1"/>
    <m/>
    <m/>
    <m/>
    <m/>
    <m/>
    <m/>
    <m/>
    <m/>
    <m/>
    <m/>
    <m/>
  </r>
  <r>
    <x v="2"/>
    <m/>
    <m/>
    <m/>
    <m/>
    <m/>
    <m/>
    <m/>
    <m/>
    <m/>
    <m/>
    <m/>
  </r>
  <r>
    <x v="3"/>
    <n v="6235"/>
    <n v="5887"/>
    <n v="6849"/>
    <n v="6005"/>
    <n v="5898"/>
    <n v="348"/>
    <n v="230"/>
    <n v="337"/>
    <n v="-118"/>
    <n v="-11"/>
    <n v="614"/>
  </r>
  <r>
    <x v="4"/>
    <n v="6300"/>
    <n v="5962"/>
    <n v="6930"/>
    <n v="6050"/>
    <n v="5920"/>
    <n v="338"/>
    <n v="250"/>
    <n v="380"/>
    <n v="-88"/>
    <n v="42"/>
    <n v="630"/>
  </r>
  <r>
    <x v="5"/>
    <n v="6290"/>
    <n v="6020"/>
    <n v="6985"/>
    <n v="6123"/>
    <n v="5939.5"/>
    <n v="270"/>
    <n v="167"/>
    <n v="350.5"/>
    <n v="-103"/>
    <n v="80.5"/>
    <n v="695"/>
  </r>
  <r>
    <x v="6"/>
    <n v="6325"/>
    <n v="6043"/>
    <n v="6900"/>
    <n v="6140"/>
    <n v="5996"/>
    <n v="282"/>
    <n v="185"/>
    <n v="329"/>
    <n v="-97"/>
    <n v="47"/>
    <n v="575"/>
  </r>
  <r>
    <x v="7"/>
    <n v="6287"/>
    <n v="6041"/>
    <n v="6940"/>
    <n v="6070.5"/>
    <n v="5925"/>
    <n v="246"/>
    <n v="216.5"/>
    <n v="362"/>
    <n v="-29.5"/>
    <n v="116"/>
    <n v="653"/>
  </r>
  <r>
    <x v="8"/>
    <n v="6300"/>
    <n v="6049.5"/>
    <n v="6980"/>
    <n v="6080"/>
    <n v="5910"/>
    <n v="250.5"/>
    <n v="220"/>
    <n v="390"/>
    <n v="-30.5"/>
    <n v="139.5"/>
    <n v="680"/>
  </r>
  <r>
    <x v="9"/>
    <n v="6335"/>
    <n v="6055"/>
    <n v="7095"/>
    <n v="6120"/>
    <n v="5980"/>
    <n v="280"/>
    <n v="215"/>
    <n v="355"/>
    <n v="-65"/>
    <n v="75"/>
    <n v="760"/>
  </r>
  <r>
    <x v="10"/>
    <n v="6290"/>
    <n v="6040"/>
    <n v="6990"/>
    <n v="6079"/>
    <n v="5900"/>
    <n v="250"/>
    <n v="211"/>
    <n v="390"/>
    <n v="-39"/>
    <n v="140"/>
    <n v="700"/>
  </r>
  <r>
    <x v="11"/>
    <n v="6328"/>
    <n v="6012"/>
    <n v="6950"/>
    <n v="6080"/>
    <n v="5849"/>
    <n v="316"/>
    <n v="248"/>
    <n v="479"/>
    <n v="-68"/>
    <n v="163"/>
    <n v="622"/>
  </r>
  <r>
    <x v="12"/>
    <n v="6212"/>
    <n v="5941"/>
    <n v="6785"/>
    <n v="6033"/>
    <n v="5750"/>
    <n v="271"/>
    <n v="179"/>
    <n v="462"/>
    <n v="-92"/>
    <n v="191"/>
    <n v="573"/>
  </r>
  <r>
    <x v="13"/>
    <n v="6150"/>
    <n v="5860"/>
    <n v="6800"/>
    <n v="6020"/>
    <n v="5405"/>
    <n v="290"/>
    <n v="130"/>
    <n v="745"/>
    <n v="-160"/>
    <n v="455"/>
    <n v="650"/>
  </r>
  <r>
    <x v="14"/>
    <n v="6090"/>
    <n v="5767"/>
    <n v="6775"/>
    <n v="5950"/>
    <n v="5406"/>
    <n v="323"/>
    <n v="140"/>
    <n v="684"/>
    <n v="-183"/>
    <n v="361"/>
    <n v="685"/>
  </r>
  <r>
    <x v="15"/>
    <n v="6170"/>
    <n v="5816"/>
    <n v="6700"/>
    <n v="6000"/>
    <n v="5706"/>
    <n v="354"/>
    <n v="170"/>
    <n v="464"/>
    <n v="-184"/>
    <n v="110"/>
    <n v="530"/>
  </r>
  <r>
    <x v="16"/>
    <n v="6280"/>
    <n v="5870"/>
    <n v="6750"/>
    <n v="5990"/>
    <n v="5745"/>
    <n v="410"/>
    <n v="290"/>
    <n v="535"/>
    <n v="-120"/>
    <n v="125"/>
    <n v="470"/>
  </r>
  <r>
    <x v="17"/>
    <n v="6080"/>
    <n v="5730"/>
    <n v="6603"/>
    <n v="5940"/>
    <n v="5618"/>
    <n v="350"/>
    <n v="140"/>
    <n v="462"/>
    <n v="-210"/>
    <n v="112"/>
    <n v="523"/>
  </r>
  <r>
    <x v="18"/>
    <n v="6030"/>
    <n v="5656"/>
    <n v="6490"/>
    <n v="5802"/>
    <n v="5515"/>
    <n v="374"/>
    <n v="228"/>
    <n v="515"/>
    <n v="-146"/>
    <n v="141"/>
    <n v="460"/>
  </r>
  <r>
    <x v="19"/>
    <n v="6000"/>
    <n v="5638"/>
    <n v="6460"/>
    <n v="5804"/>
    <n v="5530"/>
    <n v="362"/>
    <n v="196"/>
    <n v="470"/>
    <n v="-166"/>
    <n v="108"/>
    <n v="460"/>
  </r>
  <r>
    <x v="20"/>
    <n v="6079.5"/>
    <n v="5660"/>
    <n v="6381"/>
    <n v="5865"/>
    <n v="5650"/>
    <n v="419.5"/>
    <n v="214.5"/>
    <n v="429.5"/>
    <n v="-205"/>
    <n v="10"/>
    <n v="301.5"/>
  </r>
  <r>
    <x v="21"/>
    <n v="6000"/>
    <n v="5603"/>
    <n v="6450"/>
    <n v="5779"/>
    <n v="5470"/>
    <n v="397"/>
    <n v="221"/>
    <n v="530"/>
    <n v="-176"/>
    <n v="133"/>
    <n v="450"/>
  </r>
  <r>
    <x v="22"/>
    <n v="5849"/>
    <n v="5448"/>
    <n v="6330"/>
    <n v="5589"/>
    <n v="5330"/>
    <n v="401"/>
    <n v="260"/>
    <n v="519"/>
    <n v="-141"/>
    <n v="118"/>
    <n v="481"/>
  </r>
  <r>
    <x v="23"/>
    <n v="5849"/>
    <n v="5468"/>
    <n v="6270"/>
    <n v="5580"/>
    <n v="5310"/>
    <n v="381"/>
    <n v="269"/>
    <n v="539"/>
    <n v="-112"/>
    <n v="158"/>
    <n v="421"/>
  </r>
  <r>
    <x v="24"/>
    <n v="5850"/>
    <n v="5488"/>
    <n v="6270"/>
    <n v="5530"/>
    <n v="5286"/>
    <n v="362"/>
    <n v="320"/>
    <n v="564"/>
    <n v="-42"/>
    <n v="202"/>
    <n v="420"/>
  </r>
  <r>
    <x v="25"/>
    <n v="5911"/>
    <n v="5538"/>
    <n v="6325"/>
    <n v="5540"/>
    <n v="5280"/>
    <n v="373"/>
    <n v="371"/>
    <n v="631"/>
    <n v="-2"/>
    <n v="258"/>
    <n v="414"/>
  </r>
  <r>
    <x v="26"/>
    <n v="5895"/>
    <n v="5521"/>
    <n v="6210"/>
    <n v="5450"/>
    <n v="5209"/>
    <n v="374"/>
    <n v="445"/>
    <n v="686"/>
    <n v="71"/>
    <n v="312"/>
    <n v="315"/>
  </r>
  <r>
    <x v="27"/>
    <n v="5760"/>
    <n v="5410"/>
    <n v="6150"/>
    <n v="5319.5"/>
    <n v="5098"/>
    <n v="350"/>
    <n v="440.5"/>
    <n v="662"/>
    <n v="90.5"/>
    <n v="312"/>
    <n v="390"/>
  </r>
  <r>
    <x v="28"/>
    <n v="5619"/>
    <n v="5260"/>
    <n v="5995"/>
    <n v="5150"/>
    <n v="4990"/>
    <n v="359"/>
    <n v="469"/>
    <n v="629"/>
    <n v="110"/>
    <n v="270"/>
    <n v="376"/>
  </r>
  <r>
    <x v="29"/>
    <n v="5545"/>
    <n v="5226"/>
    <n v="5950"/>
    <n v="5109"/>
    <n v="4911"/>
    <n v="319"/>
    <n v="436"/>
    <n v="634"/>
    <n v="117"/>
    <n v="315"/>
    <n v="405"/>
  </r>
  <r>
    <x v="30"/>
    <n v="5475"/>
    <n v="5180"/>
    <n v="5950"/>
    <n v="5071.5"/>
    <n v="4939"/>
    <n v="295"/>
    <n v="403.5"/>
    <n v="536"/>
    <n v="108.5"/>
    <n v="241"/>
    <n v="475"/>
  </r>
  <r>
    <x v="31"/>
    <n v="5584"/>
    <n v="5296"/>
    <n v="5978"/>
    <n v="5115"/>
    <n v="4967"/>
    <n v="288"/>
    <n v="469"/>
    <n v="617"/>
    <n v="181"/>
    <n v="329"/>
    <n v="394"/>
  </r>
  <r>
    <x v="32"/>
    <n v="5597"/>
    <n v="5296"/>
    <n v="5980"/>
    <n v="5155"/>
    <n v="4984"/>
    <n v="301"/>
    <n v="442"/>
    <n v="613"/>
    <n v="141"/>
    <n v="312"/>
    <n v="383"/>
  </r>
  <r>
    <x v="33"/>
    <n v="5640"/>
    <n v="5365"/>
    <n v="6070"/>
    <n v="5180"/>
    <n v="5000"/>
    <n v="275"/>
    <n v="460"/>
    <n v="640"/>
    <n v="185"/>
    <n v="365"/>
    <n v="430"/>
  </r>
  <r>
    <x v="34"/>
    <n v="5675"/>
    <n v="5390"/>
    <n v="6100"/>
    <n v="5210"/>
    <n v="5052"/>
    <n v="285"/>
    <n v="465"/>
    <n v="623"/>
    <n v="180"/>
    <n v="338"/>
    <n v="425"/>
  </r>
  <r>
    <x v="35"/>
    <n v="5663"/>
    <n v="5385"/>
    <n v="6099"/>
    <n v="5224"/>
    <n v="5055"/>
    <n v="278"/>
    <n v="439"/>
    <n v="608"/>
    <n v="161"/>
    <n v="330"/>
    <n v="436"/>
  </r>
  <r>
    <x v="36"/>
    <n v="5670"/>
    <n v="5381"/>
    <n v="6041"/>
    <n v="5190"/>
    <n v="5040"/>
    <n v="289"/>
    <n v="480"/>
    <n v="630"/>
    <n v="191"/>
    <n v="341"/>
    <n v="371"/>
  </r>
  <r>
    <x v="37"/>
    <n v="5632"/>
    <n v="5351"/>
    <n v="6065"/>
    <n v="5225"/>
    <n v="5049.5"/>
    <n v="281"/>
    <n v="407"/>
    <n v="582.5"/>
    <n v="126"/>
    <n v="301.5"/>
    <n v="433"/>
  </r>
  <r>
    <x v="38"/>
    <n v="5633"/>
    <n v="5362"/>
    <n v="6075"/>
    <n v="5230"/>
    <n v="5037"/>
    <n v="271"/>
    <n v="403"/>
    <n v="596"/>
    <n v="132"/>
    <n v="325"/>
    <n v="442"/>
  </r>
  <r>
    <x v="39"/>
    <n v="5660"/>
    <n v="5366"/>
    <n v="5997"/>
    <n v="5215"/>
    <n v="5037"/>
    <n v="294"/>
    <n v="445"/>
    <n v="623"/>
    <n v="151"/>
    <n v="329"/>
    <n v="337"/>
  </r>
  <r>
    <x v="40"/>
    <n v="5590"/>
    <n v="5340"/>
    <n v="5995"/>
    <n v="5120"/>
    <n v="4939"/>
    <n v="250"/>
    <n v="470"/>
    <n v="651"/>
    <n v="220"/>
    <n v="401"/>
    <n v="405"/>
  </r>
  <r>
    <x v="41"/>
    <n v="5520"/>
    <n v="5240"/>
    <n v="5900"/>
    <n v="5097.5"/>
    <n v="4889"/>
    <n v="280"/>
    <n v="422.5"/>
    <n v="631"/>
    <n v="142.5"/>
    <n v="351"/>
    <n v="380"/>
  </r>
  <r>
    <x v="42"/>
    <n v="5400"/>
    <n v="5077"/>
    <n v="5800"/>
    <n v="4988"/>
    <n v="4819"/>
    <n v="323"/>
    <n v="412"/>
    <n v="581"/>
    <n v="89"/>
    <n v="258"/>
    <n v="400"/>
  </r>
  <r>
    <x v="43"/>
    <n v="5337"/>
    <n v="5001"/>
    <n v="5800"/>
    <n v="4940"/>
    <n v="4830"/>
    <n v="336"/>
    <n v="397"/>
    <n v="507"/>
    <n v="61"/>
    <n v="171"/>
    <n v="463"/>
  </r>
  <r>
    <x v="44"/>
    <n v="5290"/>
    <n v="4996"/>
    <n v="5730"/>
    <n v="4900"/>
    <n v="4775"/>
    <n v="294"/>
    <n v="390"/>
    <n v="515"/>
    <n v="96"/>
    <n v="221"/>
    <n v="440"/>
  </r>
  <r>
    <x v="45"/>
    <n v="5290"/>
    <n v="4996"/>
    <n v="5700"/>
    <n v="4900"/>
    <n v="4775"/>
    <n v="294"/>
    <n v="390"/>
    <n v="515"/>
    <n v="96"/>
    <n v="221"/>
    <n v="410"/>
  </r>
  <r>
    <x v="46"/>
    <n v="5210"/>
    <n v="4962"/>
    <n v="5650"/>
    <n v="4840"/>
    <n v="4740"/>
    <n v="248"/>
    <n v="370"/>
    <n v="470"/>
    <n v="122"/>
    <n v="222"/>
    <n v="440"/>
  </r>
  <r>
    <x v="47"/>
    <n v="5204"/>
    <n v="4915"/>
    <n v="5640"/>
    <n v="4800"/>
    <n v="4727.5"/>
    <n v="289"/>
    <n v="404"/>
    <n v="476.5"/>
    <n v="115"/>
    <n v="187.5"/>
    <n v="436"/>
  </r>
  <r>
    <x v="48"/>
    <n v="5155"/>
    <n v="4920"/>
    <n v="5700"/>
    <n v="4790"/>
    <n v="4730"/>
    <n v="235"/>
    <n v="365"/>
    <n v="425"/>
    <n v="130"/>
    <n v="190"/>
    <n v="545"/>
  </r>
  <r>
    <x v="49"/>
    <n v="5189"/>
    <n v="4971"/>
    <n v="5640"/>
    <n v="4829"/>
    <n v="4794"/>
    <n v="218"/>
    <n v="360"/>
    <n v="395"/>
    <n v="142"/>
    <n v="177"/>
    <n v="451"/>
  </r>
  <r>
    <x v="50"/>
    <n v="5166"/>
    <n v="4972"/>
    <n v="5597"/>
    <n v="4826"/>
    <n v="4780"/>
    <n v="194"/>
    <n v="340"/>
    <n v="386"/>
    <n v="146"/>
    <n v="192"/>
    <n v="431"/>
  </r>
  <r>
    <x v="51"/>
    <n v="5161"/>
    <n v="4955"/>
    <n v="5620"/>
    <n v="4800"/>
    <n v="4800"/>
    <n v="206"/>
    <n v="361"/>
    <n v="361"/>
    <n v="155"/>
    <n v="155"/>
    <n v="459"/>
  </r>
  <r>
    <x v="52"/>
    <n v="5145"/>
    <n v="4935"/>
    <n v="5490"/>
    <n v="4775"/>
    <n v="4770"/>
    <n v="210"/>
    <n v="370"/>
    <n v="375"/>
    <n v="160"/>
    <n v="165"/>
    <n v="345"/>
  </r>
  <r>
    <x v="53"/>
    <n v="5145"/>
    <n v="4975"/>
    <n v="5450"/>
    <n v="4801.5"/>
    <n v="4780"/>
    <n v="170"/>
    <n v="343.5"/>
    <n v="365"/>
    <n v="173.5"/>
    <n v="195"/>
    <n v="305"/>
  </r>
  <r>
    <x v="54"/>
    <n v="5148"/>
    <n v="4970"/>
    <n v="5480"/>
    <n v="4829"/>
    <n v="4800"/>
    <n v="178"/>
    <n v="319"/>
    <n v="348"/>
    <n v="141"/>
    <n v="170"/>
    <n v="332"/>
  </r>
  <r>
    <x v="55"/>
    <n v="5164"/>
    <n v="4975"/>
    <n v="5599"/>
    <n v="4840"/>
    <n v="4790"/>
    <n v="189"/>
    <n v="324"/>
    <n v="374"/>
    <n v="135"/>
    <n v="185"/>
    <n v="435"/>
  </r>
  <r>
    <x v="56"/>
    <n v="5124"/>
    <n v="4942"/>
    <n v="5485"/>
    <n v="4789"/>
    <n v="4700"/>
    <n v="182"/>
    <n v="335"/>
    <n v="424"/>
    <n v="153"/>
    <n v="242"/>
    <n v="361"/>
  </r>
  <r>
    <x v="57"/>
    <n v="5063"/>
    <n v="4841.5"/>
    <n v="5500"/>
    <n v="4820"/>
    <n v="4740"/>
    <n v="221.5"/>
    <n v="243"/>
    <n v="323"/>
    <n v="21.5"/>
    <n v="101.5"/>
    <n v="437"/>
  </r>
  <r>
    <x v="58"/>
    <n v="4960"/>
    <n v="4814"/>
    <n v="5340"/>
    <n v="4739"/>
    <n v="4680"/>
    <n v="146"/>
    <n v="221"/>
    <n v="280"/>
    <n v="75"/>
    <n v="134"/>
    <n v="380"/>
  </r>
  <r>
    <x v="59"/>
    <n v="5020"/>
    <n v="4801"/>
    <n v="5301"/>
    <n v="4740"/>
    <n v="4630"/>
    <n v="219"/>
    <n v="280"/>
    <n v="390"/>
    <n v="61"/>
    <n v="171"/>
    <n v="281"/>
  </r>
  <r>
    <x v="60"/>
    <n v="5063"/>
    <n v="4890"/>
    <n v="5380"/>
    <n v="4830"/>
    <n v="4774"/>
    <n v="173"/>
    <n v="233"/>
    <n v="289"/>
    <n v="60"/>
    <n v="116"/>
    <n v="317"/>
  </r>
  <r>
    <x v="61"/>
    <n v="5139"/>
    <n v="4992"/>
    <n v="5450"/>
    <n v="4900"/>
    <n v="4859"/>
    <n v="147"/>
    <n v="239"/>
    <n v="280"/>
    <n v="92"/>
    <n v="133"/>
    <n v="311"/>
  </r>
  <r>
    <x v="62"/>
    <n v="5328"/>
    <n v="5140"/>
    <n v="5700"/>
    <n v="5089"/>
    <n v="5007"/>
    <n v="188"/>
    <n v="239"/>
    <n v="321"/>
    <n v="51"/>
    <n v="133"/>
    <n v="372"/>
  </r>
  <r>
    <x v="63"/>
    <n v="5360"/>
    <n v="5212"/>
    <n v="5750"/>
    <n v="5014"/>
    <n v="5050"/>
    <n v="148"/>
    <n v="346"/>
    <n v="310"/>
    <n v="198"/>
    <n v="162"/>
    <n v="390"/>
  </r>
  <r>
    <x v="64"/>
    <n v="5340"/>
    <n v="5172.5"/>
    <n v="5750"/>
    <n v="4955"/>
    <n v="4935"/>
    <n v="167.5"/>
    <n v="385"/>
    <n v="405"/>
    <n v="217.5"/>
    <n v="237.5"/>
    <n v="410"/>
  </r>
  <r>
    <x v="65"/>
    <n v="5296"/>
    <n v="5183.5"/>
    <n v="5799"/>
    <n v="4920"/>
    <n v="4910"/>
    <n v="112.5"/>
    <n v="376"/>
    <n v="386"/>
    <n v="263.5"/>
    <n v="273.5"/>
    <n v="503"/>
  </r>
  <r>
    <x v="66"/>
    <n v="5345"/>
    <n v="5201"/>
    <n v="5800"/>
    <n v="4950"/>
    <n v="4875"/>
    <n v="144"/>
    <n v="395"/>
    <n v="470"/>
    <n v="251"/>
    <n v="326"/>
    <n v="455"/>
  </r>
  <r>
    <x v="67"/>
    <n v="5300"/>
    <n v="5119"/>
    <n v="5750"/>
    <n v="4910"/>
    <n v="4883"/>
    <n v="181"/>
    <n v="390"/>
    <n v="417"/>
    <n v="209"/>
    <n v="236"/>
    <n v="450"/>
  </r>
  <r>
    <x v="68"/>
    <n v="5260"/>
    <n v="5055"/>
    <n v="5598"/>
    <n v="4850"/>
    <n v="4895"/>
    <n v="205"/>
    <n v="410"/>
    <n v="365"/>
    <n v="205"/>
    <n v="160"/>
    <n v="338"/>
  </r>
  <r>
    <x v="69"/>
    <n v="5139.5"/>
    <n v="4981"/>
    <n v="5400"/>
    <n v="4715"/>
    <n v="4700"/>
    <n v="158.5"/>
    <n v="424.5"/>
    <n v="439.5"/>
    <n v="266"/>
    <n v="281"/>
    <n v="260.5"/>
  </r>
  <r>
    <x v="70"/>
    <n v="5035"/>
    <n v="4860"/>
    <n v="5445"/>
    <n v="4615"/>
    <n v="4526"/>
    <n v="175"/>
    <n v="420"/>
    <n v="509"/>
    <n v="245"/>
    <n v="334"/>
    <n v="410"/>
  </r>
  <r>
    <x v="71"/>
    <n v="5027"/>
    <n v="4840"/>
    <n v="5376"/>
    <n v="4579"/>
    <n v="4420"/>
    <n v="187"/>
    <n v="448"/>
    <n v="607"/>
    <n v="261"/>
    <n v="420"/>
    <n v="349"/>
  </r>
  <r>
    <x v="72"/>
    <n v="5263"/>
    <n v="5109"/>
    <n v="5452"/>
    <n v="4769"/>
    <n v="4610"/>
    <n v="154"/>
    <n v="494"/>
    <n v="653"/>
    <n v="340"/>
    <n v="499"/>
    <n v="189"/>
  </r>
  <r>
    <x v="73"/>
    <n v="5360"/>
    <n v="5177"/>
    <n v="5760"/>
    <n v="4830"/>
    <n v="4660"/>
    <n v="183"/>
    <n v="530"/>
    <n v="700"/>
    <n v="347"/>
    <n v="517"/>
    <n v="400"/>
  </r>
  <r>
    <x v="74"/>
    <n v="5465"/>
    <n v="5215"/>
    <n v="5749"/>
    <n v="4860"/>
    <n v="4645"/>
    <n v="250"/>
    <n v="605"/>
    <n v="820"/>
    <n v="355"/>
    <n v="570"/>
    <n v="284"/>
  </r>
  <r>
    <x v="75"/>
    <n v="5470"/>
    <n v="5279"/>
    <n v="5900"/>
    <n v="4939"/>
    <n v="4724"/>
    <n v="191"/>
    <n v="531"/>
    <n v="746"/>
    <n v="340"/>
    <n v="555"/>
    <n v="430"/>
  </r>
  <r>
    <x v="76"/>
    <n v="5470"/>
    <n v="5292"/>
    <n v="6000"/>
    <n v="4905"/>
    <n v="4760"/>
    <n v="178"/>
    <n v="565"/>
    <n v="710"/>
    <n v="387"/>
    <n v="532"/>
    <n v="530"/>
  </r>
  <r>
    <x v="77"/>
    <n v="5489"/>
    <n v="5303"/>
    <n v="5950"/>
    <n v="4960"/>
    <n v="4715"/>
    <n v="186"/>
    <n v="529"/>
    <n v="774"/>
    <n v="343"/>
    <n v="588"/>
    <n v="461"/>
  </r>
  <r>
    <x v="78"/>
    <n v="5481"/>
    <n v="5289"/>
    <n v="5960"/>
    <n v="5057"/>
    <n v="4757"/>
    <n v="192"/>
    <n v="424"/>
    <n v="724"/>
    <n v="232"/>
    <n v="532"/>
    <n v="479"/>
  </r>
  <r>
    <x v="79"/>
    <n v="5442"/>
    <n v="5220"/>
    <n v="5980"/>
    <n v="4970"/>
    <n v="4749"/>
    <n v="222"/>
    <n v="472"/>
    <n v="693"/>
    <n v="250"/>
    <n v="471"/>
    <n v="538"/>
  </r>
  <r>
    <x v="80"/>
    <n v="5395"/>
    <n v="5176"/>
    <n v="5970"/>
    <n v="4920"/>
    <n v="4749"/>
    <n v="219"/>
    <n v="475"/>
    <n v="646"/>
    <n v="256"/>
    <n v="427"/>
    <n v="575"/>
  </r>
  <r>
    <x v="81"/>
    <n v="5356"/>
    <n v="5085"/>
    <n v="5875"/>
    <n v="4810"/>
    <n v="4650"/>
    <n v="271"/>
    <n v="546"/>
    <n v="706"/>
    <n v="275"/>
    <n v="435"/>
    <n v="519"/>
  </r>
  <r>
    <x v="82"/>
    <n v="5215"/>
    <n v="5000"/>
    <n v="5800"/>
    <n v="4708"/>
    <n v="4529"/>
    <n v="215"/>
    <n v="507"/>
    <n v="686"/>
    <n v="292"/>
    <n v="471"/>
    <n v="585"/>
  </r>
  <r>
    <x v="83"/>
    <n v="5215"/>
    <n v="5045"/>
    <n v="5800"/>
    <n v="4745"/>
    <n v="4520"/>
    <n v="170"/>
    <n v="470"/>
    <n v="695"/>
    <n v="300"/>
    <n v="525"/>
    <n v="585"/>
  </r>
  <r>
    <x v="84"/>
    <n v="5390"/>
    <n v="5090"/>
    <n v="5950"/>
    <n v="4825"/>
    <n v="4599"/>
    <n v="300"/>
    <n v="565"/>
    <n v="791"/>
    <n v="265"/>
    <n v="491"/>
    <n v="560"/>
  </r>
  <r>
    <x v="85"/>
    <n v="5510"/>
    <n v="5210"/>
    <n v="5940"/>
    <n v="4900"/>
    <n v="4629.5"/>
    <n v="300"/>
    <n v="610"/>
    <n v="880.5"/>
    <n v="310"/>
    <n v="580.5"/>
    <n v="430"/>
  </r>
  <r>
    <x v="86"/>
    <n v="5500"/>
    <n v="5185"/>
    <n v="6086"/>
    <n v="4955"/>
    <n v="4700"/>
    <n v="315"/>
    <n v="545"/>
    <n v="800"/>
    <n v="230"/>
    <n v="485"/>
    <n v="586"/>
  </r>
  <r>
    <x v="87"/>
    <n v="5690"/>
    <n v="5382"/>
    <n v="6340"/>
    <n v="5150"/>
    <n v="4940"/>
    <n v="308"/>
    <n v="540"/>
    <n v="750"/>
    <n v="232"/>
    <n v="442"/>
    <n v="650"/>
  </r>
  <r>
    <x v="88"/>
    <n v="5780"/>
    <n v="5490"/>
    <n v="6340"/>
    <n v="5220"/>
    <n v="4959"/>
    <n v="290"/>
    <n v="560"/>
    <n v="821"/>
    <n v="270"/>
    <n v="531"/>
    <n v="560"/>
  </r>
  <r>
    <x v="89"/>
    <n v="5910"/>
    <n v="5608"/>
    <n v="6479"/>
    <n v="5322"/>
    <n v="5009.5"/>
    <n v="302"/>
    <n v="588"/>
    <n v="900.5"/>
    <n v="286"/>
    <n v="598.5"/>
    <n v="569"/>
  </r>
  <r>
    <x v="90"/>
    <n v="5912"/>
    <n v="5628"/>
    <n v="6400"/>
    <n v="5342"/>
    <n v="5034"/>
    <n v="284"/>
    <n v="570"/>
    <n v="878"/>
    <n v="286"/>
    <n v="594"/>
    <n v="488"/>
  </r>
  <r>
    <x v="91"/>
    <n v="5911"/>
    <n v="5628"/>
    <n v="6420"/>
    <n v="5380"/>
    <n v="5030"/>
    <n v="283"/>
    <n v="531"/>
    <n v="881"/>
    <n v="248"/>
    <n v="598"/>
    <n v="509"/>
  </r>
  <r>
    <x v="92"/>
    <n v="5945"/>
    <n v="5628"/>
    <n v="6600"/>
    <n v="5394"/>
    <n v="5050"/>
    <n v="317"/>
    <n v="551"/>
    <n v="895"/>
    <n v="234"/>
    <n v="578"/>
    <n v="655"/>
  </r>
  <r>
    <x v="93"/>
    <n v="5922"/>
    <n v="5640"/>
    <n v="6375"/>
    <n v="5400"/>
    <n v="5025"/>
    <n v="282"/>
    <n v="522"/>
    <n v="897"/>
    <n v="240"/>
    <n v="615"/>
    <n v="453"/>
  </r>
  <r>
    <x v="94"/>
    <n v="5899"/>
    <n v="5642"/>
    <n v="6400"/>
    <n v="5415"/>
    <n v="4990"/>
    <n v="257"/>
    <n v="484"/>
    <n v="909"/>
    <n v="227"/>
    <n v="652"/>
    <n v="501"/>
  </r>
  <r>
    <x v="95"/>
    <n v="5941"/>
    <n v="5651"/>
    <n v="6390"/>
    <n v="5474.5"/>
    <n v="4993"/>
    <n v="290"/>
    <n v="466.5"/>
    <n v="948"/>
    <n v="176.5"/>
    <n v="658"/>
    <n v="449"/>
  </r>
  <r>
    <x v="96"/>
    <n v="5895"/>
    <n v="5650"/>
    <n v="6400"/>
    <n v="5463"/>
    <n v="4964"/>
    <n v="245"/>
    <n v="432"/>
    <n v="931"/>
    <n v="187"/>
    <n v="686"/>
    <n v="505"/>
  </r>
  <r>
    <x v="97"/>
    <n v="5877.5"/>
    <n v="5640"/>
    <n v="6351"/>
    <n v="5451"/>
    <n v="4950"/>
    <n v="237.5"/>
    <n v="426.5"/>
    <n v="927.5"/>
    <n v="189"/>
    <n v="690"/>
    <n v="473.5"/>
  </r>
  <r>
    <x v="98"/>
    <n v="5855"/>
    <n v="5660"/>
    <n v="6400"/>
    <n v="5475"/>
    <n v="4995"/>
    <n v="195"/>
    <n v="380"/>
    <n v="860"/>
    <n v="185"/>
    <n v="665"/>
    <n v="545"/>
  </r>
  <r>
    <x v="99"/>
    <n v="5865"/>
    <n v="5664"/>
    <n v="6385"/>
    <n v="5435"/>
    <n v="4955"/>
    <n v="201"/>
    <n v="430"/>
    <n v="910"/>
    <n v="229"/>
    <n v="709"/>
    <n v="520"/>
  </r>
  <r>
    <x v="100"/>
    <n v="5890"/>
    <n v="5667"/>
    <n v="6375"/>
    <n v="5405"/>
    <n v="4970"/>
    <n v="223"/>
    <n v="485"/>
    <n v="920"/>
    <n v="262"/>
    <n v="697"/>
    <n v="485"/>
  </r>
  <r>
    <x v="101"/>
    <n v="5870"/>
    <n v="5656"/>
    <n v="6340"/>
    <n v="5380"/>
    <n v="4915"/>
    <n v="214"/>
    <n v="490"/>
    <n v="955"/>
    <n v="276"/>
    <n v="741"/>
    <n v="470"/>
  </r>
  <r>
    <x v="102"/>
    <n v="5835"/>
    <n v="5644"/>
    <n v="6360"/>
    <n v="5326"/>
    <n v="4929"/>
    <n v="191"/>
    <n v="509"/>
    <n v="906"/>
    <n v="318"/>
    <n v="715"/>
    <n v="525"/>
  </r>
  <r>
    <x v="103"/>
    <n v="5825"/>
    <n v="5647"/>
    <n v="6315"/>
    <n v="5275"/>
    <n v="4915"/>
    <n v="178"/>
    <n v="550"/>
    <n v="910"/>
    <n v="372"/>
    <n v="732"/>
    <n v="490"/>
  </r>
  <r>
    <x v="104"/>
    <n v="5880"/>
    <n v="5645"/>
    <n v="6335"/>
    <n v="5308.5"/>
    <n v="4942.5"/>
    <n v="235"/>
    <n v="571.5"/>
    <n v="937.5"/>
    <n v="336.5"/>
    <n v="702.5"/>
    <n v="455"/>
  </r>
  <r>
    <x v="105"/>
    <n v="5889"/>
    <n v="5643"/>
    <n v="6285"/>
    <n v="5275"/>
    <n v="4962"/>
    <n v="246"/>
    <n v="614"/>
    <n v="927"/>
    <n v="368"/>
    <n v="681"/>
    <n v="396"/>
  </r>
  <r>
    <x v="106"/>
    <n v="5854"/>
    <n v="5640"/>
    <n v="6200"/>
    <n v="5230"/>
    <n v="4939"/>
    <n v="214"/>
    <n v="624"/>
    <n v="915"/>
    <n v="410"/>
    <n v="701"/>
    <n v="346"/>
  </r>
  <r>
    <x v="107"/>
    <n v="5890"/>
    <n v="5625"/>
    <n v="6200"/>
    <n v="5220"/>
    <n v="4940"/>
    <n v="265"/>
    <n v="670"/>
    <n v="950"/>
    <n v="405"/>
    <n v="685"/>
    <n v="310"/>
  </r>
  <r>
    <x v="108"/>
    <n v="5881"/>
    <n v="5635"/>
    <n v="6125"/>
    <n v="5190"/>
    <n v="4930"/>
    <n v="246"/>
    <n v="691"/>
    <n v="951"/>
    <n v="445"/>
    <n v="705"/>
    <n v="244"/>
  </r>
  <r>
    <x v="109"/>
    <n v="5929"/>
    <n v="5641"/>
    <n v="6201"/>
    <n v="5255"/>
    <n v="4950"/>
    <n v="288"/>
    <n v="674"/>
    <n v="979"/>
    <n v="386"/>
    <n v="691"/>
    <n v="272"/>
  </r>
  <r>
    <x v="110"/>
    <n v="5950"/>
    <n v="5660"/>
    <n v="6385"/>
    <n v="5330"/>
    <n v="5050"/>
    <n v="290"/>
    <n v="620"/>
    <n v="900"/>
    <n v="330"/>
    <n v="610"/>
    <n v="435"/>
  </r>
  <r>
    <x v="111"/>
    <n v="5977"/>
    <n v="5692"/>
    <n v="6365"/>
    <n v="5360"/>
    <n v="5099.5"/>
    <n v="285"/>
    <n v="617"/>
    <n v="877.5"/>
    <n v="332"/>
    <n v="592.5"/>
    <n v="388"/>
  </r>
  <r>
    <x v="112"/>
    <n v="6000"/>
    <n v="5730"/>
    <n v="6350"/>
    <n v="5430"/>
    <n v="5145"/>
    <n v="270"/>
    <n v="570"/>
    <n v="855"/>
    <n v="300"/>
    <n v="585"/>
    <n v="350"/>
  </r>
  <r>
    <x v="113"/>
    <n v="6036"/>
    <n v="5768"/>
    <n v="6325"/>
    <n v="5470"/>
    <n v="5119"/>
    <n v="268"/>
    <n v="566"/>
    <n v="917"/>
    <n v="298"/>
    <n v="649"/>
    <n v="289"/>
  </r>
  <r>
    <x v="114"/>
    <n v="6036"/>
    <n v="5790"/>
    <n v="6300"/>
    <n v="5435"/>
    <n v="5020"/>
    <n v="246"/>
    <n v="601"/>
    <n v="1016"/>
    <n v="355"/>
    <n v="770"/>
    <n v="264"/>
  </r>
  <r>
    <x v="115"/>
    <n v="5984"/>
    <n v="5778"/>
    <n v="6200"/>
    <n v="5390"/>
    <n v="5000"/>
    <n v="206"/>
    <n v="594"/>
    <n v="984"/>
    <n v="388"/>
    <n v="778"/>
    <n v="216"/>
  </r>
  <r>
    <x v="116"/>
    <n v="5970"/>
    <n v="5771"/>
    <n v="6150"/>
    <n v="5357"/>
    <n v="4970"/>
    <n v="199"/>
    <n v="613"/>
    <n v="1000"/>
    <n v="414"/>
    <n v="801"/>
    <n v="180"/>
  </r>
  <r>
    <x v="117"/>
    <n v="5990"/>
    <n v="5731"/>
    <n v="6220"/>
    <n v="5385"/>
    <n v="5100"/>
    <n v="259"/>
    <n v="605"/>
    <n v="890"/>
    <n v="346"/>
    <n v="631"/>
    <n v="230"/>
  </r>
  <r>
    <x v="118"/>
    <n v="6015"/>
    <n v="5732"/>
    <n v="6360"/>
    <n v="5470"/>
    <n v="5109.5"/>
    <n v="283"/>
    <n v="545"/>
    <n v="905.5"/>
    <n v="262"/>
    <n v="622.5"/>
    <n v="345"/>
  </r>
  <r>
    <x v="119"/>
    <n v="5990"/>
    <n v="5726"/>
    <n v="6290"/>
    <n v="5530"/>
    <n v="5090"/>
    <n v="264"/>
    <n v="460"/>
    <n v="900"/>
    <n v="196"/>
    <n v="636"/>
    <n v="300"/>
  </r>
  <r>
    <x v="120"/>
    <n v="5950"/>
    <n v="5701"/>
    <n v="6240"/>
    <n v="5455"/>
    <n v="5000"/>
    <n v="249"/>
    <n v="495"/>
    <n v="950"/>
    <n v="246"/>
    <n v="701"/>
    <n v="290"/>
  </r>
  <r>
    <x v="121"/>
    <n v="5911"/>
    <n v="5701"/>
    <n v="6150"/>
    <n v="5400"/>
    <n v="5029"/>
    <n v="210"/>
    <n v="511"/>
    <n v="882"/>
    <n v="301"/>
    <n v="672"/>
    <n v="239"/>
  </r>
  <r>
    <x v="122"/>
    <n v="5870"/>
    <n v="5655"/>
    <n v="6200"/>
    <n v="5365"/>
    <n v="4928"/>
    <n v="215"/>
    <n v="505"/>
    <n v="942"/>
    <n v="290"/>
    <n v="727"/>
    <n v="330"/>
  </r>
  <r>
    <x v="123"/>
    <n v="5857"/>
    <n v="5660"/>
    <n v="6349"/>
    <n v="5450"/>
    <n v="5000"/>
    <n v="197"/>
    <n v="407"/>
    <n v="857"/>
    <n v="210"/>
    <n v="660"/>
    <n v="492"/>
  </r>
  <r>
    <x v="124"/>
    <n v="5820"/>
    <n v="5609"/>
    <n v="6110"/>
    <n v="5350"/>
    <n v="4915"/>
    <n v="211"/>
    <n v="470"/>
    <n v="905"/>
    <n v="259"/>
    <n v="694"/>
    <n v="290"/>
  </r>
  <r>
    <x v="125"/>
    <n v="5835"/>
    <n v="5619"/>
    <n v="6150"/>
    <n v="5270"/>
    <n v="4910"/>
    <n v="216"/>
    <n v="565"/>
    <n v="925"/>
    <n v="349"/>
    <n v="709"/>
    <n v="315"/>
  </r>
  <r>
    <x v="126"/>
    <n v="5880"/>
    <n v="5677"/>
    <n v="6220"/>
    <n v="5276"/>
    <n v="4925"/>
    <n v="203"/>
    <n v="604"/>
    <n v="955"/>
    <n v="401"/>
    <n v="752"/>
    <n v="340"/>
  </r>
  <r>
    <x v="127"/>
    <n v="5860"/>
    <n v="5658"/>
    <n v="6210"/>
    <n v="5250"/>
    <n v="4871"/>
    <n v="202"/>
    <n v="610"/>
    <n v="989"/>
    <n v="408"/>
    <n v="787"/>
    <n v="350"/>
  </r>
  <r>
    <x v="128"/>
    <n v="5890"/>
    <n v="5570"/>
    <n v="6150"/>
    <n v="5210"/>
    <n v="4880"/>
    <n v="320"/>
    <n v="680"/>
    <n v="1010"/>
    <n v="360"/>
    <n v="690"/>
    <n v="260"/>
  </r>
  <r>
    <x v="129"/>
    <n v="5825"/>
    <n v="5483"/>
    <n v="6000"/>
    <n v="5160"/>
    <n v="4774"/>
    <n v="342"/>
    <n v="665"/>
    <n v="1051"/>
    <n v="323"/>
    <n v="709"/>
    <n v="175"/>
  </r>
  <r>
    <x v="130"/>
    <n v="5845"/>
    <n v="5457"/>
    <n v="6022"/>
    <n v="5180"/>
    <n v="4809"/>
    <n v="388"/>
    <n v="665"/>
    <n v="1036"/>
    <n v="277"/>
    <n v="648"/>
    <n v="177"/>
  </r>
  <r>
    <x v="131"/>
    <n v="5920"/>
    <n v="5483"/>
    <n v="6150"/>
    <n v="5235"/>
    <n v="4868"/>
    <n v="437"/>
    <n v="685"/>
    <n v="1052"/>
    <n v="248"/>
    <n v="615"/>
    <n v="230"/>
  </r>
  <r>
    <x v="132"/>
    <n v="5860"/>
    <n v="5470"/>
    <n v="6250"/>
    <n v="5265"/>
    <n v="4909"/>
    <n v="390"/>
    <n v="595"/>
    <n v="951"/>
    <n v="205"/>
    <n v="561"/>
    <n v="390"/>
  </r>
  <r>
    <x v="133"/>
    <n v="6006"/>
    <n v="5579.5"/>
    <n v="6310"/>
    <n v="5385"/>
    <n v="5000"/>
    <n v="426.5"/>
    <n v="621"/>
    <n v="1006"/>
    <n v="194.5"/>
    <n v="579.5"/>
    <n v="304"/>
  </r>
  <r>
    <x v="134"/>
    <n v="6100"/>
    <n v="5568"/>
    <n v="6386"/>
    <n v="5400"/>
    <n v="5029"/>
    <n v="532"/>
    <n v="700"/>
    <n v="1071"/>
    <n v="168"/>
    <n v="539"/>
    <n v="286"/>
  </r>
  <r>
    <x v="135"/>
    <n v="6181"/>
    <n v="5581"/>
    <n v="6500"/>
    <n v="5370.5"/>
    <n v="5050"/>
    <n v="600"/>
    <n v="810.5"/>
    <n v="1131"/>
    <n v="210.5"/>
    <n v="531"/>
    <n v="319"/>
  </r>
  <r>
    <x v="136"/>
    <n v="6250"/>
    <n v="5674"/>
    <n v="6630"/>
    <n v="5475"/>
    <n v="5139"/>
    <n v="576"/>
    <n v="775"/>
    <n v="1111"/>
    <n v="199"/>
    <n v="535"/>
    <n v="380"/>
  </r>
  <r>
    <x v="137"/>
    <n v="6332"/>
    <n v="5717"/>
    <n v="6589"/>
    <n v="5530"/>
    <n v="5139"/>
    <n v="615"/>
    <n v="802"/>
    <n v="1193"/>
    <n v="187"/>
    <n v="578"/>
    <n v="257"/>
  </r>
  <r>
    <x v="138"/>
    <n v="6325"/>
    <n v="5750"/>
    <n v="6560"/>
    <n v="5502"/>
    <n v="5189"/>
    <n v="575"/>
    <n v="823"/>
    <n v="1136"/>
    <n v="248"/>
    <n v="561"/>
    <n v="235"/>
  </r>
  <r>
    <x v="139"/>
    <n v="6309.5"/>
    <n v="5745"/>
    <n v="6629"/>
    <n v="5590"/>
    <n v="5200"/>
    <n v="564.5"/>
    <n v="719.5"/>
    <n v="1109.5"/>
    <n v="155"/>
    <n v="545"/>
    <n v="319.5"/>
  </r>
  <r>
    <x v="140"/>
    <n v="6285.5"/>
    <n v="5747"/>
    <n v="6520"/>
    <n v="5690"/>
    <n v="5229.5"/>
    <n v="538.5"/>
    <n v="595.5"/>
    <n v="1056"/>
    <n v="57"/>
    <n v="517.5"/>
    <n v="234.5"/>
  </r>
  <r>
    <x v="141"/>
    <n v="6290"/>
    <n v="5777.5"/>
    <n v="6550"/>
    <n v="5744"/>
    <n v="5218.5"/>
    <n v="512.5"/>
    <n v="546"/>
    <n v="1071.5"/>
    <n v="33.5"/>
    <n v="559"/>
    <n v="260"/>
  </r>
  <r>
    <x v="142"/>
    <n v="6394"/>
    <n v="5800"/>
    <n v="6600"/>
    <n v="5780"/>
    <n v="5250"/>
    <n v="594"/>
    <n v="614"/>
    <n v="1144"/>
    <n v="20"/>
    <n v="550"/>
    <n v="206"/>
  </r>
  <r>
    <x v="143"/>
    <n v="6329.5"/>
    <n v="5790"/>
    <n v="6580"/>
    <n v="5729"/>
    <n v="5144.5"/>
    <n v="539.5"/>
    <n v="600.5"/>
    <n v="1185"/>
    <n v="61"/>
    <n v="645.5"/>
    <n v="250.5"/>
  </r>
  <r>
    <x v="144"/>
    <n v="6405"/>
    <n v="5750"/>
    <n v="6635"/>
    <n v="5720"/>
    <n v="5180"/>
    <n v="655"/>
    <n v="685"/>
    <n v="1225"/>
    <n v="30"/>
    <n v="570"/>
    <n v="230"/>
  </r>
  <r>
    <x v="145"/>
    <n v="6379"/>
    <n v="5635"/>
    <n v="6650"/>
    <n v="5631"/>
    <n v="5140"/>
    <n v="744"/>
    <n v="748"/>
    <n v="1239"/>
    <n v="4"/>
    <n v="495"/>
    <n v="271"/>
  </r>
  <r>
    <x v="146"/>
    <n v="6200"/>
    <n v="5585"/>
    <n v="6550"/>
    <n v="5560"/>
    <n v="5095"/>
    <n v="615"/>
    <n v="640"/>
    <n v="1105"/>
    <n v="25"/>
    <n v="490"/>
    <n v="350"/>
  </r>
  <r>
    <x v="147"/>
    <n v="6330"/>
    <n v="5705"/>
    <n v="6650"/>
    <n v="5690"/>
    <n v="5100"/>
    <n v="625"/>
    <n v="640"/>
    <n v="1230"/>
    <n v="15"/>
    <n v="605"/>
    <n v="320"/>
  </r>
  <r>
    <x v="148"/>
    <n v="6388.5"/>
    <n v="5431"/>
    <n v="6650"/>
    <n v="5500"/>
    <n v="5030"/>
    <n v="957.5"/>
    <n v="888.5"/>
    <n v="1358.5"/>
    <n v="-69"/>
    <n v="401"/>
    <n v="261.5"/>
  </r>
  <r>
    <x v="149"/>
    <n v="6431"/>
    <n v="5445"/>
    <n v="6651"/>
    <n v="5401"/>
    <n v="5010"/>
    <n v="986"/>
    <n v="1030"/>
    <n v="1421"/>
    <n v="44"/>
    <n v="435"/>
    <n v="220"/>
  </r>
  <r>
    <x v="150"/>
    <n v="6368"/>
    <n v="5380"/>
    <n v="6450"/>
    <n v="5347"/>
    <n v="4998"/>
    <n v="988"/>
    <n v="1021"/>
    <n v="1370"/>
    <n v="33"/>
    <n v="382"/>
    <n v="82"/>
  </r>
  <r>
    <x v="151"/>
    <n v="6460"/>
    <n v="5390"/>
    <n v="6900"/>
    <n v="5335"/>
    <n v="4980"/>
    <n v="1070"/>
    <n v="1125"/>
    <n v="1480"/>
    <n v="55"/>
    <n v="410"/>
    <n v="440"/>
  </r>
  <r>
    <x v="152"/>
    <n v="6400"/>
    <n v="5365"/>
    <n v="6425"/>
    <n v="5300"/>
    <n v="4875"/>
    <n v="1035"/>
    <n v="1100"/>
    <n v="1525"/>
    <n v="65"/>
    <n v="490"/>
    <n v="25"/>
  </r>
  <r>
    <x v="153"/>
    <n v="6284"/>
    <n v="5380"/>
    <n v="6400.5"/>
    <n v="5280"/>
    <n v="4850"/>
    <n v="904"/>
    <n v="1004"/>
    <n v="1434"/>
    <n v="100"/>
    <n v="530"/>
    <n v="116.5"/>
  </r>
  <r>
    <x v="154"/>
    <n v="6115"/>
    <n v="5380"/>
    <n v="6435"/>
    <n v="5189"/>
    <n v="4785"/>
    <n v="735"/>
    <n v="926"/>
    <n v="1330"/>
    <n v="191"/>
    <n v="595"/>
    <n v="320"/>
  </r>
  <r>
    <x v="155"/>
    <n v="6410"/>
    <n v="5450"/>
    <n v="6690"/>
    <n v="5183"/>
    <n v="4838"/>
    <n v="960"/>
    <n v="1227"/>
    <n v="1572"/>
    <n v="267"/>
    <n v="612"/>
    <n v="280"/>
  </r>
  <r>
    <x v="156"/>
    <n v="6475"/>
    <n v="5580"/>
    <n v="6900"/>
    <n v="5245"/>
    <n v="4918"/>
    <n v="895"/>
    <n v="1230"/>
    <n v="1557"/>
    <n v="335"/>
    <n v="662"/>
    <n v="425"/>
  </r>
  <r>
    <x v="157"/>
    <n v="6425"/>
    <n v="5620"/>
    <n v="7000"/>
    <n v="5300"/>
    <n v="4915"/>
    <n v="805"/>
    <n v="1125"/>
    <n v="1510"/>
    <n v="320"/>
    <n v="705"/>
    <n v="575"/>
  </r>
  <r>
    <x v="158"/>
    <n v="6492"/>
    <n v="6000"/>
    <n v="6910"/>
    <n v="5530"/>
    <n v="5100"/>
    <n v="492"/>
    <n v="962"/>
    <n v="1392"/>
    <n v="470"/>
    <n v="900"/>
    <n v="418"/>
  </r>
  <r>
    <x v="159"/>
    <n v="6425"/>
    <n v="6010"/>
    <n v="7431"/>
    <n v="5635"/>
    <n v="5220"/>
    <n v="415"/>
    <n v="790"/>
    <n v="1205"/>
    <n v="375"/>
    <n v="790"/>
    <n v="1006"/>
  </r>
  <r>
    <x v="160"/>
    <n v="6805"/>
    <n v="6230"/>
    <n v="7690"/>
    <n v="5905"/>
    <n v="5460"/>
    <n v="575"/>
    <n v="900"/>
    <n v="1345"/>
    <n v="325"/>
    <n v="770"/>
    <n v="885"/>
  </r>
  <r>
    <x v="161"/>
    <n v="6939"/>
    <n v="6540"/>
    <n v="7699"/>
    <n v="6099"/>
    <n v="5615"/>
    <n v="399"/>
    <n v="840"/>
    <n v="1324"/>
    <n v="441"/>
    <n v="925"/>
    <n v="760"/>
  </r>
  <r>
    <x v="162"/>
    <n v="6829"/>
    <n v="6555"/>
    <n v="7390"/>
    <n v="6099"/>
    <n v="5609"/>
    <n v="274"/>
    <n v="730"/>
    <n v="1220"/>
    <n v="456"/>
    <n v="946"/>
    <n v="561"/>
  </r>
  <r>
    <x v="163"/>
    <n v="6700"/>
    <n v="6659"/>
    <n v="7130"/>
    <n v="6030"/>
    <n v="5430"/>
    <n v="41"/>
    <n v="670"/>
    <n v="1270"/>
    <n v="629"/>
    <n v="1229"/>
    <n v="430"/>
  </r>
  <r>
    <x v="164"/>
    <n v="6790"/>
    <n v="6650"/>
    <n v="7030"/>
    <n v="6031"/>
    <n v="5394"/>
    <n v="140"/>
    <n v="759"/>
    <n v="1396"/>
    <n v="619"/>
    <n v="1256"/>
    <n v="240"/>
  </r>
  <r>
    <x v="165"/>
    <n v="6815"/>
    <n v="6720"/>
    <n v="7250"/>
    <n v="6095"/>
    <n v="5517"/>
    <n v="95"/>
    <n v="720"/>
    <n v="1298"/>
    <n v="625"/>
    <n v="1203"/>
    <n v="435"/>
  </r>
  <r>
    <x v="166"/>
    <n v="6953"/>
    <n v="6880.5"/>
    <n v="7250"/>
    <n v="6225"/>
    <n v="5600"/>
    <n v="72.5"/>
    <n v="728"/>
    <n v="1353"/>
    <n v="655.5"/>
    <n v="1280.5"/>
    <n v="297"/>
  </r>
  <r>
    <x v="167"/>
    <n v="6700"/>
    <n v="6680"/>
    <n v="7250"/>
    <n v="6135"/>
    <n v="5675"/>
    <n v="20"/>
    <n v="565"/>
    <n v="1025"/>
    <n v="545"/>
    <n v="1005"/>
    <n v="550"/>
  </r>
  <r>
    <x v="168"/>
    <n v="6600"/>
    <n v="6485"/>
    <n v="7070"/>
    <n v="6065"/>
    <n v="5716"/>
    <n v="115"/>
    <n v="535"/>
    <n v="884"/>
    <n v="420"/>
    <n v="769"/>
    <n v="470"/>
  </r>
  <r>
    <x v="169"/>
    <n v="6560"/>
    <n v="6415"/>
    <n v="7030"/>
    <n v="6020"/>
    <n v="5695"/>
    <n v="145"/>
    <n v="540"/>
    <n v="865"/>
    <n v="395"/>
    <n v="720"/>
    <n v="470"/>
  </r>
  <r>
    <x v="170"/>
    <n v="6430"/>
    <n v="6300"/>
    <n v="6772.5"/>
    <n v="5880"/>
    <n v="5550"/>
    <n v="130"/>
    <n v="550"/>
    <n v="880"/>
    <n v="420"/>
    <n v="750"/>
    <n v="342.5"/>
  </r>
  <r>
    <x v="171"/>
    <n v="6370"/>
    <n v="6226"/>
    <n v="6710"/>
    <n v="5830"/>
    <n v="5569"/>
    <n v="144"/>
    <n v="540"/>
    <n v="801"/>
    <n v="396"/>
    <n v="657"/>
    <n v="340"/>
  </r>
  <r>
    <x v="172"/>
    <n v="6399"/>
    <n v="6230"/>
    <n v="6730"/>
    <n v="5830"/>
    <n v="5600"/>
    <n v="169"/>
    <n v="569"/>
    <n v="799"/>
    <n v="400"/>
    <n v="630"/>
    <n v="331"/>
  </r>
  <r>
    <x v="173"/>
    <n v="6430"/>
    <n v="6251"/>
    <n v="6836"/>
    <n v="5980"/>
    <n v="5614"/>
    <n v="179"/>
    <n v="450"/>
    <n v="816"/>
    <n v="271"/>
    <n v="637"/>
    <n v="406"/>
  </r>
  <r>
    <x v="174"/>
    <n v="6427"/>
    <n v="6120"/>
    <n v="6820"/>
    <n v="6017"/>
    <n v="5560"/>
    <n v="307"/>
    <n v="410"/>
    <n v="867"/>
    <n v="103"/>
    <n v="560"/>
    <n v="393"/>
  </r>
  <r>
    <x v="175"/>
    <n v="6390"/>
    <n v="6215"/>
    <n v="6730"/>
    <n v="5979.5"/>
    <n v="5525"/>
    <n v="175"/>
    <n v="410.5"/>
    <n v="865"/>
    <n v="235.5"/>
    <n v="690"/>
    <n v="340"/>
  </r>
  <r>
    <x v="176"/>
    <n v="6419"/>
    <n v="6190"/>
    <n v="6690"/>
    <n v="5920"/>
    <n v="5430"/>
    <n v="229"/>
    <n v="499"/>
    <n v="989"/>
    <n v="270"/>
    <n v="760"/>
    <n v="271"/>
  </r>
  <r>
    <x v="177"/>
    <n v="6364"/>
    <n v="6200"/>
    <n v="6650"/>
    <n v="5865"/>
    <n v="5420"/>
    <n v="164"/>
    <n v="499"/>
    <n v="944"/>
    <n v="335"/>
    <n v="780"/>
    <n v="286"/>
  </r>
  <r>
    <x v="178"/>
    <n v="6307"/>
    <n v="6165"/>
    <n v="6601"/>
    <n v="5829.5"/>
    <n v="5328"/>
    <n v="142"/>
    <n v="477.5"/>
    <n v="979"/>
    <n v="335.5"/>
    <n v="837"/>
    <n v="294"/>
  </r>
  <r>
    <x v="179"/>
    <n v="6245"/>
    <n v="6115"/>
    <n v="6450"/>
    <n v="5769"/>
    <n v="5299"/>
    <n v="130"/>
    <n v="476"/>
    <n v="946"/>
    <n v="346"/>
    <n v="816"/>
    <n v="205"/>
  </r>
  <r>
    <x v="180"/>
    <n v="6200"/>
    <n v="6020"/>
    <n v="6350"/>
    <n v="5717.5"/>
    <n v="5260"/>
    <n v="180"/>
    <n v="482.5"/>
    <n v="940"/>
    <n v="302.5"/>
    <n v="760"/>
    <n v="150"/>
  </r>
  <r>
    <x v="181"/>
    <n v="6412"/>
    <n v="6270"/>
    <n v="6550"/>
    <n v="5874"/>
    <n v="5300"/>
    <n v="142"/>
    <n v="538"/>
    <n v="1112"/>
    <n v="396"/>
    <n v="970"/>
    <n v="138"/>
  </r>
  <r>
    <x v="182"/>
    <n v="6260"/>
    <n v="6100"/>
    <n v="6360"/>
    <n v="5775"/>
    <n v="5080"/>
    <n v="160"/>
    <n v="485"/>
    <n v="1180"/>
    <n v="325"/>
    <n v="1020"/>
    <n v="100"/>
  </r>
  <r>
    <x v="183"/>
    <n v="6230"/>
    <n v="6041"/>
    <n v="6310"/>
    <n v="5800"/>
    <n v="5088"/>
    <n v="189"/>
    <n v="430"/>
    <n v="1142"/>
    <n v="241"/>
    <n v="953"/>
    <n v="80"/>
  </r>
  <r>
    <x v="184"/>
    <n v="6210"/>
    <n v="6110"/>
    <n v="6375"/>
    <n v="5745"/>
    <n v="5110"/>
    <n v="100"/>
    <n v="465"/>
    <n v="1100"/>
    <n v="365"/>
    <n v="1000"/>
    <n v="165"/>
  </r>
  <r>
    <x v="185"/>
    <n v="6060"/>
    <n v="5925"/>
    <n v="6250"/>
    <n v="5600"/>
    <n v="5030"/>
    <n v="135"/>
    <n v="460"/>
    <n v="1030"/>
    <n v="325"/>
    <n v="895"/>
    <n v="190"/>
  </r>
  <r>
    <x v="186"/>
    <n v="6141"/>
    <n v="6120"/>
    <n v="6420"/>
    <n v="5810"/>
    <n v="5218.5"/>
    <n v="21"/>
    <n v="331"/>
    <n v="922.5"/>
    <n v="310"/>
    <n v="901.5"/>
    <n v="279"/>
  </r>
  <r>
    <x v="187"/>
    <n v="6250"/>
    <n v="6235"/>
    <n v="6601"/>
    <n v="5950"/>
    <n v="5329.5"/>
    <n v="15"/>
    <n v="300"/>
    <n v="920.5"/>
    <n v="285"/>
    <n v="905.5"/>
    <n v="351"/>
  </r>
  <r>
    <x v="188"/>
    <n v="6430"/>
    <n v="6391"/>
    <n v="6755"/>
    <n v="6124.5"/>
    <n v="5430"/>
    <n v="39"/>
    <n v="305.5"/>
    <n v="1000"/>
    <n v="266.5"/>
    <n v="961"/>
    <n v="325"/>
  </r>
  <r>
    <x v="189"/>
    <n v="6493"/>
    <n v="6401"/>
    <n v="6700"/>
    <n v="6190"/>
    <n v="5510"/>
    <n v="92"/>
    <n v="303"/>
    <n v="983"/>
    <n v="211"/>
    <n v="891"/>
    <n v="207"/>
  </r>
  <r>
    <x v="190"/>
    <n v="6559.5"/>
    <n v="6415"/>
    <n v="6668.5"/>
    <n v="6270"/>
    <n v="5571"/>
    <n v="144.5"/>
    <n v="289.5"/>
    <n v="988.5"/>
    <n v="145"/>
    <n v="844"/>
    <n v="109"/>
  </r>
  <r>
    <x v="191"/>
    <n v="6506"/>
    <n v="6377"/>
    <n v="6620"/>
    <n v="6260"/>
    <n v="5600"/>
    <n v="129"/>
    <n v="246"/>
    <n v="906"/>
    <n v="117"/>
    <n v="777"/>
    <n v="114"/>
  </r>
  <r>
    <x v="192"/>
    <n v="6377"/>
    <n v="6320"/>
    <n v="6450"/>
    <n v="6190"/>
    <n v="5520"/>
    <n v="57"/>
    <n v="187"/>
    <n v="857"/>
    <n v="130"/>
    <n v="800"/>
    <n v="73"/>
  </r>
  <r>
    <x v="193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4.xml><?xml version="1.0" encoding="utf-8"?>
<pivotCacheRecords xmlns="http://schemas.openxmlformats.org/spreadsheetml/2006/main" count="194">
  <r>
    <x v="0"/>
    <m/>
    <m/>
    <m/>
    <m/>
    <m/>
    <m/>
    <m/>
    <m/>
    <m/>
    <m/>
    <m/>
  </r>
  <r>
    <x v="1"/>
    <m/>
    <m/>
    <m/>
    <m/>
    <m/>
    <m/>
    <m/>
    <m/>
    <m/>
    <m/>
    <m/>
  </r>
  <r>
    <x v="2"/>
    <m/>
    <m/>
    <m/>
    <m/>
    <m/>
    <m/>
    <m/>
    <m/>
    <m/>
    <m/>
    <m/>
  </r>
  <r>
    <x v="3"/>
    <n v="6235"/>
    <n v="5887"/>
    <n v="6849"/>
    <n v="6005"/>
    <n v="5898"/>
    <n v="348"/>
    <n v="230"/>
    <n v="337"/>
    <n v="-118"/>
    <n v="-11"/>
    <n v="614"/>
  </r>
  <r>
    <x v="4"/>
    <n v="6300"/>
    <n v="5962"/>
    <n v="6930"/>
    <n v="6050"/>
    <n v="5920"/>
    <n v="338"/>
    <n v="250"/>
    <n v="380"/>
    <n v="-88"/>
    <n v="42"/>
    <n v="630"/>
  </r>
  <r>
    <x v="5"/>
    <n v="6290"/>
    <n v="6020"/>
    <n v="6985"/>
    <n v="6123"/>
    <n v="5939.5"/>
    <n v="270"/>
    <n v="167"/>
    <n v="350.5"/>
    <n v="-103"/>
    <n v="80.5"/>
    <n v="695"/>
  </r>
  <r>
    <x v="6"/>
    <n v="6325"/>
    <n v="6043"/>
    <n v="6900"/>
    <n v="6140"/>
    <n v="5996"/>
    <n v="282"/>
    <n v="185"/>
    <n v="329"/>
    <n v="-97"/>
    <n v="47"/>
    <n v="575"/>
  </r>
  <r>
    <x v="7"/>
    <n v="6287"/>
    <n v="6041"/>
    <n v="6940"/>
    <n v="6070.5"/>
    <n v="5925"/>
    <n v="246"/>
    <n v="216.5"/>
    <n v="362"/>
    <n v="-29.5"/>
    <n v="116"/>
    <n v="653"/>
  </r>
  <r>
    <x v="8"/>
    <n v="6300"/>
    <n v="6049.5"/>
    <n v="6980"/>
    <n v="6080"/>
    <n v="5910"/>
    <n v="250.5"/>
    <n v="220"/>
    <n v="390"/>
    <n v="-30.5"/>
    <n v="139.5"/>
    <n v="680"/>
  </r>
  <r>
    <x v="9"/>
    <n v="6335"/>
    <n v="6055"/>
    <n v="7095"/>
    <n v="6120"/>
    <n v="5980"/>
    <n v="280"/>
    <n v="215"/>
    <n v="355"/>
    <n v="-65"/>
    <n v="75"/>
    <n v="760"/>
  </r>
  <r>
    <x v="10"/>
    <n v="6290"/>
    <n v="6040"/>
    <n v="6990"/>
    <n v="6079"/>
    <n v="5900"/>
    <n v="250"/>
    <n v="211"/>
    <n v="390"/>
    <n v="-39"/>
    <n v="140"/>
    <n v="700"/>
  </r>
  <r>
    <x v="11"/>
    <n v="6328"/>
    <n v="6012"/>
    <n v="6950"/>
    <n v="6080"/>
    <n v="5849"/>
    <n v="316"/>
    <n v="248"/>
    <n v="479"/>
    <n v="-68"/>
    <n v="163"/>
    <n v="622"/>
  </r>
  <r>
    <x v="12"/>
    <n v="6212"/>
    <n v="5941"/>
    <n v="6785"/>
    <n v="6033"/>
    <n v="5750"/>
    <n v="271"/>
    <n v="179"/>
    <n v="462"/>
    <n v="-92"/>
    <n v="191"/>
    <n v="573"/>
  </r>
  <r>
    <x v="13"/>
    <n v="6150"/>
    <n v="5860"/>
    <n v="6800"/>
    <n v="6020"/>
    <n v="5405"/>
    <n v="290"/>
    <n v="130"/>
    <n v="745"/>
    <n v="-160"/>
    <n v="455"/>
    <n v="650"/>
  </r>
  <r>
    <x v="14"/>
    <n v="6090"/>
    <n v="5767"/>
    <n v="6775"/>
    <n v="5950"/>
    <n v="5406"/>
    <n v="323"/>
    <n v="140"/>
    <n v="684"/>
    <n v="-183"/>
    <n v="361"/>
    <n v="685"/>
  </r>
  <r>
    <x v="15"/>
    <n v="6170"/>
    <n v="5816"/>
    <n v="6700"/>
    <n v="6000"/>
    <n v="5706"/>
    <n v="354"/>
    <n v="170"/>
    <n v="464"/>
    <n v="-184"/>
    <n v="110"/>
    <n v="530"/>
  </r>
  <r>
    <x v="16"/>
    <n v="6280"/>
    <n v="5870"/>
    <n v="6750"/>
    <n v="5990"/>
    <n v="5745"/>
    <n v="410"/>
    <n v="290"/>
    <n v="535"/>
    <n v="-120"/>
    <n v="125"/>
    <n v="470"/>
  </r>
  <r>
    <x v="17"/>
    <n v="6080"/>
    <n v="5730"/>
    <n v="6603"/>
    <n v="5940"/>
    <n v="5618"/>
    <n v="350"/>
    <n v="140"/>
    <n v="462"/>
    <n v="-210"/>
    <n v="112"/>
    <n v="523"/>
  </r>
  <r>
    <x v="18"/>
    <n v="6030"/>
    <n v="5656"/>
    <n v="6490"/>
    <n v="5802"/>
    <n v="5515"/>
    <n v="374"/>
    <n v="228"/>
    <n v="515"/>
    <n v="-146"/>
    <n v="141"/>
    <n v="460"/>
  </r>
  <r>
    <x v="19"/>
    <n v="6000"/>
    <n v="5638"/>
    <n v="6460"/>
    <n v="5804"/>
    <n v="5530"/>
    <n v="362"/>
    <n v="196"/>
    <n v="470"/>
    <n v="-166"/>
    <n v="108"/>
    <n v="460"/>
  </r>
  <r>
    <x v="20"/>
    <n v="6079.5"/>
    <n v="5660"/>
    <n v="6381"/>
    <n v="5865"/>
    <n v="5650"/>
    <n v="419.5"/>
    <n v="214.5"/>
    <n v="429.5"/>
    <n v="-205"/>
    <n v="10"/>
    <n v="301.5"/>
  </r>
  <r>
    <x v="21"/>
    <n v="6000"/>
    <n v="5603"/>
    <n v="6450"/>
    <n v="5779"/>
    <n v="5470"/>
    <n v="397"/>
    <n v="221"/>
    <n v="530"/>
    <n v="-176"/>
    <n v="133"/>
    <n v="450"/>
  </r>
  <r>
    <x v="22"/>
    <n v="5849"/>
    <n v="5448"/>
    <n v="6330"/>
    <n v="5589"/>
    <n v="5330"/>
    <n v="401"/>
    <n v="260"/>
    <n v="519"/>
    <n v="-141"/>
    <n v="118"/>
    <n v="481"/>
  </r>
  <r>
    <x v="23"/>
    <n v="5849"/>
    <n v="5468"/>
    <n v="6270"/>
    <n v="5580"/>
    <n v="5310"/>
    <n v="381"/>
    <n v="269"/>
    <n v="539"/>
    <n v="-112"/>
    <n v="158"/>
    <n v="421"/>
  </r>
  <r>
    <x v="24"/>
    <n v="5850"/>
    <n v="5488"/>
    <n v="6270"/>
    <n v="5530"/>
    <n v="5286"/>
    <n v="362"/>
    <n v="320"/>
    <n v="564"/>
    <n v="-42"/>
    <n v="202"/>
    <n v="420"/>
  </r>
  <r>
    <x v="25"/>
    <n v="5911"/>
    <n v="5538"/>
    <n v="6325"/>
    <n v="5540"/>
    <n v="5280"/>
    <n v="373"/>
    <n v="371"/>
    <n v="631"/>
    <n v="-2"/>
    <n v="258"/>
    <n v="414"/>
  </r>
  <r>
    <x v="26"/>
    <n v="5895"/>
    <n v="5521"/>
    <n v="6210"/>
    <n v="5450"/>
    <n v="5209"/>
    <n v="374"/>
    <n v="445"/>
    <n v="686"/>
    <n v="71"/>
    <n v="312"/>
    <n v="315"/>
  </r>
  <r>
    <x v="27"/>
    <n v="5760"/>
    <n v="5410"/>
    <n v="6150"/>
    <n v="5319.5"/>
    <n v="5098"/>
    <n v="350"/>
    <n v="440.5"/>
    <n v="662"/>
    <n v="90.5"/>
    <n v="312"/>
    <n v="390"/>
  </r>
  <r>
    <x v="28"/>
    <n v="5619"/>
    <n v="5260"/>
    <n v="5995"/>
    <n v="5150"/>
    <n v="4990"/>
    <n v="359"/>
    <n v="469"/>
    <n v="629"/>
    <n v="110"/>
    <n v="270"/>
    <n v="376"/>
  </r>
  <r>
    <x v="29"/>
    <n v="5545"/>
    <n v="5226"/>
    <n v="5950"/>
    <n v="5109"/>
    <n v="4911"/>
    <n v="319"/>
    <n v="436"/>
    <n v="634"/>
    <n v="117"/>
    <n v="315"/>
    <n v="405"/>
  </r>
  <r>
    <x v="30"/>
    <n v="5475"/>
    <n v="5180"/>
    <n v="5950"/>
    <n v="5071.5"/>
    <n v="4939"/>
    <n v="295"/>
    <n v="403.5"/>
    <n v="536"/>
    <n v="108.5"/>
    <n v="241"/>
    <n v="475"/>
  </r>
  <r>
    <x v="31"/>
    <n v="5584"/>
    <n v="5296"/>
    <n v="5978"/>
    <n v="5115"/>
    <n v="4967"/>
    <n v="288"/>
    <n v="469"/>
    <n v="617"/>
    <n v="181"/>
    <n v="329"/>
    <n v="394"/>
  </r>
  <r>
    <x v="32"/>
    <n v="5597"/>
    <n v="5296"/>
    <n v="5980"/>
    <n v="5155"/>
    <n v="4984"/>
    <n v="301"/>
    <n v="442"/>
    <n v="613"/>
    <n v="141"/>
    <n v="312"/>
    <n v="383"/>
  </r>
  <r>
    <x v="33"/>
    <n v="5640"/>
    <n v="5365"/>
    <n v="6070"/>
    <n v="5180"/>
    <n v="5000"/>
    <n v="275"/>
    <n v="460"/>
    <n v="640"/>
    <n v="185"/>
    <n v="365"/>
    <n v="430"/>
  </r>
  <r>
    <x v="34"/>
    <n v="5675"/>
    <n v="5390"/>
    <n v="6100"/>
    <n v="5210"/>
    <n v="5052"/>
    <n v="285"/>
    <n v="465"/>
    <n v="623"/>
    <n v="180"/>
    <n v="338"/>
    <n v="425"/>
  </r>
  <r>
    <x v="35"/>
    <n v="5663"/>
    <n v="5385"/>
    <n v="6099"/>
    <n v="5224"/>
    <n v="5055"/>
    <n v="278"/>
    <n v="439"/>
    <n v="608"/>
    <n v="161"/>
    <n v="330"/>
    <n v="436"/>
  </r>
  <r>
    <x v="36"/>
    <n v="5670"/>
    <n v="5381"/>
    <n v="6041"/>
    <n v="5190"/>
    <n v="5040"/>
    <n v="289"/>
    <n v="480"/>
    <n v="630"/>
    <n v="191"/>
    <n v="341"/>
    <n v="371"/>
  </r>
  <r>
    <x v="37"/>
    <n v="5632"/>
    <n v="5351"/>
    <n v="6065"/>
    <n v="5225"/>
    <n v="5049.5"/>
    <n v="281"/>
    <n v="407"/>
    <n v="582.5"/>
    <n v="126"/>
    <n v="301.5"/>
    <n v="433"/>
  </r>
  <r>
    <x v="38"/>
    <n v="5633"/>
    <n v="5362"/>
    <n v="6075"/>
    <n v="5230"/>
    <n v="5037"/>
    <n v="271"/>
    <n v="403"/>
    <n v="596"/>
    <n v="132"/>
    <n v="325"/>
    <n v="442"/>
  </r>
  <r>
    <x v="39"/>
    <n v="5660"/>
    <n v="5366"/>
    <n v="5997"/>
    <n v="5215"/>
    <n v="5037"/>
    <n v="294"/>
    <n v="445"/>
    <n v="623"/>
    <n v="151"/>
    <n v="329"/>
    <n v="337"/>
  </r>
  <r>
    <x v="40"/>
    <n v="5590"/>
    <n v="5340"/>
    <n v="5995"/>
    <n v="5120"/>
    <n v="4939"/>
    <n v="250"/>
    <n v="470"/>
    <n v="651"/>
    <n v="220"/>
    <n v="401"/>
    <n v="405"/>
  </r>
  <r>
    <x v="41"/>
    <n v="5520"/>
    <n v="5240"/>
    <n v="5900"/>
    <n v="5097.5"/>
    <n v="4889"/>
    <n v="280"/>
    <n v="422.5"/>
    <n v="631"/>
    <n v="142.5"/>
    <n v="351"/>
    <n v="380"/>
  </r>
  <r>
    <x v="42"/>
    <n v="5400"/>
    <n v="5077"/>
    <n v="5800"/>
    <n v="4988"/>
    <n v="4819"/>
    <n v="323"/>
    <n v="412"/>
    <n v="581"/>
    <n v="89"/>
    <n v="258"/>
    <n v="400"/>
  </r>
  <r>
    <x v="43"/>
    <n v="5337"/>
    <n v="5001"/>
    <n v="5800"/>
    <n v="4940"/>
    <n v="4830"/>
    <n v="336"/>
    <n v="397"/>
    <n v="507"/>
    <n v="61"/>
    <n v="171"/>
    <n v="463"/>
  </r>
  <r>
    <x v="44"/>
    <n v="5290"/>
    <n v="4996"/>
    <n v="5730"/>
    <n v="4900"/>
    <n v="4775"/>
    <n v="294"/>
    <n v="390"/>
    <n v="515"/>
    <n v="96"/>
    <n v="221"/>
    <n v="440"/>
  </r>
  <r>
    <x v="45"/>
    <n v="5290"/>
    <n v="4996"/>
    <n v="5700"/>
    <n v="4900"/>
    <n v="4775"/>
    <n v="294"/>
    <n v="390"/>
    <n v="515"/>
    <n v="96"/>
    <n v="221"/>
    <n v="410"/>
  </r>
  <r>
    <x v="46"/>
    <n v="5210"/>
    <n v="4962"/>
    <n v="5650"/>
    <n v="4840"/>
    <n v="4740"/>
    <n v="248"/>
    <n v="370"/>
    <n v="470"/>
    <n v="122"/>
    <n v="222"/>
    <n v="440"/>
  </r>
  <r>
    <x v="47"/>
    <n v="5204"/>
    <n v="4915"/>
    <n v="5640"/>
    <n v="4800"/>
    <n v="4727.5"/>
    <n v="289"/>
    <n v="404"/>
    <n v="476.5"/>
    <n v="115"/>
    <n v="187.5"/>
    <n v="436"/>
  </r>
  <r>
    <x v="48"/>
    <n v="5155"/>
    <n v="4920"/>
    <n v="5700"/>
    <n v="4790"/>
    <n v="4730"/>
    <n v="235"/>
    <n v="365"/>
    <n v="425"/>
    <n v="130"/>
    <n v="190"/>
    <n v="545"/>
  </r>
  <r>
    <x v="49"/>
    <n v="5189"/>
    <n v="4971"/>
    <n v="5640"/>
    <n v="4829"/>
    <n v="4794"/>
    <n v="218"/>
    <n v="360"/>
    <n v="395"/>
    <n v="142"/>
    <n v="177"/>
    <n v="451"/>
  </r>
  <r>
    <x v="50"/>
    <n v="5166"/>
    <n v="4972"/>
    <n v="5597"/>
    <n v="4826"/>
    <n v="4780"/>
    <n v="194"/>
    <n v="340"/>
    <n v="386"/>
    <n v="146"/>
    <n v="192"/>
    <n v="431"/>
  </r>
  <r>
    <x v="51"/>
    <n v="5161"/>
    <n v="4955"/>
    <n v="5620"/>
    <n v="4800"/>
    <n v="4800"/>
    <n v="206"/>
    <n v="361"/>
    <n v="361"/>
    <n v="155"/>
    <n v="155"/>
    <n v="459"/>
  </r>
  <r>
    <x v="52"/>
    <n v="5145"/>
    <n v="4935"/>
    <n v="5490"/>
    <n v="4775"/>
    <n v="4770"/>
    <n v="210"/>
    <n v="370"/>
    <n v="375"/>
    <n v="160"/>
    <n v="165"/>
    <n v="345"/>
  </r>
  <r>
    <x v="53"/>
    <n v="5145"/>
    <n v="4975"/>
    <n v="5450"/>
    <n v="4801.5"/>
    <n v="4780"/>
    <n v="170"/>
    <n v="343.5"/>
    <n v="365"/>
    <n v="173.5"/>
    <n v="195"/>
    <n v="305"/>
  </r>
  <r>
    <x v="54"/>
    <n v="5148"/>
    <n v="4970"/>
    <n v="5480"/>
    <n v="4829"/>
    <n v="4800"/>
    <n v="178"/>
    <n v="319"/>
    <n v="348"/>
    <n v="141"/>
    <n v="170"/>
    <n v="332"/>
  </r>
  <r>
    <x v="55"/>
    <n v="5164"/>
    <n v="4975"/>
    <n v="5599"/>
    <n v="4840"/>
    <n v="4790"/>
    <n v="189"/>
    <n v="324"/>
    <n v="374"/>
    <n v="135"/>
    <n v="185"/>
    <n v="435"/>
  </r>
  <r>
    <x v="56"/>
    <n v="5124"/>
    <n v="4942"/>
    <n v="5485"/>
    <n v="4789"/>
    <n v="4700"/>
    <n v="182"/>
    <n v="335"/>
    <n v="424"/>
    <n v="153"/>
    <n v="242"/>
    <n v="361"/>
  </r>
  <r>
    <x v="57"/>
    <n v="5063"/>
    <n v="4841.5"/>
    <n v="5500"/>
    <n v="4820"/>
    <n v="4740"/>
    <n v="221.5"/>
    <n v="243"/>
    <n v="323"/>
    <n v="21.5"/>
    <n v="101.5"/>
    <n v="437"/>
  </r>
  <r>
    <x v="58"/>
    <n v="4960"/>
    <n v="4814"/>
    <n v="5340"/>
    <n v="4739"/>
    <n v="4680"/>
    <n v="146"/>
    <n v="221"/>
    <n v="280"/>
    <n v="75"/>
    <n v="134"/>
    <n v="380"/>
  </r>
  <r>
    <x v="59"/>
    <n v="5020"/>
    <n v="4801"/>
    <n v="5301"/>
    <n v="4740"/>
    <n v="4630"/>
    <n v="219"/>
    <n v="280"/>
    <n v="390"/>
    <n v="61"/>
    <n v="171"/>
    <n v="281"/>
  </r>
  <r>
    <x v="60"/>
    <n v="5063"/>
    <n v="4890"/>
    <n v="5380"/>
    <n v="4830"/>
    <n v="4774"/>
    <n v="173"/>
    <n v="233"/>
    <n v="289"/>
    <n v="60"/>
    <n v="116"/>
    <n v="317"/>
  </r>
  <r>
    <x v="61"/>
    <n v="5139"/>
    <n v="4992"/>
    <n v="5450"/>
    <n v="4900"/>
    <n v="4859"/>
    <n v="147"/>
    <n v="239"/>
    <n v="280"/>
    <n v="92"/>
    <n v="133"/>
    <n v="311"/>
  </r>
  <r>
    <x v="62"/>
    <n v="5328"/>
    <n v="5140"/>
    <n v="5700"/>
    <n v="5089"/>
    <n v="5007"/>
    <n v="188"/>
    <n v="239"/>
    <n v="321"/>
    <n v="51"/>
    <n v="133"/>
    <n v="372"/>
  </r>
  <r>
    <x v="63"/>
    <n v="5360"/>
    <n v="5212"/>
    <n v="5750"/>
    <n v="5014"/>
    <n v="5050"/>
    <n v="148"/>
    <n v="346"/>
    <n v="310"/>
    <n v="198"/>
    <n v="162"/>
    <n v="390"/>
  </r>
  <r>
    <x v="64"/>
    <n v="5340"/>
    <n v="5172.5"/>
    <n v="5750"/>
    <n v="4955"/>
    <n v="4935"/>
    <n v="167.5"/>
    <n v="385"/>
    <n v="405"/>
    <n v="217.5"/>
    <n v="237.5"/>
    <n v="410"/>
  </r>
  <r>
    <x v="65"/>
    <n v="5296"/>
    <n v="5183.5"/>
    <n v="5799"/>
    <n v="4920"/>
    <n v="4910"/>
    <n v="112.5"/>
    <n v="376"/>
    <n v="386"/>
    <n v="263.5"/>
    <n v="273.5"/>
    <n v="503"/>
  </r>
  <r>
    <x v="66"/>
    <n v="5345"/>
    <n v="5201"/>
    <n v="5800"/>
    <n v="4950"/>
    <n v="4875"/>
    <n v="144"/>
    <n v="395"/>
    <n v="470"/>
    <n v="251"/>
    <n v="326"/>
    <n v="455"/>
  </r>
  <r>
    <x v="67"/>
    <n v="5300"/>
    <n v="5119"/>
    <n v="5750"/>
    <n v="4910"/>
    <n v="4883"/>
    <n v="181"/>
    <n v="390"/>
    <n v="417"/>
    <n v="209"/>
    <n v="236"/>
    <n v="450"/>
  </r>
  <r>
    <x v="68"/>
    <n v="5260"/>
    <n v="5055"/>
    <n v="5598"/>
    <n v="4850"/>
    <n v="4895"/>
    <n v="205"/>
    <n v="410"/>
    <n v="365"/>
    <n v="205"/>
    <n v="160"/>
    <n v="338"/>
  </r>
  <r>
    <x v="69"/>
    <n v="5139.5"/>
    <n v="4981"/>
    <n v="5400"/>
    <n v="4715"/>
    <n v="4700"/>
    <n v="158.5"/>
    <n v="424.5"/>
    <n v="439.5"/>
    <n v="266"/>
    <n v="281"/>
    <n v="260.5"/>
  </r>
  <r>
    <x v="70"/>
    <n v="5035"/>
    <n v="4860"/>
    <n v="5445"/>
    <n v="4615"/>
    <n v="4526"/>
    <n v="175"/>
    <n v="420"/>
    <n v="509"/>
    <n v="245"/>
    <n v="334"/>
    <n v="410"/>
  </r>
  <r>
    <x v="71"/>
    <n v="5027"/>
    <n v="4840"/>
    <n v="5376"/>
    <n v="4579"/>
    <n v="4420"/>
    <n v="187"/>
    <n v="448"/>
    <n v="607"/>
    <n v="261"/>
    <n v="420"/>
    <n v="349"/>
  </r>
  <r>
    <x v="72"/>
    <n v="5263"/>
    <n v="5109"/>
    <n v="5452"/>
    <n v="4769"/>
    <n v="4610"/>
    <n v="154"/>
    <n v="494"/>
    <n v="653"/>
    <n v="340"/>
    <n v="499"/>
    <n v="189"/>
  </r>
  <r>
    <x v="73"/>
    <n v="5360"/>
    <n v="5177"/>
    <n v="5760"/>
    <n v="4830"/>
    <n v="4660"/>
    <n v="183"/>
    <n v="530"/>
    <n v="700"/>
    <n v="347"/>
    <n v="517"/>
    <n v="400"/>
  </r>
  <r>
    <x v="74"/>
    <n v="5465"/>
    <n v="5215"/>
    <n v="5749"/>
    <n v="4860"/>
    <n v="4645"/>
    <n v="250"/>
    <n v="605"/>
    <n v="820"/>
    <n v="355"/>
    <n v="570"/>
    <n v="284"/>
  </r>
  <r>
    <x v="75"/>
    <n v="5470"/>
    <n v="5279"/>
    <n v="5900"/>
    <n v="4939"/>
    <n v="4724"/>
    <n v="191"/>
    <n v="531"/>
    <n v="746"/>
    <n v="340"/>
    <n v="555"/>
    <n v="430"/>
  </r>
  <r>
    <x v="76"/>
    <n v="5470"/>
    <n v="5292"/>
    <n v="6000"/>
    <n v="4905"/>
    <n v="4760"/>
    <n v="178"/>
    <n v="565"/>
    <n v="710"/>
    <n v="387"/>
    <n v="532"/>
    <n v="530"/>
  </r>
  <r>
    <x v="77"/>
    <n v="5489"/>
    <n v="5303"/>
    <n v="5950"/>
    <n v="4960"/>
    <n v="4715"/>
    <n v="186"/>
    <n v="529"/>
    <n v="774"/>
    <n v="343"/>
    <n v="588"/>
    <n v="461"/>
  </r>
  <r>
    <x v="78"/>
    <n v="5481"/>
    <n v="5289"/>
    <n v="5960"/>
    <n v="5057"/>
    <n v="4757"/>
    <n v="192"/>
    <n v="424"/>
    <n v="724"/>
    <n v="232"/>
    <n v="532"/>
    <n v="479"/>
  </r>
  <r>
    <x v="79"/>
    <n v="5442"/>
    <n v="5220"/>
    <n v="5980"/>
    <n v="4970"/>
    <n v="4749"/>
    <n v="222"/>
    <n v="472"/>
    <n v="693"/>
    <n v="250"/>
    <n v="471"/>
    <n v="538"/>
  </r>
  <r>
    <x v="80"/>
    <n v="5395"/>
    <n v="5176"/>
    <n v="5970"/>
    <n v="4920"/>
    <n v="4749"/>
    <n v="219"/>
    <n v="475"/>
    <n v="646"/>
    <n v="256"/>
    <n v="427"/>
    <n v="575"/>
  </r>
  <r>
    <x v="81"/>
    <n v="5356"/>
    <n v="5085"/>
    <n v="5875"/>
    <n v="4810"/>
    <n v="4650"/>
    <n v="271"/>
    <n v="546"/>
    <n v="706"/>
    <n v="275"/>
    <n v="435"/>
    <n v="519"/>
  </r>
  <r>
    <x v="82"/>
    <n v="5215"/>
    <n v="5000"/>
    <n v="5800"/>
    <n v="4708"/>
    <n v="4529"/>
    <n v="215"/>
    <n v="507"/>
    <n v="686"/>
    <n v="292"/>
    <n v="471"/>
    <n v="585"/>
  </r>
  <r>
    <x v="83"/>
    <n v="5215"/>
    <n v="5045"/>
    <n v="5800"/>
    <n v="4745"/>
    <n v="4520"/>
    <n v="170"/>
    <n v="470"/>
    <n v="695"/>
    <n v="300"/>
    <n v="525"/>
    <n v="585"/>
  </r>
  <r>
    <x v="84"/>
    <n v="5390"/>
    <n v="5090"/>
    <n v="5950"/>
    <n v="4825"/>
    <n v="4599"/>
    <n v="300"/>
    <n v="565"/>
    <n v="791"/>
    <n v="265"/>
    <n v="491"/>
    <n v="560"/>
  </r>
  <r>
    <x v="85"/>
    <n v="5510"/>
    <n v="5210"/>
    <n v="5940"/>
    <n v="4900"/>
    <n v="4629.5"/>
    <n v="300"/>
    <n v="610"/>
    <n v="880.5"/>
    <n v="310"/>
    <n v="580.5"/>
    <n v="430"/>
  </r>
  <r>
    <x v="86"/>
    <n v="5500"/>
    <n v="5185"/>
    <n v="6086"/>
    <n v="4955"/>
    <n v="4700"/>
    <n v="315"/>
    <n v="545"/>
    <n v="800"/>
    <n v="230"/>
    <n v="485"/>
    <n v="586"/>
  </r>
  <r>
    <x v="87"/>
    <n v="5690"/>
    <n v="5382"/>
    <n v="6340"/>
    <n v="5150"/>
    <n v="4940"/>
    <n v="308"/>
    <n v="540"/>
    <n v="750"/>
    <n v="232"/>
    <n v="442"/>
    <n v="650"/>
  </r>
  <r>
    <x v="88"/>
    <n v="5780"/>
    <n v="5490"/>
    <n v="6340"/>
    <n v="5220"/>
    <n v="4959"/>
    <n v="290"/>
    <n v="560"/>
    <n v="821"/>
    <n v="270"/>
    <n v="531"/>
    <n v="560"/>
  </r>
  <r>
    <x v="89"/>
    <n v="5910"/>
    <n v="5608"/>
    <n v="6479"/>
    <n v="5322"/>
    <n v="5009.5"/>
    <n v="302"/>
    <n v="588"/>
    <n v="900.5"/>
    <n v="286"/>
    <n v="598.5"/>
    <n v="569"/>
  </r>
  <r>
    <x v="90"/>
    <n v="5912"/>
    <n v="5628"/>
    <n v="6400"/>
    <n v="5342"/>
    <n v="5034"/>
    <n v="284"/>
    <n v="570"/>
    <n v="878"/>
    <n v="286"/>
    <n v="594"/>
    <n v="488"/>
  </r>
  <r>
    <x v="91"/>
    <n v="5911"/>
    <n v="5628"/>
    <n v="6420"/>
    <n v="5380"/>
    <n v="5030"/>
    <n v="283"/>
    <n v="531"/>
    <n v="881"/>
    <n v="248"/>
    <n v="598"/>
    <n v="509"/>
  </r>
  <r>
    <x v="92"/>
    <n v="5945"/>
    <n v="5628"/>
    <n v="6600"/>
    <n v="5394"/>
    <n v="5050"/>
    <n v="317"/>
    <n v="551"/>
    <n v="895"/>
    <n v="234"/>
    <n v="578"/>
    <n v="655"/>
  </r>
  <r>
    <x v="93"/>
    <n v="5922"/>
    <n v="5640"/>
    <n v="6375"/>
    <n v="5400"/>
    <n v="5025"/>
    <n v="282"/>
    <n v="522"/>
    <n v="897"/>
    <n v="240"/>
    <n v="615"/>
    <n v="453"/>
  </r>
  <r>
    <x v="94"/>
    <n v="5899"/>
    <n v="5642"/>
    <n v="6400"/>
    <n v="5415"/>
    <n v="4990"/>
    <n v="257"/>
    <n v="484"/>
    <n v="909"/>
    <n v="227"/>
    <n v="652"/>
    <n v="501"/>
  </r>
  <r>
    <x v="95"/>
    <n v="5941"/>
    <n v="5651"/>
    <n v="6390"/>
    <n v="5474.5"/>
    <n v="4993"/>
    <n v="290"/>
    <n v="466.5"/>
    <n v="948"/>
    <n v="176.5"/>
    <n v="658"/>
    <n v="449"/>
  </r>
  <r>
    <x v="96"/>
    <n v="5895"/>
    <n v="5650"/>
    <n v="6400"/>
    <n v="5463"/>
    <n v="4964"/>
    <n v="245"/>
    <n v="432"/>
    <n v="931"/>
    <n v="187"/>
    <n v="686"/>
    <n v="505"/>
  </r>
  <r>
    <x v="97"/>
    <n v="5877.5"/>
    <n v="5640"/>
    <n v="6351"/>
    <n v="5451"/>
    <n v="4950"/>
    <n v="237.5"/>
    <n v="426.5"/>
    <n v="927.5"/>
    <n v="189"/>
    <n v="690"/>
    <n v="473.5"/>
  </r>
  <r>
    <x v="98"/>
    <n v="5855"/>
    <n v="5660"/>
    <n v="6400"/>
    <n v="5475"/>
    <n v="4995"/>
    <n v="195"/>
    <n v="380"/>
    <n v="860"/>
    <n v="185"/>
    <n v="665"/>
    <n v="545"/>
  </r>
  <r>
    <x v="99"/>
    <n v="5865"/>
    <n v="5664"/>
    <n v="6385"/>
    <n v="5435"/>
    <n v="4955"/>
    <n v="201"/>
    <n v="430"/>
    <n v="910"/>
    <n v="229"/>
    <n v="709"/>
    <n v="520"/>
  </r>
  <r>
    <x v="100"/>
    <n v="5890"/>
    <n v="5667"/>
    <n v="6375"/>
    <n v="5405"/>
    <n v="4970"/>
    <n v="223"/>
    <n v="485"/>
    <n v="920"/>
    <n v="262"/>
    <n v="697"/>
    <n v="485"/>
  </r>
  <r>
    <x v="101"/>
    <n v="5870"/>
    <n v="5656"/>
    <n v="6340"/>
    <n v="5380"/>
    <n v="4915"/>
    <n v="214"/>
    <n v="490"/>
    <n v="955"/>
    <n v="276"/>
    <n v="741"/>
    <n v="470"/>
  </r>
  <r>
    <x v="102"/>
    <n v="5835"/>
    <n v="5644"/>
    <n v="6360"/>
    <n v="5326"/>
    <n v="4929"/>
    <n v="191"/>
    <n v="509"/>
    <n v="906"/>
    <n v="318"/>
    <n v="715"/>
    <n v="525"/>
  </r>
  <r>
    <x v="103"/>
    <n v="5825"/>
    <n v="5647"/>
    <n v="6315"/>
    <n v="5275"/>
    <n v="4915"/>
    <n v="178"/>
    <n v="550"/>
    <n v="910"/>
    <n v="372"/>
    <n v="732"/>
    <n v="490"/>
  </r>
  <r>
    <x v="104"/>
    <n v="5880"/>
    <n v="5645"/>
    <n v="6335"/>
    <n v="5308.5"/>
    <n v="4942.5"/>
    <n v="235"/>
    <n v="571.5"/>
    <n v="937.5"/>
    <n v="336.5"/>
    <n v="702.5"/>
    <n v="455"/>
  </r>
  <r>
    <x v="105"/>
    <n v="5889"/>
    <n v="5643"/>
    <n v="6285"/>
    <n v="5275"/>
    <n v="4962"/>
    <n v="246"/>
    <n v="614"/>
    <n v="927"/>
    <n v="368"/>
    <n v="681"/>
    <n v="396"/>
  </r>
  <r>
    <x v="106"/>
    <n v="5854"/>
    <n v="5640"/>
    <n v="6200"/>
    <n v="5230"/>
    <n v="4939"/>
    <n v="214"/>
    <n v="624"/>
    <n v="915"/>
    <n v="410"/>
    <n v="701"/>
    <n v="346"/>
  </r>
  <r>
    <x v="107"/>
    <n v="5890"/>
    <n v="5625"/>
    <n v="6200"/>
    <n v="5220"/>
    <n v="4940"/>
    <n v="265"/>
    <n v="670"/>
    <n v="950"/>
    <n v="405"/>
    <n v="685"/>
    <n v="310"/>
  </r>
  <r>
    <x v="108"/>
    <n v="5881"/>
    <n v="5635"/>
    <n v="6125"/>
    <n v="5190"/>
    <n v="4930"/>
    <n v="246"/>
    <n v="691"/>
    <n v="951"/>
    <n v="445"/>
    <n v="705"/>
    <n v="244"/>
  </r>
  <r>
    <x v="109"/>
    <n v="5929"/>
    <n v="5641"/>
    <n v="6201"/>
    <n v="5255"/>
    <n v="4950"/>
    <n v="288"/>
    <n v="674"/>
    <n v="979"/>
    <n v="386"/>
    <n v="691"/>
    <n v="272"/>
  </r>
  <r>
    <x v="110"/>
    <n v="5950"/>
    <n v="5660"/>
    <n v="6385"/>
    <n v="5330"/>
    <n v="5050"/>
    <n v="290"/>
    <n v="620"/>
    <n v="900"/>
    <n v="330"/>
    <n v="610"/>
    <n v="435"/>
  </r>
  <r>
    <x v="111"/>
    <n v="5977"/>
    <n v="5692"/>
    <n v="6365"/>
    <n v="5360"/>
    <n v="5099.5"/>
    <n v="285"/>
    <n v="617"/>
    <n v="877.5"/>
    <n v="332"/>
    <n v="592.5"/>
    <n v="388"/>
  </r>
  <r>
    <x v="112"/>
    <n v="6000"/>
    <n v="5730"/>
    <n v="6350"/>
    <n v="5430"/>
    <n v="5145"/>
    <n v="270"/>
    <n v="570"/>
    <n v="855"/>
    <n v="300"/>
    <n v="585"/>
    <n v="350"/>
  </r>
  <r>
    <x v="113"/>
    <n v="6036"/>
    <n v="5768"/>
    <n v="6325"/>
    <n v="5470"/>
    <n v="5119"/>
    <n v="268"/>
    <n v="566"/>
    <n v="917"/>
    <n v="298"/>
    <n v="649"/>
    <n v="289"/>
  </r>
  <r>
    <x v="114"/>
    <n v="6036"/>
    <n v="5790"/>
    <n v="6300"/>
    <n v="5435"/>
    <n v="5020"/>
    <n v="246"/>
    <n v="601"/>
    <n v="1016"/>
    <n v="355"/>
    <n v="770"/>
    <n v="264"/>
  </r>
  <r>
    <x v="115"/>
    <n v="5984"/>
    <n v="5778"/>
    <n v="6200"/>
    <n v="5390"/>
    <n v="5000"/>
    <n v="206"/>
    <n v="594"/>
    <n v="984"/>
    <n v="388"/>
    <n v="778"/>
    <n v="216"/>
  </r>
  <r>
    <x v="116"/>
    <n v="5970"/>
    <n v="5771"/>
    <n v="6150"/>
    <n v="5357"/>
    <n v="4970"/>
    <n v="199"/>
    <n v="613"/>
    <n v="1000"/>
    <n v="414"/>
    <n v="801"/>
    <n v="180"/>
  </r>
  <r>
    <x v="117"/>
    <n v="5990"/>
    <n v="5731"/>
    <n v="6220"/>
    <n v="5385"/>
    <n v="5100"/>
    <n v="259"/>
    <n v="605"/>
    <n v="890"/>
    <n v="346"/>
    <n v="631"/>
    <n v="230"/>
  </r>
  <r>
    <x v="118"/>
    <n v="6015"/>
    <n v="5732"/>
    <n v="6360"/>
    <n v="5470"/>
    <n v="5109.5"/>
    <n v="283"/>
    <n v="545"/>
    <n v="905.5"/>
    <n v="262"/>
    <n v="622.5"/>
    <n v="345"/>
  </r>
  <r>
    <x v="119"/>
    <n v="5990"/>
    <n v="5726"/>
    <n v="6290"/>
    <n v="5530"/>
    <n v="5090"/>
    <n v="264"/>
    <n v="460"/>
    <n v="900"/>
    <n v="196"/>
    <n v="636"/>
    <n v="300"/>
  </r>
  <r>
    <x v="120"/>
    <n v="5950"/>
    <n v="5701"/>
    <n v="6240"/>
    <n v="5455"/>
    <n v="5000"/>
    <n v="249"/>
    <n v="495"/>
    <n v="950"/>
    <n v="246"/>
    <n v="701"/>
    <n v="290"/>
  </r>
  <r>
    <x v="121"/>
    <n v="5911"/>
    <n v="5701"/>
    <n v="6150"/>
    <n v="5400"/>
    <n v="5029"/>
    <n v="210"/>
    <n v="511"/>
    <n v="882"/>
    <n v="301"/>
    <n v="672"/>
    <n v="239"/>
  </r>
  <r>
    <x v="122"/>
    <n v="5870"/>
    <n v="5655"/>
    <n v="6200"/>
    <n v="5365"/>
    <n v="4928"/>
    <n v="215"/>
    <n v="505"/>
    <n v="942"/>
    <n v="290"/>
    <n v="727"/>
    <n v="330"/>
  </r>
  <r>
    <x v="123"/>
    <n v="5857"/>
    <n v="5660"/>
    <n v="6349"/>
    <n v="5450"/>
    <n v="5000"/>
    <n v="197"/>
    <n v="407"/>
    <n v="857"/>
    <n v="210"/>
    <n v="660"/>
    <n v="492"/>
  </r>
  <r>
    <x v="124"/>
    <n v="5820"/>
    <n v="5609"/>
    <n v="6110"/>
    <n v="5350"/>
    <n v="4915"/>
    <n v="211"/>
    <n v="470"/>
    <n v="905"/>
    <n v="259"/>
    <n v="694"/>
    <n v="290"/>
  </r>
  <r>
    <x v="125"/>
    <n v="5835"/>
    <n v="5619"/>
    <n v="6150"/>
    <n v="5270"/>
    <n v="4910"/>
    <n v="216"/>
    <n v="565"/>
    <n v="925"/>
    <n v="349"/>
    <n v="709"/>
    <n v="315"/>
  </r>
  <r>
    <x v="126"/>
    <n v="5880"/>
    <n v="5677"/>
    <n v="6220"/>
    <n v="5276"/>
    <n v="4925"/>
    <n v="203"/>
    <n v="604"/>
    <n v="955"/>
    <n v="401"/>
    <n v="752"/>
    <n v="340"/>
  </r>
  <r>
    <x v="127"/>
    <n v="5860"/>
    <n v="5658"/>
    <n v="6210"/>
    <n v="5250"/>
    <n v="4871"/>
    <n v="202"/>
    <n v="610"/>
    <n v="989"/>
    <n v="408"/>
    <n v="787"/>
    <n v="350"/>
  </r>
  <r>
    <x v="128"/>
    <n v="5890"/>
    <n v="5570"/>
    <n v="6150"/>
    <n v="5210"/>
    <n v="4880"/>
    <n v="320"/>
    <n v="680"/>
    <n v="1010"/>
    <n v="360"/>
    <n v="690"/>
    <n v="260"/>
  </r>
  <r>
    <x v="129"/>
    <n v="5825"/>
    <n v="5483"/>
    <n v="6000"/>
    <n v="5160"/>
    <n v="4774"/>
    <n v="342"/>
    <n v="665"/>
    <n v="1051"/>
    <n v="323"/>
    <n v="709"/>
    <n v="175"/>
  </r>
  <r>
    <x v="130"/>
    <n v="5845"/>
    <n v="5457"/>
    <n v="6022"/>
    <n v="5180"/>
    <n v="4809"/>
    <n v="388"/>
    <n v="665"/>
    <n v="1036"/>
    <n v="277"/>
    <n v="648"/>
    <n v="177"/>
  </r>
  <r>
    <x v="131"/>
    <n v="5920"/>
    <n v="5483"/>
    <n v="6150"/>
    <n v="5235"/>
    <n v="4868"/>
    <n v="437"/>
    <n v="685"/>
    <n v="1052"/>
    <n v="248"/>
    <n v="615"/>
    <n v="230"/>
  </r>
  <r>
    <x v="132"/>
    <n v="5860"/>
    <n v="5470"/>
    <n v="6250"/>
    <n v="5265"/>
    <n v="4909"/>
    <n v="390"/>
    <n v="595"/>
    <n v="951"/>
    <n v="205"/>
    <n v="561"/>
    <n v="390"/>
  </r>
  <r>
    <x v="133"/>
    <n v="6006"/>
    <n v="5579.5"/>
    <n v="6310"/>
    <n v="5385"/>
    <n v="5000"/>
    <n v="426.5"/>
    <n v="621"/>
    <n v="1006"/>
    <n v="194.5"/>
    <n v="579.5"/>
    <n v="304"/>
  </r>
  <r>
    <x v="134"/>
    <n v="6100"/>
    <n v="5568"/>
    <n v="6386"/>
    <n v="5400"/>
    <n v="5029"/>
    <n v="532"/>
    <n v="700"/>
    <n v="1071"/>
    <n v="168"/>
    <n v="539"/>
    <n v="286"/>
  </r>
  <r>
    <x v="135"/>
    <n v="6181"/>
    <n v="5581"/>
    <n v="6500"/>
    <n v="5370.5"/>
    <n v="5050"/>
    <n v="600"/>
    <n v="810.5"/>
    <n v="1131"/>
    <n v="210.5"/>
    <n v="531"/>
    <n v="319"/>
  </r>
  <r>
    <x v="136"/>
    <n v="6250"/>
    <n v="5674"/>
    <n v="6630"/>
    <n v="5475"/>
    <n v="5139"/>
    <n v="576"/>
    <n v="775"/>
    <n v="1111"/>
    <n v="199"/>
    <n v="535"/>
    <n v="380"/>
  </r>
  <r>
    <x v="137"/>
    <n v="6332"/>
    <n v="5717"/>
    <n v="6589"/>
    <n v="5530"/>
    <n v="5139"/>
    <n v="615"/>
    <n v="802"/>
    <n v="1193"/>
    <n v="187"/>
    <n v="578"/>
    <n v="257"/>
  </r>
  <r>
    <x v="138"/>
    <n v="6325"/>
    <n v="5750"/>
    <n v="6560"/>
    <n v="5502"/>
    <n v="5189"/>
    <n v="575"/>
    <n v="823"/>
    <n v="1136"/>
    <n v="248"/>
    <n v="561"/>
    <n v="235"/>
  </r>
  <r>
    <x v="139"/>
    <n v="6309.5"/>
    <n v="5745"/>
    <n v="6629"/>
    <n v="5590"/>
    <n v="5200"/>
    <n v="564.5"/>
    <n v="719.5"/>
    <n v="1109.5"/>
    <n v="155"/>
    <n v="545"/>
    <n v="319.5"/>
  </r>
  <r>
    <x v="140"/>
    <n v="6285.5"/>
    <n v="5747"/>
    <n v="6520"/>
    <n v="5690"/>
    <n v="5229.5"/>
    <n v="538.5"/>
    <n v="595.5"/>
    <n v="1056"/>
    <n v="57"/>
    <n v="517.5"/>
    <n v="234.5"/>
  </r>
  <r>
    <x v="141"/>
    <n v="6290"/>
    <n v="5777.5"/>
    <n v="6550"/>
    <n v="5744"/>
    <n v="5218.5"/>
    <n v="512.5"/>
    <n v="546"/>
    <n v="1071.5"/>
    <n v="33.5"/>
    <n v="559"/>
    <n v="260"/>
  </r>
  <r>
    <x v="142"/>
    <n v="6394"/>
    <n v="5800"/>
    <n v="6600"/>
    <n v="5780"/>
    <n v="5250"/>
    <n v="594"/>
    <n v="614"/>
    <n v="1144"/>
    <n v="20"/>
    <n v="550"/>
    <n v="206"/>
  </r>
  <r>
    <x v="143"/>
    <n v="6329.5"/>
    <n v="5790"/>
    <n v="6580"/>
    <n v="5729"/>
    <n v="5144.5"/>
    <n v="539.5"/>
    <n v="600.5"/>
    <n v="1185"/>
    <n v="61"/>
    <n v="645.5"/>
    <n v="250.5"/>
  </r>
  <r>
    <x v="144"/>
    <n v="6405"/>
    <n v="5750"/>
    <n v="6635"/>
    <n v="5720"/>
    <n v="5180"/>
    <n v="655"/>
    <n v="685"/>
    <n v="1225"/>
    <n v="30"/>
    <n v="570"/>
    <n v="230"/>
  </r>
  <r>
    <x v="145"/>
    <n v="6379"/>
    <n v="5635"/>
    <n v="6650"/>
    <n v="5631"/>
    <n v="5140"/>
    <n v="744"/>
    <n v="748"/>
    <n v="1239"/>
    <n v="4"/>
    <n v="495"/>
    <n v="271"/>
  </r>
  <r>
    <x v="146"/>
    <n v="6200"/>
    <n v="5585"/>
    <n v="6550"/>
    <n v="5560"/>
    <n v="5095"/>
    <n v="615"/>
    <n v="640"/>
    <n v="1105"/>
    <n v="25"/>
    <n v="490"/>
    <n v="350"/>
  </r>
  <r>
    <x v="147"/>
    <n v="6330"/>
    <n v="5705"/>
    <n v="6650"/>
    <n v="5690"/>
    <n v="5100"/>
    <n v="625"/>
    <n v="640"/>
    <n v="1230"/>
    <n v="15"/>
    <n v="605"/>
    <n v="320"/>
  </r>
  <r>
    <x v="148"/>
    <n v="6388.5"/>
    <n v="5431"/>
    <n v="6650"/>
    <n v="5500"/>
    <n v="5030"/>
    <n v="957.5"/>
    <n v="888.5"/>
    <n v="1358.5"/>
    <n v="-69"/>
    <n v="401"/>
    <n v="261.5"/>
  </r>
  <r>
    <x v="149"/>
    <n v="6431"/>
    <n v="5445"/>
    <n v="6651"/>
    <n v="5401"/>
    <n v="5010"/>
    <n v="986"/>
    <n v="1030"/>
    <n v="1421"/>
    <n v="44"/>
    <n v="435"/>
    <n v="220"/>
  </r>
  <r>
    <x v="150"/>
    <n v="6368"/>
    <n v="5380"/>
    <n v="6450"/>
    <n v="5347"/>
    <n v="4998"/>
    <n v="988"/>
    <n v="1021"/>
    <n v="1370"/>
    <n v="33"/>
    <n v="382"/>
    <n v="82"/>
  </r>
  <r>
    <x v="151"/>
    <n v="6460"/>
    <n v="5390"/>
    <n v="6900"/>
    <n v="5335"/>
    <n v="4980"/>
    <n v="1070"/>
    <n v="1125"/>
    <n v="1480"/>
    <n v="55"/>
    <n v="410"/>
    <n v="440"/>
  </r>
  <r>
    <x v="152"/>
    <n v="6400"/>
    <n v="5365"/>
    <n v="6425"/>
    <n v="5300"/>
    <n v="4875"/>
    <n v="1035"/>
    <n v="1100"/>
    <n v="1525"/>
    <n v="65"/>
    <n v="490"/>
    <n v="25"/>
  </r>
  <r>
    <x v="153"/>
    <n v="6284"/>
    <n v="5380"/>
    <n v="6400.5"/>
    <n v="5280"/>
    <n v="4850"/>
    <n v="904"/>
    <n v="1004"/>
    <n v="1434"/>
    <n v="100"/>
    <n v="530"/>
    <n v="116.5"/>
  </r>
  <r>
    <x v="154"/>
    <n v="6115"/>
    <n v="5380"/>
    <n v="6435"/>
    <n v="5189"/>
    <n v="4785"/>
    <n v="735"/>
    <n v="926"/>
    <n v="1330"/>
    <n v="191"/>
    <n v="595"/>
    <n v="320"/>
  </r>
  <r>
    <x v="155"/>
    <n v="6410"/>
    <n v="5450"/>
    <n v="6690"/>
    <n v="5183"/>
    <n v="4838"/>
    <n v="960"/>
    <n v="1227"/>
    <n v="1572"/>
    <n v="267"/>
    <n v="612"/>
    <n v="280"/>
  </r>
  <r>
    <x v="156"/>
    <n v="6475"/>
    <n v="5580"/>
    <n v="6900"/>
    <n v="5245"/>
    <n v="4918"/>
    <n v="895"/>
    <n v="1230"/>
    <n v="1557"/>
    <n v="335"/>
    <n v="662"/>
    <n v="425"/>
  </r>
  <r>
    <x v="157"/>
    <n v="6425"/>
    <n v="5620"/>
    <n v="7000"/>
    <n v="5300"/>
    <n v="4915"/>
    <n v="805"/>
    <n v="1125"/>
    <n v="1510"/>
    <n v="320"/>
    <n v="705"/>
    <n v="575"/>
  </r>
  <r>
    <x v="158"/>
    <n v="6492"/>
    <n v="6000"/>
    <n v="6910"/>
    <n v="5530"/>
    <n v="5100"/>
    <n v="492"/>
    <n v="962"/>
    <n v="1392"/>
    <n v="470"/>
    <n v="900"/>
    <n v="418"/>
  </r>
  <r>
    <x v="159"/>
    <n v="6425"/>
    <n v="6010"/>
    <n v="7431"/>
    <n v="5635"/>
    <n v="5220"/>
    <n v="415"/>
    <n v="790"/>
    <n v="1205"/>
    <n v="375"/>
    <n v="790"/>
    <n v="1006"/>
  </r>
  <r>
    <x v="160"/>
    <n v="6805"/>
    <n v="6230"/>
    <n v="7690"/>
    <n v="5905"/>
    <n v="5460"/>
    <n v="575"/>
    <n v="900"/>
    <n v="1345"/>
    <n v="325"/>
    <n v="770"/>
    <n v="885"/>
  </r>
  <r>
    <x v="161"/>
    <n v="6939"/>
    <n v="6540"/>
    <n v="7699"/>
    <n v="6099"/>
    <n v="5615"/>
    <n v="399"/>
    <n v="840"/>
    <n v="1324"/>
    <n v="441"/>
    <n v="925"/>
    <n v="760"/>
  </r>
  <r>
    <x v="162"/>
    <n v="6829"/>
    <n v="6555"/>
    <n v="7390"/>
    <n v="6099"/>
    <n v="5609"/>
    <n v="274"/>
    <n v="730"/>
    <n v="1220"/>
    <n v="456"/>
    <n v="946"/>
    <n v="561"/>
  </r>
  <r>
    <x v="163"/>
    <n v="6700"/>
    <n v="6659"/>
    <n v="7130"/>
    <n v="6030"/>
    <n v="5430"/>
    <n v="41"/>
    <n v="670"/>
    <n v="1270"/>
    <n v="629"/>
    <n v="1229"/>
    <n v="430"/>
  </r>
  <r>
    <x v="164"/>
    <n v="6790"/>
    <n v="6650"/>
    <n v="7030"/>
    <n v="6031"/>
    <n v="5394"/>
    <n v="140"/>
    <n v="759"/>
    <n v="1396"/>
    <n v="619"/>
    <n v="1256"/>
    <n v="240"/>
  </r>
  <r>
    <x v="165"/>
    <n v="6815"/>
    <n v="6720"/>
    <n v="7250"/>
    <n v="6095"/>
    <n v="5517"/>
    <n v="95"/>
    <n v="720"/>
    <n v="1298"/>
    <n v="625"/>
    <n v="1203"/>
    <n v="435"/>
  </r>
  <r>
    <x v="166"/>
    <n v="6953"/>
    <n v="6880.5"/>
    <n v="7250"/>
    <n v="6225"/>
    <n v="5600"/>
    <n v="72.5"/>
    <n v="728"/>
    <n v="1353"/>
    <n v="655.5"/>
    <n v="1280.5"/>
    <n v="297"/>
  </r>
  <r>
    <x v="167"/>
    <n v="6700"/>
    <n v="6680"/>
    <n v="7250"/>
    <n v="6135"/>
    <n v="5675"/>
    <n v="20"/>
    <n v="565"/>
    <n v="1025"/>
    <n v="545"/>
    <n v="1005"/>
    <n v="550"/>
  </r>
  <r>
    <x v="168"/>
    <n v="6600"/>
    <n v="6485"/>
    <n v="7070"/>
    <n v="6065"/>
    <n v="5716"/>
    <n v="115"/>
    <n v="535"/>
    <n v="884"/>
    <n v="420"/>
    <n v="769"/>
    <n v="470"/>
  </r>
  <r>
    <x v="169"/>
    <n v="6560"/>
    <n v="6415"/>
    <n v="7030"/>
    <n v="6020"/>
    <n v="5695"/>
    <n v="145"/>
    <n v="540"/>
    <n v="865"/>
    <n v="395"/>
    <n v="720"/>
    <n v="470"/>
  </r>
  <r>
    <x v="170"/>
    <n v="6430"/>
    <n v="6300"/>
    <n v="6772.5"/>
    <n v="5880"/>
    <n v="5550"/>
    <n v="130"/>
    <n v="550"/>
    <n v="880"/>
    <n v="420"/>
    <n v="750"/>
    <n v="342.5"/>
  </r>
  <r>
    <x v="171"/>
    <n v="6370"/>
    <n v="6226"/>
    <n v="6710"/>
    <n v="5830"/>
    <n v="5569"/>
    <n v="144"/>
    <n v="540"/>
    <n v="801"/>
    <n v="396"/>
    <n v="657"/>
    <n v="340"/>
  </r>
  <r>
    <x v="172"/>
    <n v="6399"/>
    <n v="6230"/>
    <n v="6730"/>
    <n v="5830"/>
    <n v="5600"/>
    <n v="169"/>
    <n v="569"/>
    <n v="799"/>
    <n v="400"/>
    <n v="630"/>
    <n v="331"/>
  </r>
  <r>
    <x v="173"/>
    <n v="6430"/>
    <n v="6251"/>
    <n v="6836"/>
    <n v="5980"/>
    <n v="5614"/>
    <n v="179"/>
    <n v="450"/>
    <n v="816"/>
    <n v="271"/>
    <n v="637"/>
    <n v="406"/>
  </r>
  <r>
    <x v="174"/>
    <n v="6427"/>
    <n v="6120"/>
    <n v="6820"/>
    <n v="6017"/>
    <n v="5560"/>
    <n v="307"/>
    <n v="410"/>
    <n v="867"/>
    <n v="103"/>
    <n v="560"/>
    <n v="393"/>
  </r>
  <r>
    <x v="175"/>
    <n v="6390"/>
    <n v="6215"/>
    <n v="6730"/>
    <n v="5979.5"/>
    <n v="5525"/>
    <n v="175"/>
    <n v="410.5"/>
    <n v="865"/>
    <n v="235.5"/>
    <n v="690"/>
    <n v="340"/>
  </r>
  <r>
    <x v="176"/>
    <n v="6419"/>
    <n v="6190"/>
    <n v="6690"/>
    <n v="5920"/>
    <n v="5430"/>
    <n v="229"/>
    <n v="499"/>
    <n v="989"/>
    <n v="270"/>
    <n v="760"/>
    <n v="271"/>
  </r>
  <r>
    <x v="177"/>
    <n v="6364"/>
    <n v="6200"/>
    <n v="6650"/>
    <n v="5865"/>
    <n v="5420"/>
    <n v="164"/>
    <n v="499"/>
    <n v="944"/>
    <n v="335"/>
    <n v="780"/>
    <n v="286"/>
  </r>
  <r>
    <x v="178"/>
    <n v="6307"/>
    <n v="6165"/>
    <n v="6601"/>
    <n v="5829.5"/>
    <n v="5328"/>
    <n v="142"/>
    <n v="477.5"/>
    <n v="979"/>
    <n v="335.5"/>
    <n v="837"/>
    <n v="294"/>
  </r>
  <r>
    <x v="179"/>
    <n v="6245"/>
    <n v="6115"/>
    <n v="6450"/>
    <n v="5769"/>
    <n v="5299"/>
    <n v="130"/>
    <n v="476"/>
    <n v="946"/>
    <n v="346"/>
    <n v="816"/>
    <n v="205"/>
  </r>
  <r>
    <x v="180"/>
    <n v="6200"/>
    <n v="6020"/>
    <n v="6350"/>
    <n v="5717.5"/>
    <n v="5260"/>
    <n v="180"/>
    <n v="482.5"/>
    <n v="940"/>
    <n v="302.5"/>
    <n v="760"/>
    <n v="150"/>
  </r>
  <r>
    <x v="181"/>
    <n v="6412"/>
    <n v="6270"/>
    <n v="6550"/>
    <n v="5874"/>
    <n v="5300"/>
    <n v="142"/>
    <n v="538"/>
    <n v="1112"/>
    <n v="396"/>
    <n v="970"/>
    <n v="138"/>
  </r>
  <r>
    <x v="182"/>
    <n v="6260"/>
    <n v="6100"/>
    <n v="6360"/>
    <n v="5775"/>
    <n v="5080"/>
    <n v="160"/>
    <n v="485"/>
    <n v="1180"/>
    <n v="325"/>
    <n v="1020"/>
    <n v="100"/>
  </r>
  <r>
    <x v="183"/>
    <n v="6230"/>
    <n v="6041"/>
    <n v="6310"/>
    <n v="5800"/>
    <n v="5088"/>
    <n v="189"/>
    <n v="430"/>
    <n v="1142"/>
    <n v="241"/>
    <n v="953"/>
    <n v="80"/>
  </r>
  <r>
    <x v="184"/>
    <n v="6210"/>
    <n v="6110"/>
    <n v="6375"/>
    <n v="5745"/>
    <n v="5110"/>
    <n v="100"/>
    <n v="465"/>
    <n v="1100"/>
    <n v="365"/>
    <n v="1000"/>
    <n v="165"/>
  </r>
  <r>
    <x v="185"/>
    <n v="6060"/>
    <n v="5925"/>
    <n v="6250"/>
    <n v="5600"/>
    <n v="5030"/>
    <n v="135"/>
    <n v="460"/>
    <n v="1030"/>
    <n v="325"/>
    <n v="895"/>
    <n v="190"/>
  </r>
  <r>
    <x v="186"/>
    <n v="6141"/>
    <n v="6120"/>
    <n v="6420"/>
    <n v="5810"/>
    <n v="5218.5"/>
    <n v="21"/>
    <n v="331"/>
    <n v="922.5"/>
    <n v="310"/>
    <n v="901.5"/>
    <n v="279"/>
  </r>
  <r>
    <x v="187"/>
    <n v="6250"/>
    <n v="6235"/>
    <n v="6601"/>
    <n v="5950"/>
    <n v="5329.5"/>
    <n v="15"/>
    <n v="300"/>
    <n v="920.5"/>
    <n v="285"/>
    <n v="905.5"/>
    <n v="351"/>
  </r>
  <r>
    <x v="188"/>
    <n v="6430"/>
    <n v="6391"/>
    <n v="6755"/>
    <n v="6124.5"/>
    <n v="5430"/>
    <n v="39"/>
    <n v="305.5"/>
    <n v="1000"/>
    <n v="266.5"/>
    <n v="961"/>
    <n v="325"/>
  </r>
  <r>
    <x v="189"/>
    <n v="6493"/>
    <n v="6401"/>
    <n v="6700"/>
    <n v="6190"/>
    <n v="5510"/>
    <n v="92"/>
    <n v="303"/>
    <n v="983"/>
    <n v="211"/>
    <n v="891"/>
    <n v="207"/>
  </r>
  <r>
    <x v="190"/>
    <n v="6559.5"/>
    <n v="6415"/>
    <n v="6668.5"/>
    <n v="6270"/>
    <n v="5571"/>
    <n v="144.5"/>
    <n v="289.5"/>
    <n v="988.5"/>
    <n v="145"/>
    <n v="844"/>
    <n v="109"/>
  </r>
  <r>
    <x v="191"/>
    <n v="6506"/>
    <n v="6377"/>
    <n v="6620"/>
    <n v="6260"/>
    <n v="5600"/>
    <n v="129"/>
    <n v="246"/>
    <n v="906"/>
    <n v="117"/>
    <n v="777"/>
    <n v="114"/>
  </r>
  <r>
    <x v="192"/>
    <n v="6377"/>
    <n v="6320"/>
    <n v="6450"/>
    <n v="6190"/>
    <n v="5520"/>
    <n v="57"/>
    <n v="187"/>
    <n v="857"/>
    <n v="130"/>
    <n v="800"/>
    <n v="73"/>
  </r>
  <r>
    <x v="193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5.xml><?xml version="1.0" encoding="utf-8"?>
<pivotCacheRecords xmlns="http://schemas.openxmlformats.org/spreadsheetml/2006/main" count="194">
  <r>
    <x v="0"/>
    <m/>
    <m/>
    <m/>
    <m/>
    <m/>
    <m/>
    <m/>
    <m/>
    <m/>
    <m/>
    <m/>
  </r>
  <r>
    <x v="1"/>
    <m/>
    <m/>
    <m/>
    <m/>
    <m/>
    <m/>
    <m/>
    <m/>
    <m/>
    <m/>
    <m/>
  </r>
  <r>
    <x v="2"/>
    <m/>
    <m/>
    <m/>
    <m/>
    <m/>
    <m/>
    <m/>
    <m/>
    <m/>
    <m/>
    <m/>
  </r>
  <r>
    <x v="3"/>
    <n v="6235"/>
    <n v="5887"/>
    <n v="6849"/>
    <n v="6005"/>
    <n v="5898"/>
    <n v="348"/>
    <n v="230"/>
    <n v="337"/>
    <n v="-118"/>
    <n v="-11"/>
    <n v="614"/>
  </r>
  <r>
    <x v="4"/>
    <n v="6300"/>
    <n v="5962"/>
    <n v="6930"/>
    <n v="6050"/>
    <n v="5920"/>
    <n v="338"/>
    <n v="250"/>
    <n v="380"/>
    <n v="-88"/>
    <n v="42"/>
    <n v="630"/>
  </r>
  <r>
    <x v="5"/>
    <n v="6290"/>
    <n v="6020"/>
    <n v="6985"/>
    <n v="6123"/>
    <n v="5939.5"/>
    <n v="270"/>
    <n v="167"/>
    <n v="350.5"/>
    <n v="-103"/>
    <n v="80.5"/>
    <n v="695"/>
  </r>
  <r>
    <x v="6"/>
    <n v="6325"/>
    <n v="6043"/>
    <n v="6900"/>
    <n v="6140"/>
    <n v="5996"/>
    <n v="282"/>
    <n v="185"/>
    <n v="329"/>
    <n v="-97"/>
    <n v="47"/>
    <n v="575"/>
  </r>
  <r>
    <x v="7"/>
    <n v="6287"/>
    <n v="6041"/>
    <n v="6940"/>
    <n v="6070.5"/>
    <n v="5925"/>
    <n v="246"/>
    <n v="216.5"/>
    <n v="362"/>
    <n v="-29.5"/>
    <n v="116"/>
    <n v="653"/>
  </r>
  <r>
    <x v="8"/>
    <n v="6300"/>
    <n v="6049.5"/>
    <n v="6980"/>
    <n v="6080"/>
    <n v="5910"/>
    <n v="250.5"/>
    <n v="220"/>
    <n v="390"/>
    <n v="-30.5"/>
    <n v="139.5"/>
    <n v="680"/>
  </r>
  <r>
    <x v="9"/>
    <n v="6335"/>
    <n v="6055"/>
    <n v="7095"/>
    <n v="6120"/>
    <n v="5980"/>
    <n v="280"/>
    <n v="215"/>
    <n v="355"/>
    <n v="-65"/>
    <n v="75"/>
    <n v="760"/>
  </r>
  <r>
    <x v="10"/>
    <n v="6290"/>
    <n v="6040"/>
    <n v="6990"/>
    <n v="6079"/>
    <n v="5900"/>
    <n v="250"/>
    <n v="211"/>
    <n v="390"/>
    <n v="-39"/>
    <n v="140"/>
    <n v="700"/>
  </r>
  <r>
    <x v="11"/>
    <n v="6328"/>
    <n v="6012"/>
    <n v="6950"/>
    <n v="6080"/>
    <n v="5849"/>
    <n v="316"/>
    <n v="248"/>
    <n v="479"/>
    <n v="-68"/>
    <n v="163"/>
    <n v="622"/>
  </r>
  <r>
    <x v="12"/>
    <n v="6212"/>
    <n v="5941"/>
    <n v="6785"/>
    <n v="6033"/>
    <n v="5750"/>
    <n v="271"/>
    <n v="179"/>
    <n v="462"/>
    <n v="-92"/>
    <n v="191"/>
    <n v="573"/>
  </r>
  <r>
    <x v="13"/>
    <n v="6150"/>
    <n v="5860"/>
    <n v="6800"/>
    <n v="6020"/>
    <n v="5405"/>
    <n v="290"/>
    <n v="130"/>
    <n v="745"/>
    <n v="-160"/>
    <n v="455"/>
    <n v="650"/>
  </r>
  <r>
    <x v="14"/>
    <n v="6090"/>
    <n v="5767"/>
    <n v="6775"/>
    <n v="5950"/>
    <n v="5406"/>
    <n v="323"/>
    <n v="140"/>
    <n v="684"/>
    <n v="-183"/>
    <n v="361"/>
    <n v="685"/>
  </r>
  <r>
    <x v="15"/>
    <n v="6170"/>
    <n v="5816"/>
    <n v="6700"/>
    <n v="6000"/>
    <n v="5706"/>
    <n v="354"/>
    <n v="170"/>
    <n v="464"/>
    <n v="-184"/>
    <n v="110"/>
    <n v="530"/>
  </r>
  <r>
    <x v="16"/>
    <n v="6280"/>
    <n v="5870"/>
    <n v="6750"/>
    <n v="5990"/>
    <n v="5745"/>
    <n v="410"/>
    <n v="290"/>
    <n v="535"/>
    <n v="-120"/>
    <n v="125"/>
    <n v="470"/>
  </r>
  <r>
    <x v="17"/>
    <n v="6080"/>
    <n v="5730"/>
    <n v="6603"/>
    <n v="5940"/>
    <n v="5618"/>
    <n v="350"/>
    <n v="140"/>
    <n v="462"/>
    <n v="-210"/>
    <n v="112"/>
    <n v="523"/>
  </r>
  <r>
    <x v="18"/>
    <n v="6030"/>
    <n v="5656"/>
    <n v="6490"/>
    <n v="5802"/>
    <n v="5515"/>
    <n v="374"/>
    <n v="228"/>
    <n v="515"/>
    <n v="-146"/>
    <n v="141"/>
    <n v="460"/>
  </r>
  <r>
    <x v="19"/>
    <n v="6000"/>
    <n v="5638"/>
    <n v="6460"/>
    <n v="5804"/>
    <n v="5530"/>
    <n v="362"/>
    <n v="196"/>
    <n v="470"/>
    <n v="-166"/>
    <n v="108"/>
    <n v="460"/>
  </r>
  <r>
    <x v="20"/>
    <n v="6079.5"/>
    <n v="5660"/>
    <n v="6381"/>
    <n v="5865"/>
    <n v="5650"/>
    <n v="419.5"/>
    <n v="214.5"/>
    <n v="429.5"/>
    <n v="-205"/>
    <n v="10"/>
    <n v="301.5"/>
  </r>
  <r>
    <x v="21"/>
    <n v="6000"/>
    <n v="5603"/>
    <n v="6450"/>
    <n v="5779"/>
    <n v="5470"/>
    <n v="397"/>
    <n v="221"/>
    <n v="530"/>
    <n v="-176"/>
    <n v="133"/>
    <n v="450"/>
  </r>
  <r>
    <x v="22"/>
    <n v="5849"/>
    <n v="5448"/>
    <n v="6330"/>
    <n v="5589"/>
    <n v="5330"/>
    <n v="401"/>
    <n v="260"/>
    <n v="519"/>
    <n v="-141"/>
    <n v="118"/>
    <n v="481"/>
  </r>
  <r>
    <x v="23"/>
    <n v="5849"/>
    <n v="5468"/>
    <n v="6270"/>
    <n v="5580"/>
    <n v="5310"/>
    <n v="381"/>
    <n v="269"/>
    <n v="539"/>
    <n v="-112"/>
    <n v="158"/>
    <n v="421"/>
  </r>
  <r>
    <x v="24"/>
    <n v="5850"/>
    <n v="5488"/>
    <n v="6270"/>
    <n v="5530"/>
    <n v="5286"/>
    <n v="362"/>
    <n v="320"/>
    <n v="564"/>
    <n v="-42"/>
    <n v="202"/>
    <n v="420"/>
  </r>
  <r>
    <x v="25"/>
    <n v="5911"/>
    <n v="5538"/>
    <n v="6325"/>
    <n v="5540"/>
    <n v="5280"/>
    <n v="373"/>
    <n v="371"/>
    <n v="631"/>
    <n v="-2"/>
    <n v="258"/>
    <n v="414"/>
  </r>
  <r>
    <x v="26"/>
    <n v="5895"/>
    <n v="5521"/>
    <n v="6210"/>
    <n v="5450"/>
    <n v="5209"/>
    <n v="374"/>
    <n v="445"/>
    <n v="686"/>
    <n v="71"/>
    <n v="312"/>
    <n v="315"/>
  </r>
  <r>
    <x v="27"/>
    <n v="5760"/>
    <n v="5410"/>
    <n v="6150"/>
    <n v="5319.5"/>
    <n v="5098"/>
    <n v="350"/>
    <n v="440.5"/>
    <n v="662"/>
    <n v="90.5"/>
    <n v="312"/>
    <n v="390"/>
  </r>
  <r>
    <x v="28"/>
    <n v="5619"/>
    <n v="5260"/>
    <n v="5995"/>
    <n v="5150"/>
    <n v="4990"/>
    <n v="359"/>
    <n v="469"/>
    <n v="629"/>
    <n v="110"/>
    <n v="270"/>
    <n v="376"/>
  </r>
  <r>
    <x v="29"/>
    <n v="5545"/>
    <n v="5226"/>
    <n v="5950"/>
    <n v="5109"/>
    <n v="4911"/>
    <n v="319"/>
    <n v="436"/>
    <n v="634"/>
    <n v="117"/>
    <n v="315"/>
    <n v="405"/>
  </r>
  <r>
    <x v="30"/>
    <n v="5475"/>
    <n v="5180"/>
    <n v="5950"/>
    <n v="5071.5"/>
    <n v="4939"/>
    <n v="295"/>
    <n v="403.5"/>
    <n v="536"/>
    <n v="108.5"/>
    <n v="241"/>
    <n v="475"/>
  </r>
  <r>
    <x v="31"/>
    <n v="5584"/>
    <n v="5296"/>
    <n v="5978"/>
    <n v="5115"/>
    <n v="4967"/>
    <n v="288"/>
    <n v="469"/>
    <n v="617"/>
    <n v="181"/>
    <n v="329"/>
    <n v="394"/>
  </r>
  <r>
    <x v="32"/>
    <n v="5597"/>
    <n v="5296"/>
    <n v="5980"/>
    <n v="5155"/>
    <n v="4984"/>
    <n v="301"/>
    <n v="442"/>
    <n v="613"/>
    <n v="141"/>
    <n v="312"/>
    <n v="383"/>
  </r>
  <r>
    <x v="33"/>
    <n v="5640"/>
    <n v="5365"/>
    <n v="6070"/>
    <n v="5180"/>
    <n v="5000"/>
    <n v="275"/>
    <n v="460"/>
    <n v="640"/>
    <n v="185"/>
    <n v="365"/>
    <n v="430"/>
  </r>
  <r>
    <x v="34"/>
    <n v="5675"/>
    <n v="5390"/>
    <n v="6100"/>
    <n v="5210"/>
    <n v="5052"/>
    <n v="285"/>
    <n v="465"/>
    <n v="623"/>
    <n v="180"/>
    <n v="338"/>
    <n v="425"/>
  </r>
  <r>
    <x v="35"/>
    <n v="5663"/>
    <n v="5385"/>
    <n v="6099"/>
    <n v="5224"/>
    <n v="5055"/>
    <n v="278"/>
    <n v="439"/>
    <n v="608"/>
    <n v="161"/>
    <n v="330"/>
    <n v="436"/>
  </r>
  <r>
    <x v="36"/>
    <n v="5670"/>
    <n v="5381"/>
    <n v="6041"/>
    <n v="5190"/>
    <n v="5040"/>
    <n v="289"/>
    <n v="480"/>
    <n v="630"/>
    <n v="191"/>
    <n v="341"/>
    <n v="371"/>
  </r>
  <r>
    <x v="37"/>
    <n v="5632"/>
    <n v="5351"/>
    <n v="6065"/>
    <n v="5225"/>
    <n v="5049.5"/>
    <n v="281"/>
    <n v="407"/>
    <n v="582.5"/>
    <n v="126"/>
    <n v="301.5"/>
    <n v="433"/>
  </r>
  <r>
    <x v="38"/>
    <n v="5633"/>
    <n v="5362"/>
    <n v="6075"/>
    <n v="5230"/>
    <n v="5037"/>
    <n v="271"/>
    <n v="403"/>
    <n v="596"/>
    <n v="132"/>
    <n v="325"/>
    <n v="442"/>
  </r>
  <r>
    <x v="39"/>
    <n v="5660"/>
    <n v="5366"/>
    <n v="5997"/>
    <n v="5215"/>
    <n v="5037"/>
    <n v="294"/>
    <n v="445"/>
    <n v="623"/>
    <n v="151"/>
    <n v="329"/>
    <n v="337"/>
  </r>
  <r>
    <x v="40"/>
    <n v="5590"/>
    <n v="5340"/>
    <n v="5995"/>
    <n v="5120"/>
    <n v="4939"/>
    <n v="250"/>
    <n v="470"/>
    <n v="651"/>
    <n v="220"/>
    <n v="401"/>
    <n v="405"/>
  </r>
  <r>
    <x v="41"/>
    <n v="5520"/>
    <n v="5240"/>
    <n v="5900"/>
    <n v="5097.5"/>
    <n v="4889"/>
    <n v="280"/>
    <n v="422.5"/>
    <n v="631"/>
    <n v="142.5"/>
    <n v="351"/>
    <n v="380"/>
  </r>
  <r>
    <x v="42"/>
    <n v="5400"/>
    <n v="5077"/>
    <n v="5800"/>
    <n v="4988"/>
    <n v="4819"/>
    <n v="323"/>
    <n v="412"/>
    <n v="581"/>
    <n v="89"/>
    <n v="258"/>
    <n v="400"/>
  </r>
  <r>
    <x v="43"/>
    <n v="5337"/>
    <n v="5001"/>
    <n v="5800"/>
    <n v="4940"/>
    <n v="4830"/>
    <n v="336"/>
    <n v="397"/>
    <n v="507"/>
    <n v="61"/>
    <n v="171"/>
    <n v="463"/>
  </r>
  <r>
    <x v="44"/>
    <n v="5290"/>
    <n v="4996"/>
    <n v="5730"/>
    <n v="4900"/>
    <n v="4775"/>
    <n v="294"/>
    <n v="390"/>
    <n v="515"/>
    <n v="96"/>
    <n v="221"/>
    <n v="440"/>
  </r>
  <r>
    <x v="45"/>
    <n v="5290"/>
    <n v="4996"/>
    <n v="5700"/>
    <n v="4900"/>
    <n v="4775"/>
    <n v="294"/>
    <n v="390"/>
    <n v="515"/>
    <n v="96"/>
    <n v="221"/>
    <n v="410"/>
  </r>
  <r>
    <x v="46"/>
    <n v="5210"/>
    <n v="4962"/>
    <n v="5650"/>
    <n v="4840"/>
    <n v="4740"/>
    <n v="248"/>
    <n v="370"/>
    <n v="470"/>
    <n v="122"/>
    <n v="222"/>
    <n v="440"/>
  </r>
  <r>
    <x v="47"/>
    <n v="5204"/>
    <n v="4915"/>
    <n v="5640"/>
    <n v="4800"/>
    <n v="4727.5"/>
    <n v="289"/>
    <n v="404"/>
    <n v="476.5"/>
    <n v="115"/>
    <n v="187.5"/>
    <n v="436"/>
  </r>
  <r>
    <x v="48"/>
    <n v="5155"/>
    <n v="4920"/>
    <n v="5700"/>
    <n v="4790"/>
    <n v="4730"/>
    <n v="235"/>
    <n v="365"/>
    <n v="425"/>
    <n v="130"/>
    <n v="190"/>
    <n v="545"/>
  </r>
  <r>
    <x v="49"/>
    <n v="5189"/>
    <n v="4971"/>
    <n v="5640"/>
    <n v="4829"/>
    <n v="4794"/>
    <n v="218"/>
    <n v="360"/>
    <n v="395"/>
    <n v="142"/>
    <n v="177"/>
    <n v="451"/>
  </r>
  <r>
    <x v="50"/>
    <n v="5166"/>
    <n v="4972"/>
    <n v="5597"/>
    <n v="4826"/>
    <n v="4780"/>
    <n v="194"/>
    <n v="340"/>
    <n v="386"/>
    <n v="146"/>
    <n v="192"/>
    <n v="431"/>
  </r>
  <r>
    <x v="51"/>
    <n v="5161"/>
    <n v="4955"/>
    <n v="5620"/>
    <n v="4800"/>
    <n v="4800"/>
    <n v="206"/>
    <n v="361"/>
    <n v="361"/>
    <n v="155"/>
    <n v="155"/>
    <n v="459"/>
  </r>
  <r>
    <x v="52"/>
    <n v="5145"/>
    <n v="4935"/>
    <n v="5490"/>
    <n v="4775"/>
    <n v="4770"/>
    <n v="210"/>
    <n v="370"/>
    <n v="375"/>
    <n v="160"/>
    <n v="165"/>
    <n v="345"/>
  </r>
  <r>
    <x v="53"/>
    <n v="5145"/>
    <n v="4975"/>
    <n v="5450"/>
    <n v="4801.5"/>
    <n v="4780"/>
    <n v="170"/>
    <n v="343.5"/>
    <n v="365"/>
    <n v="173.5"/>
    <n v="195"/>
    <n v="305"/>
  </r>
  <r>
    <x v="54"/>
    <n v="5148"/>
    <n v="4970"/>
    <n v="5480"/>
    <n v="4829"/>
    <n v="4800"/>
    <n v="178"/>
    <n v="319"/>
    <n v="348"/>
    <n v="141"/>
    <n v="170"/>
    <n v="332"/>
  </r>
  <r>
    <x v="55"/>
    <n v="5164"/>
    <n v="4975"/>
    <n v="5599"/>
    <n v="4840"/>
    <n v="4790"/>
    <n v="189"/>
    <n v="324"/>
    <n v="374"/>
    <n v="135"/>
    <n v="185"/>
    <n v="435"/>
  </r>
  <r>
    <x v="56"/>
    <n v="5124"/>
    <n v="4942"/>
    <n v="5485"/>
    <n v="4789"/>
    <n v="4700"/>
    <n v="182"/>
    <n v="335"/>
    <n v="424"/>
    <n v="153"/>
    <n v="242"/>
    <n v="361"/>
  </r>
  <r>
    <x v="57"/>
    <n v="5063"/>
    <n v="4841.5"/>
    <n v="5500"/>
    <n v="4820"/>
    <n v="4740"/>
    <n v="221.5"/>
    <n v="243"/>
    <n v="323"/>
    <n v="21.5"/>
    <n v="101.5"/>
    <n v="437"/>
  </r>
  <r>
    <x v="58"/>
    <n v="4960"/>
    <n v="4814"/>
    <n v="5340"/>
    <n v="4739"/>
    <n v="4680"/>
    <n v="146"/>
    <n v="221"/>
    <n v="280"/>
    <n v="75"/>
    <n v="134"/>
    <n v="380"/>
  </r>
  <r>
    <x v="59"/>
    <n v="5020"/>
    <n v="4801"/>
    <n v="5301"/>
    <n v="4740"/>
    <n v="4630"/>
    <n v="219"/>
    <n v="280"/>
    <n v="390"/>
    <n v="61"/>
    <n v="171"/>
    <n v="281"/>
  </r>
  <r>
    <x v="60"/>
    <n v="5063"/>
    <n v="4890"/>
    <n v="5380"/>
    <n v="4830"/>
    <n v="4774"/>
    <n v="173"/>
    <n v="233"/>
    <n v="289"/>
    <n v="60"/>
    <n v="116"/>
    <n v="317"/>
  </r>
  <r>
    <x v="61"/>
    <n v="5139"/>
    <n v="4992"/>
    <n v="5450"/>
    <n v="4900"/>
    <n v="4859"/>
    <n v="147"/>
    <n v="239"/>
    <n v="280"/>
    <n v="92"/>
    <n v="133"/>
    <n v="311"/>
  </r>
  <r>
    <x v="62"/>
    <n v="5328"/>
    <n v="5140"/>
    <n v="5700"/>
    <n v="5089"/>
    <n v="5007"/>
    <n v="188"/>
    <n v="239"/>
    <n v="321"/>
    <n v="51"/>
    <n v="133"/>
    <n v="372"/>
  </r>
  <r>
    <x v="63"/>
    <n v="5360"/>
    <n v="5212"/>
    <n v="5750"/>
    <n v="5014"/>
    <n v="5050"/>
    <n v="148"/>
    <n v="346"/>
    <n v="310"/>
    <n v="198"/>
    <n v="162"/>
    <n v="390"/>
  </r>
  <r>
    <x v="64"/>
    <n v="5340"/>
    <n v="5172.5"/>
    <n v="5750"/>
    <n v="4955"/>
    <n v="4935"/>
    <n v="167.5"/>
    <n v="385"/>
    <n v="405"/>
    <n v="217.5"/>
    <n v="237.5"/>
    <n v="410"/>
  </r>
  <r>
    <x v="65"/>
    <n v="5296"/>
    <n v="5183.5"/>
    <n v="5799"/>
    <n v="4920"/>
    <n v="4910"/>
    <n v="112.5"/>
    <n v="376"/>
    <n v="386"/>
    <n v="263.5"/>
    <n v="273.5"/>
    <n v="503"/>
  </r>
  <r>
    <x v="66"/>
    <n v="5345"/>
    <n v="5201"/>
    <n v="5800"/>
    <n v="4950"/>
    <n v="4875"/>
    <n v="144"/>
    <n v="395"/>
    <n v="470"/>
    <n v="251"/>
    <n v="326"/>
    <n v="455"/>
  </r>
  <r>
    <x v="67"/>
    <n v="5300"/>
    <n v="5119"/>
    <n v="5750"/>
    <n v="4910"/>
    <n v="4883"/>
    <n v="181"/>
    <n v="390"/>
    <n v="417"/>
    <n v="209"/>
    <n v="236"/>
    <n v="450"/>
  </r>
  <r>
    <x v="68"/>
    <n v="5260"/>
    <n v="5055"/>
    <n v="5598"/>
    <n v="4850"/>
    <n v="4895"/>
    <n v="205"/>
    <n v="410"/>
    <n v="365"/>
    <n v="205"/>
    <n v="160"/>
    <n v="338"/>
  </r>
  <r>
    <x v="69"/>
    <n v="5139.5"/>
    <n v="4981"/>
    <n v="5400"/>
    <n v="4715"/>
    <n v="4700"/>
    <n v="158.5"/>
    <n v="424.5"/>
    <n v="439.5"/>
    <n v="266"/>
    <n v="281"/>
    <n v="260.5"/>
  </r>
  <r>
    <x v="70"/>
    <n v="5035"/>
    <n v="4860"/>
    <n v="5445"/>
    <n v="4615"/>
    <n v="4526"/>
    <n v="175"/>
    <n v="420"/>
    <n v="509"/>
    <n v="245"/>
    <n v="334"/>
    <n v="410"/>
  </r>
  <r>
    <x v="71"/>
    <n v="5027"/>
    <n v="4840"/>
    <n v="5376"/>
    <n v="4579"/>
    <n v="4420"/>
    <n v="187"/>
    <n v="448"/>
    <n v="607"/>
    <n v="261"/>
    <n v="420"/>
    <n v="349"/>
  </r>
  <r>
    <x v="72"/>
    <n v="5263"/>
    <n v="5109"/>
    <n v="5452"/>
    <n v="4769"/>
    <n v="4610"/>
    <n v="154"/>
    <n v="494"/>
    <n v="653"/>
    <n v="340"/>
    <n v="499"/>
    <n v="189"/>
  </r>
  <r>
    <x v="73"/>
    <n v="5360"/>
    <n v="5177"/>
    <n v="5760"/>
    <n v="4830"/>
    <n v="4660"/>
    <n v="183"/>
    <n v="530"/>
    <n v="700"/>
    <n v="347"/>
    <n v="517"/>
    <n v="400"/>
  </r>
  <r>
    <x v="74"/>
    <n v="5465"/>
    <n v="5215"/>
    <n v="5749"/>
    <n v="4860"/>
    <n v="4645"/>
    <n v="250"/>
    <n v="605"/>
    <n v="820"/>
    <n v="355"/>
    <n v="570"/>
    <n v="284"/>
  </r>
  <r>
    <x v="75"/>
    <n v="5470"/>
    <n v="5279"/>
    <n v="5900"/>
    <n v="4939"/>
    <n v="4724"/>
    <n v="191"/>
    <n v="531"/>
    <n v="746"/>
    <n v="340"/>
    <n v="555"/>
    <n v="430"/>
  </r>
  <r>
    <x v="76"/>
    <n v="5470"/>
    <n v="5292"/>
    <n v="6000"/>
    <n v="4905"/>
    <n v="4760"/>
    <n v="178"/>
    <n v="565"/>
    <n v="710"/>
    <n v="387"/>
    <n v="532"/>
    <n v="530"/>
  </r>
  <r>
    <x v="77"/>
    <n v="5489"/>
    <n v="5303"/>
    <n v="5950"/>
    <n v="4960"/>
    <n v="4715"/>
    <n v="186"/>
    <n v="529"/>
    <n v="774"/>
    <n v="343"/>
    <n v="588"/>
    <n v="461"/>
  </r>
  <r>
    <x v="78"/>
    <n v="5481"/>
    <n v="5289"/>
    <n v="5960"/>
    <n v="5057"/>
    <n v="4757"/>
    <n v="192"/>
    <n v="424"/>
    <n v="724"/>
    <n v="232"/>
    <n v="532"/>
    <n v="479"/>
  </r>
  <r>
    <x v="79"/>
    <n v="5442"/>
    <n v="5220"/>
    <n v="5980"/>
    <n v="4970"/>
    <n v="4749"/>
    <n v="222"/>
    <n v="472"/>
    <n v="693"/>
    <n v="250"/>
    <n v="471"/>
    <n v="538"/>
  </r>
  <r>
    <x v="80"/>
    <n v="5395"/>
    <n v="5176"/>
    <n v="5970"/>
    <n v="4920"/>
    <n v="4749"/>
    <n v="219"/>
    <n v="475"/>
    <n v="646"/>
    <n v="256"/>
    <n v="427"/>
    <n v="575"/>
  </r>
  <r>
    <x v="81"/>
    <n v="5356"/>
    <n v="5085"/>
    <n v="5875"/>
    <n v="4810"/>
    <n v="4650"/>
    <n v="271"/>
    <n v="546"/>
    <n v="706"/>
    <n v="275"/>
    <n v="435"/>
    <n v="519"/>
  </r>
  <r>
    <x v="82"/>
    <n v="5215"/>
    <n v="5000"/>
    <n v="5800"/>
    <n v="4708"/>
    <n v="4529"/>
    <n v="215"/>
    <n v="507"/>
    <n v="686"/>
    <n v="292"/>
    <n v="471"/>
    <n v="585"/>
  </r>
  <r>
    <x v="83"/>
    <n v="5215"/>
    <n v="5045"/>
    <n v="5800"/>
    <n v="4745"/>
    <n v="4520"/>
    <n v="170"/>
    <n v="470"/>
    <n v="695"/>
    <n v="300"/>
    <n v="525"/>
    <n v="585"/>
  </r>
  <r>
    <x v="84"/>
    <n v="5390"/>
    <n v="5090"/>
    <n v="5950"/>
    <n v="4825"/>
    <n v="4599"/>
    <n v="300"/>
    <n v="565"/>
    <n v="791"/>
    <n v="265"/>
    <n v="491"/>
    <n v="560"/>
  </r>
  <r>
    <x v="85"/>
    <n v="5510"/>
    <n v="5210"/>
    <n v="5940"/>
    <n v="4900"/>
    <n v="4629.5"/>
    <n v="300"/>
    <n v="610"/>
    <n v="880.5"/>
    <n v="310"/>
    <n v="580.5"/>
    <n v="430"/>
  </r>
  <r>
    <x v="86"/>
    <n v="5500"/>
    <n v="5185"/>
    <n v="6086"/>
    <n v="4955"/>
    <n v="4700"/>
    <n v="315"/>
    <n v="545"/>
    <n v="800"/>
    <n v="230"/>
    <n v="485"/>
    <n v="586"/>
  </r>
  <r>
    <x v="87"/>
    <n v="5690"/>
    <n v="5382"/>
    <n v="6340"/>
    <n v="5150"/>
    <n v="4940"/>
    <n v="308"/>
    <n v="540"/>
    <n v="750"/>
    <n v="232"/>
    <n v="442"/>
    <n v="650"/>
  </r>
  <r>
    <x v="88"/>
    <n v="5780"/>
    <n v="5490"/>
    <n v="6340"/>
    <n v="5220"/>
    <n v="4959"/>
    <n v="290"/>
    <n v="560"/>
    <n v="821"/>
    <n v="270"/>
    <n v="531"/>
    <n v="560"/>
  </r>
  <r>
    <x v="89"/>
    <n v="5910"/>
    <n v="5608"/>
    <n v="6479"/>
    <n v="5322"/>
    <n v="5009.5"/>
    <n v="302"/>
    <n v="588"/>
    <n v="900.5"/>
    <n v="286"/>
    <n v="598.5"/>
    <n v="569"/>
  </r>
  <r>
    <x v="90"/>
    <n v="5912"/>
    <n v="5628"/>
    <n v="6400"/>
    <n v="5342"/>
    <n v="5034"/>
    <n v="284"/>
    <n v="570"/>
    <n v="878"/>
    <n v="286"/>
    <n v="594"/>
    <n v="488"/>
  </r>
  <r>
    <x v="91"/>
    <n v="5911"/>
    <n v="5628"/>
    <n v="6420"/>
    <n v="5380"/>
    <n v="5030"/>
    <n v="283"/>
    <n v="531"/>
    <n v="881"/>
    <n v="248"/>
    <n v="598"/>
    <n v="509"/>
  </r>
  <r>
    <x v="92"/>
    <n v="5945"/>
    <n v="5628"/>
    <n v="6600"/>
    <n v="5394"/>
    <n v="5050"/>
    <n v="317"/>
    <n v="551"/>
    <n v="895"/>
    <n v="234"/>
    <n v="578"/>
    <n v="655"/>
  </r>
  <r>
    <x v="93"/>
    <n v="5922"/>
    <n v="5640"/>
    <n v="6375"/>
    <n v="5400"/>
    <n v="5025"/>
    <n v="282"/>
    <n v="522"/>
    <n v="897"/>
    <n v="240"/>
    <n v="615"/>
    <n v="453"/>
  </r>
  <r>
    <x v="94"/>
    <n v="5899"/>
    <n v="5642"/>
    <n v="6400"/>
    <n v="5415"/>
    <n v="4990"/>
    <n v="257"/>
    <n v="484"/>
    <n v="909"/>
    <n v="227"/>
    <n v="652"/>
    <n v="501"/>
  </r>
  <r>
    <x v="95"/>
    <n v="5941"/>
    <n v="5651"/>
    <n v="6390"/>
    <n v="5474.5"/>
    <n v="4993"/>
    <n v="290"/>
    <n v="466.5"/>
    <n v="948"/>
    <n v="176.5"/>
    <n v="658"/>
    <n v="449"/>
  </r>
  <r>
    <x v="96"/>
    <n v="5895"/>
    <n v="5650"/>
    <n v="6400"/>
    <n v="5463"/>
    <n v="4964"/>
    <n v="245"/>
    <n v="432"/>
    <n v="931"/>
    <n v="187"/>
    <n v="686"/>
    <n v="505"/>
  </r>
  <r>
    <x v="97"/>
    <n v="5877.5"/>
    <n v="5640"/>
    <n v="6351"/>
    <n v="5451"/>
    <n v="4950"/>
    <n v="237.5"/>
    <n v="426.5"/>
    <n v="927.5"/>
    <n v="189"/>
    <n v="690"/>
    <n v="473.5"/>
  </r>
  <r>
    <x v="98"/>
    <n v="5855"/>
    <n v="5660"/>
    <n v="6400"/>
    <n v="5475"/>
    <n v="4995"/>
    <n v="195"/>
    <n v="380"/>
    <n v="860"/>
    <n v="185"/>
    <n v="665"/>
    <n v="545"/>
  </r>
  <r>
    <x v="99"/>
    <n v="5865"/>
    <n v="5664"/>
    <n v="6385"/>
    <n v="5435"/>
    <n v="4955"/>
    <n v="201"/>
    <n v="430"/>
    <n v="910"/>
    <n v="229"/>
    <n v="709"/>
    <n v="520"/>
  </r>
  <r>
    <x v="100"/>
    <n v="5890"/>
    <n v="5667"/>
    <n v="6375"/>
    <n v="5405"/>
    <n v="4970"/>
    <n v="223"/>
    <n v="485"/>
    <n v="920"/>
    <n v="262"/>
    <n v="697"/>
    <n v="485"/>
  </r>
  <r>
    <x v="101"/>
    <n v="5870"/>
    <n v="5656"/>
    <n v="6340"/>
    <n v="5380"/>
    <n v="4915"/>
    <n v="214"/>
    <n v="490"/>
    <n v="955"/>
    <n v="276"/>
    <n v="741"/>
    <n v="470"/>
  </r>
  <r>
    <x v="102"/>
    <n v="5835"/>
    <n v="5644"/>
    <n v="6360"/>
    <n v="5326"/>
    <n v="4929"/>
    <n v="191"/>
    <n v="509"/>
    <n v="906"/>
    <n v="318"/>
    <n v="715"/>
    <n v="525"/>
  </r>
  <r>
    <x v="103"/>
    <n v="5825"/>
    <n v="5647"/>
    <n v="6315"/>
    <n v="5275"/>
    <n v="4915"/>
    <n v="178"/>
    <n v="550"/>
    <n v="910"/>
    <n v="372"/>
    <n v="732"/>
    <n v="490"/>
  </r>
  <r>
    <x v="104"/>
    <n v="5880"/>
    <n v="5645"/>
    <n v="6335"/>
    <n v="5308.5"/>
    <n v="4942.5"/>
    <n v="235"/>
    <n v="571.5"/>
    <n v="937.5"/>
    <n v="336.5"/>
    <n v="702.5"/>
    <n v="455"/>
  </r>
  <r>
    <x v="105"/>
    <n v="5889"/>
    <n v="5643"/>
    <n v="6285"/>
    <n v="5275"/>
    <n v="4962"/>
    <n v="246"/>
    <n v="614"/>
    <n v="927"/>
    <n v="368"/>
    <n v="681"/>
    <n v="396"/>
  </r>
  <r>
    <x v="106"/>
    <n v="5854"/>
    <n v="5640"/>
    <n v="6200"/>
    <n v="5230"/>
    <n v="4939"/>
    <n v="214"/>
    <n v="624"/>
    <n v="915"/>
    <n v="410"/>
    <n v="701"/>
    <n v="346"/>
  </r>
  <r>
    <x v="107"/>
    <n v="5890"/>
    <n v="5625"/>
    <n v="6200"/>
    <n v="5220"/>
    <n v="4940"/>
    <n v="265"/>
    <n v="670"/>
    <n v="950"/>
    <n v="405"/>
    <n v="685"/>
    <n v="310"/>
  </r>
  <r>
    <x v="108"/>
    <n v="5881"/>
    <n v="5635"/>
    <n v="6125"/>
    <n v="5190"/>
    <n v="4930"/>
    <n v="246"/>
    <n v="691"/>
    <n v="951"/>
    <n v="445"/>
    <n v="705"/>
    <n v="244"/>
  </r>
  <r>
    <x v="109"/>
    <n v="5929"/>
    <n v="5641"/>
    <n v="6201"/>
    <n v="5255"/>
    <n v="4950"/>
    <n v="288"/>
    <n v="674"/>
    <n v="979"/>
    <n v="386"/>
    <n v="691"/>
    <n v="272"/>
  </r>
  <r>
    <x v="110"/>
    <n v="5950"/>
    <n v="5660"/>
    <n v="6385"/>
    <n v="5330"/>
    <n v="5050"/>
    <n v="290"/>
    <n v="620"/>
    <n v="900"/>
    <n v="330"/>
    <n v="610"/>
    <n v="435"/>
  </r>
  <r>
    <x v="111"/>
    <n v="5977"/>
    <n v="5692"/>
    <n v="6365"/>
    <n v="5360"/>
    <n v="5099.5"/>
    <n v="285"/>
    <n v="617"/>
    <n v="877.5"/>
    <n v="332"/>
    <n v="592.5"/>
    <n v="388"/>
  </r>
  <r>
    <x v="112"/>
    <n v="6000"/>
    <n v="5730"/>
    <n v="6350"/>
    <n v="5430"/>
    <n v="5145"/>
    <n v="270"/>
    <n v="570"/>
    <n v="855"/>
    <n v="300"/>
    <n v="585"/>
    <n v="350"/>
  </r>
  <r>
    <x v="113"/>
    <n v="6036"/>
    <n v="5768"/>
    <n v="6325"/>
    <n v="5470"/>
    <n v="5119"/>
    <n v="268"/>
    <n v="566"/>
    <n v="917"/>
    <n v="298"/>
    <n v="649"/>
    <n v="289"/>
  </r>
  <r>
    <x v="114"/>
    <n v="6036"/>
    <n v="5790"/>
    <n v="6300"/>
    <n v="5435"/>
    <n v="5020"/>
    <n v="246"/>
    <n v="601"/>
    <n v="1016"/>
    <n v="355"/>
    <n v="770"/>
    <n v="264"/>
  </r>
  <r>
    <x v="115"/>
    <n v="5984"/>
    <n v="5778"/>
    <n v="6200"/>
    <n v="5390"/>
    <n v="5000"/>
    <n v="206"/>
    <n v="594"/>
    <n v="984"/>
    <n v="388"/>
    <n v="778"/>
    <n v="216"/>
  </r>
  <r>
    <x v="116"/>
    <n v="5970"/>
    <n v="5771"/>
    <n v="6150"/>
    <n v="5357"/>
    <n v="4970"/>
    <n v="199"/>
    <n v="613"/>
    <n v="1000"/>
    <n v="414"/>
    <n v="801"/>
    <n v="180"/>
  </r>
  <r>
    <x v="117"/>
    <n v="5990"/>
    <n v="5731"/>
    <n v="6220"/>
    <n v="5385"/>
    <n v="5100"/>
    <n v="259"/>
    <n v="605"/>
    <n v="890"/>
    <n v="346"/>
    <n v="631"/>
    <n v="230"/>
  </r>
  <r>
    <x v="118"/>
    <n v="6015"/>
    <n v="5732"/>
    <n v="6360"/>
    <n v="5470"/>
    <n v="5109.5"/>
    <n v="283"/>
    <n v="545"/>
    <n v="905.5"/>
    <n v="262"/>
    <n v="622.5"/>
    <n v="345"/>
  </r>
  <r>
    <x v="119"/>
    <n v="5990"/>
    <n v="5726"/>
    <n v="6290"/>
    <n v="5530"/>
    <n v="5090"/>
    <n v="264"/>
    <n v="460"/>
    <n v="900"/>
    <n v="196"/>
    <n v="636"/>
    <n v="300"/>
  </r>
  <r>
    <x v="120"/>
    <n v="5950"/>
    <n v="5701"/>
    <n v="6240"/>
    <n v="5455"/>
    <n v="5000"/>
    <n v="249"/>
    <n v="495"/>
    <n v="950"/>
    <n v="246"/>
    <n v="701"/>
    <n v="290"/>
  </r>
  <r>
    <x v="121"/>
    <n v="5911"/>
    <n v="5701"/>
    <n v="6150"/>
    <n v="5400"/>
    <n v="5029"/>
    <n v="210"/>
    <n v="511"/>
    <n v="882"/>
    <n v="301"/>
    <n v="672"/>
    <n v="239"/>
  </r>
  <r>
    <x v="122"/>
    <n v="5870"/>
    <n v="5655"/>
    <n v="6200"/>
    <n v="5365"/>
    <n v="4928"/>
    <n v="215"/>
    <n v="505"/>
    <n v="942"/>
    <n v="290"/>
    <n v="727"/>
    <n v="330"/>
  </r>
  <r>
    <x v="123"/>
    <n v="5857"/>
    <n v="5660"/>
    <n v="6349"/>
    <n v="5450"/>
    <n v="5000"/>
    <n v="197"/>
    <n v="407"/>
    <n v="857"/>
    <n v="210"/>
    <n v="660"/>
    <n v="492"/>
  </r>
  <r>
    <x v="124"/>
    <n v="5820"/>
    <n v="5609"/>
    <n v="6110"/>
    <n v="5350"/>
    <n v="4915"/>
    <n v="211"/>
    <n v="470"/>
    <n v="905"/>
    <n v="259"/>
    <n v="694"/>
    <n v="290"/>
  </r>
  <r>
    <x v="125"/>
    <n v="5835"/>
    <n v="5619"/>
    <n v="6150"/>
    <n v="5270"/>
    <n v="4910"/>
    <n v="216"/>
    <n v="565"/>
    <n v="925"/>
    <n v="349"/>
    <n v="709"/>
    <n v="315"/>
  </r>
  <r>
    <x v="126"/>
    <n v="5880"/>
    <n v="5677"/>
    <n v="6220"/>
    <n v="5276"/>
    <n v="4925"/>
    <n v="203"/>
    <n v="604"/>
    <n v="955"/>
    <n v="401"/>
    <n v="752"/>
    <n v="340"/>
  </r>
  <r>
    <x v="127"/>
    <n v="5860"/>
    <n v="5658"/>
    <n v="6210"/>
    <n v="5250"/>
    <n v="4871"/>
    <n v="202"/>
    <n v="610"/>
    <n v="989"/>
    <n v="408"/>
    <n v="787"/>
    <n v="350"/>
  </r>
  <r>
    <x v="128"/>
    <n v="5890"/>
    <n v="5570"/>
    <n v="6150"/>
    <n v="5210"/>
    <n v="4880"/>
    <n v="320"/>
    <n v="680"/>
    <n v="1010"/>
    <n v="360"/>
    <n v="690"/>
    <n v="260"/>
  </r>
  <r>
    <x v="129"/>
    <n v="5825"/>
    <n v="5483"/>
    <n v="6000"/>
    <n v="5160"/>
    <n v="4774"/>
    <n v="342"/>
    <n v="665"/>
    <n v="1051"/>
    <n v="323"/>
    <n v="709"/>
    <n v="175"/>
  </r>
  <r>
    <x v="130"/>
    <n v="5845"/>
    <n v="5457"/>
    <n v="6022"/>
    <n v="5180"/>
    <n v="4809"/>
    <n v="388"/>
    <n v="665"/>
    <n v="1036"/>
    <n v="277"/>
    <n v="648"/>
    <n v="177"/>
  </r>
  <r>
    <x v="131"/>
    <n v="5920"/>
    <n v="5483"/>
    <n v="6150"/>
    <n v="5235"/>
    <n v="4868"/>
    <n v="437"/>
    <n v="685"/>
    <n v="1052"/>
    <n v="248"/>
    <n v="615"/>
    <n v="230"/>
  </r>
  <r>
    <x v="132"/>
    <n v="5860"/>
    <n v="5470"/>
    <n v="6250"/>
    <n v="5265"/>
    <n v="4909"/>
    <n v="390"/>
    <n v="595"/>
    <n v="951"/>
    <n v="205"/>
    <n v="561"/>
    <n v="390"/>
  </r>
  <r>
    <x v="133"/>
    <n v="6006"/>
    <n v="5579.5"/>
    <n v="6310"/>
    <n v="5385"/>
    <n v="5000"/>
    <n v="426.5"/>
    <n v="621"/>
    <n v="1006"/>
    <n v="194.5"/>
    <n v="579.5"/>
    <n v="304"/>
  </r>
  <r>
    <x v="134"/>
    <n v="6100"/>
    <n v="5568"/>
    <n v="6386"/>
    <n v="5400"/>
    <n v="5029"/>
    <n v="532"/>
    <n v="700"/>
    <n v="1071"/>
    <n v="168"/>
    <n v="539"/>
    <n v="286"/>
  </r>
  <r>
    <x v="135"/>
    <n v="6181"/>
    <n v="5581"/>
    <n v="6500"/>
    <n v="5370.5"/>
    <n v="5050"/>
    <n v="600"/>
    <n v="810.5"/>
    <n v="1131"/>
    <n v="210.5"/>
    <n v="531"/>
    <n v="319"/>
  </r>
  <r>
    <x v="136"/>
    <n v="6250"/>
    <n v="5674"/>
    <n v="6630"/>
    <n v="5475"/>
    <n v="5139"/>
    <n v="576"/>
    <n v="775"/>
    <n v="1111"/>
    <n v="199"/>
    <n v="535"/>
    <n v="380"/>
  </r>
  <r>
    <x v="137"/>
    <n v="6332"/>
    <n v="5717"/>
    <n v="6589"/>
    <n v="5530"/>
    <n v="5139"/>
    <n v="615"/>
    <n v="802"/>
    <n v="1193"/>
    <n v="187"/>
    <n v="578"/>
    <n v="257"/>
  </r>
  <r>
    <x v="138"/>
    <n v="6325"/>
    <n v="5750"/>
    <n v="6560"/>
    <n v="5502"/>
    <n v="5189"/>
    <n v="575"/>
    <n v="823"/>
    <n v="1136"/>
    <n v="248"/>
    <n v="561"/>
    <n v="235"/>
  </r>
  <r>
    <x v="139"/>
    <n v="6309.5"/>
    <n v="5745"/>
    <n v="6629"/>
    <n v="5590"/>
    <n v="5200"/>
    <n v="564.5"/>
    <n v="719.5"/>
    <n v="1109.5"/>
    <n v="155"/>
    <n v="545"/>
    <n v="319.5"/>
  </r>
  <r>
    <x v="140"/>
    <n v="6285.5"/>
    <n v="5747"/>
    <n v="6520"/>
    <n v="5690"/>
    <n v="5229.5"/>
    <n v="538.5"/>
    <n v="595.5"/>
    <n v="1056"/>
    <n v="57"/>
    <n v="517.5"/>
    <n v="234.5"/>
  </r>
  <r>
    <x v="141"/>
    <n v="6290"/>
    <n v="5777.5"/>
    <n v="6550"/>
    <n v="5744"/>
    <n v="5218.5"/>
    <n v="512.5"/>
    <n v="546"/>
    <n v="1071.5"/>
    <n v="33.5"/>
    <n v="559"/>
    <n v="260"/>
  </r>
  <r>
    <x v="142"/>
    <n v="6394"/>
    <n v="5800"/>
    <n v="6600"/>
    <n v="5780"/>
    <n v="5250"/>
    <n v="594"/>
    <n v="614"/>
    <n v="1144"/>
    <n v="20"/>
    <n v="550"/>
    <n v="206"/>
  </r>
  <r>
    <x v="143"/>
    <n v="6329.5"/>
    <n v="5790"/>
    <n v="6580"/>
    <n v="5729"/>
    <n v="5144.5"/>
    <n v="539.5"/>
    <n v="600.5"/>
    <n v="1185"/>
    <n v="61"/>
    <n v="645.5"/>
    <n v="250.5"/>
  </r>
  <r>
    <x v="144"/>
    <n v="6405"/>
    <n v="5750"/>
    <n v="6635"/>
    <n v="5720"/>
    <n v="5180"/>
    <n v="655"/>
    <n v="685"/>
    <n v="1225"/>
    <n v="30"/>
    <n v="570"/>
    <n v="230"/>
  </r>
  <r>
    <x v="145"/>
    <n v="6379"/>
    <n v="5635"/>
    <n v="6650"/>
    <n v="5631"/>
    <n v="5140"/>
    <n v="744"/>
    <n v="748"/>
    <n v="1239"/>
    <n v="4"/>
    <n v="495"/>
    <n v="271"/>
  </r>
  <r>
    <x v="146"/>
    <n v="6200"/>
    <n v="5585"/>
    <n v="6550"/>
    <n v="5560"/>
    <n v="5095"/>
    <n v="615"/>
    <n v="640"/>
    <n v="1105"/>
    <n v="25"/>
    <n v="490"/>
    <n v="350"/>
  </r>
  <r>
    <x v="147"/>
    <n v="6330"/>
    <n v="5705"/>
    <n v="6650"/>
    <n v="5690"/>
    <n v="5100"/>
    <n v="625"/>
    <n v="640"/>
    <n v="1230"/>
    <n v="15"/>
    <n v="605"/>
    <n v="320"/>
  </r>
  <r>
    <x v="148"/>
    <n v="6388.5"/>
    <n v="5431"/>
    <n v="6650"/>
    <n v="5500"/>
    <n v="5030"/>
    <n v="957.5"/>
    <n v="888.5"/>
    <n v="1358.5"/>
    <n v="-69"/>
    <n v="401"/>
    <n v="261.5"/>
  </r>
  <r>
    <x v="149"/>
    <n v="6431"/>
    <n v="5445"/>
    <n v="6651"/>
    <n v="5401"/>
    <n v="5010"/>
    <n v="986"/>
    <n v="1030"/>
    <n v="1421"/>
    <n v="44"/>
    <n v="435"/>
    <n v="220"/>
  </r>
  <r>
    <x v="150"/>
    <n v="6368"/>
    <n v="5380"/>
    <n v="6450"/>
    <n v="5347"/>
    <n v="4998"/>
    <n v="988"/>
    <n v="1021"/>
    <n v="1370"/>
    <n v="33"/>
    <n v="382"/>
    <n v="82"/>
  </r>
  <r>
    <x v="151"/>
    <n v="6460"/>
    <n v="5390"/>
    <n v="6900"/>
    <n v="5335"/>
    <n v="4980"/>
    <n v="1070"/>
    <n v="1125"/>
    <n v="1480"/>
    <n v="55"/>
    <n v="410"/>
    <n v="440"/>
  </r>
  <r>
    <x v="152"/>
    <n v="6400"/>
    <n v="5365"/>
    <n v="6425"/>
    <n v="5300"/>
    <n v="4875"/>
    <n v="1035"/>
    <n v="1100"/>
    <n v="1525"/>
    <n v="65"/>
    <n v="490"/>
    <n v="25"/>
  </r>
  <r>
    <x v="153"/>
    <n v="6284"/>
    <n v="5380"/>
    <n v="6400.5"/>
    <n v="5280"/>
    <n v="4850"/>
    <n v="904"/>
    <n v="1004"/>
    <n v="1434"/>
    <n v="100"/>
    <n v="530"/>
    <n v="116.5"/>
  </r>
  <r>
    <x v="154"/>
    <n v="6115"/>
    <n v="5380"/>
    <n v="6435"/>
    <n v="5189"/>
    <n v="4785"/>
    <n v="735"/>
    <n v="926"/>
    <n v="1330"/>
    <n v="191"/>
    <n v="595"/>
    <n v="320"/>
  </r>
  <r>
    <x v="155"/>
    <n v="6410"/>
    <n v="5450"/>
    <n v="6690"/>
    <n v="5183"/>
    <n v="4838"/>
    <n v="960"/>
    <n v="1227"/>
    <n v="1572"/>
    <n v="267"/>
    <n v="612"/>
    <n v="280"/>
  </r>
  <r>
    <x v="156"/>
    <n v="6475"/>
    <n v="5580"/>
    <n v="6900"/>
    <n v="5245"/>
    <n v="4918"/>
    <n v="895"/>
    <n v="1230"/>
    <n v="1557"/>
    <n v="335"/>
    <n v="662"/>
    <n v="425"/>
  </r>
  <r>
    <x v="157"/>
    <n v="6425"/>
    <n v="5620"/>
    <n v="7000"/>
    <n v="5300"/>
    <n v="4915"/>
    <n v="805"/>
    <n v="1125"/>
    <n v="1510"/>
    <n v="320"/>
    <n v="705"/>
    <n v="575"/>
  </r>
  <r>
    <x v="158"/>
    <n v="6492"/>
    <n v="6000"/>
    <n v="6910"/>
    <n v="5530"/>
    <n v="5100"/>
    <n v="492"/>
    <n v="962"/>
    <n v="1392"/>
    <n v="470"/>
    <n v="900"/>
    <n v="418"/>
  </r>
  <r>
    <x v="159"/>
    <n v="6425"/>
    <n v="6010"/>
    <n v="7431"/>
    <n v="5635"/>
    <n v="5220"/>
    <n v="415"/>
    <n v="790"/>
    <n v="1205"/>
    <n v="375"/>
    <n v="790"/>
    <n v="1006"/>
  </r>
  <r>
    <x v="160"/>
    <n v="6805"/>
    <n v="6230"/>
    <n v="7690"/>
    <n v="5905"/>
    <n v="5460"/>
    <n v="575"/>
    <n v="900"/>
    <n v="1345"/>
    <n v="325"/>
    <n v="770"/>
    <n v="885"/>
  </r>
  <r>
    <x v="161"/>
    <n v="6939"/>
    <n v="6540"/>
    <n v="7699"/>
    <n v="6099"/>
    <n v="5615"/>
    <n v="399"/>
    <n v="840"/>
    <n v="1324"/>
    <n v="441"/>
    <n v="925"/>
    <n v="760"/>
  </r>
  <r>
    <x v="162"/>
    <n v="6829"/>
    <n v="6555"/>
    <n v="7390"/>
    <n v="6099"/>
    <n v="5609"/>
    <n v="274"/>
    <n v="730"/>
    <n v="1220"/>
    <n v="456"/>
    <n v="946"/>
    <n v="561"/>
  </r>
  <r>
    <x v="163"/>
    <n v="6700"/>
    <n v="6659"/>
    <n v="7130"/>
    <n v="6030"/>
    <n v="5430"/>
    <n v="41"/>
    <n v="670"/>
    <n v="1270"/>
    <n v="629"/>
    <n v="1229"/>
    <n v="430"/>
  </r>
  <r>
    <x v="164"/>
    <n v="6790"/>
    <n v="6650"/>
    <n v="7030"/>
    <n v="6031"/>
    <n v="5394"/>
    <n v="140"/>
    <n v="759"/>
    <n v="1396"/>
    <n v="619"/>
    <n v="1256"/>
    <n v="240"/>
  </r>
  <r>
    <x v="165"/>
    <n v="6815"/>
    <n v="6720"/>
    <n v="7250"/>
    <n v="6095"/>
    <n v="5517"/>
    <n v="95"/>
    <n v="720"/>
    <n v="1298"/>
    <n v="625"/>
    <n v="1203"/>
    <n v="435"/>
  </r>
  <r>
    <x v="166"/>
    <n v="6953"/>
    <n v="6880.5"/>
    <n v="7250"/>
    <n v="6225"/>
    <n v="5600"/>
    <n v="72.5"/>
    <n v="728"/>
    <n v="1353"/>
    <n v="655.5"/>
    <n v="1280.5"/>
    <n v="297"/>
  </r>
  <r>
    <x v="167"/>
    <n v="6700"/>
    <n v="6680"/>
    <n v="7250"/>
    <n v="6135"/>
    <n v="5675"/>
    <n v="20"/>
    <n v="565"/>
    <n v="1025"/>
    <n v="545"/>
    <n v="1005"/>
    <n v="550"/>
  </r>
  <r>
    <x v="168"/>
    <n v="6600"/>
    <n v="6485"/>
    <n v="7070"/>
    <n v="6065"/>
    <n v="5716"/>
    <n v="115"/>
    <n v="535"/>
    <n v="884"/>
    <n v="420"/>
    <n v="769"/>
    <n v="470"/>
  </r>
  <r>
    <x v="169"/>
    <n v="6560"/>
    <n v="6415"/>
    <n v="7030"/>
    <n v="6020"/>
    <n v="5695"/>
    <n v="145"/>
    <n v="540"/>
    <n v="865"/>
    <n v="395"/>
    <n v="720"/>
    <n v="470"/>
  </r>
  <r>
    <x v="170"/>
    <n v="6430"/>
    <n v="6300"/>
    <n v="6772.5"/>
    <n v="5880"/>
    <n v="5550"/>
    <n v="130"/>
    <n v="550"/>
    <n v="880"/>
    <n v="420"/>
    <n v="750"/>
    <n v="342.5"/>
  </r>
  <r>
    <x v="171"/>
    <n v="6370"/>
    <n v="6226"/>
    <n v="6710"/>
    <n v="5830"/>
    <n v="5569"/>
    <n v="144"/>
    <n v="540"/>
    <n v="801"/>
    <n v="396"/>
    <n v="657"/>
    <n v="340"/>
  </r>
  <r>
    <x v="172"/>
    <n v="6399"/>
    <n v="6230"/>
    <n v="6730"/>
    <n v="5830"/>
    <n v="5600"/>
    <n v="169"/>
    <n v="569"/>
    <n v="799"/>
    <n v="400"/>
    <n v="630"/>
    <n v="331"/>
  </r>
  <r>
    <x v="173"/>
    <n v="6430"/>
    <n v="6251"/>
    <n v="6836"/>
    <n v="5980"/>
    <n v="5614"/>
    <n v="179"/>
    <n v="450"/>
    <n v="816"/>
    <n v="271"/>
    <n v="637"/>
    <n v="406"/>
  </r>
  <r>
    <x v="174"/>
    <n v="6427"/>
    <n v="6120"/>
    <n v="6820"/>
    <n v="6017"/>
    <n v="5560"/>
    <n v="307"/>
    <n v="410"/>
    <n v="867"/>
    <n v="103"/>
    <n v="560"/>
    <n v="393"/>
  </r>
  <r>
    <x v="175"/>
    <n v="6390"/>
    <n v="6215"/>
    <n v="6730"/>
    <n v="5979.5"/>
    <n v="5525"/>
    <n v="175"/>
    <n v="410.5"/>
    <n v="865"/>
    <n v="235.5"/>
    <n v="690"/>
    <n v="340"/>
  </r>
  <r>
    <x v="176"/>
    <n v="6419"/>
    <n v="6190"/>
    <n v="6690"/>
    <n v="5920"/>
    <n v="5430"/>
    <n v="229"/>
    <n v="499"/>
    <n v="989"/>
    <n v="270"/>
    <n v="760"/>
    <n v="271"/>
  </r>
  <r>
    <x v="177"/>
    <n v="6364"/>
    <n v="6200"/>
    <n v="6650"/>
    <n v="5865"/>
    <n v="5420"/>
    <n v="164"/>
    <n v="499"/>
    <n v="944"/>
    <n v="335"/>
    <n v="780"/>
    <n v="286"/>
  </r>
  <r>
    <x v="178"/>
    <n v="6307"/>
    <n v="6165"/>
    <n v="6601"/>
    <n v="5829.5"/>
    <n v="5328"/>
    <n v="142"/>
    <n v="477.5"/>
    <n v="979"/>
    <n v="335.5"/>
    <n v="837"/>
    <n v="294"/>
  </r>
  <r>
    <x v="179"/>
    <n v="6245"/>
    <n v="6115"/>
    <n v="6450"/>
    <n v="5769"/>
    <n v="5299"/>
    <n v="130"/>
    <n v="476"/>
    <n v="946"/>
    <n v="346"/>
    <n v="816"/>
    <n v="205"/>
  </r>
  <r>
    <x v="180"/>
    <n v="6200"/>
    <n v="6020"/>
    <n v="6350"/>
    <n v="5717.5"/>
    <n v="5260"/>
    <n v="180"/>
    <n v="482.5"/>
    <n v="940"/>
    <n v="302.5"/>
    <n v="760"/>
    <n v="150"/>
  </r>
  <r>
    <x v="181"/>
    <n v="6412"/>
    <n v="6270"/>
    <n v="6550"/>
    <n v="5874"/>
    <n v="5300"/>
    <n v="142"/>
    <n v="538"/>
    <n v="1112"/>
    <n v="396"/>
    <n v="970"/>
    <n v="138"/>
  </r>
  <r>
    <x v="182"/>
    <n v="6260"/>
    <n v="6100"/>
    <n v="6360"/>
    <n v="5775"/>
    <n v="5080"/>
    <n v="160"/>
    <n v="485"/>
    <n v="1180"/>
    <n v="325"/>
    <n v="1020"/>
    <n v="100"/>
  </r>
  <r>
    <x v="183"/>
    <n v="6230"/>
    <n v="6041"/>
    <n v="6310"/>
    <n v="5800"/>
    <n v="5088"/>
    <n v="189"/>
    <n v="430"/>
    <n v="1142"/>
    <n v="241"/>
    <n v="953"/>
    <n v="80"/>
  </r>
  <r>
    <x v="184"/>
    <n v="6210"/>
    <n v="6110"/>
    <n v="6375"/>
    <n v="5745"/>
    <n v="5110"/>
    <n v="100"/>
    <n v="465"/>
    <n v="1100"/>
    <n v="365"/>
    <n v="1000"/>
    <n v="165"/>
  </r>
  <r>
    <x v="185"/>
    <n v="6060"/>
    <n v="5925"/>
    <n v="6250"/>
    <n v="5600"/>
    <n v="5030"/>
    <n v="135"/>
    <n v="460"/>
    <n v="1030"/>
    <n v="325"/>
    <n v="895"/>
    <n v="190"/>
  </r>
  <r>
    <x v="186"/>
    <n v="6141"/>
    <n v="6120"/>
    <n v="6420"/>
    <n v="5810"/>
    <n v="5218.5"/>
    <n v="21"/>
    <n v="331"/>
    <n v="922.5"/>
    <n v="310"/>
    <n v="901.5"/>
    <n v="279"/>
  </r>
  <r>
    <x v="187"/>
    <n v="6250"/>
    <n v="6235"/>
    <n v="6601"/>
    <n v="5950"/>
    <n v="5329.5"/>
    <n v="15"/>
    <n v="300"/>
    <n v="920.5"/>
    <n v="285"/>
    <n v="905.5"/>
    <n v="351"/>
  </r>
  <r>
    <x v="188"/>
    <n v="6430"/>
    <n v="6391"/>
    <n v="6755"/>
    <n v="6124.5"/>
    <n v="5430"/>
    <n v="39"/>
    <n v="305.5"/>
    <n v="1000"/>
    <n v="266.5"/>
    <n v="961"/>
    <n v="325"/>
  </r>
  <r>
    <x v="189"/>
    <n v="6493"/>
    <n v="6401"/>
    <n v="6700"/>
    <n v="6190"/>
    <n v="5510"/>
    <n v="92"/>
    <n v="303"/>
    <n v="983"/>
    <n v="211"/>
    <n v="891"/>
    <n v="207"/>
  </r>
  <r>
    <x v="190"/>
    <n v="6559.5"/>
    <n v="6415"/>
    <n v="6668.5"/>
    <n v="6270"/>
    <n v="5571"/>
    <n v="144.5"/>
    <n v="289.5"/>
    <n v="988.5"/>
    <n v="145"/>
    <n v="844"/>
    <n v="109"/>
  </r>
  <r>
    <x v="191"/>
    <n v="6506"/>
    <n v="6377"/>
    <n v="6620"/>
    <n v="6260"/>
    <n v="5600"/>
    <n v="129"/>
    <n v="246"/>
    <n v="906"/>
    <n v="117"/>
    <n v="777"/>
    <n v="114"/>
  </r>
  <r>
    <x v="192"/>
    <n v="6377"/>
    <n v="6320"/>
    <n v="6450"/>
    <n v="6190"/>
    <n v="5520"/>
    <n v="57"/>
    <n v="187"/>
    <n v="857"/>
    <n v="130"/>
    <n v="800"/>
    <n v="73"/>
  </r>
  <r>
    <x v="193"/>
    <n v="6346.5"/>
    <n v="6270"/>
    <n v="6450"/>
    <n v="6150"/>
    <n v="5489"/>
    <n v="76.5"/>
    <n v="196.5"/>
    <n v="857.5"/>
    <n v="120"/>
    <n v="781"/>
    <n v="103.5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2.xml" Id="rId1"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4.xml.rels><Relationships xmlns="http://schemas.openxmlformats.org/package/2006/relationships"><Relationship Type="http://schemas.openxmlformats.org/officeDocument/2006/relationships/pivotCacheDefinition" Target="/xl/pivotCache/pivotCacheDefinition3.xml" Id="rId1"/></Relationships>
</file>

<file path=xl/pivotTables/_rels/pivotTable5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6.xml.rels><Relationships xmlns="http://schemas.openxmlformats.org/package/2006/relationships"><Relationship Type="http://schemas.openxmlformats.org/officeDocument/2006/relationships/pivotCacheDefinition" Target="/xl/pivotCache/pivotCacheDefinition4.xml" Id="rId1"/></Relationships>
</file>

<file path=xl/pivotTables/_rels/pivotTable7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8.xml.rels><Relationships xmlns="http://schemas.openxmlformats.org/package/2006/relationships"><Relationship Type="http://schemas.openxmlformats.org/officeDocument/2006/relationships/pivotCacheDefinition" Target="/xl/pivotCache/pivotCacheDefinition5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Tabla dinámica2" cacheId="0" dataOnRows="0" dataCaption="Valores" showError="0" showMissing="1" updatedVersion="4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4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1:B196" firstHeaderRow="1" firstDataRow="1" firstDataCol="1"/>
  <pivotFields count="12">
    <pivotField axis="axisRow" showDropDowns="1" compact="1" numFmtId="14" outline="1" subtotalTop="1" dragToRow="1" dragToCol="1" dragToPage="1" dragToData="1" dragOff="1" showAll="0" topAutoShow="1" itemPageCount="10" sortType="ascending" defaultSubtotal="1">
      <items count="196">
        <item t="data" sd="1" x="193"/>
        <item t="data" sd="1" x="192"/>
        <item t="data" sd="1" x="191"/>
        <item t="data" sd="1" x="190"/>
        <item t="data" sd="1" x="189"/>
        <item t="data" sd="1" x="188"/>
        <item t="data" sd="1" x="187"/>
        <item t="data" sd="1" x="186"/>
        <item t="data" sd="1" x="185"/>
        <item t="data" sd="1" x="184"/>
        <item t="data" sd="1" x="183"/>
        <item t="data" sd="1" x="182"/>
        <item t="data" sd="1" x="181"/>
        <item t="data" sd="1" x="180"/>
        <item t="data" sd="1" x="179"/>
        <item t="data" sd="1" x="178"/>
        <item t="data" sd="1" x="177"/>
        <item t="data" sd="1" x="176"/>
        <item t="data" sd="1" x="175"/>
        <item t="data" sd="1" x="174"/>
        <item t="data" sd="1" x="173"/>
        <item t="data" sd="1" x="172"/>
        <item t="data" sd="1" x="171"/>
        <item t="data" sd="1" x="170"/>
        <item t="data" sd="1" x="169"/>
        <item t="data" sd="1" x="168"/>
        <item t="data" sd="1" x="167"/>
        <item t="data" sd="1" x="166"/>
        <item t="data" sd="1" x="165"/>
        <item t="data" sd="1" x="164"/>
        <item t="data" sd="1" x="163"/>
        <item t="data" sd="1" x="162"/>
        <item t="data" sd="1" x="161"/>
        <item t="data" sd="1" x="160"/>
        <item t="data" sd="1" x="159"/>
        <item t="data" sd="1" x="158"/>
        <item t="data" sd="1" x="157"/>
        <item t="data" sd="1" x="156"/>
        <item t="data" sd="1" x="155"/>
        <item t="data" sd="1" x="154"/>
        <item t="data" sd="1" x="153"/>
        <item t="data" sd="1" x="152"/>
        <item t="data" sd="1" x="151"/>
        <item t="data" sd="1" x="150"/>
        <item t="data" sd="1" x="149"/>
        <item t="data" sd="1" x="148"/>
        <item t="data" sd="1" x="147"/>
        <item t="data" sd="1" x="146"/>
        <item t="data" sd="1" x="145"/>
        <item t="data" sd="1" x="144"/>
        <item t="data" sd="1" x="143"/>
        <item t="data" sd="1" x="142"/>
        <item t="data" sd="1" x="141"/>
        <item t="data" sd="1" x="140"/>
        <item t="data" sd="1" x="139"/>
        <item t="data" sd="1" x="138"/>
        <item t="data" sd="1" x="137"/>
        <item t="data" sd="1" x="136"/>
        <item t="data" sd="1" x="135"/>
        <item t="data" sd="1" x="134"/>
        <item t="data" sd="1" x="133"/>
        <item t="data" sd="1" x="132"/>
        <item t="data" sd="1" x="131"/>
        <item t="data" sd="1" m="1" x="194"/>
        <item t="data" sd="1" x="130"/>
        <item t="data" sd="1" x="129"/>
        <item t="data" sd="1" x="128"/>
        <item t="data" sd="1" x="127"/>
        <item t="data" sd="1" x="126"/>
        <item t="data" sd="1" x="125"/>
        <item t="data" sd="1" x="124"/>
        <item t="data" sd="1" x="123"/>
        <item t="data" sd="1" x="122"/>
        <item t="data" sd="1" x="121"/>
        <item t="data" sd="1" x="120"/>
        <item t="data" sd="1" x="119"/>
        <item t="data" sd="1" x="118"/>
        <item t="data" sd="1" x="117"/>
        <item t="data" sd="1" x="116"/>
        <item t="data" sd="1" x="115"/>
        <item t="data" sd="1" x="114"/>
        <item t="data" sd="1" x="113"/>
        <item t="data" sd="1" x="112"/>
        <item t="data" sd="1" x="111"/>
        <item t="data" sd="1" x="110"/>
        <item t="data" sd="1" x="109"/>
        <item t="data" sd="1" x="108"/>
        <item t="data" sd="1" x="107"/>
        <item t="data" sd="1" x="106"/>
        <item t="data" sd="1" x="105"/>
        <item t="data" sd="1" x="104"/>
        <item t="data" sd="1" x="103"/>
        <item t="data" sd="1" x="102"/>
        <item t="data" sd="1" x="101"/>
        <item t="data" sd="1" x="100"/>
        <item t="data" sd="1" x="99"/>
        <item t="data" sd="1" x="98"/>
        <item t="data" sd="1" x="97"/>
        <item t="data" sd="1" x="96"/>
        <item t="data" sd="1" x="95"/>
        <item t="data" sd="1" x="94"/>
        <item t="data" sd="1" x="93"/>
        <item t="data" sd="1" x="92"/>
        <item t="data" sd="1" x="91"/>
        <item t="data" sd="1" x="90"/>
        <item t="data" sd="1" x="89"/>
        <item t="data" sd="1" x="88"/>
        <item t="data" sd="1" x="87"/>
        <item t="data" sd="1" x="86"/>
        <item t="data" sd="1" x="85"/>
        <item t="data" sd="1" x="84"/>
        <item t="data" sd="1" x="83"/>
        <item t="data" sd="1" x="82"/>
        <item t="data" sd="1" x="81"/>
        <item t="data" sd="1" x="80"/>
        <item t="data" sd="1" x="79"/>
        <item t="data" sd="1" x="78"/>
        <item t="data" sd="1" x="77"/>
        <item t="data" sd="1" x="76"/>
        <item t="data" sd="1" x="75"/>
        <item t="data" sd="1" x="74"/>
        <item t="data" sd="1" x="73"/>
        <item t="data" sd="1" x="72"/>
        <item t="data" sd="1" x="71"/>
        <item t="data" sd="1" x="70"/>
        <item t="data" sd="1" x="69"/>
        <item t="data" sd="1" x="68"/>
        <item t="data" sd="1" x="67"/>
        <item t="data" sd="1" x="66"/>
        <item t="data" sd="1" x="65"/>
        <item t="data" sd="1" x="64"/>
        <item t="data" sd="1" x="63"/>
        <item t="data" sd="1" x="62"/>
        <item t="data" sd="1" x="61"/>
        <item t="data" sd="1" x="60"/>
        <item t="data" sd="1" x="59"/>
        <item t="data" sd="1" x="58"/>
        <item t="data" sd="1" x="57"/>
        <item t="data" sd="1" x="56"/>
        <item t="data" sd="1" x="55"/>
        <item t="data" sd="1" x="54"/>
        <item t="data" sd="1" x="53"/>
        <item t="data" sd="1" x="52"/>
        <item t="data" sd="1" x="51"/>
        <item t="data" sd="1" x="50"/>
        <item t="data" sd="1" x="49"/>
        <item t="data" sd="1" x="48"/>
        <item t="data" sd="1" x="47"/>
        <item t="data" sd="1" x="46"/>
        <item t="data" sd="1" x="45"/>
        <item t="data" sd="1" x="44"/>
        <item t="data" sd="1" x="43"/>
        <item t="data" sd="1" x="42"/>
        <item t="data" sd="1" x="41"/>
        <item t="data" sd="1" x="40"/>
        <item t="data" sd="1" x="39"/>
        <item t="data" sd="1" x="38"/>
        <item t="data" sd="1" x="37"/>
        <item t="data" sd="1" x="36"/>
        <item t="data" sd="1" x="35"/>
        <item t="data" sd="1" x="34"/>
        <item t="data" sd="1" x="33"/>
        <item t="data" sd="1" x="32"/>
        <item t="data" sd="1" x="31"/>
        <item t="data" sd="1" x="30"/>
        <item t="data" sd="1" x="29"/>
        <item t="data" sd="1" x="28"/>
        <item t="data" sd="1" x="27"/>
        <item t="data" sd="1" x="26"/>
        <item t="data" sd="1" x="25"/>
        <item t="data" sd="1" x="24"/>
        <item t="data" sd="1" x="23"/>
        <item t="data" sd="1" x="22"/>
        <item t="data" sd="1" x="21"/>
        <item t="data" sd="1" x="20"/>
        <item t="data" sd="1" x="19"/>
        <item t="data" sd="1" x="18"/>
        <item t="data" sd="1" x="17"/>
        <item t="data" sd="1" x="16"/>
        <item t="data" sd="1" x="15"/>
        <item t="data" sd="1" x="14"/>
        <item t="data" sd="1" x="13"/>
        <item t="data" sd="1" x="12"/>
        <item t="data" sd="1" x="11"/>
        <item t="data" sd="1" x="10"/>
        <item t="data" sd="1" x="9"/>
        <item t="data" sd="1" x="8"/>
        <item t="data" sd="1" x="7"/>
        <item t="data" sd="1" x="6"/>
        <item t="data" sd="1" x="5"/>
        <item t="data" sd="1" x="4"/>
        <item t="data" sd="1" x="3"/>
        <item t="data" sd="1" x="2"/>
        <item t="data" sd="1" x="1"/>
        <item t="data" sd="1" x="0"/>
        <item t="default" sd="1"/>
      </items>
    </pivotField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dataField="1"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95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data" r="0" i="0">
      <x v="23"/>
    </i>
    <i t="data" r="0" i="0">
      <x v="24"/>
    </i>
    <i t="data" r="0" i="0">
      <x v="25"/>
    </i>
    <i t="data" r="0" i="0">
      <x v="26"/>
    </i>
    <i t="data" r="0" i="0">
      <x v="27"/>
    </i>
    <i t="data" r="0" i="0">
      <x v="28"/>
    </i>
    <i t="data" r="0" i="0">
      <x v="29"/>
    </i>
    <i t="data" r="0" i="0">
      <x v="30"/>
    </i>
    <i t="data" r="0" i="0">
      <x v="31"/>
    </i>
    <i t="data" r="0" i="0">
      <x v="32"/>
    </i>
    <i t="data" r="0" i="0">
      <x v="33"/>
    </i>
    <i t="data" r="0" i="0">
      <x v="34"/>
    </i>
    <i t="data" r="0" i="0">
      <x v="35"/>
    </i>
    <i t="data" r="0" i="0">
      <x v="36"/>
    </i>
    <i t="data" r="0" i="0">
      <x v="37"/>
    </i>
    <i t="data" r="0" i="0">
      <x v="38"/>
    </i>
    <i t="data" r="0" i="0">
      <x v="39"/>
    </i>
    <i t="data" r="0" i="0">
      <x v="40"/>
    </i>
    <i t="data" r="0" i="0">
      <x v="41"/>
    </i>
    <i t="data" r="0" i="0">
      <x v="42"/>
    </i>
    <i t="data" r="0" i="0">
      <x v="43"/>
    </i>
    <i t="data" r="0" i="0">
      <x v="44"/>
    </i>
    <i t="data" r="0" i="0">
      <x v="45"/>
    </i>
    <i t="data" r="0" i="0">
      <x v="46"/>
    </i>
    <i t="data" r="0" i="0">
      <x v="47"/>
    </i>
    <i t="data" r="0" i="0">
      <x v="48"/>
    </i>
    <i t="data" r="0" i="0">
      <x v="49"/>
    </i>
    <i t="data" r="0" i="0">
      <x v="50"/>
    </i>
    <i t="data" r="0" i="0">
      <x v="51"/>
    </i>
    <i t="data" r="0" i="0">
      <x v="52"/>
    </i>
    <i t="data" r="0" i="0">
      <x v="53"/>
    </i>
    <i t="data" r="0" i="0">
      <x v="54"/>
    </i>
    <i t="data" r="0" i="0">
      <x v="55"/>
    </i>
    <i t="data" r="0" i="0">
      <x v="56"/>
    </i>
    <i t="data" r="0" i="0">
      <x v="57"/>
    </i>
    <i t="data" r="0" i="0">
      <x v="58"/>
    </i>
    <i t="data" r="0" i="0">
      <x v="59"/>
    </i>
    <i t="data" r="0" i="0">
      <x v="60"/>
    </i>
    <i t="data" r="0" i="0">
      <x v="61"/>
    </i>
    <i t="data" r="0" i="0">
      <x v="62"/>
    </i>
    <i t="data" r="0" i="0">
      <x v="64"/>
    </i>
    <i t="data" r="0" i="0">
      <x v="65"/>
    </i>
    <i t="data" r="0" i="0">
      <x v="66"/>
    </i>
    <i t="data" r="0" i="0">
      <x v="67"/>
    </i>
    <i t="data" r="0" i="0">
      <x v="68"/>
    </i>
    <i t="data" r="0" i="0">
      <x v="69"/>
    </i>
    <i t="data" r="0" i="0">
      <x v="70"/>
    </i>
    <i t="data" r="0" i="0">
      <x v="71"/>
    </i>
    <i t="data" r="0" i="0">
      <x v="72"/>
    </i>
    <i t="data" r="0" i="0">
      <x v="73"/>
    </i>
    <i t="data" r="0" i="0">
      <x v="74"/>
    </i>
    <i t="data" r="0" i="0">
      <x v="75"/>
    </i>
    <i t="data" r="0" i="0">
      <x v="76"/>
    </i>
    <i t="data" r="0" i="0">
      <x v="77"/>
    </i>
    <i t="data" r="0" i="0">
      <x v="78"/>
    </i>
    <i t="data" r="0" i="0">
      <x v="79"/>
    </i>
    <i t="data" r="0" i="0">
      <x v="80"/>
    </i>
    <i t="data" r="0" i="0">
      <x v="81"/>
    </i>
    <i t="data" r="0" i="0">
      <x v="82"/>
    </i>
    <i t="data" r="0" i="0">
      <x v="83"/>
    </i>
    <i t="data" r="0" i="0">
      <x v="84"/>
    </i>
    <i t="data" r="0" i="0">
      <x v="85"/>
    </i>
    <i t="data" r="0" i="0">
      <x v="86"/>
    </i>
    <i t="data" r="0" i="0">
      <x v="87"/>
    </i>
    <i t="data" r="0" i="0">
      <x v="88"/>
    </i>
    <i t="data" r="0" i="0">
      <x v="89"/>
    </i>
    <i t="data" r="0" i="0">
      <x v="90"/>
    </i>
    <i t="data" r="0" i="0">
      <x v="91"/>
    </i>
    <i t="data" r="0" i="0">
      <x v="92"/>
    </i>
    <i t="data" r="0" i="0">
      <x v="93"/>
    </i>
    <i t="data" r="0" i="0">
      <x v="94"/>
    </i>
    <i t="data" r="0" i="0">
      <x v="95"/>
    </i>
    <i t="data" r="0" i="0">
      <x v="96"/>
    </i>
    <i t="data" r="0" i="0">
      <x v="97"/>
    </i>
    <i t="data" r="0" i="0">
      <x v="98"/>
    </i>
    <i t="data" r="0" i="0">
      <x v="99"/>
    </i>
    <i t="data" r="0" i="0">
      <x v="100"/>
    </i>
    <i t="data" r="0" i="0">
      <x v="101"/>
    </i>
    <i t="data" r="0" i="0">
      <x v="102"/>
    </i>
    <i t="data" r="0" i="0">
      <x v="103"/>
    </i>
    <i t="data" r="0" i="0">
      <x v="104"/>
    </i>
    <i t="data" r="0" i="0">
      <x v="105"/>
    </i>
    <i t="data" r="0" i="0">
      <x v="106"/>
    </i>
    <i t="data" r="0" i="0">
      <x v="107"/>
    </i>
    <i t="data" r="0" i="0">
      <x v="108"/>
    </i>
    <i t="data" r="0" i="0">
      <x v="109"/>
    </i>
    <i t="data" r="0" i="0">
      <x v="110"/>
    </i>
    <i t="data" r="0" i="0">
      <x v="111"/>
    </i>
    <i t="data" r="0" i="0">
      <x v="112"/>
    </i>
    <i t="data" r="0" i="0">
      <x v="113"/>
    </i>
    <i t="data" r="0" i="0">
      <x v="114"/>
    </i>
    <i t="data" r="0" i="0">
      <x v="115"/>
    </i>
    <i t="data" r="0" i="0">
      <x v="116"/>
    </i>
    <i t="data" r="0" i="0">
      <x v="117"/>
    </i>
    <i t="data" r="0" i="0">
      <x v="118"/>
    </i>
    <i t="data" r="0" i="0">
      <x v="119"/>
    </i>
    <i t="data" r="0" i="0">
      <x v="120"/>
    </i>
    <i t="data" r="0" i="0">
      <x v="121"/>
    </i>
    <i t="data" r="0" i="0">
      <x v="122"/>
    </i>
    <i t="data" r="0" i="0">
      <x v="123"/>
    </i>
    <i t="data" r="0" i="0">
      <x v="124"/>
    </i>
    <i t="data" r="0" i="0">
      <x v="125"/>
    </i>
    <i t="data" r="0" i="0">
      <x v="126"/>
    </i>
    <i t="data" r="0" i="0">
      <x v="127"/>
    </i>
    <i t="data" r="0" i="0">
      <x v="128"/>
    </i>
    <i t="data" r="0" i="0">
      <x v="129"/>
    </i>
    <i t="data" r="0" i="0">
      <x v="130"/>
    </i>
    <i t="data" r="0" i="0">
      <x v="131"/>
    </i>
    <i t="data" r="0" i="0">
      <x v="132"/>
    </i>
    <i t="data" r="0" i="0">
      <x v="133"/>
    </i>
    <i t="data" r="0" i="0">
      <x v="134"/>
    </i>
    <i t="data" r="0" i="0">
      <x v="135"/>
    </i>
    <i t="data" r="0" i="0">
      <x v="136"/>
    </i>
    <i t="data" r="0" i="0">
      <x v="137"/>
    </i>
    <i t="data" r="0" i="0">
      <x v="138"/>
    </i>
    <i t="data" r="0" i="0">
      <x v="139"/>
    </i>
    <i t="data" r="0" i="0">
      <x v="140"/>
    </i>
    <i t="data" r="0" i="0">
      <x v="141"/>
    </i>
    <i t="data" r="0" i="0">
      <x v="142"/>
    </i>
    <i t="data" r="0" i="0">
      <x v="143"/>
    </i>
    <i t="data" r="0" i="0">
      <x v="144"/>
    </i>
    <i t="data" r="0" i="0">
      <x v="145"/>
    </i>
    <i t="data" r="0" i="0">
      <x v="146"/>
    </i>
    <i t="data" r="0" i="0">
      <x v="147"/>
    </i>
    <i t="data" r="0" i="0">
      <x v="148"/>
    </i>
    <i t="data" r="0" i="0">
      <x v="149"/>
    </i>
    <i t="data" r="0" i="0">
      <x v="150"/>
    </i>
    <i t="data" r="0" i="0">
      <x v="151"/>
    </i>
    <i t="data" r="0" i="0">
      <x v="152"/>
    </i>
    <i t="data" r="0" i="0">
      <x v="153"/>
    </i>
    <i t="data" r="0" i="0">
      <x v="154"/>
    </i>
    <i t="data" r="0" i="0">
      <x v="155"/>
    </i>
    <i t="data" r="0" i="0">
      <x v="156"/>
    </i>
    <i t="data" r="0" i="0">
      <x v="157"/>
    </i>
    <i t="data" r="0" i="0">
      <x v="158"/>
    </i>
    <i t="data" r="0" i="0">
      <x v="159"/>
    </i>
    <i t="data" r="0" i="0">
      <x v="160"/>
    </i>
    <i t="data" r="0" i="0">
      <x v="161"/>
    </i>
    <i t="data" r="0" i="0">
      <x v="162"/>
    </i>
    <i t="data" r="0" i="0">
      <x v="163"/>
    </i>
    <i t="data" r="0" i="0">
      <x v="164"/>
    </i>
    <i t="data" r="0" i="0">
      <x v="165"/>
    </i>
    <i t="data" r="0" i="0">
      <x v="166"/>
    </i>
    <i t="data" r="0" i="0">
      <x v="167"/>
    </i>
    <i t="data" r="0" i="0">
      <x v="168"/>
    </i>
    <i t="data" r="0" i="0">
      <x v="169"/>
    </i>
    <i t="data" r="0" i="0">
      <x v="170"/>
    </i>
    <i t="data" r="0" i="0">
      <x v="171"/>
    </i>
    <i t="data" r="0" i="0">
      <x v="172"/>
    </i>
    <i t="data" r="0" i="0">
      <x v="173"/>
    </i>
    <i t="data" r="0" i="0">
      <x v="174"/>
    </i>
    <i t="data" r="0" i="0">
      <x v="175"/>
    </i>
    <i t="data" r="0" i="0">
      <x v="176"/>
    </i>
    <i t="data" r="0" i="0">
      <x v="177"/>
    </i>
    <i t="data" r="0" i="0">
      <x v="178"/>
    </i>
    <i t="data" r="0" i="0">
      <x v="179"/>
    </i>
    <i t="data" r="0" i="0">
      <x v="180"/>
    </i>
    <i t="data" r="0" i="0">
      <x v="181"/>
    </i>
    <i t="data" r="0" i="0">
      <x v="182"/>
    </i>
    <i t="data" r="0" i="0">
      <x v="183"/>
    </i>
    <i t="data" r="0" i="0">
      <x v="184"/>
    </i>
    <i t="data" r="0" i="0">
      <x v="185"/>
    </i>
    <i t="data" r="0" i="0">
      <x v="186"/>
    </i>
    <i t="data" r="0" i="0">
      <x v="187"/>
    </i>
    <i t="data" r="0" i="0">
      <x v="188"/>
    </i>
    <i t="data" r="0" i="0">
      <x v="189"/>
    </i>
    <i t="data" r="0" i="0">
      <x v="190"/>
    </i>
    <i t="data" r="0" i="0">
      <x v="191"/>
    </i>
    <i t="data" r="0" i="0">
      <x v="192"/>
    </i>
    <i t="data" r="0" i="0">
      <x v="193"/>
    </i>
    <i t="data" r="0" i="0">
      <x v="194"/>
    </i>
    <i t="grand" r="0" i="0">
      <x v="0"/>
    </i>
  </rowItems>
  <colItems count="1">
    <i t="data" r="0" i="0"/>
  </colItems>
  <dataFields count="1">
    <dataField name="Suma de 29-38" fld="7" subtotal="sum" showDataAs="normal" baseField="0" baseItem="0"/>
  </dataFields>
  <chartFormats count="1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Tabla dinámica2" cacheId="1" dataOnRows="0" dataCaption="Valores" showError="0" showMissing="1" updatedVersion="4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4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1:GF3" firstHeaderRow="1" firstDataRow="2" firstDataCol="1"/>
  <pivotFields count="12">
    <pivotField axis="axisCol" showDropDowns="1" compact="1" numFmtId="14" outline="1" subtotalTop="1" dragToRow="1" dragToCol="1" dragToPage="1" dragToData="1" dragOff="1" showAll="0" topAutoShow="1" itemPageCount="10" sortType="ascending" defaultSubtotal="1">
      <items count="188">
        <item t="data" sd="1" x="185"/>
        <item t="data" sd="1" x="184"/>
        <item t="data" sd="1" x="183"/>
        <item t="data" sd="1" x="182"/>
        <item t="data" sd="1" x="181"/>
        <item t="data" sd="1" x="180"/>
        <item t="data" sd="1" x="179"/>
        <item t="data" sd="1" x="178"/>
        <item t="data" sd="1" x="177"/>
        <item t="data" sd="1" x="176"/>
        <item t="data" sd="1" x="175"/>
        <item t="data" sd="1" x="174"/>
        <item t="data" sd="1" x="173"/>
        <item t="data" sd="1" x="172"/>
        <item t="data" sd="1" x="171"/>
        <item t="data" sd="1" x="170"/>
        <item t="data" sd="1" x="169"/>
        <item t="data" sd="1" x="168"/>
        <item t="data" sd="1" x="167"/>
        <item t="data" sd="1" x="166"/>
        <item t="data" sd="1" x="165"/>
        <item t="data" sd="1" x="164"/>
        <item t="data" sd="1" x="163"/>
        <item t="data" sd="1" x="162"/>
        <item t="data" sd="1" x="161"/>
        <item t="data" sd="1" x="160"/>
        <item t="data" sd="1" x="159"/>
        <item t="data" sd="1" x="158"/>
        <item t="data" sd="1" x="157"/>
        <item t="data" sd="1" x="156"/>
        <item t="data" sd="1" x="155"/>
        <item t="data" sd="1" x="154"/>
        <item t="data" sd="1" x="153"/>
        <item t="data" sd="1" x="152"/>
        <item t="data" sd="1" x="151"/>
        <item t="data" sd="1" x="150"/>
        <item t="data" sd="1" x="149"/>
        <item t="data" sd="1" x="148"/>
        <item t="data" sd="1" x="147"/>
        <item t="data" sd="1" x="146"/>
        <item t="data" sd="1" x="145"/>
        <item t="data" sd="1" x="144"/>
        <item t="data" sd="1" x="143"/>
        <item t="data" sd="1" x="142"/>
        <item t="data" sd="1" x="141"/>
        <item t="data" sd="1" x="140"/>
        <item t="data" sd="1" x="139"/>
        <item t="data" sd="1" x="138"/>
        <item t="data" sd="1" x="137"/>
        <item t="data" sd="1" x="136"/>
        <item t="data" sd="1" x="135"/>
        <item t="data" sd="1" x="134"/>
        <item t="data" sd="1" x="133"/>
        <item t="data" sd="1" x="132"/>
        <item t="data" sd="1" x="131"/>
        <item t="data" sd="1" x="130"/>
        <item t="data" sd="1" x="129"/>
        <item t="data" sd="1" x="128"/>
        <item t="data" sd="1" x="127"/>
        <item t="data" sd="1" x="126"/>
        <item t="data" sd="1" x="125"/>
        <item t="data" sd="1" x="124"/>
        <item t="data" sd="1" x="123"/>
        <item t="data" sd="1" m="1" x="186"/>
        <item t="data" sd="1" x="122"/>
        <item t="data" sd="1" x="121"/>
        <item t="data" sd="1" x="120"/>
        <item t="data" sd="1" x="119"/>
        <item t="data" sd="1" x="118"/>
        <item t="data" sd="1" x="117"/>
        <item t="data" sd="1" x="116"/>
        <item t="data" sd="1" x="115"/>
        <item t="data" sd="1" x="114"/>
        <item t="data" sd="1" x="113"/>
        <item t="data" sd="1" x="112"/>
        <item t="data" sd="1" x="111"/>
        <item t="data" sd="1" x="110"/>
        <item t="data" sd="1" x="109"/>
        <item t="data" sd="1" x="108"/>
        <item t="data" sd="1" x="107"/>
        <item t="data" sd="1" x="106"/>
        <item t="data" sd="1" x="105"/>
        <item t="data" sd="1" x="104"/>
        <item t="data" sd="1" x="103"/>
        <item t="data" sd="1" x="102"/>
        <item t="data" sd="1" x="101"/>
        <item t="data" sd="1" x="100"/>
        <item t="data" sd="1" x="99"/>
        <item t="data" sd="1" x="98"/>
        <item t="data" sd="1" x="97"/>
        <item t="data" sd="1" x="96"/>
        <item t="data" sd="1" x="95"/>
        <item t="data" sd="1" x="94"/>
        <item t="data" sd="1" x="93"/>
        <item t="data" sd="1" x="92"/>
        <item t="data" sd="1" x="91"/>
        <item t="data" sd="1" x="90"/>
        <item t="data" sd="1" x="89"/>
        <item t="data" sd="1" x="88"/>
        <item t="data" sd="1" x="87"/>
        <item t="data" sd="1" x="86"/>
        <item t="data" sd="1" x="85"/>
        <item t="data" sd="1" x="84"/>
        <item t="data" sd="1" x="83"/>
        <item t="data" sd="1" x="82"/>
        <item t="data" sd="1" x="81"/>
        <item t="data" sd="1" x="80"/>
        <item t="data" sd="1" x="79"/>
        <item t="data" sd="1" x="78"/>
        <item t="data" sd="1" x="77"/>
        <item t="data" sd="1" x="76"/>
        <item t="data" sd="1" x="75"/>
        <item t="data" sd="1" x="74"/>
        <item t="data" sd="1" x="73"/>
        <item t="data" sd="1" x="72"/>
        <item t="data" sd="1" x="71"/>
        <item t="data" sd="1" x="70"/>
        <item t="data" sd="1" x="69"/>
        <item t="data" sd="1" x="68"/>
        <item t="data" sd="1" x="67"/>
        <item t="data" sd="1" x="66"/>
        <item t="data" sd="1" x="65"/>
        <item t="data" sd="1" x="64"/>
        <item t="data" sd="1" x="63"/>
        <item t="data" sd="1" x="62"/>
        <item t="data" sd="1" x="61"/>
        <item t="data" sd="1" x="60"/>
        <item t="data" sd="1" x="59"/>
        <item t="data" sd="1" x="58"/>
        <item t="data" sd="1" x="57"/>
        <item t="data" sd="1" x="56"/>
        <item t="data" sd="1" x="55"/>
        <item t="data" sd="1" x="54"/>
        <item t="data" sd="1" x="53"/>
        <item t="data" sd="1" x="52"/>
        <item t="data" sd="1" x="51"/>
        <item t="data" sd="1" x="50"/>
        <item t="data" sd="1" x="49"/>
        <item t="data" sd="1" x="48"/>
        <item t="data" sd="1" x="47"/>
        <item t="data" sd="1" x="46"/>
        <item t="data" sd="1" x="45"/>
        <item t="data" sd="1" x="44"/>
        <item t="data" sd="1" x="43"/>
        <item t="data" sd="1" x="42"/>
        <item t="data" sd="1" x="41"/>
        <item t="data" sd="1" x="40"/>
        <item t="data" sd="1" x="39"/>
        <item t="data" sd="1" x="38"/>
        <item t="data" sd="1" x="37"/>
        <item t="data" sd="1" x="36"/>
        <item t="data" sd="1" x="35"/>
        <item t="data" sd="1" x="34"/>
        <item t="data" sd="1" x="33"/>
        <item t="data" sd="1" x="32"/>
        <item t="data" sd="1" x="31"/>
        <item t="data" sd="1" x="30"/>
        <item t="data" sd="1" x="29"/>
        <item t="data" sd="1" x="28"/>
        <item t="data" sd="1" x="27"/>
        <item t="data" sd="1" x="26"/>
        <item t="data" sd="1" x="25"/>
        <item t="data" sd="1" x="24"/>
        <item t="data" sd="1" x="23"/>
        <item t="data" sd="1" x="22"/>
        <item t="data" sd="1" x="21"/>
        <item t="data" sd="1" x="20"/>
        <item t="data" sd="1" x="19"/>
        <item t="data" sd="1" x="18"/>
        <item t="data" sd="1" x="17"/>
        <item t="data" sd="1" x="16"/>
        <item t="data" sd="1" x="15"/>
        <item t="data" sd="1" x="14"/>
        <item t="data" sd="1" x="13"/>
        <item t="data" sd="1" x="12"/>
        <item t="data" sd="1" x="11"/>
        <item t="data" sd="1" x="10"/>
        <item t="data" sd="1" x="9"/>
        <item t="data" sd="1" x="8"/>
        <item t="data" sd="1" x="7"/>
        <item t="data" sd="1" x="6"/>
        <item t="data" sd="1" x="5"/>
        <item t="data" sd="1" x="4"/>
        <item t="data" sd="1" x="3"/>
        <item t="data" sd="1" x="2"/>
        <item t="data" sd="1" x="1"/>
        <item t="data" sd="1" x="0"/>
        <item t="default" sd="1"/>
      </items>
    </pivotField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dataField="1"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</pivotFields>
  <rowItems count="1">
    <i t="data" r="0" i="0"/>
  </rowItems>
  <colFields count="1">
    <field x="0"/>
  </colFields>
  <colItems count="187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data" r="0" i="0">
      <x v="23"/>
    </i>
    <i t="data" r="0" i="0">
      <x v="24"/>
    </i>
    <i t="data" r="0" i="0">
      <x v="25"/>
    </i>
    <i t="data" r="0" i="0">
      <x v="26"/>
    </i>
    <i t="data" r="0" i="0">
      <x v="27"/>
    </i>
    <i t="data" r="0" i="0">
      <x v="28"/>
    </i>
    <i t="data" r="0" i="0">
      <x v="29"/>
    </i>
    <i t="data" r="0" i="0">
      <x v="30"/>
    </i>
    <i t="data" r="0" i="0">
      <x v="31"/>
    </i>
    <i t="data" r="0" i="0">
      <x v="32"/>
    </i>
    <i t="data" r="0" i="0">
      <x v="33"/>
    </i>
    <i t="data" r="0" i="0">
      <x v="34"/>
    </i>
    <i t="data" r="0" i="0">
      <x v="35"/>
    </i>
    <i t="data" r="0" i="0">
      <x v="36"/>
    </i>
    <i t="data" r="0" i="0">
      <x v="37"/>
    </i>
    <i t="data" r="0" i="0">
      <x v="38"/>
    </i>
    <i t="data" r="0" i="0">
      <x v="39"/>
    </i>
    <i t="data" r="0" i="0">
      <x v="40"/>
    </i>
    <i t="data" r="0" i="0">
      <x v="41"/>
    </i>
    <i t="data" r="0" i="0">
      <x v="42"/>
    </i>
    <i t="data" r="0" i="0">
      <x v="43"/>
    </i>
    <i t="data" r="0" i="0">
      <x v="44"/>
    </i>
    <i t="data" r="0" i="0">
      <x v="45"/>
    </i>
    <i t="data" r="0" i="0">
      <x v="46"/>
    </i>
    <i t="data" r="0" i="0">
      <x v="47"/>
    </i>
    <i t="data" r="0" i="0">
      <x v="48"/>
    </i>
    <i t="data" r="0" i="0">
      <x v="49"/>
    </i>
    <i t="data" r="0" i="0">
      <x v="50"/>
    </i>
    <i t="data" r="0" i="0">
      <x v="51"/>
    </i>
    <i t="data" r="0" i="0">
      <x v="52"/>
    </i>
    <i t="data" r="0" i="0">
      <x v="53"/>
    </i>
    <i t="data" r="0" i="0">
      <x v="54"/>
    </i>
    <i t="data" r="0" i="0">
      <x v="55"/>
    </i>
    <i t="data" r="0" i="0">
      <x v="56"/>
    </i>
    <i t="data" r="0" i="0">
      <x v="57"/>
    </i>
    <i t="data" r="0" i="0">
      <x v="58"/>
    </i>
    <i t="data" r="0" i="0">
      <x v="59"/>
    </i>
    <i t="data" r="0" i="0">
      <x v="60"/>
    </i>
    <i t="data" r="0" i="0">
      <x v="61"/>
    </i>
    <i t="data" r="0" i="0">
      <x v="62"/>
    </i>
    <i t="data" r="0" i="0">
      <x v="64"/>
    </i>
    <i t="data" r="0" i="0">
      <x v="65"/>
    </i>
    <i t="data" r="0" i="0">
      <x v="66"/>
    </i>
    <i t="data" r="0" i="0">
      <x v="67"/>
    </i>
    <i t="data" r="0" i="0">
      <x v="68"/>
    </i>
    <i t="data" r="0" i="0">
      <x v="69"/>
    </i>
    <i t="data" r="0" i="0">
      <x v="70"/>
    </i>
    <i t="data" r="0" i="0">
      <x v="71"/>
    </i>
    <i t="data" r="0" i="0">
      <x v="72"/>
    </i>
    <i t="data" r="0" i="0">
      <x v="73"/>
    </i>
    <i t="data" r="0" i="0">
      <x v="74"/>
    </i>
    <i t="data" r="0" i="0">
      <x v="75"/>
    </i>
    <i t="data" r="0" i="0">
      <x v="76"/>
    </i>
    <i t="data" r="0" i="0">
      <x v="77"/>
    </i>
    <i t="data" r="0" i="0">
      <x v="78"/>
    </i>
    <i t="data" r="0" i="0">
      <x v="79"/>
    </i>
    <i t="data" r="0" i="0">
      <x v="80"/>
    </i>
    <i t="data" r="0" i="0">
      <x v="81"/>
    </i>
    <i t="data" r="0" i="0">
      <x v="82"/>
    </i>
    <i t="data" r="0" i="0">
      <x v="83"/>
    </i>
    <i t="data" r="0" i="0">
      <x v="84"/>
    </i>
    <i t="data" r="0" i="0">
      <x v="85"/>
    </i>
    <i t="data" r="0" i="0">
      <x v="86"/>
    </i>
    <i t="data" r="0" i="0">
      <x v="87"/>
    </i>
    <i t="data" r="0" i="0">
      <x v="88"/>
    </i>
    <i t="data" r="0" i="0">
      <x v="89"/>
    </i>
    <i t="data" r="0" i="0">
      <x v="90"/>
    </i>
    <i t="data" r="0" i="0">
      <x v="91"/>
    </i>
    <i t="data" r="0" i="0">
      <x v="92"/>
    </i>
    <i t="data" r="0" i="0">
      <x v="93"/>
    </i>
    <i t="data" r="0" i="0">
      <x v="94"/>
    </i>
    <i t="data" r="0" i="0">
      <x v="95"/>
    </i>
    <i t="data" r="0" i="0">
      <x v="96"/>
    </i>
    <i t="data" r="0" i="0">
      <x v="97"/>
    </i>
    <i t="data" r="0" i="0">
      <x v="98"/>
    </i>
    <i t="data" r="0" i="0">
      <x v="99"/>
    </i>
    <i t="data" r="0" i="0">
      <x v="100"/>
    </i>
    <i t="data" r="0" i="0">
      <x v="101"/>
    </i>
    <i t="data" r="0" i="0">
      <x v="102"/>
    </i>
    <i t="data" r="0" i="0">
      <x v="103"/>
    </i>
    <i t="data" r="0" i="0">
      <x v="104"/>
    </i>
    <i t="data" r="0" i="0">
      <x v="105"/>
    </i>
    <i t="data" r="0" i="0">
      <x v="106"/>
    </i>
    <i t="data" r="0" i="0">
      <x v="107"/>
    </i>
    <i t="data" r="0" i="0">
      <x v="108"/>
    </i>
    <i t="data" r="0" i="0">
      <x v="109"/>
    </i>
    <i t="data" r="0" i="0">
      <x v="110"/>
    </i>
    <i t="data" r="0" i="0">
      <x v="111"/>
    </i>
    <i t="data" r="0" i="0">
      <x v="112"/>
    </i>
    <i t="data" r="0" i="0">
      <x v="113"/>
    </i>
    <i t="data" r="0" i="0">
      <x v="114"/>
    </i>
    <i t="data" r="0" i="0">
      <x v="115"/>
    </i>
    <i t="data" r="0" i="0">
      <x v="116"/>
    </i>
    <i t="data" r="0" i="0">
      <x v="117"/>
    </i>
    <i t="data" r="0" i="0">
      <x v="118"/>
    </i>
    <i t="data" r="0" i="0">
      <x v="119"/>
    </i>
    <i t="data" r="0" i="0">
      <x v="120"/>
    </i>
    <i t="data" r="0" i="0">
      <x v="121"/>
    </i>
    <i t="data" r="0" i="0">
      <x v="122"/>
    </i>
    <i t="data" r="0" i="0">
      <x v="123"/>
    </i>
    <i t="data" r="0" i="0">
      <x v="124"/>
    </i>
    <i t="data" r="0" i="0">
      <x v="125"/>
    </i>
    <i t="data" r="0" i="0">
      <x v="126"/>
    </i>
    <i t="data" r="0" i="0">
      <x v="127"/>
    </i>
    <i t="data" r="0" i="0">
      <x v="128"/>
    </i>
    <i t="data" r="0" i="0">
      <x v="129"/>
    </i>
    <i t="data" r="0" i="0">
      <x v="130"/>
    </i>
    <i t="data" r="0" i="0">
      <x v="131"/>
    </i>
    <i t="data" r="0" i="0">
      <x v="132"/>
    </i>
    <i t="data" r="0" i="0">
      <x v="133"/>
    </i>
    <i t="data" r="0" i="0">
      <x v="134"/>
    </i>
    <i t="data" r="0" i="0">
      <x v="135"/>
    </i>
    <i t="data" r="0" i="0">
      <x v="136"/>
    </i>
    <i t="data" r="0" i="0">
      <x v="137"/>
    </i>
    <i t="data" r="0" i="0">
      <x v="138"/>
    </i>
    <i t="data" r="0" i="0">
      <x v="139"/>
    </i>
    <i t="data" r="0" i="0">
      <x v="140"/>
    </i>
    <i t="data" r="0" i="0">
      <x v="141"/>
    </i>
    <i t="data" r="0" i="0">
      <x v="142"/>
    </i>
    <i t="data" r="0" i="0">
      <x v="143"/>
    </i>
    <i t="data" r="0" i="0">
      <x v="144"/>
    </i>
    <i t="data" r="0" i="0">
      <x v="145"/>
    </i>
    <i t="data" r="0" i="0">
      <x v="146"/>
    </i>
    <i t="data" r="0" i="0">
      <x v="147"/>
    </i>
    <i t="data" r="0" i="0">
      <x v="148"/>
    </i>
    <i t="data" r="0" i="0">
      <x v="149"/>
    </i>
    <i t="data" r="0" i="0">
      <x v="150"/>
    </i>
    <i t="data" r="0" i="0">
      <x v="151"/>
    </i>
    <i t="data" r="0" i="0">
      <x v="152"/>
    </i>
    <i t="data" r="0" i="0">
      <x v="153"/>
    </i>
    <i t="data" r="0" i="0">
      <x v="154"/>
    </i>
    <i t="data" r="0" i="0">
      <x v="155"/>
    </i>
    <i t="data" r="0" i="0">
      <x v="156"/>
    </i>
    <i t="data" r="0" i="0">
      <x v="157"/>
    </i>
    <i t="data" r="0" i="0">
      <x v="158"/>
    </i>
    <i t="data" r="0" i="0">
      <x v="159"/>
    </i>
    <i t="data" r="0" i="0">
      <x v="160"/>
    </i>
    <i t="data" r="0" i="0">
      <x v="161"/>
    </i>
    <i t="data" r="0" i="0">
      <x v="162"/>
    </i>
    <i t="data" r="0" i="0">
      <x v="163"/>
    </i>
    <i t="data" r="0" i="0">
      <x v="164"/>
    </i>
    <i t="data" r="0" i="0">
      <x v="165"/>
    </i>
    <i t="data" r="0" i="0">
      <x v="166"/>
    </i>
    <i t="data" r="0" i="0">
      <x v="167"/>
    </i>
    <i t="data" r="0" i="0">
      <x v="168"/>
    </i>
    <i t="data" r="0" i="0">
      <x v="169"/>
    </i>
    <i t="data" r="0" i="0">
      <x v="170"/>
    </i>
    <i t="data" r="0" i="0">
      <x v="171"/>
    </i>
    <i t="data" r="0" i="0">
      <x v="172"/>
    </i>
    <i t="data" r="0" i="0">
      <x v="173"/>
    </i>
    <i t="data" r="0" i="0">
      <x v="174"/>
    </i>
    <i t="data" r="0" i="0">
      <x v="175"/>
    </i>
    <i t="data" r="0" i="0">
      <x v="176"/>
    </i>
    <i t="data" r="0" i="0">
      <x v="177"/>
    </i>
    <i t="data" r="0" i="0">
      <x v="178"/>
    </i>
    <i t="data" r="0" i="0">
      <x v="179"/>
    </i>
    <i t="data" r="0" i="0">
      <x v="180"/>
    </i>
    <i t="data" r="0" i="0">
      <x v="181"/>
    </i>
    <i t="data" r="0" i="0">
      <x v="182"/>
    </i>
    <i t="data" r="0" i="0">
      <x v="183"/>
    </i>
    <i t="data" r="0" i="0">
      <x v="184"/>
    </i>
    <i t="data" r="0" i="0">
      <x v="185"/>
    </i>
    <i t="data" r="0" i="0">
      <x v="186"/>
    </i>
    <i t="grand" r="0" i="0">
      <x v="0"/>
    </i>
  </colItems>
  <dataFields count="1">
    <dataField name="Diferencia 29-30" fld="6" subtotal="sum" showDataAs="normal" baseField="0" baseItem="0"/>
  </dataFields>
  <formats count="1">
    <format action="formatting" dxfId="2">
      <pivotArea type="normal" dataOnly="1" outline="1" collapsedLevelsAreSubtotals="1" fieldPosition="0">
        <references count="1">
          <reference field="0"/>
        </references>
      </pivotArea>
    </format>
  </formats>
  <chartFormats count="186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189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"/>
          </reference>
        </references>
      </pivotArea>
    </chartFormat>
    <chartFormat chart="0" format="190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2"/>
          </reference>
        </references>
      </pivotArea>
    </chartFormat>
    <chartFormat chart="0" format="191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3"/>
          </reference>
        </references>
      </pivotArea>
    </chartFormat>
    <chartFormat chart="0" format="192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4"/>
          </reference>
        </references>
      </pivotArea>
    </chartFormat>
    <chartFormat chart="0" format="193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5"/>
          </reference>
        </references>
      </pivotArea>
    </chartFormat>
    <chartFormat chart="0" format="194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6"/>
          </reference>
        </references>
      </pivotArea>
    </chartFormat>
    <chartFormat chart="0" format="195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7"/>
          </reference>
        </references>
      </pivotArea>
    </chartFormat>
    <chartFormat chart="0" format="196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8"/>
          </reference>
        </references>
      </pivotArea>
    </chartFormat>
    <chartFormat chart="0" format="197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9"/>
          </reference>
        </references>
      </pivotArea>
    </chartFormat>
    <chartFormat chart="0" format="198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0"/>
          </reference>
        </references>
      </pivotArea>
    </chartFormat>
    <chartFormat chart="0" format="199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1"/>
          </reference>
        </references>
      </pivotArea>
    </chartFormat>
    <chartFormat chart="0" format="200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2"/>
          </reference>
        </references>
      </pivotArea>
    </chartFormat>
    <chartFormat chart="0" format="201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3"/>
          </reference>
        </references>
      </pivotArea>
    </chartFormat>
    <chartFormat chart="0" format="202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4"/>
          </reference>
        </references>
      </pivotArea>
    </chartFormat>
    <chartFormat chart="0" format="203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5"/>
          </reference>
        </references>
      </pivotArea>
    </chartFormat>
    <chartFormat chart="0" format="204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6"/>
          </reference>
        </references>
      </pivotArea>
    </chartFormat>
    <chartFormat chart="0" format="205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7"/>
          </reference>
        </references>
      </pivotArea>
    </chartFormat>
    <chartFormat chart="0" format="206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8"/>
          </reference>
        </references>
      </pivotArea>
    </chartFormat>
    <chartFormat chart="0" format="207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9"/>
          </reference>
        </references>
      </pivotArea>
    </chartFormat>
    <chartFormat chart="0" format="208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20"/>
          </reference>
        </references>
      </pivotArea>
    </chartFormat>
    <chartFormat chart="0" format="209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21"/>
          </reference>
        </references>
      </pivotArea>
    </chartFormat>
    <chartFormat chart="0" format="210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22"/>
          </reference>
        </references>
      </pivotArea>
    </chartFormat>
    <chartFormat chart="0" format="211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23"/>
          </reference>
        </references>
      </pivotArea>
    </chartFormat>
    <chartFormat chart="0" format="212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24"/>
          </reference>
        </references>
      </pivotArea>
    </chartFormat>
    <chartFormat chart="0" format="213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25"/>
          </reference>
        </references>
      </pivotArea>
    </chartFormat>
    <chartFormat chart="0" format="214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26"/>
          </reference>
        </references>
      </pivotArea>
    </chartFormat>
    <chartFormat chart="0" format="215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27"/>
          </reference>
        </references>
      </pivotArea>
    </chartFormat>
    <chartFormat chart="0" format="216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28"/>
          </reference>
        </references>
      </pivotArea>
    </chartFormat>
    <chartFormat chart="0" format="217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29"/>
          </reference>
        </references>
      </pivotArea>
    </chartFormat>
    <chartFormat chart="0" format="218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30"/>
          </reference>
        </references>
      </pivotArea>
    </chartFormat>
    <chartFormat chart="0" format="219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31"/>
          </reference>
        </references>
      </pivotArea>
    </chartFormat>
    <chartFormat chart="0" format="220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32"/>
          </reference>
        </references>
      </pivotArea>
    </chartFormat>
    <chartFormat chart="0" format="221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33"/>
          </reference>
        </references>
      </pivotArea>
    </chartFormat>
    <chartFormat chart="0" format="222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34"/>
          </reference>
        </references>
      </pivotArea>
    </chartFormat>
    <chartFormat chart="0" format="223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35"/>
          </reference>
        </references>
      </pivotArea>
    </chartFormat>
    <chartFormat chart="0" format="224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36"/>
          </reference>
        </references>
      </pivotArea>
    </chartFormat>
    <chartFormat chart="0" format="225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37"/>
          </reference>
        </references>
      </pivotArea>
    </chartFormat>
    <chartFormat chart="0" format="226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38"/>
          </reference>
        </references>
      </pivotArea>
    </chartFormat>
    <chartFormat chart="0" format="227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39"/>
          </reference>
        </references>
      </pivotArea>
    </chartFormat>
    <chartFormat chart="0" format="228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40"/>
          </reference>
        </references>
      </pivotArea>
    </chartFormat>
    <chartFormat chart="0" format="229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41"/>
          </reference>
        </references>
      </pivotArea>
    </chartFormat>
    <chartFormat chart="0" format="230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42"/>
          </reference>
        </references>
      </pivotArea>
    </chartFormat>
    <chartFormat chart="0" format="231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43"/>
          </reference>
        </references>
      </pivotArea>
    </chartFormat>
    <chartFormat chart="0" format="232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44"/>
          </reference>
        </references>
      </pivotArea>
    </chartFormat>
    <chartFormat chart="0" format="233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45"/>
          </reference>
        </references>
      </pivotArea>
    </chartFormat>
    <chartFormat chart="0" format="234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46"/>
          </reference>
        </references>
      </pivotArea>
    </chartFormat>
    <chartFormat chart="0" format="235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47"/>
          </reference>
        </references>
      </pivotArea>
    </chartFormat>
    <chartFormat chart="0" format="236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48"/>
          </reference>
        </references>
      </pivotArea>
    </chartFormat>
    <chartFormat chart="0" format="237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49"/>
          </reference>
        </references>
      </pivotArea>
    </chartFormat>
    <chartFormat chart="0" format="238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50"/>
          </reference>
        </references>
      </pivotArea>
    </chartFormat>
    <chartFormat chart="0" format="239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51"/>
          </reference>
        </references>
      </pivotArea>
    </chartFormat>
    <chartFormat chart="0" format="240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52"/>
          </reference>
        </references>
      </pivotArea>
    </chartFormat>
    <chartFormat chart="0" format="241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53"/>
          </reference>
        </references>
      </pivotArea>
    </chartFormat>
    <chartFormat chart="0" format="242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54"/>
          </reference>
        </references>
      </pivotArea>
    </chartFormat>
    <chartFormat chart="0" format="243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55"/>
          </reference>
        </references>
      </pivotArea>
    </chartFormat>
    <chartFormat chart="0" format="244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56"/>
          </reference>
        </references>
      </pivotArea>
    </chartFormat>
    <chartFormat chart="0" format="245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57"/>
          </reference>
        </references>
      </pivotArea>
    </chartFormat>
    <chartFormat chart="0" format="246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58"/>
          </reference>
        </references>
      </pivotArea>
    </chartFormat>
    <chartFormat chart="0" format="247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59"/>
          </reference>
        </references>
      </pivotArea>
    </chartFormat>
    <chartFormat chart="0" format="248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60"/>
          </reference>
        </references>
      </pivotArea>
    </chartFormat>
    <chartFormat chart="0" format="249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61"/>
          </reference>
        </references>
      </pivotArea>
    </chartFormat>
    <chartFormat chart="0" format="250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62"/>
          </reference>
        </references>
      </pivotArea>
    </chartFormat>
    <chartFormat chart="0" format="251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64"/>
          </reference>
        </references>
      </pivotArea>
    </chartFormat>
    <chartFormat chart="0" format="252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65"/>
          </reference>
        </references>
      </pivotArea>
    </chartFormat>
    <chartFormat chart="0" format="253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66"/>
          </reference>
        </references>
      </pivotArea>
    </chartFormat>
    <chartFormat chart="0" format="254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67"/>
          </reference>
        </references>
      </pivotArea>
    </chartFormat>
    <chartFormat chart="0" format="255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68"/>
          </reference>
        </references>
      </pivotArea>
    </chartFormat>
    <chartFormat chart="0" format="256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69"/>
          </reference>
        </references>
      </pivotArea>
    </chartFormat>
    <chartFormat chart="0" format="257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70"/>
          </reference>
        </references>
      </pivotArea>
    </chartFormat>
    <chartFormat chart="0" format="258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71"/>
          </reference>
        </references>
      </pivotArea>
    </chartFormat>
    <chartFormat chart="0" format="259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72"/>
          </reference>
        </references>
      </pivotArea>
    </chartFormat>
    <chartFormat chart="0" format="260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73"/>
          </reference>
        </references>
      </pivotArea>
    </chartFormat>
    <chartFormat chart="0" format="261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74"/>
          </reference>
        </references>
      </pivotArea>
    </chartFormat>
    <chartFormat chart="0" format="262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75"/>
          </reference>
        </references>
      </pivotArea>
    </chartFormat>
    <chartFormat chart="0" format="263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76"/>
          </reference>
        </references>
      </pivotArea>
    </chartFormat>
    <chartFormat chart="0" format="264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77"/>
          </reference>
        </references>
      </pivotArea>
    </chartFormat>
    <chartFormat chart="0" format="265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78"/>
          </reference>
        </references>
      </pivotArea>
    </chartFormat>
    <chartFormat chart="0" format="266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79"/>
          </reference>
        </references>
      </pivotArea>
    </chartFormat>
    <chartFormat chart="0" format="267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80"/>
          </reference>
        </references>
      </pivotArea>
    </chartFormat>
    <chartFormat chart="0" format="268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81"/>
          </reference>
        </references>
      </pivotArea>
    </chartFormat>
    <chartFormat chart="0" format="269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82"/>
          </reference>
        </references>
      </pivotArea>
    </chartFormat>
    <chartFormat chart="0" format="270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83"/>
          </reference>
        </references>
      </pivotArea>
    </chartFormat>
    <chartFormat chart="0" format="271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84"/>
          </reference>
        </references>
      </pivotArea>
    </chartFormat>
    <chartFormat chart="0" format="272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85"/>
          </reference>
        </references>
      </pivotArea>
    </chartFormat>
    <chartFormat chart="0" format="273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86"/>
          </reference>
        </references>
      </pivotArea>
    </chartFormat>
    <chartFormat chart="0" format="274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87"/>
          </reference>
        </references>
      </pivotArea>
    </chartFormat>
    <chartFormat chart="0" format="275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88"/>
          </reference>
        </references>
      </pivotArea>
    </chartFormat>
    <chartFormat chart="0" format="276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89"/>
          </reference>
        </references>
      </pivotArea>
    </chartFormat>
    <chartFormat chart="0" format="277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90"/>
          </reference>
        </references>
      </pivotArea>
    </chartFormat>
    <chartFormat chart="0" format="278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91"/>
          </reference>
        </references>
      </pivotArea>
    </chartFormat>
    <chartFormat chart="0" format="279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92"/>
          </reference>
        </references>
      </pivotArea>
    </chartFormat>
    <chartFormat chart="0" format="280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93"/>
          </reference>
        </references>
      </pivotArea>
    </chartFormat>
    <chartFormat chart="0" format="281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94"/>
          </reference>
        </references>
      </pivotArea>
    </chartFormat>
    <chartFormat chart="0" format="282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95"/>
          </reference>
        </references>
      </pivotArea>
    </chartFormat>
    <chartFormat chart="0" format="283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96"/>
          </reference>
        </references>
      </pivotArea>
    </chartFormat>
    <chartFormat chart="0" format="284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97"/>
          </reference>
        </references>
      </pivotArea>
    </chartFormat>
    <chartFormat chart="0" format="285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98"/>
          </reference>
        </references>
      </pivotArea>
    </chartFormat>
    <chartFormat chart="0" format="286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99"/>
          </reference>
        </references>
      </pivotArea>
    </chartFormat>
    <chartFormat chart="0" format="287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00"/>
          </reference>
        </references>
      </pivotArea>
    </chartFormat>
    <chartFormat chart="0" format="288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01"/>
          </reference>
        </references>
      </pivotArea>
    </chartFormat>
    <chartFormat chart="0" format="289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02"/>
          </reference>
        </references>
      </pivotArea>
    </chartFormat>
    <chartFormat chart="0" format="290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03"/>
          </reference>
        </references>
      </pivotArea>
    </chartFormat>
    <chartFormat chart="0" format="291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04"/>
          </reference>
        </references>
      </pivotArea>
    </chartFormat>
    <chartFormat chart="0" format="292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05"/>
          </reference>
        </references>
      </pivotArea>
    </chartFormat>
    <chartFormat chart="0" format="293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06"/>
          </reference>
        </references>
      </pivotArea>
    </chartFormat>
    <chartFormat chart="0" format="294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07"/>
          </reference>
        </references>
      </pivotArea>
    </chartFormat>
    <chartFormat chart="0" format="295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08"/>
          </reference>
        </references>
      </pivotArea>
    </chartFormat>
    <chartFormat chart="0" format="296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09"/>
          </reference>
        </references>
      </pivotArea>
    </chartFormat>
    <chartFormat chart="0" format="297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10"/>
          </reference>
        </references>
      </pivotArea>
    </chartFormat>
    <chartFormat chart="0" format="298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11"/>
          </reference>
        </references>
      </pivotArea>
    </chartFormat>
    <chartFormat chart="0" format="299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12"/>
          </reference>
        </references>
      </pivotArea>
    </chartFormat>
    <chartFormat chart="0" format="300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13"/>
          </reference>
        </references>
      </pivotArea>
    </chartFormat>
    <chartFormat chart="0" format="301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14"/>
          </reference>
        </references>
      </pivotArea>
    </chartFormat>
    <chartFormat chart="0" format="302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15"/>
          </reference>
        </references>
      </pivotArea>
    </chartFormat>
    <chartFormat chart="0" format="303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16"/>
          </reference>
        </references>
      </pivotArea>
    </chartFormat>
    <chartFormat chart="0" format="304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17"/>
          </reference>
        </references>
      </pivotArea>
    </chartFormat>
    <chartFormat chart="0" format="305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18"/>
          </reference>
        </references>
      </pivotArea>
    </chartFormat>
    <chartFormat chart="0" format="306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19"/>
          </reference>
        </references>
      </pivotArea>
    </chartFormat>
    <chartFormat chart="0" format="307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20"/>
          </reference>
        </references>
      </pivotArea>
    </chartFormat>
    <chartFormat chart="0" format="308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21"/>
          </reference>
        </references>
      </pivotArea>
    </chartFormat>
    <chartFormat chart="0" format="309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22"/>
          </reference>
        </references>
      </pivotArea>
    </chartFormat>
    <chartFormat chart="0" format="310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23"/>
          </reference>
        </references>
      </pivotArea>
    </chartFormat>
    <chartFormat chart="0" format="311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24"/>
          </reference>
        </references>
      </pivotArea>
    </chartFormat>
    <chartFormat chart="0" format="312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25"/>
          </reference>
        </references>
      </pivotArea>
    </chartFormat>
    <chartFormat chart="0" format="313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26"/>
          </reference>
        </references>
      </pivotArea>
    </chartFormat>
    <chartFormat chart="0" format="314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27"/>
          </reference>
        </references>
      </pivotArea>
    </chartFormat>
    <chartFormat chart="0" format="315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28"/>
          </reference>
        </references>
      </pivotArea>
    </chartFormat>
    <chartFormat chart="0" format="316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29"/>
          </reference>
        </references>
      </pivotArea>
    </chartFormat>
    <chartFormat chart="0" format="317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30"/>
          </reference>
        </references>
      </pivotArea>
    </chartFormat>
    <chartFormat chart="0" format="318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31"/>
          </reference>
        </references>
      </pivotArea>
    </chartFormat>
    <chartFormat chart="0" format="319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32"/>
          </reference>
        </references>
      </pivotArea>
    </chartFormat>
    <chartFormat chart="0" format="320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33"/>
          </reference>
        </references>
      </pivotArea>
    </chartFormat>
    <chartFormat chart="0" format="321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34"/>
          </reference>
        </references>
      </pivotArea>
    </chartFormat>
    <chartFormat chart="0" format="322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35"/>
          </reference>
        </references>
      </pivotArea>
    </chartFormat>
    <chartFormat chart="0" format="323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36"/>
          </reference>
        </references>
      </pivotArea>
    </chartFormat>
    <chartFormat chart="0" format="324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37"/>
          </reference>
        </references>
      </pivotArea>
    </chartFormat>
    <chartFormat chart="0" format="325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38"/>
          </reference>
        </references>
      </pivotArea>
    </chartFormat>
    <chartFormat chart="0" format="326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39"/>
          </reference>
        </references>
      </pivotArea>
    </chartFormat>
    <chartFormat chart="0" format="327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40"/>
          </reference>
        </references>
      </pivotArea>
    </chartFormat>
    <chartFormat chart="0" format="328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41"/>
          </reference>
        </references>
      </pivotArea>
    </chartFormat>
    <chartFormat chart="0" format="329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42"/>
          </reference>
        </references>
      </pivotArea>
    </chartFormat>
    <chartFormat chart="0" format="330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43"/>
          </reference>
        </references>
      </pivotArea>
    </chartFormat>
    <chartFormat chart="0" format="331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44"/>
          </reference>
        </references>
      </pivotArea>
    </chartFormat>
    <chartFormat chart="0" format="332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45"/>
          </reference>
        </references>
      </pivotArea>
    </chartFormat>
    <chartFormat chart="0" format="333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46"/>
          </reference>
        </references>
      </pivotArea>
    </chartFormat>
    <chartFormat chart="0" format="334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47"/>
          </reference>
        </references>
      </pivotArea>
    </chartFormat>
    <chartFormat chart="0" format="335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48"/>
          </reference>
        </references>
      </pivotArea>
    </chartFormat>
    <chartFormat chart="0" format="336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49"/>
          </reference>
        </references>
      </pivotArea>
    </chartFormat>
    <chartFormat chart="0" format="337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50"/>
          </reference>
        </references>
      </pivotArea>
    </chartFormat>
    <chartFormat chart="0" format="338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51"/>
          </reference>
        </references>
      </pivotArea>
    </chartFormat>
    <chartFormat chart="0" format="339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52"/>
          </reference>
        </references>
      </pivotArea>
    </chartFormat>
    <chartFormat chart="0" format="340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53"/>
          </reference>
        </references>
      </pivotArea>
    </chartFormat>
    <chartFormat chart="0" format="341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54"/>
          </reference>
        </references>
      </pivotArea>
    </chartFormat>
    <chartFormat chart="0" format="342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55"/>
          </reference>
        </references>
      </pivotArea>
    </chartFormat>
    <chartFormat chart="0" format="343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56"/>
          </reference>
        </references>
      </pivotArea>
    </chartFormat>
    <chartFormat chart="0" format="344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57"/>
          </reference>
        </references>
      </pivotArea>
    </chartFormat>
    <chartFormat chart="0" format="345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58"/>
          </reference>
        </references>
      </pivotArea>
    </chartFormat>
    <chartFormat chart="0" format="346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59"/>
          </reference>
        </references>
      </pivotArea>
    </chartFormat>
    <chartFormat chart="0" format="347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60"/>
          </reference>
        </references>
      </pivotArea>
    </chartFormat>
    <chartFormat chart="0" format="348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61"/>
          </reference>
        </references>
      </pivotArea>
    </chartFormat>
    <chartFormat chart="0" format="349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62"/>
          </reference>
        </references>
      </pivotArea>
    </chartFormat>
    <chartFormat chart="0" format="350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63"/>
          </reference>
        </references>
      </pivotArea>
    </chartFormat>
    <chartFormat chart="0" format="351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64"/>
          </reference>
        </references>
      </pivotArea>
    </chartFormat>
    <chartFormat chart="0" format="352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65"/>
          </reference>
        </references>
      </pivotArea>
    </chartFormat>
    <chartFormat chart="0" format="353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66"/>
          </reference>
        </references>
      </pivotArea>
    </chartFormat>
    <chartFormat chart="0" format="354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67"/>
          </reference>
        </references>
      </pivotArea>
    </chartFormat>
    <chartFormat chart="0" format="355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68"/>
          </reference>
        </references>
      </pivotArea>
    </chartFormat>
    <chartFormat chart="0" format="356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69"/>
          </reference>
        </references>
      </pivotArea>
    </chartFormat>
    <chartFormat chart="0" format="357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70"/>
          </reference>
        </references>
      </pivotArea>
    </chartFormat>
    <chartFormat chart="0" format="358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71"/>
          </reference>
        </references>
      </pivotArea>
    </chartFormat>
    <chartFormat chart="0" format="359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72"/>
          </reference>
        </references>
      </pivotArea>
    </chartFormat>
    <chartFormat chart="0" format="360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73"/>
          </reference>
        </references>
      </pivotArea>
    </chartFormat>
    <chartFormat chart="0" format="361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74"/>
          </reference>
        </references>
      </pivotArea>
    </chartFormat>
    <chartFormat chart="0" format="362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75"/>
          </reference>
        </references>
      </pivotArea>
    </chartFormat>
    <chartFormat chart="0" format="363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76"/>
          </reference>
        </references>
      </pivotArea>
    </chartFormat>
    <chartFormat chart="0" format="364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77"/>
          </reference>
        </references>
      </pivotArea>
    </chartFormat>
    <chartFormat chart="0" format="365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78"/>
          </reference>
        </references>
      </pivotArea>
    </chartFormat>
    <chartFormat chart="0" format="366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79"/>
          </reference>
        </references>
      </pivotArea>
    </chartFormat>
    <chartFormat chart="0" format="367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80"/>
          </reference>
        </references>
      </pivotArea>
    </chartFormat>
    <chartFormat chart="0" format="368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81"/>
          </reference>
        </references>
      </pivotArea>
    </chartFormat>
    <chartFormat chart="0" format="369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82"/>
          </reference>
        </references>
      </pivotArea>
    </chartFormat>
    <chartFormat chart="0" format="370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83"/>
          </reference>
        </references>
      </pivotArea>
    </chartFormat>
    <chartFormat chart="0" format="371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84"/>
          </reference>
        </references>
      </pivotArea>
    </chartFormat>
    <chartFormat chart="0" format="372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85"/>
          </reference>
        </references>
      </pivotArea>
    </chartFormat>
    <chartFormat chart="0" format="373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86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Tabla dinámica4" cacheId="0" dataOnRows="0" dataCaption="Valores" showError="0" showMissing="1" updatedVersion="4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4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1:B196" firstHeaderRow="1" firstDataRow="1" firstDataCol="1"/>
  <pivotFields count="12">
    <pivotField axis="axisRow" showDropDowns="1" compact="1" numFmtId="14" outline="1" subtotalTop="1" dragToRow="1" dragToCol="1" dragToPage="1" dragToData="1" dragOff="1" showAll="0" topAutoShow="1" itemPageCount="10" sortType="ascending" defaultSubtotal="1">
      <items count="196">
        <item t="data" sd="1" x="193"/>
        <item t="data" sd="1" x="192"/>
        <item t="data" sd="1" x="191"/>
        <item t="data" sd="1" x="190"/>
        <item t="data" sd="1" x="189"/>
        <item t="data" sd="1" x="188"/>
        <item t="data" sd="1" x="187"/>
        <item t="data" sd="1" x="186"/>
        <item t="data" sd="1" x="185"/>
        <item t="data" sd="1" x="184"/>
        <item t="data" sd="1" x="183"/>
        <item t="data" sd="1" x="182"/>
        <item t="data" sd="1" x="181"/>
        <item t="data" sd="1" x="180"/>
        <item t="data" sd="1" x="179"/>
        <item t="data" sd="1" x="178"/>
        <item t="data" sd="1" x="177"/>
        <item t="data" sd="1" x="176"/>
        <item t="data" sd="1" x="175"/>
        <item t="data" sd="1" x="174"/>
        <item t="data" sd="1" x="173"/>
        <item t="data" sd="1" x="172"/>
        <item t="data" sd="1" x="171"/>
        <item t="data" sd="1" x="170"/>
        <item t="data" sd="1" x="169"/>
        <item t="data" sd="1" x="168"/>
        <item t="data" sd="1" x="167"/>
        <item t="data" sd="1" x="166"/>
        <item t="data" sd="1" x="165"/>
        <item t="data" sd="1" x="164"/>
        <item t="data" sd="1" x="163"/>
        <item t="data" sd="1" x="162"/>
        <item t="data" sd="1" x="161"/>
        <item t="data" sd="1" x="160"/>
        <item t="data" sd="1" x="159"/>
        <item t="data" sd="1" x="158"/>
        <item t="data" sd="1" x="157"/>
        <item t="data" sd="1" x="156"/>
        <item t="data" sd="1" x="155"/>
        <item t="data" sd="1" x="154"/>
        <item t="data" sd="1" x="153"/>
        <item t="data" sd="1" x="152"/>
        <item t="data" sd="1" x="151"/>
        <item t="data" sd="1" x="150"/>
        <item t="data" sd="1" x="149"/>
        <item t="data" sd="1" x="148"/>
        <item t="data" sd="1" x="147"/>
        <item t="data" sd="1" x="146"/>
        <item t="data" sd="1" x="145"/>
        <item t="data" sd="1" x="144"/>
        <item t="data" sd="1" x="143"/>
        <item t="data" sd="1" x="142"/>
        <item t="data" sd="1" x="141"/>
        <item t="data" sd="1" x="140"/>
        <item t="data" sd="1" x="139"/>
        <item t="data" sd="1" x="138"/>
        <item t="data" sd="1" x="137"/>
        <item t="data" sd="1" x="136"/>
        <item t="data" sd="1" x="135"/>
        <item t="data" sd="1" x="134"/>
        <item t="data" sd="1" x="133"/>
        <item t="data" sd="1" x="132"/>
        <item t="data" sd="1" x="131"/>
        <item t="data" sd="1" m="1" x="194"/>
        <item t="data" sd="1" x="130"/>
        <item t="data" sd="1" x="129"/>
        <item t="data" sd="1" x="128"/>
        <item t="data" sd="1" x="127"/>
        <item t="data" sd="1" x="126"/>
        <item t="data" sd="1" x="125"/>
        <item t="data" sd="1" x="124"/>
        <item t="data" sd="1" x="123"/>
        <item t="data" sd="1" x="122"/>
        <item t="data" sd="1" x="121"/>
        <item t="data" sd="1" x="120"/>
        <item t="data" sd="1" x="119"/>
        <item t="data" sd="1" x="118"/>
        <item t="data" sd="1" x="117"/>
        <item t="data" sd="1" x="116"/>
        <item t="data" sd="1" x="115"/>
        <item t="data" sd="1" x="114"/>
        <item t="data" sd="1" x="113"/>
        <item t="data" sd="1" x="112"/>
        <item t="data" sd="1" x="111"/>
        <item t="data" sd="1" x="110"/>
        <item t="data" sd="1" x="109"/>
        <item t="data" sd="1" x="108"/>
        <item t="data" sd="1" x="107"/>
        <item t="data" sd="1" x="106"/>
        <item t="data" sd="1" x="105"/>
        <item t="data" sd="1" x="104"/>
        <item t="data" sd="1" x="103"/>
        <item t="data" sd="1" x="102"/>
        <item t="data" sd="1" x="101"/>
        <item t="data" sd="1" x="100"/>
        <item t="data" sd="1" x="99"/>
        <item t="data" sd="1" x="98"/>
        <item t="data" sd="1" x="97"/>
        <item t="data" sd="1" x="96"/>
        <item t="data" sd="1" x="95"/>
        <item t="data" sd="1" x="94"/>
        <item t="data" sd="1" x="93"/>
        <item t="data" sd="1" x="92"/>
        <item t="data" sd="1" x="91"/>
        <item t="data" sd="1" x="90"/>
        <item t="data" sd="1" x="89"/>
        <item t="data" sd="1" x="88"/>
        <item t="data" sd="1" x="87"/>
        <item t="data" sd="1" x="86"/>
        <item t="data" sd="1" x="85"/>
        <item t="data" sd="1" x="84"/>
        <item t="data" sd="1" x="83"/>
        <item t="data" sd="1" x="82"/>
        <item t="data" sd="1" x="81"/>
        <item t="data" sd="1" x="80"/>
        <item t="data" sd="1" x="79"/>
        <item t="data" sd="1" x="78"/>
        <item t="data" sd="1" x="77"/>
        <item t="data" sd="1" x="76"/>
        <item t="data" sd="1" x="75"/>
        <item t="data" sd="1" x="74"/>
        <item t="data" sd="1" x="73"/>
        <item t="data" sd="1" x="72"/>
        <item t="data" sd="1" x="71"/>
        <item t="data" sd="1" x="70"/>
        <item t="data" sd="1" x="69"/>
        <item t="data" sd="1" x="68"/>
        <item t="data" sd="1" x="67"/>
        <item t="data" sd="1" x="66"/>
        <item t="data" sd="1" x="65"/>
        <item t="data" sd="1" x="64"/>
        <item t="data" sd="1" x="63"/>
        <item t="data" sd="1" x="62"/>
        <item t="data" sd="1" x="61"/>
        <item t="data" sd="1" x="60"/>
        <item t="data" sd="1" x="59"/>
        <item t="data" sd="1" x="58"/>
        <item t="data" sd="1" x="57"/>
        <item t="data" sd="1" x="56"/>
        <item t="data" sd="1" x="55"/>
        <item t="data" sd="1" x="54"/>
        <item t="data" sd="1" x="53"/>
        <item t="data" sd="1" x="52"/>
        <item t="data" sd="1" x="51"/>
        <item t="data" sd="1" x="50"/>
        <item t="data" sd="1" x="49"/>
        <item t="data" sd="1" x="48"/>
        <item t="data" sd="1" x="47"/>
        <item t="data" sd="1" x="46"/>
        <item t="data" sd="1" x="45"/>
        <item t="data" sd="1" x="44"/>
        <item t="data" sd="1" x="43"/>
        <item t="data" sd="1" x="42"/>
        <item t="data" sd="1" x="41"/>
        <item t="data" sd="1" x="40"/>
        <item t="data" sd="1" x="39"/>
        <item t="data" sd="1" x="38"/>
        <item t="data" sd="1" x="37"/>
        <item t="data" sd="1" x="36"/>
        <item t="data" sd="1" x="35"/>
        <item t="data" sd="1" x="34"/>
        <item t="data" sd="1" x="33"/>
        <item t="data" sd="1" x="32"/>
        <item t="data" sd="1" x="31"/>
        <item t="data" sd="1" x="30"/>
        <item t="data" sd="1" x="29"/>
        <item t="data" sd="1" x="28"/>
        <item t="data" sd="1" x="27"/>
        <item t="data" sd="1" x="26"/>
        <item t="data" sd="1" x="25"/>
        <item t="data" sd="1" x="24"/>
        <item t="data" sd="1" x="23"/>
        <item t="data" sd="1" x="22"/>
        <item t="data" sd="1" x="21"/>
        <item t="data" sd="1" x="20"/>
        <item t="data" sd="1" x="19"/>
        <item t="data" sd="1" x="18"/>
        <item t="data" sd="1" x="17"/>
        <item t="data" sd="1" x="16"/>
        <item t="data" sd="1" x="15"/>
        <item t="data" sd="1" x="14"/>
        <item t="data" sd="1" x="13"/>
        <item t="data" sd="1" x="12"/>
        <item t="data" sd="1" x="11"/>
        <item t="data" sd="1" x="10"/>
        <item t="data" sd="1" x="9"/>
        <item t="data" sd="1" x="8"/>
        <item t="data" sd="1" x="7"/>
        <item t="data" sd="1" x="6"/>
        <item t="data" sd="1" x="5"/>
        <item t="data" sd="1" x="4"/>
        <item t="data" sd="1" x="3"/>
        <item t="data" sd="1" x="2"/>
        <item t="data" sd="1" x="1"/>
        <item t="data" sd="1" x="0"/>
        <item t="default" sd="1"/>
      </items>
    </pivotField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dataField="1" showDropDowns="1" compact="1" numFmtId="2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95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data" r="0" i="0">
      <x v="23"/>
    </i>
    <i t="data" r="0" i="0">
      <x v="24"/>
    </i>
    <i t="data" r="0" i="0">
      <x v="25"/>
    </i>
    <i t="data" r="0" i="0">
      <x v="26"/>
    </i>
    <i t="data" r="0" i="0">
      <x v="27"/>
    </i>
    <i t="data" r="0" i="0">
      <x v="28"/>
    </i>
    <i t="data" r="0" i="0">
      <x v="29"/>
    </i>
    <i t="data" r="0" i="0">
      <x v="30"/>
    </i>
    <i t="data" r="0" i="0">
      <x v="31"/>
    </i>
    <i t="data" r="0" i="0">
      <x v="32"/>
    </i>
    <i t="data" r="0" i="0">
      <x v="33"/>
    </i>
    <i t="data" r="0" i="0">
      <x v="34"/>
    </i>
    <i t="data" r="0" i="0">
      <x v="35"/>
    </i>
    <i t="data" r="0" i="0">
      <x v="36"/>
    </i>
    <i t="data" r="0" i="0">
      <x v="37"/>
    </i>
    <i t="data" r="0" i="0">
      <x v="38"/>
    </i>
    <i t="data" r="0" i="0">
      <x v="39"/>
    </i>
    <i t="data" r="0" i="0">
      <x v="40"/>
    </i>
    <i t="data" r="0" i="0">
      <x v="41"/>
    </i>
    <i t="data" r="0" i="0">
      <x v="42"/>
    </i>
    <i t="data" r="0" i="0">
      <x v="43"/>
    </i>
    <i t="data" r="0" i="0">
      <x v="44"/>
    </i>
    <i t="data" r="0" i="0">
      <x v="45"/>
    </i>
    <i t="data" r="0" i="0">
      <x v="46"/>
    </i>
    <i t="data" r="0" i="0">
      <x v="47"/>
    </i>
    <i t="data" r="0" i="0">
      <x v="48"/>
    </i>
    <i t="data" r="0" i="0">
      <x v="49"/>
    </i>
    <i t="data" r="0" i="0">
      <x v="50"/>
    </i>
    <i t="data" r="0" i="0">
      <x v="51"/>
    </i>
    <i t="data" r="0" i="0">
      <x v="52"/>
    </i>
    <i t="data" r="0" i="0">
      <x v="53"/>
    </i>
    <i t="data" r="0" i="0">
      <x v="54"/>
    </i>
    <i t="data" r="0" i="0">
      <x v="55"/>
    </i>
    <i t="data" r="0" i="0">
      <x v="56"/>
    </i>
    <i t="data" r="0" i="0">
      <x v="57"/>
    </i>
    <i t="data" r="0" i="0">
      <x v="58"/>
    </i>
    <i t="data" r="0" i="0">
      <x v="59"/>
    </i>
    <i t="data" r="0" i="0">
      <x v="60"/>
    </i>
    <i t="data" r="0" i="0">
      <x v="61"/>
    </i>
    <i t="data" r="0" i="0">
      <x v="62"/>
    </i>
    <i t="data" r="0" i="0">
      <x v="64"/>
    </i>
    <i t="data" r="0" i="0">
      <x v="65"/>
    </i>
    <i t="data" r="0" i="0">
      <x v="66"/>
    </i>
    <i t="data" r="0" i="0">
      <x v="67"/>
    </i>
    <i t="data" r="0" i="0">
      <x v="68"/>
    </i>
    <i t="data" r="0" i="0">
      <x v="69"/>
    </i>
    <i t="data" r="0" i="0">
      <x v="70"/>
    </i>
    <i t="data" r="0" i="0">
      <x v="71"/>
    </i>
    <i t="data" r="0" i="0">
      <x v="72"/>
    </i>
    <i t="data" r="0" i="0">
      <x v="73"/>
    </i>
    <i t="data" r="0" i="0">
      <x v="74"/>
    </i>
    <i t="data" r="0" i="0">
      <x v="75"/>
    </i>
    <i t="data" r="0" i="0">
      <x v="76"/>
    </i>
    <i t="data" r="0" i="0">
      <x v="77"/>
    </i>
    <i t="data" r="0" i="0">
      <x v="78"/>
    </i>
    <i t="data" r="0" i="0">
      <x v="79"/>
    </i>
    <i t="data" r="0" i="0">
      <x v="80"/>
    </i>
    <i t="data" r="0" i="0">
      <x v="81"/>
    </i>
    <i t="data" r="0" i="0">
      <x v="82"/>
    </i>
    <i t="data" r="0" i="0">
      <x v="83"/>
    </i>
    <i t="data" r="0" i="0">
      <x v="84"/>
    </i>
    <i t="data" r="0" i="0">
      <x v="85"/>
    </i>
    <i t="data" r="0" i="0">
      <x v="86"/>
    </i>
    <i t="data" r="0" i="0">
      <x v="87"/>
    </i>
    <i t="data" r="0" i="0">
      <x v="88"/>
    </i>
    <i t="data" r="0" i="0">
      <x v="89"/>
    </i>
    <i t="data" r="0" i="0">
      <x v="90"/>
    </i>
    <i t="data" r="0" i="0">
      <x v="91"/>
    </i>
    <i t="data" r="0" i="0">
      <x v="92"/>
    </i>
    <i t="data" r="0" i="0">
      <x v="93"/>
    </i>
    <i t="data" r="0" i="0">
      <x v="94"/>
    </i>
    <i t="data" r="0" i="0">
      <x v="95"/>
    </i>
    <i t="data" r="0" i="0">
      <x v="96"/>
    </i>
    <i t="data" r="0" i="0">
      <x v="97"/>
    </i>
    <i t="data" r="0" i="0">
      <x v="98"/>
    </i>
    <i t="data" r="0" i="0">
      <x v="99"/>
    </i>
    <i t="data" r="0" i="0">
      <x v="100"/>
    </i>
    <i t="data" r="0" i="0">
      <x v="101"/>
    </i>
    <i t="data" r="0" i="0">
      <x v="102"/>
    </i>
    <i t="data" r="0" i="0">
      <x v="103"/>
    </i>
    <i t="data" r="0" i="0">
      <x v="104"/>
    </i>
    <i t="data" r="0" i="0">
      <x v="105"/>
    </i>
    <i t="data" r="0" i="0">
      <x v="106"/>
    </i>
    <i t="data" r="0" i="0">
      <x v="107"/>
    </i>
    <i t="data" r="0" i="0">
      <x v="108"/>
    </i>
    <i t="data" r="0" i="0">
      <x v="109"/>
    </i>
    <i t="data" r="0" i="0">
      <x v="110"/>
    </i>
    <i t="data" r="0" i="0">
      <x v="111"/>
    </i>
    <i t="data" r="0" i="0">
      <x v="112"/>
    </i>
    <i t="data" r="0" i="0">
      <x v="113"/>
    </i>
    <i t="data" r="0" i="0">
      <x v="114"/>
    </i>
    <i t="data" r="0" i="0">
      <x v="115"/>
    </i>
    <i t="data" r="0" i="0">
      <x v="116"/>
    </i>
    <i t="data" r="0" i="0">
      <x v="117"/>
    </i>
    <i t="data" r="0" i="0">
      <x v="118"/>
    </i>
    <i t="data" r="0" i="0">
      <x v="119"/>
    </i>
    <i t="data" r="0" i="0">
      <x v="120"/>
    </i>
    <i t="data" r="0" i="0">
      <x v="121"/>
    </i>
    <i t="data" r="0" i="0">
      <x v="122"/>
    </i>
    <i t="data" r="0" i="0">
      <x v="123"/>
    </i>
    <i t="data" r="0" i="0">
      <x v="124"/>
    </i>
    <i t="data" r="0" i="0">
      <x v="125"/>
    </i>
    <i t="data" r="0" i="0">
      <x v="126"/>
    </i>
    <i t="data" r="0" i="0">
      <x v="127"/>
    </i>
    <i t="data" r="0" i="0">
      <x v="128"/>
    </i>
    <i t="data" r="0" i="0">
      <x v="129"/>
    </i>
    <i t="data" r="0" i="0">
      <x v="130"/>
    </i>
    <i t="data" r="0" i="0">
      <x v="131"/>
    </i>
    <i t="data" r="0" i="0">
      <x v="132"/>
    </i>
    <i t="data" r="0" i="0">
      <x v="133"/>
    </i>
    <i t="data" r="0" i="0">
      <x v="134"/>
    </i>
    <i t="data" r="0" i="0">
      <x v="135"/>
    </i>
    <i t="data" r="0" i="0">
      <x v="136"/>
    </i>
    <i t="data" r="0" i="0">
      <x v="137"/>
    </i>
    <i t="data" r="0" i="0">
      <x v="138"/>
    </i>
    <i t="data" r="0" i="0">
      <x v="139"/>
    </i>
    <i t="data" r="0" i="0">
      <x v="140"/>
    </i>
    <i t="data" r="0" i="0">
      <x v="141"/>
    </i>
    <i t="data" r="0" i="0">
      <x v="142"/>
    </i>
    <i t="data" r="0" i="0">
      <x v="143"/>
    </i>
    <i t="data" r="0" i="0">
      <x v="144"/>
    </i>
    <i t="data" r="0" i="0">
      <x v="145"/>
    </i>
    <i t="data" r="0" i="0">
      <x v="146"/>
    </i>
    <i t="data" r="0" i="0">
      <x v="147"/>
    </i>
    <i t="data" r="0" i="0">
      <x v="148"/>
    </i>
    <i t="data" r="0" i="0">
      <x v="149"/>
    </i>
    <i t="data" r="0" i="0">
      <x v="150"/>
    </i>
    <i t="data" r="0" i="0">
      <x v="151"/>
    </i>
    <i t="data" r="0" i="0">
      <x v="152"/>
    </i>
    <i t="data" r="0" i="0">
      <x v="153"/>
    </i>
    <i t="data" r="0" i="0">
      <x v="154"/>
    </i>
    <i t="data" r="0" i="0">
      <x v="155"/>
    </i>
    <i t="data" r="0" i="0">
      <x v="156"/>
    </i>
    <i t="data" r="0" i="0">
      <x v="157"/>
    </i>
    <i t="data" r="0" i="0">
      <x v="158"/>
    </i>
    <i t="data" r="0" i="0">
      <x v="159"/>
    </i>
    <i t="data" r="0" i="0">
      <x v="160"/>
    </i>
    <i t="data" r="0" i="0">
      <x v="161"/>
    </i>
    <i t="data" r="0" i="0">
      <x v="162"/>
    </i>
    <i t="data" r="0" i="0">
      <x v="163"/>
    </i>
    <i t="data" r="0" i="0">
      <x v="164"/>
    </i>
    <i t="data" r="0" i="0">
      <x v="165"/>
    </i>
    <i t="data" r="0" i="0">
      <x v="166"/>
    </i>
    <i t="data" r="0" i="0">
      <x v="167"/>
    </i>
    <i t="data" r="0" i="0">
      <x v="168"/>
    </i>
    <i t="data" r="0" i="0">
      <x v="169"/>
    </i>
    <i t="data" r="0" i="0">
      <x v="170"/>
    </i>
    <i t="data" r="0" i="0">
      <x v="171"/>
    </i>
    <i t="data" r="0" i="0">
      <x v="172"/>
    </i>
    <i t="data" r="0" i="0">
      <x v="173"/>
    </i>
    <i t="data" r="0" i="0">
      <x v="174"/>
    </i>
    <i t="data" r="0" i="0">
      <x v="175"/>
    </i>
    <i t="data" r="0" i="0">
      <x v="176"/>
    </i>
    <i t="data" r="0" i="0">
      <x v="177"/>
    </i>
    <i t="data" r="0" i="0">
      <x v="178"/>
    </i>
    <i t="data" r="0" i="0">
      <x v="179"/>
    </i>
    <i t="data" r="0" i="0">
      <x v="180"/>
    </i>
    <i t="data" r="0" i="0">
      <x v="181"/>
    </i>
    <i t="data" r="0" i="0">
      <x v="182"/>
    </i>
    <i t="data" r="0" i="0">
      <x v="183"/>
    </i>
    <i t="data" r="0" i="0">
      <x v="184"/>
    </i>
    <i t="data" r="0" i="0">
      <x v="185"/>
    </i>
    <i t="data" r="0" i="0">
      <x v="186"/>
    </i>
    <i t="data" r="0" i="0">
      <x v="187"/>
    </i>
    <i t="data" r="0" i="0">
      <x v="188"/>
    </i>
    <i t="data" r="0" i="0">
      <x v="189"/>
    </i>
    <i t="data" r="0" i="0">
      <x v="190"/>
    </i>
    <i t="data" r="0" i="0">
      <x v="191"/>
    </i>
    <i t="data" r="0" i="0">
      <x v="192"/>
    </i>
    <i t="data" r="0" i="0">
      <x v="193"/>
    </i>
    <i t="data" r="0" i="0">
      <x v="194"/>
    </i>
    <i t="grand" r="0" i="0">
      <x v="0"/>
    </i>
  </rowItems>
  <colItems count="1">
    <i t="data" r="0" i="0"/>
  </colItems>
  <dataFields count="1">
    <dataField name="diferencia g29-29" fld="11" subtotal="sum" showDataAs="normal" baseField="0" baseItem="0"/>
  </dataFields>
  <formats count="1">
    <format action="formatting" dxfId="1">
      <pivotArea type="normal" dataOnly="1" outline="1" collapsedLevelsAreSubtotals="1" fieldPosition="0">
        <references count="1">
          <reference field="0"/>
        </references>
      </pivotArea>
    </format>
  </formats>
  <chartFormats count="1">
    <chartFormat chart="0" format="2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name="Tabla dinámica1" cacheId="2" dataOnRows="0" dataCaption="Valores" showError="0" showMissing="1" updatedVersion="4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4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1:B192" firstHeaderRow="1" firstDataRow="1" firstDataCol="1"/>
  <pivotFields count="13">
    <pivotField axis="axisRow" showDropDowns="1" compact="1" numFmtId="14" outline="1" subtotalTop="1" dragToRow="1" dragToCol="1" dragToPage="1" dragToData="1" dragOff="1" showAll="0" topAutoShow="1" itemPageCount="10" sortType="ascending" defaultSubtotal="1">
      <items count="192">
        <item t="data" sd="1" x="189"/>
        <item t="data" sd="1" x="188"/>
        <item t="data" sd="1" x="187"/>
        <item t="data" sd="1" x="186"/>
        <item t="data" sd="1" x="185"/>
        <item t="data" sd="1" x="184"/>
        <item t="data" sd="1" x="183"/>
        <item t="data" sd="1" x="182"/>
        <item t="data" sd="1" x="181"/>
        <item t="data" sd="1" x="180"/>
        <item t="data" sd="1" x="179"/>
        <item t="data" sd="1" x="178"/>
        <item t="data" sd="1" x="177"/>
        <item t="data" sd="1" x="176"/>
        <item t="data" sd="1" x="175"/>
        <item t="data" sd="1" x="174"/>
        <item t="data" sd="1" x="173"/>
        <item t="data" sd="1" x="172"/>
        <item t="data" sd="1" x="171"/>
        <item t="data" sd="1" x="170"/>
        <item t="data" sd="1" x="169"/>
        <item t="data" sd="1" x="168"/>
        <item t="data" sd="1" x="167"/>
        <item t="data" sd="1" x="166"/>
        <item t="data" sd="1" x="165"/>
        <item t="data" sd="1" x="164"/>
        <item t="data" sd="1" x="163"/>
        <item t="data" sd="1" x="162"/>
        <item t="data" sd="1" x="161"/>
        <item t="data" sd="1" x="160"/>
        <item t="data" sd="1" x="159"/>
        <item t="data" sd="1" x="158"/>
        <item t="data" sd="1" x="157"/>
        <item t="data" sd="1" x="156"/>
        <item t="data" sd="1" x="155"/>
        <item t="data" sd="1" x="154"/>
        <item t="data" sd="1" x="153"/>
        <item t="data" sd="1" x="152"/>
        <item t="data" sd="1" x="151"/>
        <item t="data" sd="1" x="150"/>
        <item t="data" sd="1" x="149"/>
        <item t="data" sd="1" x="148"/>
        <item t="data" sd="1" x="147"/>
        <item t="data" sd="1" x="146"/>
        <item t="data" sd="1" x="145"/>
        <item t="data" sd="1" x="144"/>
        <item t="data" sd="1" x="143"/>
        <item t="data" sd="1" x="142"/>
        <item t="data" sd="1" x="141"/>
        <item t="data" sd="1" x="140"/>
        <item t="data" sd="1" x="139"/>
        <item t="data" sd="1" x="138"/>
        <item t="data" sd="1" x="137"/>
        <item t="data" sd="1" x="136"/>
        <item t="data" sd="1" x="135"/>
        <item t="data" sd="1" x="134"/>
        <item t="data" sd="1" x="133"/>
        <item t="data" sd="1" x="132"/>
        <item t="data" sd="1" x="131"/>
        <item t="data" sd="1" x="130"/>
        <item t="data" sd="1" x="129"/>
        <item t="data" sd="1" x="128"/>
        <item t="data" sd="1" x="127"/>
        <item t="data" sd="1" m="1" x="190"/>
        <item t="data" sd="1" x="126"/>
        <item t="data" sd="1" x="125"/>
        <item t="data" sd="1" x="124"/>
        <item t="data" sd="1" x="123"/>
        <item t="data" sd="1" x="122"/>
        <item t="data" sd="1" x="121"/>
        <item t="data" sd="1" x="120"/>
        <item t="data" sd="1" x="119"/>
        <item t="data" sd="1" x="118"/>
        <item t="data" sd="1" x="117"/>
        <item t="data" sd="1" x="116"/>
        <item t="data" sd="1" x="115"/>
        <item t="data" sd="1" x="114"/>
        <item t="data" sd="1" x="113"/>
        <item t="data" sd="1" x="112"/>
        <item t="data" sd="1" x="111"/>
        <item t="data" sd="1" x="110"/>
        <item t="data" sd="1" x="109"/>
        <item t="data" sd="1" x="108"/>
        <item t="data" sd="1" x="107"/>
        <item t="data" sd="1" x="106"/>
        <item t="data" sd="1" x="105"/>
        <item t="data" sd="1" x="104"/>
        <item t="data" sd="1" x="103"/>
        <item t="data" sd="1" x="102"/>
        <item t="data" sd="1" x="101"/>
        <item t="data" sd="1" x="100"/>
        <item t="data" sd="1" x="99"/>
        <item t="data" sd="1" x="98"/>
        <item t="data" sd="1" x="97"/>
        <item t="data" sd="1" x="96"/>
        <item t="data" sd="1" x="95"/>
        <item t="data" sd="1" x="94"/>
        <item t="data" sd="1" x="93"/>
        <item t="data" sd="1" x="92"/>
        <item t="data" sd="1" x="91"/>
        <item t="data" sd="1" x="90"/>
        <item t="data" sd="1" x="89"/>
        <item t="data" sd="1" x="88"/>
        <item t="data" sd="1" x="87"/>
        <item t="data" sd="1" x="86"/>
        <item t="data" sd="1" x="85"/>
        <item t="data" sd="1" x="84"/>
        <item t="data" sd="1" x="83"/>
        <item t="data" sd="1" x="82"/>
        <item t="data" sd="1" x="81"/>
        <item t="data" sd="1" x="80"/>
        <item t="data" sd="1" x="79"/>
        <item t="data" sd="1" x="78"/>
        <item t="data" sd="1" x="77"/>
        <item t="data" sd="1" x="76"/>
        <item t="data" sd="1" x="75"/>
        <item t="data" sd="1" x="74"/>
        <item t="data" sd="1" x="73"/>
        <item t="data" sd="1" x="72"/>
        <item t="data" sd="1" x="71"/>
        <item t="data" sd="1" x="70"/>
        <item t="data" sd="1" x="69"/>
        <item t="data" sd="1" x="68"/>
        <item t="data" sd="1" x="67"/>
        <item t="data" sd="1" x="66"/>
        <item t="data" sd="1" x="65"/>
        <item t="data" sd="1" x="64"/>
        <item t="data" sd="1" x="63"/>
        <item t="data" sd="1" x="62"/>
        <item t="data" sd="1" x="61"/>
        <item t="data" sd="1" x="60"/>
        <item t="data" sd="1" x="59"/>
        <item t="data" sd="1" x="58"/>
        <item t="data" sd="1" x="57"/>
        <item t="data" sd="1" x="56"/>
        <item t="data" sd="1" x="55"/>
        <item t="data" sd="1" x="54"/>
        <item t="data" sd="1" x="53"/>
        <item t="data" sd="1" x="52"/>
        <item t="data" sd="1" x="51"/>
        <item t="data" sd="1" x="50"/>
        <item t="data" sd="1" x="49"/>
        <item t="data" sd="1" x="48"/>
        <item t="data" sd="1" x="47"/>
        <item t="data" sd="1" x="46"/>
        <item t="data" sd="1" x="45"/>
        <item t="data" sd="1" x="44"/>
        <item t="data" sd="1" x="43"/>
        <item t="data" sd="1" x="42"/>
        <item t="data" sd="1" x="41"/>
        <item t="data" sd="1" x="40"/>
        <item t="data" sd="1" x="39"/>
        <item t="data" sd="1" x="38"/>
        <item t="data" sd="1" x="37"/>
        <item t="data" sd="1" x="36"/>
        <item t="data" sd="1" x="35"/>
        <item t="data" sd="1" x="34"/>
        <item t="data" sd="1" x="33"/>
        <item t="data" sd="1" x="32"/>
        <item t="data" sd="1" x="31"/>
        <item t="data" sd="1" x="30"/>
        <item t="data" sd="1" x="29"/>
        <item t="data" sd="1" x="28"/>
        <item t="data" sd="1" x="27"/>
        <item t="data" sd="1" x="26"/>
        <item t="data" sd="1" x="25"/>
        <item t="data" sd="1" x="24"/>
        <item t="data" sd="1" x="23"/>
        <item t="data" sd="1" x="22"/>
        <item t="data" sd="1" x="21"/>
        <item t="data" sd="1" x="20"/>
        <item t="data" sd="1" x="19"/>
        <item t="data" sd="1" x="18"/>
        <item t="data" sd="1" x="17"/>
        <item t="data" sd="1" x="16"/>
        <item t="data" sd="1" x="15"/>
        <item t="data" sd="1" x="14"/>
        <item t="data" sd="1" x="13"/>
        <item t="data" sd="1" x="12"/>
        <item t="data" sd="1" x="11"/>
        <item t="data" sd="1" x="10"/>
        <item t="data" sd="1" x="9"/>
        <item t="data" sd="1" x="8"/>
        <item t="data" sd="1" x="7"/>
        <item t="data" sd="1" x="6"/>
        <item t="data" sd="1" x="5"/>
        <item t="data" sd="1" x="4"/>
        <item t="data" sd="1" x="3"/>
        <item t="data" sd="1" x="2"/>
        <item t="data" sd="1" x="1"/>
        <item t="data" sd="1" x="0"/>
        <item t="default" sd="1"/>
      </items>
    </pivotField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dataField="1"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91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data" r="0" i="0">
      <x v="23"/>
    </i>
    <i t="data" r="0" i="0">
      <x v="24"/>
    </i>
    <i t="data" r="0" i="0">
      <x v="25"/>
    </i>
    <i t="data" r="0" i="0">
      <x v="26"/>
    </i>
    <i t="data" r="0" i="0">
      <x v="27"/>
    </i>
    <i t="data" r="0" i="0">
      <x v="28"/>
    </i>
    <i t="data" r="0" i="0">
      <x v="29"/>
    </i>
    <i t="data" r="0" i="0">
      <x v="30"/>
    </i>
    <i t="data" r="0" i="0">
      <x v="31"/>
    </i>
    <i t="data" r="0" i="0">
      <x v="32"/>
    </i>
    <i t="data" r="0" i="0">
      <x v="33"/>
    </i>
    <i t="data" r="0" i="0">
      <x v="34"/>
    </i>
    <i t="data" r="0" i="0">
      <x v="35"/>
    </i>
    <i t="data" r="0" i="0">
      <x v="36"/>
    </i>
    <i t="data" r="0" i="0">
      <x v="37"/>
    </i>
    <i t="data" r="0" i="0">
      <x v="38"/>
    </i>
    <i t="data" r="0" i="0">
      <x v="39"/>
    </i>
    <i t="data" r="0" i="0">
      <x v="40"/>
    </i>
    <i t="data" r="0" i="0">
      <x v="41"/>
    </i>
    <i t="data" r="0" i="0">
      <x v="42"/>
    </i>
    <i t="data" r="0" i="0">
      <x v="43"/>
    </i>
    <i t="data" r="0" i="0">
      <x v="44"/>
    </i>
    <i t="data" r="0" i="0">
      <x v="45"/>
    </i>
    <i t="data" r="0" i="0">
      <x v="46"/>
    </i>
    <i t="data" r="0" i="0">
      <x v="47"/>
    </i>
    <i t="data" r="0" i="0">
      <x v="48"/>
    </i>
    <i t="data" r="0" i="0">
      <x v="49"/>
    </i>
    <i t="data" r="0" i="0">
      <x v="50"/>
    </i>
    <i t="data" r="0" i="0">
      <x v="51"/>
    </i>
    <i t="data" r="0" i="0">
      <x v="52"/>
    </i>
    <i t="data" r="0" i="0">
      <x v="53"/>
    </i>
    <i t="data" r="0" i="0">
      <x v="54"/>
    </i>
    <i t="data" r="0" i="0">
      <x v="55"/>
    </i>
    <i t="data" r="0" i="0">
      <x v="56"/>
    </i>
    <i t="data" r="0" i="0">
      <x v="57"/>
    </i>
    <i t="data" r="0" i="0">
      <x v="58"/>
    </i>
    <i t="data" r="0" i="0">
      <x v="59"/>
    </i>
    <i t="data" r="0" i="0">
      <x v="60"/>
    </i>
    <i t="data" r="0" i="0">
      <x v="61"/>
    </i>
    <i t="data" r="0" i="0">
      <x v="62"/>
    </i>
    <i t="data" r="0" i="0">
      <x v="64"/>
    </i>
    <i t="data" r="0" i="0">
      <x v="65"/>
    </i>
    <i t="data" r="0" i="0">
      <x v="66"/>
    </i>
    <i t="data" r="0" i="0">
      <x v="67"/>
    </i>
    <i t="data" r="0" i="0">
      <x v="68"/>
    </i>
    <i t="data" r="0" i="0">
      <x v="69"/>
    </i>
    <i t="data" r="0" i="0">
      <x v="70"/>
    </i>
    <i t="data" r="0" i="0">
      <x v="71"/>
    </i>
    <i t="data" r="0" i="0">
      <x v="72"/>
    </i>
    <i t="data" r="0" i="0">
      <x v="73"/>
    </i>
    <i t="data" r="0" i="0">
      <x v="74"/>
    </i>
    <i t="data" r="0" i="0">
      <x v="75"/>
    </i>
    <i t="data" r="0" i="0">
      <x v="76"/>
    </i>
    <i t="data" r="0" i="0">
      <x v="77"/>
    </i>
    <i t="data" r="0" i="0">
      <x v="78"/>
    </i>
    <i t="data" r="0" i="0">
      <x v="79"/>
    </i>
    <i t="data" r="0" i="0">
      <x v="80"/>
    </i>
    <i t="data" r="0" i="0">
      <x v="81"/>
    </i>
    <i t="data" r="0" i="0">
      <x v="82"/>
    </i>
    <i t="data" r="0" i="0">
      <x v="83"/>
    </i>
    <i t="data" r="0" i="0">
      <x v="84"/>
    </i>
    <i t="data" r="0" i="0">
      <x v="85"/>
    </i>
    <i t="data" r="0" i="0">
      <x v="86"/>
    </i>
    <i t="data" r="0" i="0">
      <x v="87"/>
    </i>
    <i t="data" r="0" i="0">
      <x v="88"/>
    </i>
    <i t="data" r="0" i="0">
      <x v="89"/>
    </i>
    <i t="data" r="0" i="0">
      <x v="90"/>
    </i>
    <i t="data" r="0" i="0">
      <x v="91"/>
    </i>
    <i t="data" r="0" i="0">
      <x v="92"/>
    </i>
    <i t="data" r="0" i="0">
      <x v="93"/>
    </i>
    <i t="data" r="0" i="0">
      <x v="94"/>
    </i>
    <i t="data" r="0" i="0">
      <x v="95"/>
    </i>
    <i t="data" r="0" i="0">
      <x v="96"/>
    </i>
    <i t="data" r="0" i="0">
      <x v="97"/>
    </i>
    <i t="data" r="0" i="0">
      <x v="98"/>
    </i>
    <i t="data" r="0" i="0">
      <x v="99"/>
    </i>
    <i t="data" r="0" i="0">
      <x v="100"/>
    </i>
    <i t="data" r="0" i="0">
      <x v="101"/>
    </i>
    <i t="data" r="0" i="0">
      <x v="102"/>
    </i>
    <i t="data" r="0" i="0">
      <x v="103"/>
    </i>
    <i t="data" r="0" i="0">
      <x v="104"/>
    </i>
    <i t="data" r="0" i="0">
      <x v="105"/>
    </i>
    <i t="data" r="0" i="0">
      <x v="106"/>
    </i>
    <i t="data" r="0" i="0">
      <x v="107"/>
    </i>
    <i t="data" r="0" i="0">
      <x v="108"/>
    </i>
    <i t="data" r="0" i="0">
      <x v="109"/>
    </i>
    <i t="data" r="0" i="0">
      <x v="110"/>
    </i>
    <i t="data" r="0" i="0">
      <x v="111"/>
    </i>
    <i t="data" r="0" i="0">
      <x v="112"/>
    </i>
    <i t="data" r="0" i="0">
      <x v="113"/>
    </i>
    <i t="data" r="0" i="0">
      <x v="114"/>
    </i>
    <i t="data" r="0" i="0">
      <x v="115"/>
    </i>
    <i t="data" r="0" i="0">
      <x v="116"/>
    </i>
    <i t="data" r="0" i="0">
      <x v="117"/>
    </i>
    <i t="data" r="0" i="0">
      <x v="118"/>
    </i>
    <i t="data" r="0" i="0">
      <x v="119"/>
    </i>
    <i t="data" r="0" i="0">
      <x v="120"/>
    </i>
    <i t="data" r="0" i="0">
      <x v="121"/>
    </i>
    <i t="data" r="0" i="0">
      <x v="122"/>
    </i>
    <i t="data" r="0" i="0">
      <x v="123"/>
    </i>
    <i t="data" r="0" i="0">
      <x v="124"/>
    </i>
    <i t="data" r="0" i="0">
      <x v="125"/>
    </i>
    <i t="data" r="0" i="0">
      <x v="126"/>
    </i>
    <i t="data" r="0" i="0">
      <x v="127"/>
    </i>
    <i t="data" r="0" i="0">
      <x v="128"/>
    </i>
    <i t="data" r="0" i="0">
      <x v="129"/>
    </i>
    <i t="data" r="0" i="0">
      <x v="130"/>
    </i>
    <i t="data" r="0" i="0">
      <x v="131"/>
    </i>
    <i t="data" r="0" i="0">
      <x v="132"/>
    </i>
    <i t="data" r="0" i="0">
      <x v="133"/>
    </i>
    <i t="data" r="0" i="0">
      <x v="134"/>
    </i>
    <i t="data" r="0" i="0">
      <x v="135"/>
    </i>
    <i t="data" r="0" i="0">
      <x v="136"/>
    </i>
    <i t="data" r="0" i="0">
      <x v="137"/>
    </i>
    <i t="data" r="0" i="0">
      <x v="138"/>
    </i>
    <i t="data" r="0" i="0">
      <x v="139"/>
    </i>
    <i t="data" r="0" i="0">
      <x v="140"/>
    </i>
    <i t="data" r="0" i="0">
      <x v="141"/>
    </i>
    <i t="data" r="0" i="0">
      <x v="142"/>
    </i>
    <i t="data" r="0" i="0">
      <x v="143"/>
    </i>
    <i t="data" r="0" i="0">
      <x v="144"/>
    </i>
    <i t="data" r="0" i="0">
      <x v="145"/>
    </i>
    <i t="data" r="0" i="0">
      <x v="146"/>
    </i>
    <i t="data" r="0" i="0">
      <x v="147"/>
    </i>
    <i t="data" r="0" i="0">
      <x v="148"/>
    </i>
    <i t="data" r="0" i="0">
      <x v="149"/>
    </i>
    <i t="data" r="0" i="0">
      <x v="150"/>
    </i>
    <i t="data" r="0" i="0">
      <x v="151"/>
    </i>
    <i t="data" r="0" i="0">
      <x v="152"/>
    </i>
    <i t="data" r="0" i="0">
      <x v="153"/>
    </i>
    <i t="data" r="0" i="0">
      <x v="154"/>
    </i>
    <i t="data" r="0" i="0">
      <x v="155"/>
    </i>
    <i t="data" r="0" i="0">
      <x v="156"/>
    </i>
    <i t="data" r="0" i="0">
      <x v="157"/>
    </i>
    <i t="data" r="0" i="0">
      <x v="158"/>
    </i>
    <i t="data" r="0" i="0">
      <x v="159"/>
    </i>
    <i t="data" r="0" i="0">
      <x v="160"/>
    </i>
    <i t="data" r="0" i="0">
      <x v="161"/>
    </i>
    <i t="data" r="0" i="0">
      <x v="162"/>
    </i>
    <i t="data" r="0" i="0">
      <x v="163"/>
    </i>
    <i t="data" r="0" i="0">
      <x v="164"/>
    </i>
    <i t="data" r="0" i="0">
      <x v="165"/>
    </i>
    <i t="data" r="0" i="0">
      <x v="166"/>
    </i>
    <i t="data" r="0" i="0">
      <x v="167"/>
    </i>
    <i t="data" r="0" i="0">
      <x v="168"/>
    </i>
    <i t="data" r="0" i="0">
      <x v="169"/>
    </i>
    <i t="data" r="0" i="0">
      <x v="170"/>
    </i>
    <i t="data" r="0" i="0">
      <x v="171"/>
    </i>
    <i t="data" r="0" i="0">
      <x v="172"/>
    </i>
    <i t="data" r="0" i="0">
      <x v="173"/>
    </i>
    <i t="data" r="0" i="0">
      <x v="174"/>
    </i>
    <i t="data" r="0" i="0">
      <x v="175"/>
    </i>
    <i t="data" r="0" i="0">
      <x v="176"/>
    </i>
    <i t="data" r="0" i="0">
      <x v="177"/>
    </i>
    <i t="data" r="0" i="0">
      <x v="178"/>
    </i>
    <i t="data" r="0" i="0">
      <x v="179"/>
    </i>
    <i t="data" r="0" i="0">
      <x v="180"/>
    </i>
    <i t="data" r="0" i="0">
      <x v="181"/>
    </i>
    <i t="data" r="0" i="0">
      <x v="182"/>
    </i>
    <i t="data" r="0" i="0">
      <x v="183"/>
    </i>
    <i t="data" r="0" i="0">
      <x v="184"/>
    </i>
    <i t="data" r="0" i="0">
      <x v="185"/>
    </i>
    <i t="data" r="0" i="0">
      <x v="186"/>
    </i>
    <i t="data" r="0" i="0">
      <x v="187"/>
    </i>
    <i t="data" r="0" i="0">
      <x v="188"/>
    </i>
    <i t="data" r="0" i="0">
      <x v="189"/>
    </i>
    <i t="data" r="0" i="0">
      <x v="190"/>
    </i>
    <i t="grand" r="0" i="0">
      <x v="0"/>
    </i>
  </rowItems>
  <colItems count="1">
    <i t="data" r="0" i="0"/>
  </colItems>
  <dataFields count="1">
    <dataField name="Suma de 30-41" fld="10" subtotal="sum" showDataAs="normal" baseField="0" baseItem="0"/>
  </dataFields>
  <chartFormats count="1">
    <chartFormat chart="0" format="1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:r="http://schemas.openxmlformats.org/officeDocument/2006/relationships" xmlns="http://schemas.openxmlformats.org/spreadsheetml/2006/main" name="Tabla dinámica3" cacheId="2" dataOnRows="0" dataCaption="Valores" showError="0" showMissing="1" updatedVersion="4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4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1:B192" firstHeaderRow="1" firstDataRow="1" firstDataCol="1"/>
  <pivotFields count="13">
    <pivotField axis="axisRow" showDropDowns="1" compact="1" numFmtId="14" outline="1" subtotalTop="1" dragToRow="1" dragToCol="1" dragToPage="1" dragToData="1" dragOff="1" showAll="0" topAutoShow="1" itemPageCount="10" sortType="ascending" defaultSubtotal="1">
      <items count="192">
        <item t="data" sd="1" x="189"/>
        <item t="data" sd="1" x="188"/>
        <item t="data" sd="1" x="187"/>
        <item t="data" sd="1" x="186"/>
        <item t="data" sd="1" x="185"/>
        <item t="data" sd="1" x="184"/>
        <item t="data" sd="1" x="183"/>
        <item t="data" sd="1" x="182"/>
        <item t="data" sd="1" x="181"/>
        <item t="data" sd="1" x="180"/>
        <item t="data" sd="1" x="179"/>
        <item t="data" sd="1" x="178"/>
        <item t="data" sd="1" x="177"/>
        <item t="data" sd="1" x="176"/>
        <item t="data" sd="1" x="175"/>
        <item t="data" sd="1" x="174"/>
        <item t="data" sd="1" x="173"/>
        <item t="data" sd="1" x="172"/>
        <item t="data" sd="1" x="171"/>
        <item t="data" sd="1" x="170"/>
        <item t="data" sd="1" x="169"/>
        <item t="data" sd="1" x="168"/>
        <item t="data" sd="1" x="167"/>
        <item t="data" sd="1" x="166"/>
        <item t="data" sd="1" x="165"/>
        <item t="data" sd="1" x="164"/>
        <item t="data" sd="1" x="163"/>
        <item t="data" sd="1" x="162"/>
        <item t="data" sd="1" x="161"/>
        <item t="data" sd="1" x="160"/>
        <item t="data" sd="1" x="159"/>
        <item t="data" sd="1" x="158"/>
        <item t="data" sd="1" x="157"/>
        <item t="data" sd="1" x="156"/>
        <item t="data" sd="1" x="155"/>
        <item t="data" sd="1" x="154"/>
        <item t="data" sd="1" x="153"/>
        <item t="data" sd="1" x="152"/>
        <item t="data" sd="1" x="151"/>
        <item t="data" sd="1" x="150"/>
        <item t="data" sd="1" x="149"/>
        <item t="data" sd="1" x="148"/>
        <item t="data" sd="1" x="147"/>
        <item t="data" sd="1" x="146"/>
        <item t="data" sd="1" x="145"/>
        <item t="data" sd="1" x="144"/>
        <item t="data" sd="1" x="143"/>
        <item t="data" sd="1" x="142"/>
        <item t="data" sd="1" x="141"/>
        <item t="data" sd="1" x="140"/>
        <item t="data" sd="1" x="139"/>
        <item t="data" sd="1" x="138"/>
        <item t="data" sd="1" x="137"/>
        <item t="data" sd="1" x="136"/>
        <item t="data" sd="1" x="135"/>
        <item t="data" sd="1" x="134"/>
        <item t="data" sd="1" x="133"/>
        <item t="data" sd="1" x="132"/>
        <item t="data" sd="1" x="131"/>
        <item t="data" sd="1" x="130"/>
        <item t="data" sd="1" x="129"/>
        <item t="data" sd="1" x="128"/>
        <item t="data" sd="1" x="127"/>
        <item t="data" sd="1" m="1" x="190"/>
        <item t="data" sd="1" x="126"/>
        <item t="data" sd="1" x="125"/>
        <item t="data" sd="1" x="124"/>
        <item t="data" sd="1" x="123"/>
        <item t="data" sd="1" x="122"/>
        <item t="data" sd="1" x="121"/>
        <item t="data" sd="1" x="120"/>
        <item t="data" sd="1" x="119"/>
        <item t="data" sd="1" x="118"/>
        <item t="data" sd="1" x="117"/>
        <item t="data" sd="1" x="116"/>
        <item t="data" sd="1" x="115"/>
        <item t="data" sd="1" x="114"/>
        <item t="data" sd="1" x="113"/>
        <item t="data" sd="1" x="112"/>
        <item t="data" sd="1" x="111"/>
        <item t="data" sd="1" x="110"/>
        <item t="data" sd="1" x="109"/>
        <item t="data" sd="1" x="108"/>
        <item t="data" sd="1" x="107"/>
        <item t="data" sd="1" x="106"/>
        <item t="data" sd="1" x="105"/>
        <item t="data" sd="1" x="104"/>
        <item t="data" sd="1" x="103"/>
        <item t="data" sd="1" x="102"/>
        <item t="data" sd="1" x="101"/>
        <item t="data" sd="1" x="100"/>
        <item t="data" sd="1" x="99"/>
        <item t="data" sd="1" x="98"/>
        <item t="data" sd="1" x="97"/>
        <item t="data" sd="1" x="96"/>
        <item t="data" sd="1" x="95"/>
        <item t="data" sd="1" x="94"/>
        <item t="data" sd="1" x="93"/>
        <item t="data" sd="1" x="92"/>
        <item t="data" sd="1" x="91"/>
        <item t="data" sd="1" x="90"/>
        <item t="data" sd="1" x="89"/>
        <item t="data" sd="1" x="88"/>
        <item t="data" sd="1" x="87"/>
        <item t="data" sd="1" x="86"/>
        <item t="data" sd="1" x="85"/>
        <item t="data" sd="1" x="84"/>
        <item t="data" sd="1" x="83"/>
        <item t="data" sd="1" x="82"/>
        <item t="data" sd="1" x="81"/>
        <item t="data" sd="1" x="80"/>
        <item t="data" sd="1" x="79"/>
        <item t="data" sd="1" x="78"/>
        <item t="data" sd="1" x="77"/>
        <item t="data" sd="1" x="76"/>
        <item t="data" sd="1" x="75"/>
        <item t="data" sd="1" x="74"/>
        <item t="data" sd="1" x="73"/>
        <item t="data" sd="1" x="72"/>
        <item t="data" sd="1" x="71"/>
        <item t="data" sd="1" x="70"/>
        <item t="data" sd="1" x="69"/>
        <item t="data" sd="1" x="68"/>
        <item t="data" sd="1" x="67"/>
        <item t="data" sd="1" x="66"/>
        <item t="data" sd="1" x="65"/>
        <item t="data" sd="1" x="64"/>
        <item t="data" sd="1" x="63"/>
        <item t="data" sd="1" x="62"/>
        <item t="data" sd="1" x="61"/>
        <item t="data" sd="1" x="60"/>
        <item t="data" sd="1" x="59"/>
        <item t="data" sd="1" x="58"/>
        <item t="data" sd="1" x="57"/>
        <item t="data" sd="1" x="56"/>
        <item t="data" sd="1" x="55"/>
        <item t="data" sd="1" x="54"/>
        <item t="data" sd="1" x="53"/>
        <item t="data" sd="1" x="52"/>
        <item t="data" sd="1" x="51"/>
        <item t="data" sd="1" x="50"/>
        <item t="data" sd="1" x="49"/>
        <item t="data" sd="1" x="48"/>
        <item t="data" sd="1" x="47"/>
        <item t="data" sd="1" x="46"/>
        <item t="data" sd="1" x="45"/>
        <item t="data" sd="1" x="44"/>
        <item t="data" sd="1" x="43"/>
        <item t="data" sd="1" x="42"/>
        <item t="data" sd="1" x="41"/>
        <item t="data" sd="1" x="40"/>
        <item t="data" sd="1" x="39"/>
        <item t="data" sd="1" x="38"/>
        <item t="data" sd="1" x="37"/>
        <item t="data" sd="1" x="36"/>
        <item t="data" sd="1" x="35"/>
        <item t="data" sd="1" x="34"/>
        <item t="data" sd="1" x="33"/>
        <item t="data" sd="1" x="32"/>
        <item t="data" sd="1" x="31"/>
        <item t="data" sd="1" x="30"/>
        <item t="data" sd="1" x="29"/>
        <item t="data" sd="1" x="28"/>
        <item t="data" sd="1" x="27"/>
        <item t="data" sd="1" x="26"/>
        <item t="data" sd="1" x="25"/>
        <item t="data" sd="1" x="24"/>
        <item t="data" sd="1" x="23"/>
        <item t="data" sd="1" x="22"/>
        <item t="data" sd="1" x="21"/>
        <item t="data" sd="1" x="20"/>
        <item t="data" sd="1" x="19"/>
        <item t="data" sd="1" x="18"/>
        <item t="data" sd="1" x="17"/>
        <item t="data" sd="1" x="16"/>
        <item t="data" sd="1" x="15"/>
        <item t="data" sd="1" x="14"/>
        <item t="data" sd="1" x="13"/>
        <item t="data" sd="1" x="12"/>
        <item t="data" sd="1" x="11"/>
        <item t="data" sd="1" x="10"/>
        <item t="data" sd="1" x="9"/>
        <item t="data" sd="1" x="8"/>
        <item t="data" sd="1" x="7"/>
        <item t="data" sd="1" x="6"/>
        <item t="data" sd="1" x="5"/>
        <item t="data" sd="1" x="4"/>
        <item t="data" sd="1" x="3"/>
        <item t="data" sd="1" x="2"/>
        <item t="data" sd="1" x="1"/>
        <item t="data" sd="1" x="0"/>
        <item t="default" sd="1"/>
      </items>
    </pivotField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dataField="1" showDropDowns="1" compact="1" numFmtId="2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91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data" r="0" i="0">
      <x v="23"/>
    </i>
    <i t="data" r="0" i="0">
      <x v="24"/>
    </i>
    <i t="data" r="0" i="0">
      <x v="25"/>
    </i>
    <i t="data" r="0" i="0">
      <x v="26"/>
    </i>
    <i t="data" r="0" i="0">
      <x v="27"/>
    </i>
    <i t="data" r="0" i="0">
      <x v="28"/>
    </i>
    <i t="data" r="0" i="0">
      <x v="29"/>
    </i>
    <i t="data" r="0" i="0">
      <x v="30"/>
    </i>
    <i t="data" r="0" i="0">
      <x v="31"/>
    </i>
    <i t="data" r="0" i="0">
      <x v="32"/>
    </i>
    <i t="data" r="0" i="0">
      <x v="33"/>
    </i>
    <i t="data" r="0" i="0">
      <x v="34"/>
    </i>
    <i t="data" r="0" i="0">
      <x v="35"/>
    </i>
    <i t="data" r="0" i="0">
      <x v="36"/>
    </i>
    <i t="data" r="0" i="0">
      <x v="37"/>
    </i>
    <i t="data" r="0" i="0">
      <x v="38"/>
    </i>
    <i t="data" r="0" i="0">
      <x v="39"/>
    </i>
    <i t="data" r="0" i="0">
      <x v="40"/>
    </i>
    <i t="data" r="0" i="0">
      <x v="41"/>
    </i>
    <i t="data" r="0" i="0">
      <x v="42"/>
    </i>
    <i t="data" r="0" i="0">
      <x v="43"/>
    </i>
    <i t="data" r="0" i="0">
      <x v="44"/>
    </i>
    <i t="data" r="0" i="0">
      <x v="45"/>
    </i>
    <i t="data" r="0" i="0">
      <x v="46"/>
    </i>
    <i t="data" r="0" i="0">
      <x v="47"/>
    </i>
    <i t="data" r="0" i="0">
      <x v="48"/>
    </i>
    <i t="data" r="0" i="0">
      <x v="49"/>
    </i>
    <i t="data" r="0" i="0">
      <x v="50"/>
    </i>
    <i t="data" r="0" i="0">
      <x v="51"/>
    </i>
    <i t="data" r="0" i="0">
      <x v="52"/>
    </i>
    <i t="data" r="0" i="0">
      <x v="53"/>
    </i>
    <i t="data" r="0" i="0">
      <x v="54"/>
    </i>
    <i t="data" r="0" i="0">
      <x v="55"/>
    </i>
    <i t="data" r="0" i="0">
      <x v="56"/>
    </i>
    <i t="data" r="0" i="0">
      <x v="57"/>
    </i>
    <i t="data" r="0" i="0">
      <x v="58"/>
    </i>
    <i t="data" r="0" i="0">
      <x v="59"/>
    </i>
    <i t="data" r="0" i="0">
      <x v="60"/>
    </i>
    <i t="data" r="0" i="0">
      <x v="61"/>
    </i>
    <i t="data" r="0" i="0">
      <x v="62"/>
    </i>
    <i t="data" r="0" i="0">
      <x v="64"/>
    </i>
    <i t="data" r="0" i="0">
      <x v="65"/>
    </i>
    <i t="data" r="0" i="0">
      <x v="66"/>
    </i>
    <i t="data" r="0" i="0">
      <x v="67"/>
    </i>
    <i t="data" r="0" i="0">
      <x v="68"/>
    </i>
    <i t="data" r="0" i="0">
      <x v="69"/>
    </i>
    <i t="data" r="0" i="0">
      <x v="70"/>
    </i>
    <i t="data" r="0" i="0">
      <x v="71"/>
    </i>
    <i t="data" r="0" i="0">
      <x v="72"/>
    </i>
    <i t="data" r="0" i="0">
      <x v="73"/>
    </i>
    <i t="data" r="0" i="0">
      <x v="74"/>
    </i>
    <i t="data" r="0" i="0">
      <x v="75"/>
    </i>
    <i t="data" r="0" i="0">
      <x v="76"/>
    </i>
    <i t="data" r="0" i="0">
      <x v="77"/>
    </i>
    <i t="data" r="0" i="0">
      <x v="78"/>
    </i>
    <i t="data" r="0" i="0">
      <x v="79"/>
    </i>
    <i t="data" r="0" i="0">
      <x v="80"/>
    </i>
    <i t="data" r="0" i="0">
      <x v="81"/>
    </i>
    <i t="data" r="0" i="0">
      <x v="82"/>
    </i>
    <i t="data" r="0" i="0">
      <x v="83"/>
    </i>
    <i t="data" r="0" i="0">
      <x v="84"/>
    </i>
    <i t="data" r="0" i="0">
      <x v="85"/>
    </i>
    <i t="data" r="0" i="0">
      <x v="86"/>
    </i>
    <i t="data" r="0" i="0">
      <x v="87"/>
    </i>
    <i t="data" r="0" i="0">
      <x v="88"/>
    </i>
    <i t="data" r="0" i="0">
      <x v="89"/>
    </i>
    <i t="data" r="0" i="0">
      <x v="90"/>
    </i>
    <i t="data" r="0" i="0">
      <x v="91"/>
    </i>
    <i t="data" r="0" i="0">
      <x v="92"/>
    </i>
    <i t="data" r="0" i="0">
      <x v="93"/>
    </i>
    <i t="data" r="0" i="0">
      <x v="94"/>
    </i>
    <i t="data" r="0" i="0">
      <x v="95"/>
    </i>
    <i t="data" r="0" i="0">
      <x v="96"/>
    </i>
    <i t="data" r="0" i="0">
      <x v="97"/>
    </i>
    <i t="data" r="0" i="0">
      <x v="98"/>
    </i>
    <i t="data" r="0" i="0">
      <x v="99"/>
    </i>
    <i t="data" r="0" i="0">
      <x v="100"/>
    </i>
    <i t="data" r="0" i="0">
      <x v="101"/>
    </i>
    <i t="data" r="0" i="0">
      <x v="102"/>
    </i>
    <i t="data" r="0" i="0">
      <x v="103"/>
    </i>
    <i t="data" r="0" i="0">
      <x v="104"/>
    </i>
    <i t="data" r="0" i="0">
      <x v="105"/>
    </i>
    <i t="data" r="0" i="0">
      <x v="106"/>
    </i>
    <i t="data" r="0" i="0">
      <x v="107"/>
    </i>
    <i t="data" r="0" i="0">
      <x v="108"/>
    </i>
    <i t="data" r="0" i="0">
      <x v="109"/>
    </i>
    <i t="data" r="0" i="0">
      <x v="110"/>
    </i>
    <i t="data" r="0" i="0">
      <x v="111"/>
    </i>
    <i t="data" r="0" i="0">
      <x v="112"/>
    </i>
    <i t="data" r="0" i="0">
      <x v="113"/>
    </i>
    <i t="data" r="0" i="0">
      <x v="114"/>
    </i>
    <i t="data" r="0" i="0">
      <x v="115"/>
    </i>
    <i t="data" r="0" i="0">
      <x v="116"/>
    </i>
    <i t="data" r="0" i="0">
      <x v="117"/>
    </i>
    <i t="data" r="0" i="0">
      <x v="118"/>
    </i>
    <i t="data" r="0" i="0">
      <x v="119"/>
    </i>
    <i t="data" r="0" i="0">
      <x v="120"/>
    </i>
    <i t="data" r="0" i="0">
      <x v="121"/>
    </i>
    <i t="data" r="0" i="0">
      <x v="122"/>
    </i>
    <i t="data" r="0" i="0">
      <x v="123"/>
    </i>
    <i t="data" r="0" i="0">
      <x v="124"/>
    </i>
    <i t="data" r="0" i="0">
      <x v="125"/>
    </i>
    <i t="data" r="0" i="0">
      <x v="126"/>
    </i>
    <i t="data" r="0" i="0">
      <x v="127"/>
    </i>
    <i t="data" r="0" i="0">
      <x v="128"/>
    </i>
    <i t="data" r="0" i="0">
      <x v="129"/>
    </i>
    <i t="data" r="0" i="0">
      <x v="130"/>
    </i>
    <i t="data" r="0" i="0">
      <x v="131"/>
    </i>
    <i t="data" r="0" i="0">
      <x v="132"/>
    </i>
    <i t="data" r="0" i="0">
      <x v="133"/>
    </i>
    <i t="data" r="0" i="0">
      <x v="134"/>
    </i>
    <i t="data" r="0" i="0">
      <x v="135"/>
    </i>
    <i t="data" r="0" i="0">
      <x v="136"/>
    </i>
    <i t="data" r="0" i="0">
      <x v="137"/>
    </i>
    <i t="data" r="0" i="0">
      <x v="138"/>
    </i>
    <i t="data" r="0" i="0">
      <x v="139"/>
    </i>
    <i t="data" r="0" i="0">
      <x v="140"/>
    </i>
    <i t="data" r="0" i="0">
      <x v="141"/>
    </i>
    <i t="data" r="0" i="0">
      <x v="142"/>
    </i>
    <i t="data" r="0" i="0">
      <x v="143"/>
    </i>
    <i t="data" r="0" i="0">
      <x v="144"/>
    </i>
    <i t="data" r="0" i="0">
      <x v="145"/>
    </i>
    <i t="data" r="0" i="0">
      <x v="146"/>
    </i>
    <i t="data" r="0" i="0">
      <x v="147"/>
    </i>
    <i t="data" r="0" i="0">
      <x v="148"/>
    </i>
    <i t="data" r="0" i="0">
      <x v="149"/>
    </i>
    <i t="data" r="0" i="0">
      <x v="150"/>
    </i>
    <i t="data" r="0" i="0">
      <x v="151"/>
    </i>
    <i t="data" r="0" i="0">
      <x v="152"/>
    </i>
    <i t="data" r="0" i="0">
      <x v="153"/>
    </i>
    <i t="data" r="0" i="0">
      <x v="154"/>
    </i>
    <i t="data" r="0" i="0">
      <x v="155"/>
    </i>
    <i t="data" r="0" i="0">
      <x v="156"/>
    </i>
    <i t="data" r="0" i="0">
      <x v="157"/>
    </i>
    <i t="data" r="0" i="0">
      <x v="158"/>
    </i>
    <i t="data" r="0" i="0">
      <x v="159"/>
    </i>
    <i t="data" r="0" i="0">
      <x v="160"/>
    </i>
    <i t="data" r="0" i="0">
      <x v="161"/>
    </i>
    <i t="data" r="0" i="0">
      <x v="162"/>
    </i>
    <i t="data" r="0" i="0">
      <x v="163"/>
    </i>
    <i t="data" r="0" i="0">
      <x v="164"/>
    </i>
    <i t="data" r="0" i="0">
      <x v="165"/>
    </i>
    <i t="data" r="0" i="0">
      <x v="166"/>
    </i>
    <i t="data" r="0" i="0">
      <x v="167"/>
    </i>
    <i t="data" r="0" i="0">
      <x v="168"/>
    </i>
    <i t="data" r="0" i="0">
      <x v="169"/>
    </i>
    <i t="data" r="0" i="0">
      <x v="170"/>
    </i>
    <i t="data" r="0" i="0">
      <x v="171"/>
    </i>
    <i t="data" r="0" i="0">
      <x v="172"/>
    </i>
    <i t="data" r="0" i="0">
      <x v="173"/>
    </i>
    <i t="data" r="0" i="0">
      <x v="174"/>
    </i>
    <i t="data" r="0" i="0">
      <x v="175"/>
    </i>
    <i t="data" r="0" i="0">
      <x v="176"/>
    </i>
    <i t="data" r="0" i="0">
      <x v="177"/>
    </i>
    <i t="data" r="0" i="0">
      <x v="178"/>
    </i>
    <i t="data" r="0" i="0">
      <x v="179"/>
    </i>
    <i t="data" r="0" i="0">
      <x v="180"/>
    </i>
    <i t="data" r="0" i="0">
      <x v="181"/>
    </i>
    <i t="data" r="0" i="0">
      <x v="182"/>
    </i>
    <i t="data" r="0" i="0">
      <x v="183"/>
    </i>
    <i t="data" r="0" i="0">
      <x v="184"/>
    </i>
    <i t="data" r="0" i="0">
      <x v="185"/>
    </i>
    <i t="data" r="0" i="0">
      <x v="186"/>
    </i>
    <i t="data" r="0" i="0">
      <x v="187"/>
    </i>
    <i t="data" r="0" i="0">
      <x v="188"/>
    </i>
    <i t="data" r="0" i="0">
      <x v="189"/>
    </i>
    <i t="data" r="0" i="0">
      <x v="190"/>
    </i>
    <i t="grand" r="0" i="0">
      <x v="0"/>
    </i>
  </rowItems>
  <colItems count="1">
    <i t="data" r="0" i="0"/>
  </colItems>
  <dataFields count="1">
    <dataField name="Suma de g29-30" fld="12" subtotal="sum" showDataAs="normal" baseField="0" baseItem="0"/>
  </dataFields>
  <chartFormats count="1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:r="http://schemas.openxmlformats.org/officeDocument/2006/relationships" xmlns="http://schemas.openxmlformats.org/spreadsheetml/2006/main" name="Tabla dinámica3" cacheId="3" dataOnRows="0" dataCaption="Valor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4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1:B218" firstHeaderRow="1" firstDataRow="1" firstDataCol="1"/>
  <pivotFields count="14">
    <pivotField axis="axisRow" showDropDowns="1" compact="1" numFmtId="14" outline="1" subtotalTop="1" dragToRow="1" dragToCol="1" dragToPage="1" dragToData="1" dragOff="1" showAll="0" topAutoShow="1" itemPageCount="10" sortType="ascending" defaultSubtotal="1">
      <items count="217">
        <item t="data" sd="1" x="215"/>
        <item t="data" sd="1" x="214"/>
        <item t="data" sd="1" x="213"/>
        <item t="data" sd="1" x="212"/>
        <item t="data" sd="1" x="211"/>
        <item t="data" sd="1" x="210"/>
        <item t="data" sd="1" x="209"/>
        <item t="data" sd="1" x="208"/>
        <item t="data" sd="1" x="207"/>
        <item t="data" sd="1" x="206"/>
        <item t="data" sd="1" x="205"/>
        <item t="data" sd="1" x="204"/>
        <item t="data" sd="1" x="203"/>
        <item t="data" sd="1" x="202"/>
        <item t="data" sd="1" x="201"/>
        <item t="data" sd="1" x="200"/>
        <item t="data" sd="1" x="199"/>
        <item t="data" sd="1" x="198"/>
        <item t="data" sd="1" x="197"/>
        <item t="data" sd="1" x="196"/>
        <item t="data" sd="1" x="195"/>
        <item t="data" sd="1" x="194"/>
        <item t="data" sd="1" x="193"/>
        <item t="data" sd="1" x="192"/>
        <item t="data" sd="1" x="191"/>
        <item t="data" sd="1" x="190"/>
        <item t="data" sd="1" x="189"/>
        <item t="data" sd="1" x="188"/>
        <item t="data" sd="1" x="187"/>
        <item t="data" sd="1" x="186"/>
        <item t="data" sd="1" x="185"/>
        <item t="data" sd="1" x="184"/>
        <item t="data" sd="1" x="183"/>
        <item t="data" sd="1" x="182"/>
        <item t="data" sd="1" x="181"/>
        <item t="data" sd="1" x="180"/>
        <item t="data" sd="1" x="179"/>
        <item t="data" sd="1" x="178"/>
        <item t="data" sd="1" x="177"/>
        <item t="data" sd="1" x="176"/>
        <item t="data" sd="1" x="175"/>
        <item t="data" sd="1" x="174"/>
        <item t="data" sd="1" x="173"/>
        <item t="data" sd="1" x="172"/>
        <item t="data" sd="1" x="171"/>
        <item t="data" sd="1" x="170"/>
        <item t="data" sd="1" x="169"/>
        <item t="data" sd="1" x="168"/>
        <item t="data" sd="1" x="167"/>
        <item t="data" sd="1" x="166"/>
        <item t="data" sd="1" x="165"/>
        <item t="data" sd="1" x="164"/>
        <item t="data" sd="1" x="163"/>
        <item t="data" sd="1" x="162"/>
        <item t="data" sd="1" x="161"/>
        <item t="data" sd="1" x="160"/>
        <item t="data" sd="1" x="159"/>
        <item t="data" sd="1" x="158"/>
        <item t="data" sd="1" x="157"/>
        <item t="data" sd="1" x="156"/>
        <item t="data" sd="1" x="155"/>
        <item t="data" sd="1" x="154"/>
        <item t="data" sd="1" x="153"/>
        <item t="data" sd="1" x="152"/>
        <item t="data" sd="1" x="151"/>
        <item t="data" sd="1" x="150"/>
        <item t="data" sd="1" x="149"/>
        <item t="data" sd="1" x="148"/>
        <item t="data" sd="1" x="147"/>
        <item t="data" sd="1" x="146"/>
        <item t="data" sd="1" x="145"/>
        <item t="data" sd="1" x="144"/>
        <item t="data" sd="1" x="143"/>
        <item t="data" sd="1" x="142"/>
        <item t="data" sd="1" x="141"/>
        <item t="data" sd="1" x="140"/>
        <item t="data" sd="1" x="139"/>
        <item t="data" sd="1" x="138"/>
        <item t="data" sd="1" x="137"/>
        <item t="data" sd="1" x="136"/>
        <item t="data" sd="1" x="135"/>
        <item t="data" sd="1" x="134"/>
        <item t="data" sd="1" x="133"/>
        <item t="data" sd="1" x="132"/>
        <item t="data" sd="1" x="131"/>
        <item t="data" sd="1" x="130"/>
        <item t="data" sd="1" x="129"/>
        <item t="data" sd="1" x="128"/>
        <item t="data" sd="1" x="127"/>
        <item t="data" sd="1" x="126"/>
        <item t="data" sd="1" x="125"/>
        <item t="data" sd="1" x="124"/>
        <item t="data" sd="1" x="123"/>
        <item t="data" sd="1" x="122"/>
        <item t="data" sd="1" x="121"/>
        <item t="data" sd="1" x="120"/>
        <item t="data" sd="1" x="119"/>
        <item t="data" sd="1" x="118"/>
        <item t="data" sd="1" x="117"/>
        <item t="data" sd="1" x="116"/>
        <item t="data" sd="1" x="115"/>
        <item t="data" sd="1" x="114"/>
        <item t="data" sd="1" x="113"/>
        <item t="data" sd="1" x="112"/>
        <item t="data" sd="1" x="111"/>
        <item t="data" sd="1" x="110"/>
        <item t="data" sd="1" x="109"/>
        <item t="data" sd="1" x="108"/>
        <item t="data" sd="1" x="107"/>
        <item t="data" sd="1" x="106"/>
        <item t="data" sd="1" x="105"/>
        <item t="data" sd="1" x="104"/>
        <item t="data" sd="1" x="103"/>
        <item t="data" sd="1" x="102"/>
        <item t="data" sd="1" x="101"/>
        <item t="data" sd="1" x="100"/>
        <item t="data" sd="1" x="99"/>
        <item t="data" sd="1" x="98"/>
        <item t="data" sd="1" x="97"/>
        <item t="data" sd="1" x="96"/>
        <item t="data" sd="1" x="95"/>
        <item t="data" sd="1" x="94"/>
        <item t="data" sd="1" x="93"/>
        <item t="data" sd="1" x="92"/>
        <item t="data" sd="1" x="91"/>
        <item t="data" sd="1" x="90"/>
        <item t="data" sd="1" x="89"/>
        <item t="data" sd="1" x="88"/>
        <item t="data" sd="1" x="87"/>
        <item t="data" sd="1" x="86"/>
        <item t="data" sd="1" x="85"/>
        <item t="data" sd="1" x="84"/>
        <item t="data" sd="1" x="83"/>
        <item t="data" sd="1" x="82"/>
        <item t="data" sd="1" x="81"/>
        <item t="data" sd="1" x="80"/>
        <item t="data" sd="1" x="79"/>
        <item t="data" sd="1" x="78"/>
        <item t="data" sd="1" x="77"/>
        <item t="data" sd="1" x="76"/>
        <item t="data" sd="1" x="75"/>
        <item t="data" sd="1" x="74"/>
        <item t="data" sd="1" x="73"/>
        <item t="data" sd="1" x="72"/>
        <item t="data" sd="1" x="71"/>
        <item t="data" sd="1" x="70"/>
        <item t="data" sd="1" x="69"/>
        <item t="data" sd="1" x="68"/>
        <item t="data" sd="1" x="67"/>
        <item t="data" sd="1" x="66"/>
        <item t="data" sd="1" x="65"/>
        <item t="data" sd="1" x="64"/>
        <item t="data" sd="1" x="63"/>
        <item t="data" sd="1" x="62"/>
        <item t="data" sd="1" x="61"/>
        <item t="data" sd="1" x="60"/>
        <item t="data" sd="1" x="59"/>
        <item t="data" sd="1" x="58"/>
        <item t="data" sd="1" x="57"/>
        <item t="data" sd="1" x="56"/>
        <item t="data" sd="1" x="55"/>
        <item t="data" sd="1" x="54"/>
        <item t="data" sd="1" x="53"/>
        <item t="data" sd="1" x="52"/>
        <item t="data" sd="1" x="51"/>
        <item t="data" sd="1" x="50"/>
        <item t="data" sd="1" x="49"/>
        <item t="data" sd="1" x="48"/>
        <item t="data" sd="1" x="47"/>
        <item t="data" sd="1" x="46"/>
        <item t="data" sd="1" x="45"/>
        <item t="data" sd="1" x="44"/>
        <item t="data" sd="1" x="43"/>
        <item t="data" sd="1" x="42"/>
        <item t="data" sd="1" x="41"/>
        <item t="data" sd="1" x="40"/>
        <item t="data" sd="1" x="39"/>
        <item t="data" sd="1" x="38"/>
        <item t="data" sd="1" x="37"/>
        <item t="data" sd="1" x="36"/>
        <item t="data" sd="1" x="18"/>
        <item t="data" sd="1" x="17"/>
        <item t="data" sd="1" x="16"/>
        <item t="data" sd="1" x="15"/>
        <item t="data" sd="1" x="35"/>
        <item t="data" sd="1" x="34"/>
        <item t="data" sd="1" x="33"/>
        <item t="data" sd="1" x="32"/>
        <item t="data" sd="1" x="31"/>
        <item t="data" sd="1" x="30"/>
        <item t="data" sd="1" x="29"/>
        <item t="data" sd="1" x="28"/>
        <item t="data" sd="1" x="27"/>
        <item t="data" sd="1" x="26"/>
        <item t="data" sd="1" x="25"/>
        <item t="data" sd="1" x="24"/>
        <item t="data" sd="1" x="23"/>
        <item t="data" sd="1" x="22"/>
        <item t="data" sd="1" x="21"/>
        <item t="data" sd="1" x="20"/>
        <item t="data" sd="1" x="19"/>
        <item t="data" sd="1" x="14"/>
        <item t="data" sd="1" x="13"/>
        <item t="data" sd="1" x="12"/>
        <item t="data" sd="1" x="11"/>
        <item t="data" sd="1" x="10"/>
        <item t="data" sd="1" x="9"/>
        <item t="data" sd="1" x="8"/>
        <item t="data" sd="1" x="7"/>
        <item t="data" sd="1" x="6"/>
        <item t="data" sd="1" x="5"/>
        <item t="data" sd="1" x="4"/>
        <item t="data" sd="1" x="3"/>
        <item t="data" sd="1" x="2"/>
        <item t="data" sd="1" x="1"/>
        <item t="data" sd="1" x="0"/>
        <item t="default" sd="1"/>
      </items>
    </pivotField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217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data" r="0" i="0">
      <x v="23"/>
    </i>
    <i t="data" r="0" i="0">
      <x v="24"/>
    </i>
    <i t="data" r="0" i="0">
      <x v="25"/>
    </i>
    <i t="data" r="0" i="0">
      <x v="26"/>
    </i>
    <i t="data" r="0" i="0">
      <x v="27"/>
    </i>
    <i t="data" r="0" i="0">
      <x v="28"/>
    </i>
    <i t="data" r="0" i="0">
      <x v="29"/>
    </i>
    <i t="data" r="0" i="0">
      <x v="30"/>
    </i>
    <i t="data" r="0" i="0">
      <x v="31"/>
    </i>
    <i t="data" r="0" i="0">
      <x v="32"/>
    </i>
    <i t="data" r="0" i="0">
      <x v="33"/>
    </i>
    <i t="data" r="0" i="0">
      <x v="34"/>
    </i>
    <i t="data" r="0" i="0">
      <x v="35"/>
    </i>
    <i t="data" r="0" i="0">
      <x v="36"/>
    </i>
    <i t="data" r="0" i="0">
      <x v="37"/>
    </i>
    <i t="data" r="0" i="0">
      <x v="38"/>
    </i>
    <i t="data" r="0" i="0">
      <x v="39"/>
    </i>
    <i t="data" r="0" i="0">
      <x v="40"/>
    </i>
    <i t="data" r="0" i="0">
      <x v="41"/>
    </i>
    <i t="data" r="0" i="0">
      <x v="42"/>
    </i>
    <i t="data" r="0" i="0">
      <x v="43"/>
    </i>
    <i t="data" r="0" i="0">
      <x v="44"/>
    </i>
    <i t="data" r="0" i="0">
      <x v="45"/>
    </i>
    <i t="data" r="0" i="0">
      <x v="46"/>
    </i>
    <i t="data" r="0" i="0">
      <x v="47"/>
    </i>
    <i t="data" r="0" i="0">
      <x v="48"/>
    </i>
    <i t="data" r="0" i="0">
      <x v="49"/>
    </i>
    <i t="data" r="0" i="0">
      <x v="50"/>
    </i>
    <i t="data" r="0" i="0">
      <x v="51"/>
    </i>
    <i t="data" r="0" i="0">
      <x v="52"/>
    </i>
    <i t="data" r="0" i="0">
      <x v="53"/>
    </i>
    <i t="data" r="0" i="0">
      <x v="54"/>
    </i>
    <i t="data" r="0" i="0">
      <x v="55"/>
    </i>
    <i t="data" r="0" i="0">
      <x v="56"/>
    </i>
    <i t="data" r="0" i="0">
      <x v="57"/>
    </i>
    <i t="data" r="0" i="0">
      <x v="58"/>
    </i>
    <i t="data" r="0" i="0">
      <x v="59"/>
    </i>
    <i t="data" r="0" i="0">
      <x v="60"/>
    </i>
    <i t="data" r="0" i="0">
      <x v="61"/>
    </i>
    <i t="data" r="0" i="0">
      <x v="62"/>
    </i>
    <i t="data" r="0" i="0">
      <x v="63"/>
    </i>
    <i t="data" r="0" i="0">
      <x v="64"/>
    </i>
    <i t="data" r="0" i="0">
      <x v="65"/>
    </i>
    <i t="data" r="0" i="0">
      <x v="66"/>
    </i>
    <i t="data" r="0" i="0">
      <x v="67"/>
    </i>
    <i t="data" r="0" i="0">
      <x v="68"/>
    </i>
    <i t="data" r="0" i="0">
      <x v="69"/>
    </i>
    <i t="data" r="0" i="0">
      <x v="70"/>
    </i>
    <i t="data" r="0" i="0">
      <x v="71"/>
    </i>
    <i t="data" r="0" i="0">
      <x v="72"/>
    </i>
    <i t="data" r="0" i="0">
      <x v="73"/>
    </i>
    <i t="data" r="0" i="0">
      <x v="74"/>
    </i>
    <i t="data" r="0" i="0">
      <x v="75"/>
    </i>
    <i t="data" r="0" i="0">
      <x v="76"/>
    </i>
    <i t="data" r="0" i="0">
      <x v="77"/>
    </i>
    <i t="data" r="0" i="0">
      <x v="78"/>
    </i>
    <i t="data" r="0" i="0">
      <x v="79"/>
    </i>
    <i t="data" r="0" i="0">
      <x v="80"/>
    </i>
    <i t="data" r="0" i="0">
      <x v="81"/>
    </i>
    <i t="data" r="0" i="0">
      <x v="82"/>
    </i>
    <i t="data" r="0" i="0">
      <x v="83"/>
    </i>
    <i t="data" r="0" i="0">
      <x v="84"/>
    </i>
    <i t="data" r="0" i="0">
      <x v="85"/>
    </i>
    <i t="data" r="0" i="0">
      <x v="86"/>
    </i>
    <i t="data" r="0" i="0">
      <x v="87"/>
    </i>
    <i t="data" r="0" i="0">
      <x v="88"/>
    </i>
    <i t="data" r="0" i="0">
      <x v="89"/>
    </i>
    <i t="data" r="0" i="0">
      <x v="90"/>
    </i>
    <i t="data" r="0" i="0">
      <x v="91"/>
    </i>
    <i t="data" r="0" i="0">
      <x v="92"/>
    </i>
    <i t="data" r="0" i="0">
      <x v="93"/>
    </i>
    <i t="data" r="0" i="0">
      <x v="94"/>
    </i>
    <i t="data" r="0" i="0">
      <x v="95"/>
    </i>
    <i t="data" r="0" i="0">
      <x v="96"/>
    </i>
    <i t="data" r="0" i="0">
      <x v="97"/>
    </i>
    <i t="data" r="0" i="0">
      <x v="98"/>
    </i>
    <i t="data" r="0" i="0">
      <x v="99"/>
    </i>
    <i t="data" r="0" i="0">
      <x v="100"/>
    </i>
    <i t="data" r="0" i="0">
      <x v="101"/>
    </i>
    <i t="data" r="0" i="0">
      <x v="102"/>
    </i>
    <i t="data" r="0" i="0">
      <x v="103"/>
    </i>
    <i t="data" r="0" i="0">
      <x v="104"/>
    </i>
    <i t="data" r="0" i="0">
      <x v="105"/>
    </i>
    <i t="data" r="0" i="0">
      <x v="106"/>
    </i>
    <i t="data" r="0" i="0">
      <x v="107"/>
    </i>
    <i t="data" r="0" i="0">
      <x v="108"/>
    </i>
    <i t="data" r="0" i="0">
      <x v="109"/>
    </i>
    <i t="data" r="0" i="0">
      <x v="110"/>
    </i>
    <i t="data" r="0" i="0">
      <x v="111"/>
    </i>
    <i t="data" r="0" i="0">
      <x v="112"/>
    </i>
    <i t="data" r="0" i="0">
      <x v="113"/>
    </i>
    <i t="data" r="0" i="0">
      <x v="114"/>
    </i>
    <i t="data" r="0" i="0">
      <x v="115"/>
    </i>
    <i t="data" r="0" i="0">
      <x v="116"/>
    </i>
    <i t="data" r="0" i="0">
      <x v="117"/>
    </i>
    <i t="data" r="0" i="0">
      <x v="118"/>
    </i>
    <i t="data" r="0" i="0">
      <x v="119"/>
    </i>
    <i t="data" r="0" i="0">
      <x v="120"/>
    </i>
    <i t="data" r="0" i="0">
      <x v="121"/>
    </i>
    <i t="data" r="0" i="0">
      <x v="122"/>
    </i>
    <i t="data" r="0" i="0">
      <x v="123"/>
    </i>
    <i t="data" r="0" i="0">
      <x v="124"/>
    </i>
    <i t="data" r="0" i="0">
      <x v="125"/>
    </i>
    <i t="data" r="0" i="0">
      <x v="126"/>
    </i>
    <i t="data" r="0" i="0">
      <x v="127"/>
    </i>
    <i t="data" r="0" i="0">
      <x v="128"/>
    </i>
    <i t="data" r="0" i="0">
      <x v="129"/>
    </i>
    <i t="data" r="0" i="0">
      <x v="130"/>
    </i>
    <i t="data" r="0" i="0">
      <x v="131"/>
    </i>
    <i t="data" r="0" i="0">
      <x v="132"/>
    </i>
    <i t="data" r="0" i="0">
      <x v="133"/>
    </i>
    <i t="data" r="0" i="0">
      <x v="134"/>
    </i>
    <i t="data" r="0" i="0">
      <x v="135"/>
    </i>
    <i t="data" r="0" i="0">
      <x v="136"/>
    </i>
    <i t="data" r="0" i="0">
      <x v="137"/>
    </i>
    <i t="data" r="0" i="0">
      <x v="138"/>
    </i>
    <i t="data" r="0" i="0">
      <x v="139"/>
    </i>
    <i t="data" r="0" i="0">
      <x v="140"/>
    </i>
    <i t="data" r="0" i="0">
      <x v="141"/>
    </i>
    <i t="data" r="0" i="0">
      <x v="142"/>
    </i>
    <i t="data" r="0" i="0">
      <x v="143"/>
    </i>
    <i t="data" r="0" i="0">
      <x v="144"/>
    </i>
    <i t="data" r="0" i="0">
      <x v="145"/>
    </i>
    <i t="data" r="0" i="0">
      <x v="146"/>
    </i>
    <i t="data" r="0" i="0">
      <x v="147"/>
    </i>
    <i t="data" r="0" i="0">
      <x v="148"/>
    </i>
    <i t="data" r="0" i="0">
      <x v="149"/>
    </i>
    <i t="data" r="0" i="0">
      <x v="150"/>
    </i>
    <i t="data" r="0" i="0">
      <x v="151"/>
    </i>
    <i t="data" r="0" i="0">
      <x v="152"/>
    </i>
    <i t="data" r="0" i="0">
      <x v="153"/>
    </i>
    <i t="data" r="0" i="0">
      <x v="154"/>
    </i>
    <i t="data" r="0" i="0">
      <x v="155"/>
    </i>
    <i t="data" r="0" i="0">
      <x v="156"/>
    </i>
    <i t="data" r="0" i="0">
      <x v="157"/>
    </i>
    <i t="data" r="0" i="0">
      <x v="158"/>
    </i>
    <i t="data" r="0" i="0">
      <x v="159"/>
    </i>
    <i t="data" r="0" i="0">
      <x v="160"/>
    </i>
    <i t="data" r="0" i="0">
      <x v="161"/>
    </i>
    <i t="data" r="0" i="0">
      <x v="162"/>
    </i>
    <i t="data" r="0" i="0">
      <x v="163"/>
    </i>
    <i t="data" r="0" i="0">
      <x v="164"/>
    </i>
    <i t="data" r="0" i="0">
      <x v="165"/>
    </i>
    <i t="data" r="0" i="0">
      <x v="166"/>
    </i>
    <i t="data" r="0" i="0">
      <x v="167"/>
    </i>
    <i t="data" r="0" i="0">
      <x v="168"/>
    </i>
    <i t="data" r="0" i="0">
      <x v="169"/>
    </i>
    <i t="data" r="0" i="0">
      <x v="170"/>
    </i>
    <i t="data" r="0" i="0">
      <x v="171"/>
    </i>
    <i t="data" r="0" i="0">
      <x v="172"/>
    </i>
    <i t="data" r="0" i="0">
      <x v="173"/>
    </i>
    <i t="data" r="0" i="0">
      <x v="174"/>
    </i>
    <i t="data" r="0" i="0">
      <x v="175"/>
    </i>
    <i t="data" r="0" i="0">
      <x v="176"/>
    </i>
    <i t="data" r="0" i="0">
      <x v="177"/>
    </i>
    <i t="data" r="0" i="0">
      <x v="178"/>
    </i>
    <i t="data" r="0" i="0">
      <x v="179"/>
    </i>
    <i t="data" r="0" i="0">
      <x v="180"/>
    </i>
    <i t="data" r="0" i="0">
      <x v="181"/>
    </i>
    <i t="data" r="0" i="0">
      <x v="182"/>
    </i>
    <i t="data" r="0" i="0">
      <x v="183"/>
    </i>
    <i t="data" r="0" i="0">
      <x v="184"/>
    </i>
    <i t="data" r="0" i="0">
      <x v="185"/>
    </i>
    <i t="data" r="0" i="0">
      <x v="186"/>
    </i>
    <i t="data" r="0" i="0">
      <x v="187"/>
    </i>
    <i t="data" r="0" i="0">
      <x v="188"/>
    </i>
    <i t="data" r="0" i="0">
      <x v="189"/>
    </i>
    <i t="data" r="0" i="0">
      <x v="190"/>
    </i>
    <i t="data" r="0" i="0">
      <x v="191"/>
    </i>
    <i t="data" r="0" i="0">
      <x v="192"/>
    </i>
    <i t="data" r="0" i="0">
      <x v="193"/>
    </i>
    <i t="data" r="0" i="0">
      <x v="194"/>
    </i>
    <i t="data" r="0" i="0">
      <x v="195"/>
    </i>
    <i t="data" r="0" i="0">
      <x v="196"/>
    </i>
    <i t="data" r="0" i="0">
      <x v="197"/>
    </i>
    <i t="data" r="0" i="0">
      <x v="198"/>
    </i>
    <i t="data" r="0" i="0">
      <x v="199"/>
    </i>
    <i t="data" r="0" i="0">
      <x v="200"/>
    </i>
    <i t="data" r="0" i="0">
      <x v="201"/>
    </i>
    <i t="data" r="0" i="0">
      <x v="202"/>
    </i>
    <i t="data" r="0" i="0">
      <x v="203"/>
    </i>
    <i t="data" r="0" i="0">
      <x v="204"/>
    </i>
    <i t="data" r="0" i="0">
      <x v="205"/>
    </i>
    <i t="data" r="0" i="0">
      <x v="206"/>
    </i>
    <i t="data" r="0" i="0">
      <x v="207"/>
    </i>
    <i t="data" r="0" i="0">
      <x v="208"/>
    </i>
    <i t="data" r="0" i="0">
      <x v="209"/>
    </i>
    <i t="data" r="0" i="0">
      <x v="210"/>
    </i>
    <i t="data" r="0" i="0">
      <x v="211"/>
    </i>
    <i t="data" r="0" i="0">
      <x v="212"/>
    </i>
    <i t="data" r="0" i="0">
      <x v="213"/>
    </i>
    <i t="data" r="0" i="0">
      <x v="214"/>
    </i>
    <i t="data" r="0" i="0">
      <x v="215"/>
    </i>
    <i t="grand" r="0" i="0">
      <x v="0"/>
    </i>
  </rowItems>
  <colItems count="1">
    <i t="data" r="0" i="0"/>
  </colItems>
  <dataFields count="1">
    <dataField name="Suma de 30/38" fld="13" subtotal="sum" showDataAs="normal" baseField="0" baseItem="0"/>
  </dataFields>
  <chartFormats count="1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:r="http://schemas.openxmlformats.org/officeDocument/2006/relationships" xmlns="http://schemas.openxmlformats.org/spreadsheetml/2006/main" name="Tabla dinámica1" cacheId="0" dataOnRows="0" dataCaption="Valores" showError="0" showMissing="1" updatedVersion="4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4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1:B196" firstHeaderRow="1" firstDataRow="1" firstDataCol="1"/>
  <pivotFields count="12">
    <pivotField axis="axisRow" showDropDowns="1" compact="1" numFmtId="14" outline="1" subtotalTop="1" dragToRow="1" dragToCol="1" dragToPage="1" dragToData="1" dragOff="1" showAll="0" topAutoShow="1" itemPageCount="10" sortType="ascending" defaultSubtotal="1">
      <items count="196">
        <item t="data" sd="1" x="193"/>
        <item t="data" sd="1" x="192"/>
        <item t="data" sd="1" x="191"/>
        <item t="data" sd="1" x="190"/>
        <item t="data" sd="1" x="189"/>
        <item t="data" sd="1" x="188"/>
        <item t="data" sd="1" x="187"/>
        <item t="data" sd="1" x="186"/>
        <item t="data" sd="1" x="185"/>
        <item t="data" sd="1" x="184"/>
        <item t="data" sd="1" x="183"/>
        <item t="data" sd="1" x="182"/>
        <item t="data" sd="1" x="181"/>
        <item t="data" sd="1" x="180"/>
        <item t="data" sd="1" x="179"/>
        <item t="data" sd="1" x="178"/>
        <item t="data" sd="1" x="177"/>
        <item t="data" sd="1" x="176"/>
        <item t="data" sd="1" x="175"/>
        <item t="data" sd="1" x="174"/>
        <item t="data" sd="1" x="173"/>
        <item t="data" sd="1" x="172"/>
        <item t="data" sd="1" x="171"/>
        <item t="data" sd="1" x="170"/>
        <item t="data" sd="1" x="169"/>
        <item t="data" sd="1" x="168"/>
        <item t="data" sd="1" x="167"/>
        <item t="data" sd="1" x="166"/>
        <item t="data" sd="1" x="165"/>
        <item t="data" sd="1" x="164"/>
        <item t="data" sd="1" x="163"/>
        <item t="data" sd="1" x="162"/>
        <item t="data" sd="1" x="161"/>
        <item t="data" sd="1" x="160"/>
        <item t="data" sd="1" x="159"/>
        <item t="data" sd="1" x="158"/>
        <item t="data" sd="1" x="157"/>
        <item t="data" sd="1" x="156"/>
        <item t="data" sd="1" x="155"/>
        <item t="data" sd="1" x="154"/>
        <item t="data" sd="1" x="153"/>
        <item t="data" sd="1" x="152"/>
        <item t="data" sd="1" x="151"/>
        <item t="data" sd="1" x="150"/>
        <item t="data" sd="1" x="149"/>
        <item t="data" sd="1" x="148"/>
        <item t="data" sd="1" x="147"/>
        <item t="data" sd="1" x="146"/>
        <item t="data" sd="1" x="145"/>
        <item t="data" sd="1" x="144"/>
        <item t="data" sd="1" x="143"/>
        <item t="data" sd="1" x="142"/>
        <item t="data" sd="1" x="141"/>
        <item t="data" sd="1" x="140"/>
        <item t="data" sd="1" x="139"/>
        <item t="data" sd="1" x="138"/>
        <item t="data" sd="1" x="137"/>
        <item t="data" sd="1" x="136"/>
        <item t="data" sd="1" x="135"/>
        <item t="data" sd="1" x="134"/>
        <item t="data" sd="1" x="133"/>
        <item t="data" sd="1" x="132"/>
        <item t="data" sd="1" x="131"/>
        <item t="data" sd="1" m="1" x="194"/>
        <item t="data" sd="1" x="130"/>
        <item t="data" sd="1" x="129"/>
        <item t="data" sd="1" x="128"/>
        <item t="data" sd="1" x="127"/>
        <item t="data" sd="1" x="126"/>
        <item t="data" sd="1" x="125"/>
        <item t="data" sd="1" x="124"/>
        <item t="data" sd="1" x="123"/>
        <item t="data" sd="1" x="122"/>
        <item t="data" sd="1" x="121"/>
        <item t="data" sd="1" x="120"/>
        <item t="data" sd="1" x="119"/>
        <item t="data" sd="1" x="118"/>
        <item t="data" sd="1" x="117"/>
        <item t="data" sd="1" x="116"/>
        <item t="data" sd="1" x="115"/>
        <item t="data" sd="1" x="114"/>
        <item t="data" sd="1" x="113"/>
        <item t="data" sd="1" x="112"/>
        <item t="data" sd="1" x="111"/>
        <item t="data" sd="1" x="110"/>
        <item t="data" sd="1" x="109"/>
        <item t="data" sd="1" x="108"/>
        <item t="data" sd="1" x="107"/>
        <item t="data" sd="1" x="106"/>
        <item t="data" sd="1" x="105"/>
        <item t="data" sd="1" x="104"/>
        <item t="data" sd="1" x="103"/>
        <item t="data" sd="1" x="102"/>
        <item t="data" sd="1" x="101"/>
        <item t="data" sd="1" x="100"/>
        <item t="data" sd="1" x="99"/>
        <item t="data" sd="1" x="98"/>
        <item t="data" sd="1" x="97"/>
        <item t="data" sd="1" x="96"/>
        <item t="data" sd="1" x="95"/>
        <item t="data" sd="1" x="94"/>
        <item t="data" sd="1" x="93"/>
        <item t="data" sd="1" x="92"/>
        <item t="data" sd="1" x="91"/>
        <item t="data" sd="1" x="90"/>
        <item t="data" sd="1" x="89"/>
        <item t="data" sd="1" x="88"/>
        <item t="data" sd="1" x="87"/>
        <item t="data" sd="1" x="86"/>
        <item t="data" sd="1" x="85"/>
        <item t="data" sd="1" x="84"/>
        <item t="data" sd="1" x="83"/>
        <item t="data" sd="1" x="82"/>
        <item t="data" sd="1" x="81"/>
        <item t="data" sd="1" x="80"/>
        <item t="data" sd="1" x="79"/>
        <item t="data" sd="1" x="78"/>
        <item t="data" sd="1" x="77"/>
        <item t="data" sd="1" x="76"/>
        <item t="data" sd="1" x="75"/>
        <item t="data" sd="1" x="74"/>
        <item t="data" sd="1" x="73"/>
        <item t="data" sd="1" x="72"/>
        <item t="data" sd="1" x="71"/>
        <item t="data" sd="1" x="70"/>
        <item t="data" sd="1" x="69"/>
        <item t="data" sd="1" x="68"/>
        <item t="data" sd="1" x="67"/>
        <item t="data" sd="1" x="66"/>
        <item t="data" sd="1" x="65"/>
        <item t="data" sd="1" x="64"/>
        <item t="data" sd="1" x="63"/>
        <item t="data" sd="1" x="62"/>
        <item t="data" sd="1" x="61"/>
        <item t="data" sd="1" x="60"/>
        <item t="data" sd="1" x="59"/>
        <item t="data" sd="1" x="58"/>
        <item t="data" sd="1" x="57"/>
        <item t="data" sd="1" x="56"/>
        <item t="data" sd="1" x="55"/>
        <item t="data" sd="1" x="54"/>
        <item t="data" sd="1" x="53"/>
        <item t="data" sd="1" x="52"/>
        <item t="data" sd="1" x="51"/>
        <item t="data" sd="1" x="50"/>
        <item t="data" sd="1" x="49"/>
        <item t="data" sd="1" x="48"/>
        <item t="data" sd="1" x="47"/>
        <item t="data" sd="1" x="46"/>
        <item t="data" sd="1" x="45"/>
        <item t="data" sd="1" x="44"/>
        <item t="data" sd="1" x="43"/>
        <item t="data" sd="1" x="42"/>
        <item t="data" sd="1" x="41"/>
        <item t="data" sd="1" x="40"/>
        <item t="data" sd="1" x="39"/>
        <item t="data" sd="1" x="38"/>
        <item t="data" sd="1" x="37"/>
        <item t="data" sd="1" x="36"/>
        <item t="data" sd="1" x="35"/>
        <item t="data" sd="1" x="34"/>
        <item t="data" sd="1" x="33"/>
        <item t="data" sd="1" x="32"/>
        <item t="data" sd="1" x="31"/>
        <item t="data" sd="1" x="30"/>
        <item t="data" sd="1" x="29"/>
        <item t="data" sd="1" x="28"/>
        <item t="data" sd="1" x="27"/>
        <item t="data" sd="1" x="26"/>
        <item t="data" sd="1" x="25"/>
        <item t="data" sd="1" x="24"/>
        <item t="data" sd="1" x="23"/>
        <item t="data" sd="1" x="22"/>
        <item t="data" sd="1" x="21"/>
        <item t="data" sd="1" x="20"/>
        <item t="data" sd="1" x="19"/>
        <item t="data" sd="1" x="18"/>
        <item t="data" sd="1" x="17"/>
        <item t="data" sd="1" x="16"/>
        <item t="data" sd="1" x="15"/>
        <item t="data" sd="1" x="14"/>
        <item t="data" sd="1" x="13"/>
        <item t="data" sd="1" x="12"/>
        <item t="data" sd="1" x="11"/>
        <item t="data" sd="1" x="10"/>
        <item t="data" sd="1" x="9"/>
        <item t="data" sd="1" x="8"/>
        <item t="data" sd="1" x="7"/>
        <item t="data" sd="1" x="6"/>
        <item t="data" sd="1" x="5"/>
        <item t="data" sd="1" x="4"/>
        <item t="data" sd="1" x="3"/>
        <item t="data" sd="1" x="2"/>
        <item t="data" sd="1" x="1"/>
        <item t="data" sd="1" x="0"/>
        <item t="default" sd="1"/>
      </items>
    </pivotField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dataField="1"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95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data" r="0" i="0">
      <x v="23"/>
    </i>
    <i t="data" r="0" i="0">
      <x v="24"/>
    </i>
    <i t="data" r="0" i="0">
      <x v="25"/>
    </i>
    <i t="data" r="0" i="0">
      <x v="26"/>
    </i>
    <i t="data" r="0" i="0">
      <x v="27"/>
    </i>
    <i t="data" r="0" i="0">
      <x v="28"/>
    </i>
    <i t="data" r="0" i="0">
      <x v="29"/>
    </i>
    <i t="data" r="0" i="0">
      <x v="30"/>
    </i>
    <i t="data" r="0" i="0">
      <x v="31"/>
    </i>
    <i t="data" r="0" i="0">
      <x v="32"/>
    </i>
    <i t="data" r="0" i="0">
      <x v="33"/>
    </i>
    <i t="data" r="0" i="0">
      <x v="34"/>
    </i>
    <i t="data" r="0" i="0">
      <x v="35"/>
    </i>
    <i t="data" r="0" i="0">
      <x v="36"/>
    </i>
    <i t="data" r="0" i="0">
      <x v="37"/>
    </i>
    <i t="data" r="0" i="0">
      <x v="38"/>
    </i>
    <i t="data" r="0" i="0">
      <x v="39"/>
    </i>
    <i t="data" r="0" i="0">
      <x v="40"/>
    </i>
    <i t="data" r="0" i="0">
      <x v="41"/>
    </i>
    <i t="data" r="0" i="0">
      <x v="42"/>
    </i>
    <i t="data" r="0" i="0">
      <x v="43"/>
    </i>
    <i t="data" r="0" i="0">
      <x v="44"/>
    </i>
    <i t="data" r="0" i="0">
      <x v="45"/>
    </i>
    <i t="data" r="0" i="0">
      <x v="46"/>
    </i>
    <i t="data" r="0" i="0">
      <x v="47"/>
    </i>
    <i t="data" r="0" i="0">
      <x v="48"/>
    </i>
    <i t="data" r="0" i="0">
      <x v="49"/>
    </i>
    <i t="data" r="0" i="0">
      <x v="50"/>
    </i>
    <i t="data" r="0" i="0">
      <x v="51"/>
    </i>
    <i t="data" r="0" i="0">
      <x v="52"/>
    </i>
    <i t="data" r="0" i="0">
      <x v="53"/>
    </i>
    <i t="data" r="0" i="0">
      <x v="54"/>
    </i>
    <i t="data" r="0" i="0">
      <x v="55"/>
    </i>
    <i t="data" r="0" i="0">
      <x v="56"/>
    </i>
    <i t="data" r="0" i="0">
      <x v="57"/>
    </i>
    <i t="data" r="0" i="0">
      <x v="58"/>
    </i>
    <i t="data" r="0" i="0">
      <x v="59"/>
    </i>
    <i t="data" r="0" i="0">
      <x v="60"/>
    </i>
    <i t="data" r="0" i="0">
      <x v="61"/>
    </i>
    <i t="data" r="0" i="0">
      <x v="62"/>
    </i>
    <i t="data" r="0" i="0">
      <x v="64"/>
    </i>
    <i t="data" r="0" i="0">
      <x v="65"/>
    </i>
    <i t="data" r="0" i="0">
      <x v="66"/>
    </i>
    <i t="data" r="0" i="0">
      <x v="67"/>
    </i>
    <i t="data" r="0" i="0">
      <x v="68"/>
    </i>
    <i t="data" r="0" i="0">
      <x v="69"/>
    </i>
    <i t="data" r="0" i="0">
      <x v="70"/>
    </i>
    <i t="data" r="0" i="0">
      <x v="71"/>
    </i>
    <i t="data" r="0" i="0">
      <x v="72"/>
    </i>
    <i t="data" r="0" i="0">
      <x v="73"/>
    </i>
    <i t="data" r="0" i="0">
      <x v="74"/>
    </i>
    <i t="data" r="0" i="0">
      <x v="75"/>
    </i>
    <i t="data" r="0" i="0">
      <x v="76"/>
    </i>
    <i t="data" r="0" i="0">
      <x v="77"/>
    </i>
    <i t="data" r="0" i="0">
      <x v="78"/>
    </i>
    <i t="data" r="0" i="0">
      <x v="79"/>
    </i>
    <i t="data" r="0" i="0">
      <x v="80"/>
    </i>
    <i t="data" r="0" i="0">
      <x v="81"/>
    </i>
    <i t="data" r="0" i="0">
      <x v="82"/>
    </i>
    <i t="data" r="0" i="0">
      <x v="83"/>
    </i>
    <i t="data" r="0" i="0">
      <x v="84"/>
    </i>
    <i t="data" r="0" i="0">
      <x v="85"/>
    </i>
    <i t="data" r="0" i="0">
      <x v="86"/>
    </i>
    <i t="data" r="0" i="0">
      <x v="87"/>
    </i>
    <i t="data" r="0" i="0">
      <x v="88"/>
    </i>
    <i t="data" r="0" i="0">
      <x v="89"/>
    </i>
    <i t="data" r="0" i="0">
      <x v="90"/>
    </i>
    <i t="data" r="0" i="0">
      <x v="91"/>
    </i>
    <i t="data" r="0" i="0">
      <x v="92"/>
    </i>
    <i t="data" r="0" i="0">
      <x v="93"/>
    </i>
    <i t="data" r="0" i="0">
      <x v="94"/>
    </i>
    <i t="data" r="0" i="0">
      <x v="95"/>
    </i>
    <i t="data" r="0" i="0">
      <x v="96"/>
    </i>
    <i t="data" r="0" i="0">
      <x v="97"/>
    </i>
    <i t="data" r="0" i="0">
      <x v="98"/>
    </i>
    <i t="data" r="0" i="0">
      <x v="99"/>
    </i>
    <i t="data" r="0" i="0">
      <x v="100"/>
    </i>
    <i t="data" r="0" i="0">
      <x v="101"/>
    </i>
    <i t="data" r="0" i="0">
      <x v="102"/>
    </i>
    <i t="data" r="0" i="0">
      <x v="103"/>
    </i>
    <i t="data" r="0" i="0">
      <x v="104"/>
    </i>
    <i t="data" r="0" i="0">
      <x v="105"/>
    </i>
    <i t="data" r="0" i="0">
      <x v="106"/>
    </i>
    <i t="data" r="0" i="0">
      <x v="107"/>
    </i>
    <i t="data" r="0" i="0">
      <x v="108"/>
    </i>
    <i t="data" r="0" i="0">
      <x v="109"/>
    </i>
    <i t="data" r="0" i="0">
      <x v="110"/>
    </i>
    <i t="data" r="0" i="0">
      <x v="111"/>
    </i>
    <i t="data" r="0" i="0">
      <x v="112"/>
    </i>
    <i t="data" r="0" i="0">
      <x v="113"/>
    </i>
    <i t="data" r="0" i="0">
      <x v="114"/>
    </i>
    <i t="data" r="0" i="0">
      <x v="115"/>
    </i>
    <i t="data" r="0" i="0">
      <x v="116"/>
    </i>
    <i t="data" r="0" i="0">
      <x v="117"/>
    </i>
    <i t="data" r="0" i="0">
      <x v="118"/>
    </i>
    <i t="data" r="0" i="0">
      <x v="119"/>
    </i>
    <i t="data" r="0" i="0">
      <x v="120"/>
    </i>
    <i t="data" r="0" i="0">
      <x v="121"/>
    </i>
    <i t="data" r="0" i="0">
      <x v="122"/>
    </i>
    <i t="data" r="0" i="0">
      <x v="123"/>
    </i>
    <i t="data" r="0" i="0">
      <x v="124"/>
    </i>
    <i t="data" r="0" i="0">
      <x v="125"/>
    </i>
    <i t="data" r="0" i="0">
      <x v="126"/>
    </i>
    <i t="data" r="0" i="0">
      <x v="127"/>
    </i>
    <i t="data" r="0" i="0">
      <x v="128"/>
    </i>
    <i t="data" r="0" i="0">
      <x v="129"/>
    </i>
    <i t="data" r="0" i="0">
      <x v="130"/>
    </i>
    <i t="data" r="0" i="0">
      <x v="131"/>
    </i>
    <i t="data" r="0" i="0">
      <x v="132"/>
    </i>
    <i t="data" r="0" i="0">
      <x v="133"/>
    </i>
    <i t="data" r="0" i="0">
      <x v="134"/>
    </i>
    <i t="data" r="0" i="0">
      <x v="135"/>
    </i>
    <i t="data" r="0" i="0">
      <x v="136"/>
    </i>
    <i t="data" r="0" i="0">
      <x v="137"/>
    </i>
    <i t="data" r="0" i="0">
      <x v="138"/>
    </i>
    <i t="data" r="0" i="0">
      <x v="139"/>
    </i>
    <i t="data" r="0" i="0">
      <x v="140"/>
    </i>
    <i t="data" r="0" i="0">
      <x v="141"/>
    </i>
    <i t="data" r="0" i="0">
      <x v="142"/>
    </i>
    <i t="data" r="0" i="0">
      <x v="143"/>
    </i>
    <i t="data" r="0" i="0">
      <x v="144"/>
    </i>
    <i t="data" r="0" i="0">
      <x v="145"/>
    </i>
    <i t="data" r="0" i="0">
      <x v="146"/>
    </i>
    <i t="data" r="0" i="0">
      <x v="147"/>
    </i>
    <i t="data" r="0" i="0">
      <x v="148"/>
    </i>
    <i t="data" r="0" i="0">
      <x v="149"/>
    </i>
    <i t="data" r="0" i="0">
      <x v="150"/>
    </i>
    <i t="data" r="0" i="0">
      <x v="151"/>
    </i>
    <i t="data" r="0" i="0">
      <x v="152"/>
    </i>
    <i t="data" r="0" i="0">
      <x v="153"/>
    </i>
    <i t="data" r="0" i="0">
      <x v="154"/>
    </i>
    <i t="data" r="0" i="0">
      <x v="155"/>
    </i>
    <i t="data" r="0" i="0">
      <x v="156"/>
    </i>
    <i t="data" r="0" i="0">
      <x v="157"/>
    </i>
    <i t="data" r="0" i="0">
      <x v="158"/>
    </i>
    <i t="data" r="0" i="0">
      <x v="159"/>
    </i>
    <i t="data" r="0" i="0">
      <x v="160"/>
    </i>
    <i t="data" r="0" i="0">
      <x v="161"/>
    </i>
    <i t="data" r="0" i="0">
      <x v="162"/>
    </i>
    <i t="data" r="0" i="0">
      <x v="163"/>
    </i>
    <i t="data" r="0" i="0">
      <x v="164"/>
    </i>
    <i t="data" r="0" i="0">
      <x v="165"/>
    </i>
    <i t="data" r="0" i="0">
      <x v="166"/>
    </i>
    <i t="data" r="0" i="0">
      <x v="167"/>
    </i>
    <i t="data" r="0" i="0">
      <x v="168"/>
    </i>
    <i t="data" r="0" i="0">
      <x v="169"/>
    </i>
    <i t="data" r="0" i="0">
      <x v="170"/>
    </i>
    <i t="data" r="0" i="0">
      <x v="171"/>
    </i>
    <i t="data" r="0" i="0">
      <x v="172"/>
    </i>
    <i t="data" r="0" i="0">
      <x v="173"/>
    </i>
    <i t="data" r="0" i="0">
      <x v="174"/>
    </i>
    <i t="data" r="0" i="0">
      <x v="175"/>
    </i>
    <i t="data" r="0" i="0">
      <x v="176"/>
    </i>
    <i t="data" r="0" i="0">
      <x v="177"/>
    </i>
    <i t="data" r="0" i="0">
      <x v="178"/>
    </i>
    <i t="data" r="0" i="0">
      <x v="179"/>
    </i>
    <i t="data" r="0" i="0">
      <x v="180"/>
    </i>
    <i t="data" r="0" i="0">
      <x v="181"/>
    </i>
    <i t="data" r="0" i="0">
      <x v="182"/>
    </i>
    <i t="data" r="0" i="0">
      <x v="183"/>
    </i>
    <i t="data" r="0" i="0">
      <x v="184"/>
    </i>
    <i t="data" r="0" i="0">
      <x v="185"/>
    </i>
    <i t="data" r="0" i="0">
      <x v="186"/>
    </i>
    <i t="data" r="0" i="0">
      <x v="187"/>
    </i>
    <i t="data" r="0" i="0">
      <x v="188"/>
    </i>
    <i t="data" r="0" i="0">
      <x v="189"/>
    </i>
    <i t="data" r="0" i="0">
      <x v="190"/>
    </i>
    <i t="data" r="0" i="0">
      <x v="191"/>
    </i>
    <i t="data" r="0" i="0">
      <x v="192"/>
    </i>
    <i t="data" r="0" i="0">
      <x v="193"/>
    </i>
    <i t="data" r="0" i="0">
      <x v="194"/>
    </i>
    <i t="grand" r="0" i="0">
      <x v="0"/>
    </i>
  </rowItems>
  <colItems count="1">
    <i t="data" r="0" i="0"/>
  </colItems>
  <dataFields count="1">
    <dataField name="Suma de 29-41" fld="8" subtotal="sum" showDataAs="normal" baseField="0" baseItem="0"/>
  </dataFields>
  <formats count="1">
    <format action="formatting" dxfId="0">
      <pivotArea type="normal" dataOnly="1" outline="1" collapsedLevelsAreSubtotals="1" fieldPosition="0">
        <references count="1">
          <reference field="0"/>
        </references>
      </pivotArea>
    </format>
  </formats>
  <chartFormats count="1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:r="http://schemas.openxmlformats.org/officeDocument/2006/relationships" xmlns="http://schemas.openxmlformats.org/spreadsheetml/2006/main" name="Tabla dinámica5" cacheId="4" dataOnRows="0" dataCaption="Valor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4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1:C183" firstHeaderRow="0" firstDataRow="1" firstDataCol="1"/>
  <pivotFields count="21">
    <pivotField axis="axisRow" showDropDowns="1" compact="1" numFmtId="14" outline="1" subtotalTop="1" dragToRow="1" dragToCol="1" dragToPage="1" dragToData="1" dragOff="1" showAll="0" topAutoShow="1" itemPageCount="10" sortType="ascending" defaultSubtotal="1">
      <items count="182">
        <item t="data" sd="1" x="180"/>
        <item t="data" sd="1" x="179"/>
        <item t="data" sd="1" x="178"/>
        <item t="data" sd="1" x="177"/>
        <item t="data" sd="1" x="176"/>
        <item t="data" sd="1" x="175"/>
        <item t="data" sd="1" x="174"/>
        <item t="data" sd="1" x="173"/>
        <item t="data" sd="1" x="172"/>
        <item t="data" sd="1" x="171"/>
        <item t="data" sd="1" x="170"/>
        <item t="data" sd="1" x="169"/>
        <item t="data" sd="1" x="168"/>
        <item t="data" sd="1" x="167"/>
        <item t="data" sd="1" x="166"/>
        <item t="data" sd="1" x="165"/>
        <item t="data" sd="1" x="164"/>
        <item t="data" sd="1" x="163"/>
        <item t="data" sd="1" x="162"/>
        <item t="data" sd="1" x="161"/>
        <item t="data" sd="1" x="160"/>
        <item t="data" sd="1" x="159"/>
        <item t="data" sd="1" x="158"/>
        <item t="data" sd="1" x="157"/>
        <item t="data" sd="1" x="156"/>
        <item t="data" sd="1" x="155"/>
        <item t="data" sd="1" x="154"/>
        <item t="data" sd="1" x="153"/>
        <item t="data" sd="1" x="152"/>
        <item t="data" sd="1" x="151"/>
        <item t="data" sd="1" x="150"/>
        <item t="data" sd="1" x="149"/>
        <item t="data" sd="1" x="148"/>
        <item t="data" sd="1" x="147"/>
        <item t="data" sd="1" x="146"/>
        <item t="data" sd="1" x="145"/>
        <item t="data" sd="1" x="144"/>
        <item t="data" sd="1" x="143"/>
        <item t="data" sd="1" x="142"/>
        <item t="data" sd="1" x="141"/>
        <item t="data" sd="1" x="140"/>
        <item t="data" sd="1" x="139"/>
        <item t="data" sd="1" x="138"/>
        <item t="data" sd="1" x="137"/>
        <item t="data" sd="1" x="136"/>
        <item t="data" sd="1" x="135"/>
        <item t="data" sd="1" x="134"/>
        <item t="data" sd="1" x="133"/>
        <item t="data" sd="1" x="132"/>
        <item t="data" sd="1" x="131"/>
        <item t="data" sd="1" x="130"/>
        <item t="data" sd="1" x="129"/>
        <item t="data" sd="1" x="128"/>
        <item t="data" sd="1" x="127"/>
        <item t="data" sd="1" x="126"/>
        <item t="data" sd="1" x="125"/>
        <item t="data" sd="1" x="124"/>
        <item t="data" sd="1" x="123"/>
        <item t="data" sd="1" x="122"/>
        <item t="data" sd="1" x="121"/>
        <item t="data" sd="1" x="120"/>
        <item t="data" sd="1" x="119"/>
        <item t="data" sd="1" x="118"/>
        <item t="data" sd="1" x="117"/>
        <item t="data" sd="1" x="116"/>
        <item t="data" sd="1" x="115"/>
        <item t="data" sd="1" x="114"/>
        <item t="data" sd="1" x="113"/>
        <item t="data" sd="1" x="112"/>
        <item t="data" sd="1" x="111"/>
        <item t="data" sd="1" x="110"/>
        <item t="data" sd="1" x="109"/>
        <item t="data" sd="1" x="108"/>
        <item t="data" sd="1" x="107"/>
        <item t="data" sd="1" x="106"/>
        <item t="data" sd="1" x="105"/>
        <item t="data" sd="1" x="104"/>
        <item t="data" sd="1" x="103"/>
        <item t="data" sd="1" x="102"/>
        <item t="data" sd="1" x="101"/>
        <item t="data" sd="1" x="100"/>
        <item t="data" sd="1" x="99"/>
        <item t="data" sd="1" x="98"/>
        <item t="data" sd="1" x="97"/>
        <item t="data" sd="1" x="96"/>
        <item t="data" sd="1" x="95"/>
        <item t="data" sd="1" x="94"/>
        <item t="data" sd="1" x="93"/>
        <item t="data" sd="1" x="92"/>
        <item t="data" sd="1" x="91"/>
        <item t="data" sd="1" x="90"/>
        <item t="data" sd="1" x="89"/>
        <item t="data" sd="1" x="88"/>
        <item t="data" sd="1" x="87"/>
        <item t="data" sd="1" x="86"/>
        <item t="data" sd="1" x="85"/>
        <item t="data" sd="1" x="84"/>
        <item t="data" sd="1" x="83"/>
        <item t="data" sd="1" x="82"/>
        <item t="data" sd="1" x="81"/>
        <item t="data" sd="1" x="80"/>
        <item t="data" sd="1" x="79"/>
        <item t="data" sd="1" x="78"/>
        <item t="data" sd="1" x="77"/>
        <item t="data" sd="1" x="76"/>
        <item t="data" sd="1" x="75"/>
        <item t="data" sd="1" x="74"/>
        <item t="data" sd="1" x="73"/>
        <item t="data" sd="1" x="72"/>
        <item t="data" sd="1" x="71"/>
        <item t="data" sd="1" x="70"/>
        <item t="data" sd="1" x="69"/>
        <item t="data" sd="1" x="68"/>
        <item t="data" sd="1" x="67"/>
        <item t="data" sd="1" x="66"/>
        <item t="data" sd="1" x="65"/>
        <item t="data" sd="1" x="64"/>
        <item t="data" sd="1" x="63"/>
        <item t="data" sd="1" x="62"/>
        <item t="data" sd="1" x="61"/>
        <item t="data" sd="1" x="60"/>
        <item t="data" sd="1" x="59"/>
        <item t="data" sd="1" x="58"/>
        <item t="data" sd="1" x="57"/>
        <item t="data" sd="1" x="56"/>
        <item t="data" sd="1" x="55"/>
        <item t="data" sd="1" x="54"/>
        <item t="data" sd="1" x="53"/>
        <item t="data" sd="1" x="52"/>
        <item t="data" sd="1" x="51"/>
        <item t="data" sd="1" x="50"/>
        <item t="data" sd="1" x="49"/>
        <item t="data" sd="1" x="48"/>
        <item t="data" sd="1" x="47"/>
        <item t="data" sd="1" x="46"/>
        <item t="data" sd="1" x="45"/>
        <item t="data" sd="1" x="44"/>
        <item t="data" sd="1" x="43"/>
        <item t="data" sd="1" x="42"/>
        <item t="data" sd="1" x="41"/>
        <item t="data" sd="1" x="40"/>
        <item t="data" sd="1" x="39"/>
        <item t="data" sd="1" x="38"/>
        <item t="data" sd="1" x="37"/>
        <item t="data" sd="1" x="36"/>
        <item t="data" sd="1" x="35"/>
        <item t="data" sd="1" x="34"/>
        <item t="data" sd="1" x="33"/>
        <item t="data" sd="1" x="32"/>
        <item t="data" sd="1" x="31"/>
        <item t="data" sd="1" x="30"/>
        <item t="data" sd="1" x="29"/>
        <item t="data" sd="1" x="28"/>
        <item t="data" sd="1" x="27"/>
        <item t="data" sd="1" x="26"/>
        <item t="data" sd="1" x="25"/>
        <item t="data" sd="1" x="24"/>
        <item t="data" sd="1" x="23"/>
        <item t="data" sd="1" x="22"/>
        <item t="data" sd="1" x="21"/>
        <item t="data" sd="1" x="20"/>
        <item t="data" sd="1" x="19"/>
        <item t="data" sd="1" x="18"/>
        <item t="data" sd="1" x="17"/>
        <item t="data" sd="1" x="16"/>
        <item t="data" sd="1" x="15"/>
        <item t="data" sd="1" x="14"/>
        <item t="data" sd="1" x="13"/>
        <item t="data" sd="1" x="12"/>
        <item t="data" sd="1" x="11"/>
        <item t="data" sd="1" x="10"/>
        <item t="data" sd="1" x="9"/>
        <item t="data" sd="1" x="8"/>
        <item t="data" sd="1" x="7"/>
        <item t="data" sd="1" x="6"/>
        <item t="data" sd="1" x="5"/>
        <item t="data" sd="1" x="4"/>
        <item t="data" sd="1" x="3"/>
        <item t="data" sd="1" x="2"/>
        <item t="data" sd="1" x="1"/>
        <item t="data" sd="1" x="0"/>
        <item t="default" sd="1"/>
      </items>
    </pivotField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82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data" r="0" i="0">
      <x v="23"/>
    </i>
    <i t="data" r="0" i="0">
      <x v="24"/>
    </i>
    <i t="data" r="0" i="0">
      <x v="25"/>
    </i>
    <i t="data" r="0" i="0">
      <x v="26"/>
    </i>
    <i t="data" r="0" i="0">
      <x v="27"/>
    </i>
    <i t="data" r="0" i="0">
      <x v="28"/>
    </i>
    <i t="data" r="0" i="0">
      <x v="29"/>
    </i>
    <i t="data" r="0" i="0">
      <x v="30"/>
    </i>
    <i t="data" r="0" i="0">
      <x v="31"/>
    </i>
    <i t="data" r="0" i="0">
      <x v="32"/>
    </i>
    <i t="data" r="0" i="0">
      <x v="33"/>
    </i>
    <i t="data" r="0" i="0">
      <x v="34"/>
    </i>
    <i t="data" r="0" i="0">
      <x v="35"/>
    </i>
    <i t="data" r="0" i="0">
      <x v="36"/>
    </i>
    <i t="data" r="0" i="0">
      <x v="37"/>
    </i>
    <i t="data" r="0" i="0">
      <x v="38"/>
    </i>
    <i t="data" r="0" i="0">
      <x v="39"/>
    </i>
    <i t="data" r="0" i="0">
      <x v="40"/>
    </i>
    <i t="data" r="0" i="0">
      <x v="41"/>
    </i>
    <i t="data" r="0" i="0">
      <x v="42"/>
    </i>
    <i t="data" r="0" i="0">
      <x v="43"/>
    </i>
    <i t="data" r="0" i="0">
      <x v="44"/>
    </i>
    <i t="data" r="0" i="0">
      <x v="45"/>
    </i>
    <i t="data" r="0" i="0">
      <x v="46"/>
    </i>
    <i t="data" r="0" i="0">
      <x v="47"/>
    </i>
    <i t="data" r="0" i="0">
      <x v="48"/>
    </i>
    <i t="data" r="0" i="0">
      <x v="49"/>
    </i>
    <i t="data" r="0" i="0">
      <x v="50"/>
    </i>
    <i t="data" r="0" i="0">
      <x v="51"/>
    </i>
    <i t="data" r="0" i="0">
      <x v="52"/>
    </i>
    <i t="data" r="0" i="0">
      <x v="53"/>
    </i>
    <i t="data" r="0" i="0">
      <x v="54"/>
    </i>
    <i t="data" r="0" i="0">
      <x v="55"/>
    </i>
    <i t="data" r="0" i="0">
      <x v="56"/>
    </i>
    <i t="data" r="0" i="0">
      <x v="57"/>
    </i>
    <i t="data" r="0" i="0">
      <x v="58"/>
    </i>
    <i t="data" r="0" i="0">
      <x v="59"/>
    </i>
    <i t="data" r="0" i="0">
      <x v="60"/>
    </i>
    <i t="data" r="0" i="0">
      <x v="61"/>
    </i>
    <i t="data" r="0" i="0">
      <x v="62"/>
    </i>
    <i t="data" r="0" i="0">
      <x v="63"/>
    </i>
    <i t="data" r="0" i="0">
      <x v="64"/>
    </i>
    <i t="data" r="0" i="0">
      <x v="65"/>
    </i>
    <i t="data" r="0" i="0">
      <x v="66"/>
    </i>
    <i t="data" r="0" i="0">
      <x v="67"/>
    </i>
    <i t="data" r="0" i="0">
      <x v="68"/>
    </i>
    <i t="data" r="0" i="0">
      <x v="69"/>
    </i>
    <i t="data" r="0" i="0">
      <x v="70"/>
    </i>
    <i t="data" r="0" i="0">
      <x v="71"/>
    </i>
    <i t="data" r="0" i="0">
      <x v="72"/>
    </i>
    <i t="data" r="0" i="0">
      <x v="73"/>
    </i>
    <i t="data" r="0" i="0">
      <x v="74"/>
    </i>
    <i t="data" r="0" i="0">
      <x v="75"/>
    </i>
    <i t="data" r="0" i="0">
      <x v="76"/>
    </i>
    <i t="data" r="0" i="0">
      <x v="77"/>
    </i>
    <i t="data" r="0" i="0">
      <x v="78"/>
    </i>
    <i t="data" r="0" i="0">
      <x v="79"/>
    </i>
    <i t="data" r="0" i="0">
      <x v="80"/>
    </i>
    <i t="data" r="0" i="0">
      <x v="81"/>
    </i>
    <i t="data" r="0" i="0">
      <x v="82"/>
    </i>
    <i t="data" r="0" i="0">
      <x v="83"/>
    </i>
    <i t="data" r="0" i="0">
      <x v="84"/>
    </i>
    <i t="data" r="0" i="0">
      <x v="85"/>
    </i>
    <i t="data" r="0" i="0">
      <x v="86"/>
    </i>
    <i t="data" r="0" i="0">
      <x v="87"/>
    </i>
    <i t="data" r="0" i="0">
      <x v="88"/>
    </i>
    <i t="data" r="0" i="0">
      <x v="89"/>
    </i>
    <i t="data" r="0" i="0">
      <x v="90"/>
    </i>
    <i t="data" r="0" i="0">
      <x v="91"/>
    </i>
    <i t="data" r="0" i="0">
      <x v="92"/>
    </i>
    <i t="data" r="0" i="0">
      <x v="93"/>
    </i>
    <i t="data" r="0" i="0">
      <x v="94"/>
    </i>
    <i t="data" r="0" i="0">
      <x v="95"/>
    </i>
    <i t="data" r="0" i="0">
      <x v="96"/>
    </i>
    <i t="data" r="0" i="0">
      <x v="97"/>
    </i>
    <i t="data" r="0" i="0">
      <x v="98"/>
    </i>
    <i t="data" r="0" i="0">
      <x v="99"/>
    </i>
    <i t="data" r="0" i="0">
      <x v="100"/>
    </i>
    <i t="data" r="0" i="0">
      <x v="101"/>
    </i>
    <i t="data" r="0" i="0">
      <x v="102"/>
    </i>
    <i t="data" r="0" i="0">
      <x v="103"/>
    </i>
    <i t="data" r="0" i="0">
      <x v="104"/>
    </i>
    <i t="data" r="0" i="0">
      <x v="105"/>
    </i>
    <i t="data" r="0" i="0">
      <x v="106"/>
    </i>
    <i t="data" r="0" i="0">
      <x v="107"/>
    </i>
    <i t="data" r="0" i="0">
      <x v="108"/>
    </i>
    <i t="data" r="0" i="0">
      <x v="109"/>
    </i>
    <i t="data" r="0" i="0">
      <x v="110"/>
    </i>
    <i t="data" r="0" i="0">
      <x v="111"/>
    </i>
    <i t="data" r="0" i="0">
      <x v="112"/>
    </i>
    <i t="data" r="0" i="0">
      <x v="113"/>
    </i>
    <i t="data" r="0" i="0">
      <x v="114"/>
    </i>
    <i t="data" r="0" i="0">
      <x v="115"/>
    </i>
    <i t="data" r="0" i="0">
      <x v="116"/>
    </i>
    <i t="data" r="0" i="0">
      <x v="117"/>
    </i>
    <i t="data" r="0" i="0">
      <x v="118"/>
    </i>
    <i t="data" r="0" i="0">
      <x v="119"/>
    </i>
    <i t="data" r="0" i="0">
      <x v="120"/>
    </i>
    <i t="data" r="0" i="0">
      <x v="121"/>
    </i>
    <i t="data" r="0" i="0">
      <x v="122"/>
    </i>
    <i t="data" r="0" i="0">
      <x v="123"/>
    </i>
    <i t="data" r="0" i="0">
      <x v="124"/>
    </i>
    <i t="data" r="0" i="0">
      <x v="125"/>
    </i>
    <i t="data" r="0" i="0">
      <x v="126"/>
    </i>
    <i t="data" r="0" i="0">
      <x v="127"/>
    </i>
    <i t="data" r="0" i="0">
      <x v="128"/>
    </i>
    <i t="data" r="0" i="0">
      <x v="129"/>
    </i>
    <i t="data" r="0" i="0">
      <x v="130"/>
    </i>
    <i t="data" r="0" i="0">
      <x v="131"/>
    </i>
    <i t="data" r="0" i="0">
      <x v="132"/>
    </i>
    <i t="data" r="0" i="0">
      <x v="133"/>
    </i>
    <i t="data" r="0" i="0">
      <x v="134"/>
    </i>
    <i t="data" r="0" i="0">
      <x v="135"/>
    </i>
    <i t="data" r="0" i="0">
      <x v="136"/>
    </i>
    <i t="data" r="0" i="0">
      <x v="137"/>
    </i>
    <i t="data" r="0" i="0">
      <x v="138"/>
    </i>
    <i t="data" r="0" i="0">
      <x v="139"/>
    </i>
    <i t="data" r="0" i="0">
      <x v="140"/>
    </i>
    <i t="data" r="0" i="0">
      <x v="141"/>
    </i>
    <i t="data" r="0" i="0">
      <x v="142"/>
    </i>
    <i t="data" r="0" i="0">
      <x v="143"/>
    </i>
    <i t="data" r="0" i="0">
      <x v="144"/>
    </i>
    <i t="data" r="0" i="0">
      <x v="145"/>
    </i>
    <i t="data" r="0" i="0">
      <x v="146"/>
    </i>
    <i t="data" r="0" i="0">
      <x v="147"/>
    </i>
    <i t="data" r="0" i="0">
      <x v="148"/>
    </i>
    <i t="data" r="0" i="0">
      <x v="149"/>
    </i>
    <i t="data" r="0" i="0">
      <x v="150"/>
    </i>
    <i t="data" r="0" i="0">
      <x v="151"/>
    </i>
    <i t="data" r="0" i="0">
      <x v="152"/>
    </i>
    <i t="data" r="0" i="0">
      <x v="153"/>
    </i>
    <i t="data" r="0" i="0">
      <x v="154"/>
    </i>
    <i t="data" r="0" i="0">
      <x v="155"/>
    </i>
    <i t="data" r="0" i="0">
      <x v="156"/>
    </i>
    <i t="data" r="0" i="0">
      <x v="157"/>
    </i>
    <i t="data" r="0" i="0">
      <x v="158"/>
    </i>
    <i t="data" r="0" i="0">
      <x v="159"/>
    </i>
    <i t="data" r="0" i="0">
      <x v="160"/>
    </i>
    <i t="data" r="0" i="0">
      <x v="161"/>
    </i>
    <i t="data" r="0" i="0">
      <x v="162"/>
    </i>
    <i t="data" r="0" i="0">
      <x v="163"/>
    </i>
    <i t="data" r="0" i="0">
      <x v="164"/>
    </i>
    <i t="data" r="0" i="0">
      <x v="165"/>
    </i>
    <i t="data" r="0" i="0">
      <x v="166"/>
    </i>
    <i t="data" r="0" i="0">
      <x v="167"/>
    </i>
    <i t="data" r="0" i="0">
      <x v="168"/>
    </i>
    <i t="data" r="0" i="0">
      <x v="169"/>
    </i>
    <i t="data" r="0" i="0">
      <x v="170"/>
    </i>
    <i t="data" r="0" i="0">
      <x v="171"/>
    </i>
    <i t="data" r="0" i="0">
      <x v="172"/>
    </i>
    <i t="data" r="0" i="0">
      <x v="173"/>
    </i>
    <i t="data" r="0" i="0">
      <x v="174"/>
    </i>
    <i t="data" r="0" i="0">
      <x v="175"/>
    </i>
    <i t="data" r="0" i="0">
      <x v="176"/>
    </i>
    <i t="data" r="0" i="0">
      <x v="177"/>
    </i>
    <i t="data" r="0" i="0">
      <x v="178"/>
    </i>
    <i t="data" r="0" i="0">
      <x v="179"/>
    </i>
    <i t="data" r="0" i="0">
      <x v="180"/>
    </i>
    <i t="grand" r="0" i="0">
      <x v="0"/>
    </i>
  </rowItems>
  <colFields count="1">
    <field x="-2"/>
  </colFields>
  <colItems count="2">
    <i t="data" r="0" i="0">
      <x v="0"/>
    </i>
    <i t="data" r="0" i="1">
      <x v="1"/>
    </i>
  </colItems>
  <dataFields count="2">
    <dataField name="Suma de 30/41" fld="19" subtotal="sum" showDataAs="normal" baseField="0" baseItem="0"/>
    <dataField name="Suma de promedio 30/41" fld="20" subtotal="sum" showDataAs="normal" baseField="0" baseItem="0"/>
  </dataFields>
  <chartFormats count="2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/><Relationship Type="http://schemas.openxmlformats.org/officeDocument/2006/relationships/pivotTable" Target="/xl/pivotTables/pivotTable6.xml" Id="rId2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7.xml" Id="rId1"/><Relationship Type="http://schemas.openxmlformats.org/officeDocument/2006/relationships/pivotTable" Target="/xl/pivotTables/pivotTable7.xml" Id="rId2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8.xml" Id="rId1"/><Relationship Type="http://schemas.openxmlformats.org/officeDocument/2006/relationships/pivotTable" Target="/xl/pivotTables/pivotTable8.xml" Id="rId2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pivotTable" Target="/xl/pivotTables/pivotTable1.xml" Id="rId2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/><Relationship Type="http://schemas.openxmlformats.org/officeDocument/2006/relationships/pivotTable" Target="/xl/pivotTables/pivotTable2.xml" Id="rId2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3.xml" Id="rId1"/><Relationship Type="http://schemas.openxmlformats.org/officeDocument/2006/relationships/pivotTable" Target="/xl/pivotTables/pivotTable3.xml" Id="rId2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4.xml" Id="rId1"/><Relationship Type="http://schemas.openxmlformats.org/officeDocument/2006/relationships/pivotTable" Target="/xl/pivotTables/pivotTable4.xml" Id="rId2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/><Relationship Type="http://schemas.openxmlformats.org/officeDocument/2006/relationships/pivotTable" Target="/xl/pivotTables/pivotTable5.xml" Id="rId2"/></Relationships>
</file>

<file path=xl/worksheets/sheet1.xml><?xml version="1.0" encoding="utf-8"?>
<worksheet xmlns="http://schemas.openxmlformats.org/spreadsheetml/2006/main">
  <sheetPr codeName="Hoja7">
    <outlinePr summaryBelow="1" summaryRight="1"/>
    <pageSetUpPr/>
  </sheetPr>
  <dimension ref="A1:K18"/>
  <sheetViews>
    <sheetView workbookViewId="0">
      <selection activeCell="D37" sqref="D37"/>
    </sheetView>
  </sheetViews>
  <sheetFormatPr baseColWidth="10" defaultRowHeight="15"/>
  <cols>
    <col width="18.7109375" bestFit="1" customWidth="1" style="17" min="3" max="4"/>
  </cols>
  <sheetData>
    <row r="1">
      <c r="A1" s="54" t="inlineStr">
        <is>
          <t>FECHA</t>
        </is>
      </c>
      <c r="B1" s="54" t="inlineStr">
        <is>
          <t>BONO</t>
        </is>
      </c>
      <c r="C1" t="inlineStr">
        <is>
          <t>MONTO</t>
        </is>
      </c>
      <c r="D1" t="inlineStr">
        <is>
          <t>Libre de comisiones</t>
        </is>
      </c>
      <c r="J1" t="inlineStr">
        <is>
          <t>INVERSION INICIAL</t>
        </is>
      </c>
    </row>
    <row r="2">
      <c r="A2" s="55" t="n">
        <v>44165</v>
      </c>
      <c r="B2" s="54" t="inlineStr">
        <is>
          <t>PBY22</t>
        </is>
      </c>
      <c r="C2" s="35" t="n">
        <v>30448.5</v>
      </c>
      <c r="D2" s="35" t="n">
        <v>2459.42</v>
      </c>
      <c r="E2" t="inlineStr">
        <is>
          <t>renta de pby22 invertida en pr15</t>
        </is>
      </c>
      <c r="J2" t="inlineStr">
        <is>
          <t>PBY22</t>
        </is>
      </c>
      <c r="K2" t="n">
        <v>50000</v>
      </c>
    </row>
    <row r="3">
      <c r="A3" s="55" t="n">
        <v>44200</v>
      </c>
      <c r="B3" s="54" t="inlineStr">
        <is>
          <t>PR15</t>
        </is>
      </c>
      <c r="C3" t="inlineStr">
        <is>
          <t>6332,29+4144,68</t>
        </is>
      </c>
      <c r="D3" t="n">
        <v>10456.25</v>
      </c>
      <c r="E3" t="inlineStr">
        <is>
          <t>amortizacion y renta pr15</t>
        </is>
      </c>
      <c r="G3" t="inlineStr">
        <is>
          <t>invertida en pby22</t>
        </is>
      </c>
      <c r="J3" t="inlineStr">
        <is>
          <t>PR15</t>
        </is>
      </c>
      <c r="K3" t="n">
        <v>50000</v>
      </c>
    </row>
    <row r="4">
      <c r="A4" s="55" t="n">
        <v>44255</v>
      </c>
      <c r="B4" s="54" t="inlineStr">
        <is>
          <t>PBY22</t>
        </is>
      </c>
      <c r="C4" t="n">
        <v>6421</v>
      </c>
      <c r="D4" t="n">
        <v>6389.26</v>
      </c>
      <c r="E4" t="inlineStr">
        <is>
          <t>renta y amortizacion pby22 reinvertida en to21</t>
        </is>
      </c>
      <c r="J4" t="inlineStr">
        <is>
          <t>TO21</t>
        </is>
      </c>
      <c r="K4" t="n">
        <v>56000</v>
      </c>
    </row>
    <row r="5">
      <c r="A5" s="55" t="n">
        <v>44290</v>
      </c>
      <c r="B5" s="54" t="inlineStr">
        <is>
          <t>PR15</t>
        </is>
      </c>
      <c r="C5" t="inlineStr">
        <is>
          <t>6372,21+4257,26</t>
        </is>
      </c>
      <c r="D5" t="inlineStr">
        <is>
          <t>6372,21+4236,43</t>
        </is>
      </c>
      <c r="E5" t="inlineStr">
        <is>
          <t>renta y amrtizacion pr15</t>
        </is>
      </c>
      <c r="G5" t="inlineStr">
        <is>
          <t>reinvertido en pby22</t>
        </is>
      </c>
    </row>
    <row r="6">
      <c r="A6" s="55" t="n">
        <v>44291</v>
      </c>
      <c r="B6" s="54" t="inlineStr">
        <is>
          <t>TO21</t>
        </is>
      </c>
      <c r="C6" t="n">
        <v>6162.06</v>
      </c>
      <c r="D6" t="n">
        <v>6131.25</v>
      </c>
      <c r="E6" t="inlineStr">
        <is>
          <t>renta t021</t>
        </is>
      </c>
      <c r="F6" t="inlineStr">
        <is>
          <t>reinvertido en pby22</t>
        </is>
      </c>
    </row>
    <row r="7">
      <c r="A7" s="55" t="n">
        <v>44347</v>
      </c>
      <c r="B7" s="54" t="inlineStr">
        <is>
          <t>PBY22</t>
        </is>
      </c>
      <c r="C7" t="n">
        <v>8218.33</v>
      </c>
      <c r="D7" t="n">
        <v>8177.24</v>
      </c>
      <c r="E7" t="inlineStr">
        <is>
          <t>reinvertida en pr15</t>
        </is>
      </c>
    </row>
    <row r="8">
      <c r="A8" s="55" t="n">
        <v>44381</v>
      </c>
      <c r="B8" s="54" t="inlineStr">
        <is>
          <t>PR15</t>
        </is>
      </c>
      <c r="C8" t="n">
        <v>11931.66</v>
      </c>
      <c r="D8" t="n">
        <v>11909.7</v>
      </c>
      <c r="E8" t="inlineStr">
        <is>
          <t>reinvertida en pby22</t>
        </is>
      </c>
    </row>
    <row r="9">
      <c r="A9" s="55" t="n">
        <v>44439</v>
      </c>
      <c r="B9" s="54" t="inlineStr">
        <is>
          <t>PBY22</t>
        </is>
      </c>
    </row>
    <row r="10">
      <c r="A10" s="55" t="n">
        <v>44473</v>
      </c>
      <c r="B10" s="54" t="inlineStr">
        <is>
          <t>PR15</t>
        </is>
      </c>
    </row>
    <row r="11">
      <c r="A11" s="55" t="n">
        <v>44473</v>
      </c>
      <c r="B11" s="54" t="inlineStr">
        <is>
          <t>TO21</t>
        </is>
      </c>
    </row>
    <row r="12">
      <c r="A12" s="55" t="n">
        <v>44530</v>
      </c>
      <c r="B12" s="54" t="inlineStr">
        <is>
          <t>PBY22</t>
        </is>
      </c>
    </row>
    <row r="13">
      <c r="A13" s="55" t="n">
        <v>44565</v>
      </c>
      <c r="B13" s="54" t="inlineStr">
        <is>
          <t>PR15</t>
        </is>
      </c>
    </row>
    <row r="14">
      <c r="A14" s="55" t="n">
        <v>44620</v>
      </c>
      <c r="B14" s="54" t="inlineStr">
        <is>
          <t>PBY22</t>
        </is>
      </c>
    </row>
    <row r="15">
      <c r="A15" s="55" t="n">
        <v>44655</v>
      </c>
      <c r="B15" s="54" t="inlineStr">
        <is>
          <t>PR15</t>
        </is>
      </c>
    </row>
    <row r="16">
      <c r="A16" s="55" t="n">
        <v>44712</v>
      </c>
      <c r="B16" s="54" t="inlineStr">
        <is>
          <t>PBY22</t>
        </is>
      </c>
    </row>
    <row r="17">
      <c r="A17" s="55" t="n">
        <v>44746</v>
      </c>
      <c r="B17" s="54" t="inlineStr">
        <is>
          <t>PR15</t>
        </is>
      </c>
    </row>
    <row r="18">
      <c r="A18" s="55" t="n">
        <v>44838</v>
      </c>
      <c r="B18" s="54" t="inlineStr">
        <is>
          <t>PR15</t>
        </is>
      </c>
    </row>
  </sheetData>
  <pageMargins left="0.7" right="0.7" top="0.75" bottom="0.75" header="0.3" footer="0.3"/>
  <pageSetup orientation="portrait" paperSize="9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18"/>
  <sheetViews>
    <sheetView topLeftCell="A3" workbookViewId="0">
      <selection activeCell="J22" sqref="J22"/>
    </sheetView>
  </sheetViews>
  <sheetFormatPr baseColWidth="10" defaultRowHeight="15"/>
  <cols>
    <col width="17.5703125" bestFit="1" customWidth="1" style="17" min="1" max="1"/>
    <col width="13.85546875" bestFit="1" customWidth="1" style="17" min="2" max="2"/>
  </cols>
  <sheetData>
    <row r="1">
      <c r="A1" s="12" t="inlineStr">
        <is>
          <t>Etiquetas de fila</t>
        </is>
      </c>
      <c r="B1" t="inlineStr">
        <is>
          <t>Suma de 30/38</t>
        </is>
      </c>
    </row>
    <row r="2">
      <c r="A2" s="13" t="n">
        <v>44081</v>
      </c>
      <c r="B2" t="n">
        <v>1.019512195121951</v>
      </c>
    </row>
    <row r="3">
      <c r="A3" s="13" t="n">
        <v>44082</v>
      </c>
      <c r="B3" t="n">
        <v>1.021001615508885</v>
      </c>
    </row>
    <row r="4">
      <c r="A4" s="13" t="n">
        <v>44083</v>
      </c>
      <c r="B4" t="n">
        <v>1.018690095846645</v>
      </c>
    </row>
    <row r="5">
      <c r="A5" s="13" t="n">
        <v>44084</v>
      </c>
      <c r="B5" t="n">
        <v>1.023125996810207</v>
      </c>
    </row>
    <row r="6">
      <c r="A6" s="13" t="n">
        <v>44085</v>
      </c>
      <c r="B6" t="n">
        <v>1.034087237479806</v>
      </c>
    </row>
    <row r="7">
      <c r="A7" s="13" t="n">
        <v>44088</v>
      </c>
      <c r="B7" t="n">
        <v>1.043513756224998</v>
      </c>
    </row>
    <row r="8">
      <c r="A8" s="13" t="n">
        <v>44089</v>
      </c>
      <c r="B8" t="n">
        <v>1.047899159663866</v>
      </c>
    </row>
    <row r="9">
      <c r="A9" s="13" t="n">
        <v>44090</v>
      </c>
      <c r="B9" t="n">
        <v>1.053356282271945</v>
      </c>
    </row>
    <row r="10">
      <c r="A10" s="13" t="n">
        <v>44091</v>
      </c>
      <c r="B10" t="n">
        <v>1.058035714285714</v>
      </c>
    </row>
    <row r="11">
      <c r="A11" s="13" t="n">
        <v>44092</v>
      </c>
      <c r="B11" t="n">
        <v>1.063533507397737</v>
      </c>
    </row>
    <row r="12">
      <c r="A12" s="13" t="n">
        <v>44095</v>
      </c>
      <c r="B12" t="n">
        <v>1.041551724137931</v>
      </c>
    </row>
    <row r="13">
      <c r="A13" s="13" t="n">
        <v>44096</v>
      </c>
      <c r="B13" t="n">
        <v>1.056277056277056</v>
      </c>
    </row>
    <row r="14">
      <c r="A14" s="13" t="n">
        <v>44097</v>
      </c>
      <c r="B14" t="n">
        <v>1.067415730337079</v>
      </c>
    </row>
    <row r="15">
      <c r="A15" s="13" t="n">
        <v>44098</v>
      </c>
      <c r="B15" t="n">
        <v>1.052907739396589</v>
      </c>
    </row>
    <row r="16">
      <c r="A16" s="13" t="n">
        <v>44099</v>
      </c>
      <c r="B16" t="n">
        <v>1.059975732362628</v>
      </c>
    </row>
    <row r="17">
      <c r="A17" s="13" t="n">
        <v>44102</v>
      </c>
      <c r="B17" t="n">
        <v>1.05755210566944</v>
      </c>
    </row>
    <row r="18">
      <c r="A18" s="13" t="n">
        <v>44103</v>
      </c>
      <c r="B18" t="n">
        <v>1.057118499573743</v>
      </c>
    </row>
    <row r="19">
      <c r="A19" s="13" t="n">
        <v>44104</v>
      </c>
      <c r="B19" t="n">
        <v>1.045608108108108</v>
      </c>
    </row>
    <row r="20">
      <c r="A20" s="13" t="n">
        <v>44105</v>
      </c>
      <c r="B20" t="n">
        <v>1.03938456392675</v>
      </c>
    </row>
    <row r="21">
      <c r="A21" s="13" t="n">
        <v>44106</v>
      </c>
      <c r="B21" t="n">
        <v>1.017118165198604</v>
      </c>
    </row>
    <row r="22">
      <c r="A22" s="13" t="n">
        <v>44109</v>
      </c>
      <c r="B22" t="n">
        <v>1.045317725752508</v>
      </c>
    </row>
    <row r="23">
      <c r="A23" s="13" t="n">
        <v>44110</v>
      </c>
      <c r="B23" t="n">
        <v>1.068610634648371</v>
      </c>
    </row>
    <row r="24">
      <c r="A24" s="13" t="n">
        <v>44111</v>
      </c>
      <c r="B24" t="n">
        <v>1.067924528301887</v>
      </c>
    </row>
    <row r="25">
      <c r="A25" s="13" t="n">
        <v>44112</v>
      </c>
      <c r="B25" t="n">
        <v>1.071428571428571</v>
      </c>
    </row>
    <row r="26">
      <c r="A26" s="13" t="n">
        <v>44113</v>
      </c>
      <c r="B26" t="n">
        <v>1.065614617940199</v>
      </c>
    </row>
    <row r="27">
      <c r="A27" s="13" t="n">
        <v>44117</v>
      </c>
      <c r="B27" t="n">
        <v>1.069249793899423</v>
      </c>
    </row>
    <row r="28">
      <c r="A28" s="13" t="n">
        <v>44118</v>
      </c>
      <c r="B28" t="n">
        <v>1.088834555827221</v>
      </c>
    </row>
    <row r="29">
      <c r="A29" s="13" t="n">
        <v>44119</v>
      </c>
      <c r="B29" t="n">
        <v>1.105301204819277</v>
      </c>
    </row>
    <row r="30">
      <c r="A30" s="13" t="n">
        <v>44120</v>
      </c>
      <c r="B30" t="n">
        <v>1.102543068088597</v>
      </c>
    </row>
    <row r="31">
      <c r="A31" s="13" t="n">
        <v>44123</v>
      </c>
      <c r="B31" t="n">
        <v>1.102636378709998</v>
      </c>
    </row>
    <row r="32">
      <c r="A32" s="13" t="n">
        <v>44124</v>
      </c>
      <c r="B32" t="n">
        <v>1.104311774461028</v>
      </c>
    </row>
    <row r="33">
      <c r="A33" s="13" t="n">
        <v>44125</v>
      </c>
      <c r="B33" t="n">
        <v>1.074766355140187</v>
      </c>
    </row>
    <row r="34">
      <c r="A34" s="13" t="n">
        <v>44126</v>
      </c>
      <c r="B34" t="n">
        <v>1.072306935563207</v>
      </c>
    </row>
    <row r="35">
      <c r="A35" s="13" t="n">
        <v>44127</v>
      </c>
      <c r="B35" t="n">
        <v>1.055038103302286</v>
      </c>
    </row>
    <row r="36">
      <c r="A36" s="13" t="n">
        <v>44130</v>
      </c>
      <c r="B36" t="n">
        <v>1.066548358473824</v>
      </c>
    </row>
    <row r="37">
      <c r="A37" s="13" t="n">
        <v>44131</v>
      </c>
      <c r="B37" t="n">
        <v>1.08499095840868</v>
      </c>
    </row>
    <row r="38">
      <c r="A38" s="13" t="n">
        <v>44132</v>
      </c>
      <c r="B38" t="n">
        <v>1.060377358490566</v>
      </c>
    </row>
    <row r="39">
      <c r="A39" s="13" t="n">
        <v>44133</v>
      </c>
      <c r="B39" t="n">
        <v>1.063870352716873</v>
      </c>
    </row>
    <row r="40">
      <c r="A40" s="13" t="n">
        <v>44134</v>
      </c>
      <c r="B40" t="n">
        <v>1.051514566853174</v>
      </c>
    </row>
    <row r="41">
      <c r="A41" s="13" t="n">
        <v>44137</v>
      </c>
      <c r="B41" t="n">
        <v>1.036808633648102</v>
      </c>
    </row>
    <row r="42">
      <c r="A42" s="13" t="n">
        <v>44138</v>
      </c>
      <c r="B42" t="n">
        <v>1.018939393939394</v>
      </c>
    </row>
    <row r="43">
      <c r="A43" s="13" t="n">
        <v>44139</v>
      </c>
      <c r="B43" t="n">
        <v>1.012264150943396</v>
      </c>
    </row>
    <row r="44">
      <c r="A44" s="13" t="n">
        <v>44140</v>
      </c>
      <c r="B44" t="n">
        <v>1.010309278350515</v>
      </c>
    </row>
    <row r="45">
      <c r="A45" s="13" t="n">
        <v>44141</v>
      </c>
      <c r="B45" t="n">
        <v>1.006171685057041</v>
      </c>
    </row>
    <row r="46">
      <c r="A46" s="13" t="n">
        <v>44144</v>
      </c>
      <c r="B46" t="n">
        <v>1.008146639511202</v>
      </c>
    </row>
    <row r="47">
      <c r="A47" s="13" t="n">
        <v>44145</v>
      </c>
      <c r="B47" t="n">
        <v>0.9874545454545455</v>
      </c>
    </row>
    <row r="48">
      <c r="A48" s="13" t="n">
        <v>44146</v>
      </c>
      <c r="B48" t="n">
        <v>1.002636203866432</v>
      </c>
    </row>
    <row r="49">
      <c r="A49" s="13" t="n">
        <v>44147</v>
      </c>
      <c r="B49" t="n">
        <v>1.004496402877698</v>
      </c>
    </row>
    <row r="50">
      <c r="A50" s="13" t="n">
        <v>44148</v>
      </c>
      <c r="B50" t="n">
        <v>1.000710353400817</v>
      </c>
    </row>
    <row r="51">
      <c r="A51" s="13" t="n">
        <v>44151</v>
      </c>
      <c r="B51" t="n">
        <v>1.005244755244755</v>
      </c>
    </row>
    <row r="52">
      <c r="A52" s="13" t="n">
        <v>44152</v>
      </c>
      <c r="B52" t="n">
        <v>1.010647582475127</v>
      </c>
    </row>
    <row r="53">
      <c r="A53" s="13" t="n">
        <v>44153</v>
      </c>
      <c r="B53" t="n">
        <v>1.003460207612457</v>
      </c>
    </row>
    <row r="54">
      <c r="A54" s="13" t="n">
        <v>44154</v>
      </c>
      <c r="B54" t="n">
        <v>1.00583217270195</v>
      </c>
    </row>
    <row r="55">
      <c r="A55" s="13" t="n">
        <v>44155</v>
      </c>
      <c r="B55" t="n">
        <v>1.010017574692443</v>
      </c>
    </row>
    <row r="56">
      <c r="A56" s="13" t="n">
        <v>44159</v>
      </c>
      <c r="B56" t="n">
        <v>1.027728085867621</v>
      </c>
    </row>
    <row r="57">
      <c r="A57" s="13" t="n">
        <v>44160</v>
      </c>
      <c r="B57" t="n">
        <v>1.045074518356961</v>
      </c>
    </row>
    <row r="58">
      <c r="A58" s="13" t="n">
        <v>44161</v>
      </c>
      <c r="B58" t="n">
        <v>1.033815551537071</v>
      </c>
    </row>
    <row r="59">
      <c r="A59" s="13" t="n">
        <v>44162</v>
      </c>
      <c r="B59" t="n">
        <v>1.03634703196347</v>
      </c>
    </row>
    <row r="60">
      <c r="A60" s="13" t="n">
        <v>44165</v>
      </c>
      <c r="B60" t="n">
        <v>1.039195605623312</v>
      </c>
    </row>
    <row r="61">
      <c r="A61" s="13" t="n">
        <v>44166</v>
      </c>
      <c r="B61" t="n">
        <v>1.031111111111111</v>
      </c>
    </row>
    <row r="62">
      <c r="A62" s="13" t="n">
        <v>44167</v>
      </c>
      <c r="B62" t="n">
        <v>1.036118848653668</v>
      </c>
    </row>
    <row r="63">
      <c r="A63" s="13" t="n">
        <v>44168</v>
      </c>
      <c r="B63" t="n">
        <v>1.038936372269706</v>
      </c>
    </row>
    <row r="64">
      <c r="A64" s="13" t="n">
        <v>44169</v>
      </c>
      <c r="B64" t="n">
        <v>1.047373447946514</v>
      </c>
    </row>
    <row r="65">
      <c r="A65" s="13" t="n">
        <v>44174</v>
      </c>
      <c r="B65" t="n">
        <v>1.053474903474904</v>
      </c>
    </row>
    <row r="66">
      <c r="A66" s="13" t="n">
        <v>44175</v>
      </c>
      <c r="B66" t="n">
        <v>1.062596899224806</v>
      </c>
    </row>
    <row r="67">
      <c r="A67" s="13" t="n">
        <v>44176</v>
      </c>
      <c r="B67" t="n">
        <v>1.069097888675624</v>
      </c>
    </row>
    <row r="68">
      <c r="A68" s="13" t="n">
        <v>44179</v>
      </c>
      <c r="B68" t="n">
        <v>1.077714285714286</v>
      </c>
    </row>
    <row r="69">
      <c r="A69" s="13" t="n">
        <v>44180</v>
      </c>
      <c r="B69" t="n">
        <v>1.076004548900682</v>
      </c>
    </row>
    <row r="70">
      <c r="A70" s="13" t="n">
        <v>44181</v>
      </c>
      <c r="B70" t="n">
        <v>1.066223908918406</v>
      </c>
    </row>
    <row r="71">
      <c r="A71" s="13" t="n">
        <v>44182</v>
      </c>
      <c r="B71" t="n">
        <v>1.048411214953271</v>
      </c>
    </row>
    <row r="72">
      <c r="A72" s="13" t="n">
        <v>44183</v>
      </c>
      <c r="B72" t="n">
        <v>1.038532110091743</v>
      </c>
    </row>
    <row r="73">
      <c r="A73" s="13" t="n">
        <v>44186</v>
      </c>
      <c r="B73" t="n">
        <v>1.054054054054054</v>
      </c>
    </row>
    <row r="74">
      <c r="A74" s="13" t="n">
        <v>44187</v>
      </c>
      <c r="B74" t="n">
        <v>1.055740740740741</v>
      </c>
    </row>
    <row r="75">
      <c r="A75" s="13" t="n">
        <v>44188</v>
      </c>
      <c r="B75" t="n">
        <v>1.045096241979835</v>
      </c>
    </row>
    <row r="76">
      <c r="A76" s="13" t="n">
        <v>44193</v>
      </c>
      <c r="B76" t="n">
        <v>1.035443037974684</v>
      </c>
    </row>
    <row r="77">
      <c r="A77" s="13" t="n">
        <v>44194</v>
      </c>
      <c r="B77" t="n">
        <v>1.047897623400366</v>
      </c>
    </row>
    <row r="78">
      <c r="A78" s="13" t="n">
        <v>44195</v>
      </c>
      <c r="B78" t="n">
        <v>1.064252553389044</v>
      </c>
    </row>
    <row r="79">
      <c r="A79" s="13" t="n">
        <v>44200</v>
      </c>
      <c r="B79" t="n">
        <v>1.077282060854956</v>
      </c>
    </row>
    <row r="80">
      <c r="A80" s="13" t="n">
        <v>44201</v>
      </c>
      <c r="B80" t="n">
        <v>1.071985157699443</v>
      </c>
    </row>
    <row r="81">
      <c r="A81" s="13" t="n">
        <v>44202</v>
      </c>
      <c r="B81" t="n">
        <v>1.065317387304508</v>
      </c>
    </row>
    <row r="82">
      <c r="A82" s="13" t="n">
        <v>44203</v>
      </c>
      <c r="B82" t="n">
        <v>1.054478976234004</v>
      </c>
    </row>
    <row r="83">
      <c r="A83" s="13" t="n">
        <v>44204</v>
      </c>
      <c r="B83" t="n">
        <v>1.05524861878453</v>
      </c>
    </row>
    <row r="84">
      <c r="A84" s="13" t="n">
        <v>44207</v>
      </c>
      <c r="B84" t="n">
        <v>1.061940298507463</v>
      </c>
    </row>
    <row r="85">
      <c r="A85" s="13" t="n">
        <v>44208</v>
      </c>
      <c r="B85" t="n">
        <v>1.061913696060037</v>
      </c>
    </row>
    <row r="86">
      <c r="A86" s="13" t="n">
        <v>44209</v>
      </c>
      <c r="B86" t="n">
        <v>1.073453853472883</v>
      </c>
    </row>
    <row r="87">
      <c r="A87" s="13" t="n">
        <v>44210</v>
      </c>
      <c r="B87" t="n">
        <v>1.085741811175337</v>
      </c>
    </row>
    <row r="88">
      <c r="A88" s="13" t="n">
        <v>44211</v>
      </c>
      <c r="B88" t="n">
        <v>1.077586206896552</v>
      </c>
    </row>
    <row r="89">
      <c r="A89" s="13" t="n">
        <v>44214</v>
      </c>
      <c r="B89" t="n">
        <v>1.078393881453155</v>
      </c>
    </row>
    <row r="90">
      <c r="A90" s="13" t="n">
        <v>44215</v>
      </c>
      <c r="B90" t="n">
        <v>1.069763033175355</v>
      </c>
    </row>
    <row r="91">
      <c r="A91" s="13" t="n">
        <v>44216</v>
      </c>
      <c r="B91" t="n">
        <v>1.063388904586983</v>
      </c>
    </row>
    <row r="92">
      <c r="A92" s="13" t="n">
        <v>44217</v>
      </c>
      <c r="B92" t="n">
        <v>1.070521327014218</v>
      </c>
    </row>
    <row r="93">
      <c r="A93" s="13" t="n">
        <v>44218</v>
      </c>
      <c r="B93" t="n">
        <v>1.059707097258731</v>
      </c>
    </row>
    <row r="94">
      <c r="A94" s="13" t="n">
        <v>44221</v>
      </c>
      <c r="B94" t="n">
        <v>1.051301115241636</v>
      </c>
    </row>
    <row r="95">
      <c r="A95" s="13" t="n">
        <v>44222</v>
      </c>
      <c r="B95" t="n">
        <v>1.048473635522664</v>
      </c>
    </row>
    <row r="96">
      <c r="A96" s="13" t="n">
        <v>44223</v>
      </c>
      <c r="B96" t="n">
        <v>1.042134314627415</v>
      </c>
    </row>
    <row r="97">
      <c r="A97" s="13" t="n">
        <v>44224</v>
      </c>
      <c r="B97" t="n">
        <v>1.033789954337899</v>
      </c>
    </row>
    <row r="98">
      <c r="A98" s="13" t="n">
        <v>44225</v>
      </c>
      <c r="B98" t="n">
        <v>1.034672537149147</v>
      </c>
    </row>
    <row r="99">
      <c r="A99" s="13" t="n">
        <v>44228</v>
      </c>
      <c r="B99" t="n">
        <v>1.034230276404906</v>
      </c>
    </row>
    <row r="100">
      <c r="A100" s="13" t="n">
        <v>44229</v>
      </c>
      <c r="B100" t="n">
        <v>1.032240387249977</v>
      </c>
    </row>
    <row r="101">
      <c r="A101" s="13" t="n">
        <v>44230</v>
      </c>
      <c r="B101" t="n">
        <v>1.041920590951062</v>
      </c>
    </row>
    <row r="102">
      <c r="A102" s="13" t="n">
        <v>44231</v>
      </c>
      <c r="B102" t="n">
        <v>1.044444444444445</v>
      </c>
    </row>
    <row r="103">
      <c r="A103" s="13" t="n">
        <v>44232</v>
      </c>
      <c r="B103" t="n">
        <v>1.043381535038932</v>
      </c>
    </row>
    <row r="104">
      <c r="A104" s="13" t="n">
        <v>44235</v>
      </c>
      <c r="B104" t="n">
        <v>1.046096654275093</v>
      </c>
    </row>
    <row r="105">
      <c r="A105" s="13" t="n">
        <v>44236</v>
      </c>
      <c r="B105" t="n">
        <v>1.053538000748783</v>
      </c>
    </row>
    <row r="106">
      <c r="A106" s="13" t="n">
        <v>44237</v>
      </c>
      <c r="B106" t="n">
        <v>1.053739195791056</v>
      </c>
    </row>
    <row r="107">
      <c r="A107" s="13" t="n">
        <v>44238</v>
      </c>
      <c r="B107" t="n">
        <v>1.051724137931034</v>
      </c>
    </row>
    <row r="108">
      <c r="A108" s="13" t="n">
        <v>44239</v>
      </c>
      <c r="B108" t="n">
        <v>1.04504854368932</v>
      </c>
    </row>
    <row r="109">
      <c r="A109" s="13" t="n">
        <v>44244</v>
      </c>
      <c r="B109" t="n">
        <v>1.046417759838547</v>
      </c>
    </row>
    <row r="110">
      <c r="A110" s="13" t="n">
        <v>44245</v>
      </c>
      <c r="B110" t="n">
        <v>1.063265306122449</v>
      </c>
    </row>
    <row r="111">
      <c r="A111" s="13" t="n">
        <v>44246</v>
      </c>
      <c r="B111" t="n">
        <v>1.054922279792746</v>
      </c>
    </row>
    <row r="112">
      <c r="A112" s="13" t="n">
        <v>44249</v>
      </c>
      <c r="B112" t="n">
        <v>1.063224446786091</v>
      </c>
    </row>
    <row r="113">
      <c r="A113" s="13" t="n">
        <v>44250</v>
      </c>
      <c r="B113" t="n">
        <v>1.062022090059473</v>
      </c>
    </row>
    <row r="114">
      <c r="A114" s="13" t="n">
        <v>44251</v>
      </c>
      <c r="B114" t="n">
        <v>1.057172557172557</v>
      </c>
    </row>
    <row r="115">
      <c r="A115" s="13" t="n">
        <v>44252</v>
      </c>
      <c r="B115" t="n">
        <v>1.052032520325203</v>
      </c>
    </row>
    <row r="116">
      <c r="A116" s="13" t="n">
        <v>44253</v>
      </c>
      <c r="B116" t="n">
        <v>1.050301810865191</v>
      </c>
    </row>
    <row r="117">
      <c r="A117" s="13" t="n">
        <v>44256</v>
      </c>
      <c r="B117" t="n">
        <v>1.045877002175203</v>
      </c>
    </row>
    <row r="118">
      <c r="A118" s="13" t="n">
        <v>44257</v>
      </c>
      <c r="B118" t="n">
        <v>1.069153225806452</v>
      </c>
    </row>
    <row r="119">
      <c r="A119" s="13" t="n">
        <v>44258</v>
      </c>
      <c r="B119" t="n">
        <v>1.078899082568807</v>
      </c>
    </row>
    <row r="120">
      <c r="A120" s="13" t="n">
        <v>44259</v>
      </c>
      <c r="B120" t="n">
        <v>1.068839846122697</v>
      </c>
    </row>
    <row r="121">
      <c r="A121" s="13" t="n">
        <v>44260</v>
      </c>
      <c r="B121" t="n">
        <v>1.073045267489712</v>
      </c>
    </row>
    <row r="122">
      <c r="A122" s="13" t="n">
        <v>44263</v>
      </c>
      <c r="B122" t="n">
        <v>1.07184265010352</v>
      </c>
    </row>
    <row r="123">
      <c r="A123" s="13" t="n">
        <v>44264</v>
      </c>
      <c r="B123" t="n">
        <v>1.071293772279304</v>
      </c>
    </row>
    <row r="124">
      <c r="A124" s="13" t="n">
        <v>44265</v>
      </c>
      <c r="B124" t="n">
        <v>1.056999344835117</v>
      </c>
    </row>
    <row r="125">
      <c r="A125" s="13" t="n">
        <v>44266</v>
      </c>
      <c r="B125" t="n">
        <v>1.053087757313109</v>
      </c>
    </row>
    <row r="126">
      <c r="A126" s="13" t="n">
        <v>44267</v>
      </c>
      <c r="B126" t="n">
        <v>1.056415694591728</v>
      </c>
    </row>
    <row r="127">
      <c r="A127" s="13" t="n">
        <v>44270</v>
      </c>
      <c r="B127" t="n">
        <v>1.042268041237113</v>
      </c>
    </row>
    <row r="128">
      <c r="A128" s="13" t="n">
        <v>44271</v>
      </c>
      <c r="B128" t="n">
        <v>1.042566191446028</v>
      </c>
    </row>
    <row r="129">
      <c r="A129" s="13" t="n">
        <v>44272</v>
      </c>
      <c r="B129" t="n">
        <v>1.050707070707071</v>
      </c>
    </row>
    <row r="130">
      <c r="A130" s="13" t="n">
        <v>44273</v>
      </c>
      <c r="B130" t="n">
        <v>1.053556910569106</v>
      </c>
    </row>
    <row r="131">
      <c r="A131" s="13" t="n">
        <v>44274</v>
      </c>
      <c r="B131" t="n">
        <v>1.043895055499495</v>
      </c>
    </row>
    <row r="132">
      <c r="A132" s="13" t="n">
        <v>44277</v>
      </c>
      <c r="B132" t="n">
        <v>1.039489429597128</v>
      </c>
    </row>
    <row r="133">
      <c r="A133" s="13" t="n">
        <v>44278</v>
      </c>
      <c r="B133" t="n">
        <v>1.010021615248575</v>
      </c>
    </row>
    <row r="134">
      <c r="A134" s="13" t="n">
        <v>44280</v>
      </c>
      <c r="B134" t="n">
        <v>1.018775510204082</v>
      </c>
    </row>
    <row r="135">
      <c r="A135" s="13" t="n">
        <v>44281</v>
      </c>
      <c r="B135" t="n">
        <v>1.012422360248447</v>
      </c>
    </row>
    <row r="136">
      <c r="A136" s="13" t="n">
        <v>44284</v>
      </c>
      <c r="B136" t="n">
        <v>1.012869198312236</v>
      </c>
    </row>
    <row r="137">
      <c r="A137" s="13" t="n">
        <v>44285</v>
      </c>
      <c r="B137" t="n">
        <v>1.015826123654779</v>
      </c>
    </row>
    <row r="138">
      <c r="A138" s="13" t="n">
        <v>44286</v>
      </c>
      <c r="B138" t="n">
        <v>1.004460580912863</v>
      </c>
    </row>
    <row r="139">
      <c r="A139" s="13" t="n">
        <v>44291</v>
      </c>
      <c r="B139" t="n">
        <v>1.031948214658593</v>
      </c>
    </row>
    <row r="140">
      <c r="A140" s="13" t="n">
        <v>44292</v>
      </c>
      <c r="B140" t="n">
        <v>1.027892561983471</v>
      </c>
    </row>
    <row r="141">
      <c r="A141" s="13" t="n">
        <v>44293</v>
      </c>
      <c r="B141" t="n">
        <v>1.029198591840961</v>
      </c>
    </row>
    <row r="142">
      <c r="A142" s="13" t="n">
        <v>44294</v>
      </c>
      <c r="B142" t="n">
        <v>1.03613454128918</v>
      </c>
    </row>
    <row r="143">
      <c r="A143" s="13" t="n">
        <v>44295</v>
      </c>
      <c r="B143" t="n">
        <v>1.033507853403141</v>
      </c>
    </row>
    <row r="144">
      <c r="A144" s="13" t="n">
        <v>44298</v>
      </c>
      <c r="B144" t="n">
        <v>1.032291666666667</v>
      </c>
    </row>
    <row r="145">
      <c r="A145" s="13" t="n">
        <v>44299</v>
      </c>
      <c r="B145" t="n">
        <v>1.0302527973477</v>
      </c>
    </row>
    <row r="146">
      <c r="A146" s="13" t="n">
        <v>44300</v>
      </c>
      <c r="B146" t="n">
        <v>1.029405674052599</v>
      </c>
    </row>
    <row r="147">
      <c r="A147" s="13" t="n">
        <v>44301</v>
      </c>
      <c r="B147" t="n">
        <v>1.02713987473904</v>
      </c>
    </row>
    <row r="148">
      <c r="A148" s="13" t="n">
        <v>44302</v>
      </c>
      <c r="B148" t="n">
        <v>1.023958333333333</v>
      </c>
    </row>
    <row r="149">
      <c r="A149" s="13" t="n">
        <v>44305</v>
      </c>
      <c r="B149" t="n">
        <v>1.025206611570248</v>
      </c>
    </row>
    <row r="150">
      <c r="A150" s="13" t="n">
        <v>44306</v>
      </c>
      <c r="B150" t="n">
        <v>1.019591836734694</v>
      </c>
    </row>
    <row r="151">
      <c r="A151" s="13" t="n">
        <v>44307</v>
      </c>
      <c r="B151" t="n">
        <v>1.019591836734694</v>
      </c>
    </row>
    <row r="152">
      <c r="A152" s="13" t="n">
        <v>44308</v>
      </c>
      <c r="B152" t="n">
        <v>1.012348178137652</v>
      </c>
    </row>
    <row r="153">
      <c r="A153" s="13" t="n">
        <v>44309</v>
      </c>
      <c r="B153" t="n">
        <v>1.017842822774659</v>
      </c>
    </row>
    <row r="154">
      <c r="A154" s="13" t="n">
        <v>44312</v>
      </c>
      <c r="B154" t="n">
        <v>1.02795487984306</v>
      </c>
    </row>
    <row r="155">
      <c r="A155" s="13" t="n">
        <v>44313</v>
      </c>
      <c r="B155" t="n">
        <v>1.04296875</v>
      </c>
    </row>
    <row r="156">
      <c r="A156" s="13" t="n">
        <v>44314</v>
      </c>
      <c r="B156" t="n">
        <v>1.02895493767977</v>
      </c>
    </row>
    <row r="157">
      <c r="A157" s="13" t="n">
        <v>44315</v>
      </c>
      <c r="B157" t="n">
        <v>1.025239005736138</v>
      </c>
    </row>
    <row r="158">
      <c r="A158" s="13" t="n">
        <v>44316</v>
      </c>
      <c r="B158" t="n">
        <v>1.024114832535885</v>
      </c>
    </row>
    <row r="159">
      <c r="A159" s="13" t="n">
        <v>44319</v>
      </c>
      <c r="B159" t="n">
        <v>1.036801541425819</v>
      </c>
    </row>
    <row r="160">
      <c r="A160" s="13" t="n">
        <v>44320</v>
      </c>
      <c r="B160" t="n">
        <v>1.030819295558959</v>
      </c>
    </row>
    <row r="161">
      <c r="A161" s="13" t="n">
        <v>44321</v>
      </c>
      <c r="B161" t="n">
        <v>1.034548944337812</v>
      </c>
    </row>
    <row r="162">
      <c r="A162" s="13" t="n">
        <v>44322</v>
      </c>
      <c r="B162" t="n">
        <v>1.035714285714286</v>
      </c>
    </row>
    <row r="163">
      <c r="A163" s="13" t="n">
        <v>44323</v>
      </c>
      <c r="B163" t="n">
        <v>1.027352085354025</v>
      </c>
    </row>
    <row r="164">
      <c r="A164" s="13" t="n">
        <v>44326</v>
      </c>
      <c r="B164" t="n">
        <v>1.035386119257087</v>
      </c>
    </row>
    <row r="165">
      <c r="A165" s="13" t="n">
        <v>44327</v>
      </c>
      <c r="B165" t="n">
        <v>1.021394064872326</v>
      </c>
    </row>
    <row r="166">
      <c r="A166" s="13" t="n">
        <v>44328</v>
      </c>
      <c r="B166" t="n">
        <v>1.022900763358779</v>
      </c>
    </row>
    <row r="167">
      <c r="A167" s="13" t="n">
        <v>44329</v>
      </c>
      <c r="B167" t="n">
        <v>1.021359223300971</v>
      </c>
    </row>
    <row r="168">
      <c r="A168" s="13" t="n">
        <v>44330</v>
      </c>
      <c r="B168" t="n">
        <v>1.017012877150108</v>
      </c>
    </row>
    <row r="169">
      <c r="A169" s="13" t="n">
        <v>44333</v>
      </c>
      <c r="B169" t="n">
        <v>1.01302752293578</v>
      </c>
    </row>
    <row r="170">
      <c r="A170" s="13" t="n">
        <v>44334</v>
      </c>
      <c r="B170" t="n">
        <v>0.9996389891696751</v>
      </c>
    </row>
    <row r="171">
      <c r="A171" s="13" t="n">
        <v>44335</v>
      </c>
      <c r="B171" t="n">
        <v>0.9924050632911392</v>
      </c>
    </row>
    <row r="172">
      <c r="A172" s="13" t="n">
        <v>44336</v>
      </c>
      <c r="B172" t="n">
        <v>0.9799283154121864</v>
      </c>
    </row>
    <row r="173">
      <c r="A173" s="13" t="n">
        <v>44337</v>
      </c>
      <c r="B173" t="n">
        <v>0.974771873322598</v>
      </c>
    </row>
    <row r="174">
      <c r="A174" s="13" t="n">
        <v>44342</v>
      </c>
      <c r="B174" t="n">
        <v>0.9695449039626233</v>
      </c>
    </row>
    <row r="175">
      <c r="A175" s="13" t="n">
        <v>44343</v>
      </c>
      <c r="B175" t="n">
        <v>0.9650468883205456</v>
      </c>
    </row>
    <row r="176">
      <c r="A176" s="13" t="n">
        <v>44344</v>
      </c>
      <c r="B176" t="n">
        <v>0.9713990351481737</v>
      </c>
    </row>
    <row r="177">
      <c r="A177" s="13" t="n">
        <v>44347</v>
      </c>
      <c r="B177" t="n">
        <v>0.974836263357463</v>
      </c>
    </row>
    <row r="178">
      <c r="A178" s="13" t="n">
        <v>44348</v>
      </c>
      <c r="B178" t="n">
        <v>0.9646464646464646</v>
      </c>
    </row>
    <row r="179">
      <c r="A179" s="13" t="n">
        <v>44349</v>
      </c>
      <c r="B179" t="n">
        <v>0.9799666110183639</v>
      </c>
    </row>
    <row r="180">
      <c r="A180" s="13" t="n">
        <v>44350</v>
      </c>
      <c r="B180" t="n">
        <v>0.9693333333333334</v>
      </c>
    </row>
    <row r="181">
      <c r="A181" s="13" t="n">
        <v>44351</v>
      </c>
      <c r="B181" t="n">
        <v>0.9692436974789916</v>
      </c>
    </row>
    <row r="182">
      <c r="A182" s="13" t="n">
        <v>44352</v>
      </c>
      <c r="B182" t="n">
        <v>0.9423785594639866</v>
      </c>
    </row>
    <row r="183">
      <c r="A183" s="13" t="n">
        <v>44353</v>
      </c>
      <c r="B183" t="n">
        <v>0.9428090832632464</v>
      </c>
    </row>
    <row r="184">
      <c r="A184" s="13" t="n">
        <v>44354</v>
      </c>
      <c r="B184" t="n">
        <v>1.915497145177592</v>
      </c>
    </row>
    <row r="185">
      <c r="A185" s="13" t="n">
        <v>44355</v>
      </c>
      <c r="B185" t="n">
        <v>1.927058231011488</v>
      </c>
    </row>
    <row r="186">
      <c r="A186" s="13" t="n">
        <v>44356</v>
      </c>
      <c r="B186" t="n">
        <v>0.9888157894736842</v>
      </c>
    </row>
    <row r="187">
      <c r="A187" s="13" t="n">
        <v>44357</v>
      </c>
      <c r="B187" t="n">
        <v>0.9935844711301201</v>
      </c>
    </row>
    <row r="188">
      <c r="A188" s="13" t="n">
        <v>44358</v>
      </c>
      <c r="B188" t="n">
        <v>0.9893790849673203</v>
      </c>
    </row>
    <row r="189">
      <c r="A189" s="13" t="n">
        <v>44361</v>
      </c>
      <c r="B189" t="n">
        <v>0.9949835526315789</v>
      </c>
    </row>
    <row r="190">
      <c r="A190" s="13" t="n">
        <v>44362</v>
      </c>
      <c r="B190" t="n">
        <v>0.9951404332427313</v>
      </c>
    </row>
    <row r="191">
      <c r="A191" s="13" t="n">
        <v>44363</v>
      </c>
      <c r="B191" t="n">
        <v>0.9842019543973941</v>
      </c>
    </row>
    <row r="192">
      <c r="A192" s="13" t="n">
        <v>44364</v>
      </c>
      <c r="B192" t="n">
        <v>0.98317818063041</v>
      </c>
    </row>
    <row r="193">
      <c r="A193" s="13" t="n">
        <v>44365</v>
      </c>
      <c r="B193" t="n">
        <v>0.9854545454545455</v>
      </c>
    </row>
    <row r="194">
      <c r="A194" s="13" t="n">
        <v>44369</v>
      </c>
      <c r="B194" t="n">
        <v>0.9803497085761865</v>
      </c>
    </row>
    <row r="195">
      <c r="A195" s="13" t="n">
        <v>44370</v>
      </c>
      <c r="B195" t="n">
        <v>0.9623567921440261</v>
      </c>
    </row>
    <row r="196">
      <c r="A196" s="13" t="n">
        <v>44371</v>
      </c>
      <c r="B196" t="n">
        <v>0.9609555189456342</v>
      </c>
    </row>
    <row r="197">
      <c r="A197" s="13" t="n">
        <v>44372</v>
      </c>
      <c r="B197" t="n">
        <v>0.9552587646076794</v>
      </c>
    </row>
    <row r="198">
      <c r="A198" s="13" t="n">
        <v>44375</v>
      </c>
      <c r="B198" t="n">
        <v>0.9615254237288136</v>
      </c>
    </row>
    <row r="199">
      <c r="A199" s="13" t="n">
        <v>44376</v>
      </c>
      <c r="B199" t="n">
        <v>0.9608247422680413</v>
      </c>
    </row>
    <row r="200">
      <c r="A200" s="13" t="n">
        <v>44377</v>
      </c>
      <c r="B200" t="n">
        <v>0.9528714911151172</v>
      </c>
    </row>
    <row r="201">
      <c r="A201" s="13" t="n">
        <v>44378</v>
      </c>
      <c r="B201" t="n">
        <v>0.9603222212700318</v>
      </c>
    </row>
    <row r="202">
      <c r="A202" s="13" t="n">
        <v>44379</v>
      </c>
      <c r="B202" t="n">
        <v>0.9521088892623089</v>
      </c>
    </row>
    <row r="203">
      <c r="A203" s="13" t="n">
        <v>44389</v>
      </c>
      <c r="B203" t="n">
        <v>0.9550486413955048</v>
      </c>
    </row>
    <row r="204">
      <c r="A204" s="13" t="n">
        <v>44390</v>
      </c>
      <c r="B204" t="n">
        <v>0.9452302631578947</v>
      </c>
    </row>
    <row r="205">
      <c r="A205" s="13" t="n">
        <v>44391</v>
      </c>
      <c r="B205" t="n">
        <v>0.9467841984982044</v>
      </c>
    </row>
    <row r="206">
      <c r="A206" s="13" t="n">
        <v>44392</v>
      </c>
      <c r="B206" t="n">
        <v>0.9424692954104719</v>
      </c>
    </row>
    <row r="207">
      <c r="A207" s="13" t="n">
        <v>44393</v>
      </c>
      <c r="B207" t="n">
        <v>0.9525889967637541</v>
      </c>
    </row>
    <row r="208">
      <c r="A208" s="13" t="n">
        <v>44396</v>
      </c>
      <c r="B208" t="n">
        <v>0.9421277945140321</v>
      </c>
    </row>
    <row r="209">
      <c r="A209" s="13" t="n">
        <v>44397</v>
      </c>
      <c r="B209" t="n">
        <v>0.935699828740464</v>
      </c>
    </row>
    <row r="210">
      <c r="A210" s="13" t="n">
        <v>44398</v>
      </c>
      <c r="B210" t="n">
        <v>0.9386169386169386</v>
      </c>
    </row>
    <row r="211">
      <c r="A211" s="13" t="n">
        <v>44399</v>
      </c>
      <c r="B211" t="n">
        <v>0.9313801079414032</v>
      </c>
    </row>
    <row r="212">
      <c r="A212" s="13" t="n">
        <v>44400</v>
      </c>
      <c r="B212" t="n">
        <v>0.9295167743921207</v>
      </c>
    </row>
    <row r="213">
      <c r="A213" s="13" t="n">
        <v>44403</v>
      </c>
      <c r="B213" t="n">
        <v>0.9295384615384615</v>
      </c>
    </row>
    <row r="214">
      <c r="A214" s="13" t="n">
        <v>44404</v>
      </c>
      <c r="B214" t="n">
        <v>0.9243119266055045</v>
      </c>
    </row>
    <row r="215">
      <c r="A215" s="13" t="n">
        <v>44405</v>
      </c>
      <c r="B215" t="n">
        <v>0.9323053199691596</v>
      </c>
    </row>
    <row r="216">
      <c r="A216" s="13" t="n">
        <v>44406</v>
      </c>
      <c r="B216" t="n">
        <v>0.9269938650306748</v>
      </c>
    </row>
    <row r="217">
      <c r="A217" s="13" t="n">
        <v>44407</v>
      </c>
      <c r="B217" t="n">
        <v>0.9281538461538461</v>
      </c>
    </row>
    <row r="218">
      <c r="A218" s="13" t="inlineStr">
        <is>
          <t>Total general</t>
        </is>
      </c>
      <c r="B218" t="n">
        <v>223.5798019330691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 codeName="Hoja1">
    <outlinePr summaryBelow="1" summaryRight="1"/>
    <pageSetUpPr/>
  </sheetPr>
  <dimension ref="A1:B196"/>
  <sheetViews>
    <sheetView topLeftCell="D1" workbookViewId="0">
      <selection activeCell="A1" sqref="A1"/>
    </sheetView>
  </sheetViews>
  <sheetFormatPr baseColWidth="10" defaultRowHeight="15"/>
  <cols>
    <col width="17.5703125" bestFit="1" customWidth="1" style="17" min="1" max="1"/>
    <col width="13.7109375" bestFit="1" customWidth="1" style="17" min="2" max="2"/>
    <col width="22" bestFit="1" customWidth="1" style="17" min="3" max="3"/>
  </cols>
  <sheetData>
    <row r="1">
      <c r="A1" s="12" t="inlineStr">
        <is>
          <t>Etiquetas de fila</t>
        </is>
      </c>
      <c r="B1" t="inlineStr">
        <is>
          <t>Suma de 29-41</t>
        </is>
      </c>
    </row>
    <row r="2">
      <c r="A2" s="13" t="n">
        <v>44081</v>
      </c>
      <c r="B2" s="35" t="n">
        <v>857.5</v>
      </c>
    </row>
    <row r="3">
      <c r="A3" s="13" t="n">
        <v>44082</v>
      </c>
      <c r="B3" s="35" t="n">
        <v>857</v>
      </c>
    </row>
    <row r="4">
      <c r="A4" s="13" t="n">
        <v>44083</v>
      </c>
      <c r="B4" s="35" t="n">
        <v>906</v>
      </c>
    </row>
    <row r="5">
      <c r="A5" s="13" t="n">
        <v>44084</v>
      </c>
      <c r="B5" s="35" t="n">
        <v>988.5</v>
      </c>
    </row>
    <row r="6">
      <c r="A6" s="13" t="n">
        <v>44085</v>
      </c>
      <c r="B6" s="35" t="n">
        <v>983</v>
      </c>
    </row>
    <row r="7">
      <c r="A7" s="13" t="n">
        <v>44088</v>
      </c>
      <c r="B7" s="35" t="n">
        <v>1000</v>
      </c>
    </row>
    <row r="8">
      <c r="A8" s="13" t="n">
        <v>44089</v>
      </c>
      <c r="B8" s="35" t="n">
        <v>920.5</v>
      </c>
    </row>
    <row r="9">
      <c r="A9" s="13" t="n">
        <v>44090</v>
      </c>
      <c r="B9" s="35" t="n">
        <v>922.5</v>
      </c>
    </row>
    <row r="10">
      <c r="A10" s="13" t="n">
        <v>44091</v>
      </c>
      <c r="B10" s="35" t="n">
        <v>1030</v>
      </c>
    </row>
    <row r="11">
      <c r="A11" s="13" t="n">
        <v>44092</v>
      </c>
      <c r="B11" s="35" t="n">
        <v>1100</v>
      </c>
    </row>
    <row r="12">
      <c r="A12" s="13" t="n">
        <v>44095</v>
      </c>
      <c r="B12" s="35" t="n">
        <v>1142</v>
      </c>
    </row>
    <row r="13">
      <c r="A13" s="13" t="n">
        <v>44096</v>
      </c>
      <c r="B13" s="35" t="n">
        <v>1180</v>
      </c>
    </row>
    <row r="14">
      <c r="A14" s="13" t="n">
        <v>44097</v>
      </c>
      <c r="B14" s="35" t="n">
        <v>1112</v>
      </c>
    </row>
    <row r="15">
      <c r="A15" s="13" t="n">
        <v>44098</v>
      </c>
      <c r="B15" s="35" t="n">
        <v>940</v>
      </c>
    </row>
    <row r="16">
      <c r="A16" s="13" t="n">
        <v>44099</v>
      </c>
      <c r="B16" s="35" t="n">
        <v>946</v>
      </c>
    </row>
    <row r="17">
      <c r="A17" s="13" t="n">
        <v>44102</v>
      </c>
      <c r="B17" s="35" t="n">
        <v>979</v>
      </c>
    </row>
    <row r="18">
      <c r="A18" s="13" t="n">
        <v>44103</v>
      </c>
      <c r="B18" s="35" t="n">
        <v>944</v>
      </c>
    </row>
    <row r="19">
      <c r="A19" s="13" t="n">
        <v>44104</v>
      </c>
      <c r="B19" s="35" t="n">
        <v>989</v>
      </c>
    </row>
    <row r="20">
      <c r="A20" s="13" t="n">
        <v>44105</v>
      </c>
      <c r="B20" s="35" t="n">
        <v>865</v>
      </c>
    </row>
    <row r="21">
      <c r="A21" s="13" t="n">
        <v>44106</v>
      </c>
      <c r="B21" s="35" t="n">
        <v>867</v>
      </c>
    </row>
    <row r="22">
      <c r="A22" s="13" t="n">
        <v>44109</v>
      </c>
      <c r="B22" s="35" t="n">
        <v>816</v>
      </c>
    </row>
    <row r="23">
      <c r="A23" s="13" t="n">
        <v>44110</v>
      </c>
      <c r="B23" s="35" t="n">
        <v>799</v>
      </c>
    </row>
    <row r="24">
      <c r="A24" s="13" t="n">
        <v>44111</v>
      </c>
      <c r="B24" s="35" t="n">
        <v>801</v>
      </c>
    </row>
    <row r="25">
      <c r="A25" s="13" t="n">
        <v>44112</v>
      </c>
      <c r="B25" s="35" t="n">
        <v>880</v>
      </c>
    </row>
    <row r="26">
      <c r="A26" s="13" t="n">
        <v>44113</v>
      </c>
      <c r="B26" s="35" t="n">
        <v>865</v>
      </c>
    </row>
    <row r="27">
      <c r="A27" s="13" t="n">
        <v>44117</v>
      </c>
      <c r="B27" s="35" t="n">
        <v>884</v>
      </c>
    </row>
    <row r="28">
      <c r="A28" s="13" t="n">
        <v>44118</v>
      </c>
      <c r="B28" s="35" t="n">
        <v>1025</v>
      </c>
    </row>
    <row r="29">
      <c r="A29" s="13" t="n">
        <v>44119</v>
      </c>
      <c r="B29" s="35" t="n">
        <v>1353</v>
      </c>
    </row>
    <row r="30">
      <c r="A30" s="13" t="n">
        <v>44120</v>
      </c>
      <c r="B30" s="35" t="n">
        <v>1298</v>
      </c>
    </row>
    <row r="31">
      <c r="A31" s="13" t="n">
        <v>44123</v>
      </c>
      <c r="B31" s="35" t="n">
        <v>1396</v>
      </c>
    </row>
    <row r="32">
      <c r="A32" s="13" t="n">
        <v>44124</v>
      </c>
      <c r="B32" s="35" t="n">
        <v>1270</v>
      </c>
    </row>
    <row r="33">
      <c r="A33" s="13" t="n">
        <v>44125</v>
      </c>
      <c r="B33" s="35" t="n">
        <v>1220</v>
      </c>
    </row>
    <row r="34">
      <c r="A34" s="13" t="n">
        <v>44126</v>
      </c>
      <c r="B34" s="35" t="n">
        <v>1324</v>
      </c>
    </row>
    <row r="35">
      <c r="A35" s="13" t="n">
        <v>44127</v>
      </c>
      <c r="B35" s="35" t="n">
        <v>1345</v>
      </c>
    </row>
    <row r="36">
      <c r="A36" s="13" t="n">
        <v>44130</v>
      </c>
      <c r="B36" s="35" t="n">
        <v>1205</v>
      </c>
    </row>
    <row r="37">
      <c r="A37" s="13" t="n">
        <v>44131</v>
      </c>
      <c r="B37" s="35" t="n">
        <v>1392</v>
      </c>
    </row>
    <row r="38">
      <c r="A38" s="13" t="n">
        <v>44132</v>
      </c>
      <c r="B38" s="35" t="n">
        <v>1510</v>
      </c>
    </row>
    <row r="39">
      <c r="A39" s="13" t="n">
        <v>44133</v>
      </c>
      <c r="B39" s="35" t="n">
        <v>1557</v>
      </c>
    </row>
    <row r="40">
      <c r="A40" s="13" t="n">
        <v>44134</v>
      </c>
      <c r="B40" s="35" t="n">
        <v>1572</v>
      </c>
    </row>
    <row r="41">
      <c r="A41" s="13" t="n">
        <v>44137</v>
      </c>
      <c r="B41" s="35" t="n">
        <v>1330</v>
      </c>
    </row>
    <row r="42">
      <c r="A42" s="13" t="n">
        <v>44138</v>
      </c>
      <c r="B42" s="35" t="n">
        <v>1434</v>
      </c>
    </row>
    <row r="43">
      <c r="A43" s="13" t="n">
        <v>44139</v>
      </c>
      <c r="B43" s="35" t="n">
        <v>1525</v>
      </c>
    </row>
    <row r="44">
      <c r="A44" s="13" t="n">
        <v>44140</v>
      </c>
      <c r="B44" s="35" t="n">
        <v>1480</v>
      </c>
    </row>
    <row r="45">
      <c r="A45" s="13" t="n">
        <v>44141</v>
      </c>
      <c r="B45" s="35" t="n">
        <v>1370</v>
      </c>
    </row>
    <row r="46">
      <c r="A46" s="13" t="n">
        <v>44144</v>
      </c>
      <c r="B46" s="35" t="n">
        <v>1421</v>
      </c>
    </row>
    <row r="47">
      <c r="A47" s="13" t="n">
        <v>44145</v>
      </c>
      <c r="B47" s="35" t="n">
        <v>1358.5</v>
      </c>
    </row>
    <row r="48">
      <c r="A48" s="13" t="n">
        <v>44146</v>
      </c>
      <c r="B48" s="35" t="n">
        <v>1230</v>
      </c>
    </row>
    <row r="49">
      <c r="A49" s="13" t="n">
        <v>44147</v>
      </c>
      <c r="B49" s="35" t="n">
        <v>1105</v>
      </c>
    </row>
    <row r="50">
      <c r="A50" s="13" t="n">
        <v>44148</v>
      </c>
      <c r="B50" s="35" t="n">
        <v>1239</v>
      </c>
    </row>
    <row r="51">
      <c r="A51" s="13" t="n">
        <v>44151</v>
      </c>
      <c r="B51" s="35" t="n">
        <v>1225</v>
      </c>
    </row>
    <row r="52">
      <c r="A52" s="13" t="n">
        <v>44152</v>
      </c>
      <c r="B52" s="35" t="n">
        <v>1185</v>
      </c>
    </row>
    <row r="53">
      <c r="A53" s="13" t="n">
        <v>44153</v>
      </c>
      <c r="B53" s="35" t="n">
        <v>1144</v>
      </c>
    </row>
    <row r="54">
      <c r="A54" s="13" t="n">
        <v>44154</v>
      </c>
      <c r="B54" s="35" t="n">
        <v>1071.5</v>
      </c>
    </row>
    <row r="55">
      <c r="A55" s="13" t="n">
        <v>44155</v>
      </c>
      <c r="B55" s="35" t="n">
        <v>1056</v>
      </c>
    </row>
    <row r="56">
      <c r="A56" s="13" t="n">
        <v>44159</v>
      </c>
      <c r="B56" s="35" t="n">
        <v>1109.5</v>
      </c>
    </row>
    <row r="57">
      <c r="A57" s="13" t="n">
        <v>44160</v>
      </c>
      <c r="B57" s="35" t="n">
        <v>1136</v>
      </c>
    </row>
    <row r="58">
      <c r="A58" s="13" t="n">
        <v>44161</v>
      </c>
      <c r="B58" s="35" t="n">
        <v>1193</v>
      </c>
    </row>
    <row r="59">
      <c r="A59" s="13" t="n">
        <v>44162</v>
      </c>
      <c r="B59" s="35" t="n">
        <v>1111</v>
      </c>
    </row>
    <row r="60">
      <c r="A60" s="13" t="n">
        <v>44165</v>
      </c>
      <c r="B60" s="35" t="n">
        <v>1131</v>
      </c>
    </row>
    <row r="61">
      <c r="A61" s="13" t="n">
        <v>44166</v>
      </c>
      <c r="B61" s="35" t="n">
        <v>1071</v>
      </c>
    </row>
    <row r="62">
      <c r="A62" s="13" t="n">
        <v>44167</v>
      </c>
      <c r="B62" s="35" t="n">
        <v>1006</v>
      </c>
    </row>
    <row r="63">
      <c r="A63" s="13" t="n">
        <v>44168</v>
      </c>
      <c r="B63" s="35" t="n">
        <v>951</v>
      </c>
    </row>
    <row r="64">
      <c r="A64" s="13" t="n">
        <v>44169</v>
      </c>
      <c r="B64" s="35" t="n">
        <v>1052</v>
      </c>
    </row>
    <row r="65">
      <c r="A65" s="13" t="n">
        <v>44174</v>
      </c>
      <c r="B65" s="35" t="n">
        <v>1036</v>
      </c>
    </row>
    <row r="66">
      <c r="A66" s="13" t="n">
        <v>44175</v>
      </c>
      <c r="B66" s="35" t="n">
        <v>1051</v>
      </c>
    </row>
    <row r="67">
      <c r="A67" s="13" t="n">
        <v>44176</v>
      </c>
      <c r="B67" s="35" t="n">
        <v>1010</v>
      </c>
    </row>
    <row r="68">
      <c r="A68" s="13" t="n">
        <v>44179</v>
      </c>
      <c r="B68" s="35" t="n">
        <v>989</v>
      </c>
    </row>
    <row r="69">
      <c r="A69" s="13" t="n">
        <v>44180</v>
      </c>
      <c r="B69" s="35" t="n">
        <v>955</v>
      </c>
    </row>
    <row r="70">
      <c r="A70" s="13" t="n">
        <v>44181</v>
      </c>
      <c r="B70" s="35" t="n">
        <v>925</v>
      </c>
    </row>
    <row r="71">
      <c r="A71" s="13" t="n">
        <v>44182</v>
      </c>
      <c r="B71" s="35" t="n">
        <v>905</v>
      </c>
    </row>
    <row r="72">
      <c r="A72" s="13" t="n">
        <v>44183</v>
      </c>
      <c r="B72" s="35" t="n">
        <v>857</v>
      </c>
    </row>
    <row r="73">
      <c r="A73" s="13" t="n">
        <v>44186</v>
      </c>
      <c r="B73" s="35" t="n">
        <v>942</v>
      </c>
    </row>
    <row r="74">
      <c r="A74" s="13" t="n">
        <v>44187</v>
      </c>
      <c r="B74" s="35" t="n">
        <v>882</v>
      </c>
    </row>
    <row r="75">
      <c r="A75" s="13" t="n">
        <v>44188</v>
      </c>
      <c r="B75" s="35" t="n">
        <v>950</v>
      </c>
    </row>
    <row r="76">
      <c r="A76" s="13" t="n">
        <v>44193</v>
      </c>
      <c r="B76" s="35" t="n">
        <v>900</v>
      </c>
    </row>
    <row r="77">
      <c r="A77" s="13" t="n">
        <v>44194</v>
      </c>
      <c r="B77" s="35" t="n">
        <v>905.5</v>
      </c>
    </row>
    <row r="78">
      <c r="A78" s="13" t="n">
        <v>44195</v>
      </c>
      <c r="B78" s="35" t="n">
        <v>890</v>
      </c>
    </row>
    <row r="79">
      <c r="A79" s="13" t="n">
        <v>44200</v>
      </c>
      <c r="B79" s="35" t="n">
        <v>1000</v>
      </c>
    </row>
    <row r="80">
      <c r="A80" s="13" t="n">
        <v>44201</v>
      </c>
      <c r="B80" s="35" t="n">
        <v>984</v>
      </c>
    </row>
    <row r="81">
      <c r="A81" s="13" t="n">
        <v>44202</v>
      </c>
      <c r="B81" s="35" t="n">
        <v>1016</v>
      </c>
    </row>
    <row r="82">
      <c r="A82" s="13" t="n">
        <v>44203</v>
      </c>
      <c r="B82" s="35" t="n">
        <v>917</v>
      </c>
    </row>
    <row r="83">
      <c r="A83" s="13" t="n">
        <v>44204</v>
      </c>
      <c r="B83" s="35" t="n">
        <v>855</v>
      </c>
    </row>
    <row r="84">
      <c r="A84" s="13" t="n">
        <v>44207</v>
      </c>
      <c r="B84" s="35" t="n">
        <v>877.5</v>
      </c>
    </row>
    <row r="85">
      <c r="A85" s="13" t="n">
        <v>44208</v>
      </c>
      <c r="B85" s="35" t="n">
        <v>900</v>
      </c>
    </row>
    <row r="86">
      <c r="A86" s="13" t="n">
        <v>44209</v>
      </c>
      <c r="B86" s="35" t="n">
        <v>979</v>
      </c>
    </row>
    <row r="87">
      <c r="A87" s="13" t="n">
        <v>44210</v>
      </c>
      <c r="B87" s="35" t="n">
        <v>951</v>
      </c>
    </row>
    <row r="88">
      <c r="A88" s="13" t="n">
        <v>44211</v>
      </c>
      <c r="B88" s="35" t="n">
        <v>950</v>
      </c>
    </row>
    <row r="89">
      <c r="A89" s="13" t="n">
        <v>44214</v>
      </c>
      <c r="B89" s="35" t="n">
        <v>915</v>
      </c>
    </row>
    <row r="90">
      <c r="A90" s="13" t="n">
        <v>44215</v>
      </c>
      <c r="B90" s="35" t="n">
        <v>927</v>
      </c>
    </row>
    <row r="91">
      <c r="A91" s="13" t="n">
        <v>44216</v>
      </c>
      <c r="B91" s="35" t="n">
        <v>937.5</v>
      </c>
    </row>
    <row r="92">
      <c r="A92" s="13" t="n">
        <v>44217</v>
      </c>
      <c r="B92" s="35" t="n">
        <v>910</v>
      </c>
    </row>
    <row r="93">
      <c r="A93" s="13" t="n">
        <v>44218</v>
      </c>
      <c r="B93" s="35" t="n">
        <v>906</v>
      </c>
    </row>
    <row r="94">
      <c r="A94" s="13" t="n">
        <v>44221</v>
      </c>
      <c r="B94" s="35" t="n">
        <v>955</v>
      </c>
    </row>
    <row r="95">
      <c r="A95" s="13" t="n">
        <v>44222</v>
      </c>
      <c r="B95" s="35" t="n">
        <v>920</v>
      </c>
    </row>
    <row r="96">
      <c r="A96" s="13" t="n">
        <v>44223</v>
      </c>
      <c r="B96" s="35" t="n">
        <v>910</v>
      </c>
    </row>
    <row r="97">
      <c r="A97" s="13" t="n">
        <v>44224</v>
      </c>
      <c r="B97" s="35" t="n">
        <v>860</v>
      </c>
    </row>
    <row r="98">
      <c r="A98" s="13" t="n">
        <v>44225</v>
      </c>
      <c r="B98" s="35" t="n">
        <v>927.5</v>
      </c>
    </row>
    <row r="99">
      <c r="A99" s="13" t="n">
        <v>44228</v>
      </c>
      <c r="B99" s="35" t="n">
        <v>931</v>
      </c>
    </row>
    <row r="100">
      <c r="A100" s="13" t="n">
        <v>44229</v>
      </c>
      <c r="B100" s="35" t="n">
        <v>948</v>
      </c>
    </row>
    <row r="101">
      <c r="A101" s="13" t="n">
        <v>44230</v>
      </c>
      <c r="B101" s="35" t="n">
        <v>909</v>
      </c>
    </row>
    <row r="102">
      <c r="A102" s="13" t="n">
        <v>44231</v>
      </c>
      <c r="B102" s="35" t="n">
        <v>897</v>
      </c>
    </row>
    <row r="103">
      <c r="A103" s="13" t="n">
        <v>44232</v>
      </c>
      <c r="B103" s="35" t="n">
        <v>895</v>
      </c>
    </row>
    <row r="104">
      <c r="A104" s="13" t="n">
        <v>44235</v>
      </c>
      <c r="B104" s="35" t="n">
        <v>881</v>
      </c>
    </row>
    <row r="105">
      <c r="A105" s="13" t="n">
        <v>44236</v>
      </c>
      <c r="B105" s="35" t="n">
        <v>878</v>
      </c>
    </row>
    <row r="106">
      <c r="A106" s="13" t="n">
        <v>44237</v>
      </c>
      <c r="B106" s="35" t="n">
        <v>900.5</v>
      </c>
    </row>
    <row r="107">
      <c r="A107" s="13" t="n">
        <v>44238</v>
      </c>
      <c r="B107" s="35" t="n">
        <v>821</v>
      </c>
    </row>
    <row r="108">
      <c r="A108" s="13" t="n">
        <v>44239</v>
      </c>
      <c r="B108" s="35" t="n">
        <v>750</v>
      </c>
    </row>
    <row r="109">
      <c r="A109" s="13" t="n">
        <v>44244</v>
      </c>
      <c r="B109" s="35" t="n">
        <v>800</v>
      </c>
    </row>
    <row r="110">
      <c r="A110" s="13" t="n">
        <v>44245</v>
      </c>
      <c r="B110" s="35" t="n">
        <v>880.5</v>
      </c>
    </row>
    <row r="111">
      <c r="A111" s="13" t="n">
        <v>44246</v>
      </c>
      <c r="B111" s="35" t="n">
        <v>791</v>
      </c>
    </row>
    <row r="112">
      <c r="A112" s="13" t="n">
        <v>44249</v>
      </c>
      <c r="B112" s="35" t="n">
        <v>695</v>
      </c>
    </row>
    <row r="113">
      <c r="A113" s="13" t="n">
        <v>44250</v>
      </c>
      <c r="B113" s="35" t="n">
        <v>686</v>
      </c>
    </row>
    <row r="114">
      <c r="A114" s="13" t="n">
        <v>44251</v>
      </c>
      <c r="B114" s="35" t="n">
        <v>706</v>
      </c>
    </row>
    <row r="115">
      <c r="A115" s="13" t="n">
        <v>44252</v>
      </c>
      <c r="B115" s="35" t="n">
        <v>646</v>
      </c>
    </row>
    <row r="116">
      <c r="A116" s="13" t="n">
        <v>44253</v>
      </c>
      <c r="B116" s="35" t="n">
        <v>693</v>
      </c>
    </row>
    <row r="117">
      <c r="A117" s="13" t="n">
        <v>44256</v>
      </c>
      <c r="B117" s="35" t="n">
        <v>724</v>
      </c>
    </row>
    <row r="118">
      <c r="A118" s="13" t="n">
        <v>44257</v>
      </c>
      <c r="B118" s="35" t="n">
        <v>774</v>
      </c>
    </row>
    <row r="119">
      <c r="A119" s="13" t="n">
        <v>44258</v>
      </c>
      <c r="B119" s="35" t="n">
        <v>710</v>
      </c>
    </row>
    <row r="120">
      <c r="A120" s="13" t="n">
        <v>44259</v>
      </c>
      <c r="B120" s="35" t="n">
        <v>746</v>
      </c>
    </row>
    <row r="121">
      <c r="A121" s="13" t="n">
        <v>44260</v>
      </c>
      <c r="B121" s="35" t="n">
        <v>820</v>
      </c>
    </row>
    <row r="122">
      <c r="A122" s="13" t="n">
        <v>44263</v>
      </c>
      <c r="B122" s="35" t="n">
        <v>700</v>
      </c>
    </row>
    <row r="123">
      <c r="A123" s="13" t="n">
        <v>44264</v>
      </c>
      <c r="B123" s="35" t="n">
        <v>653</v>
      </c>
    </row>
    <row r="124">
      <c r="A124" s="13" t="n">
        <v>44265</v>
      </c>
      <c r="B124" s="35" t="n">
        <v>607</v>
      </c>
    </row>
    <row r="125">
      <c r="A125" s="13" t="n">
        <v>44266</v>
      </c>
      <c r="B125" s="35" t="n">
        <v>509</v>
      </c>
    </row>
    <row r="126">
      <c r="A126" s="13" t="n">
        <v>44267</v>
      </c>
      <c r="B126" s="35" t="n">
        <v>439.5</v>
      </c>
    </row>
    <row r="127">
      <c r="A127" s="13" t="n">
        <v>44270</v>
      </c>
      <c r="B127" s="35" t="n">
        <v>365</v>
      </c>
    </row>
    <row r="128">
      <c r="A128" s="13" t="n">
        <v>44271</v>
      </c>
      <c r="B128" s="35" t="n">
        <v>417</v>
      </c>
    </row>
    <row r="129">
      <c r="A129" s="13" t="n">
        <v>44272</v>
      </c>
      <c r="B129" s="35" t="n">
        <v>470</v>
      </c>
    </row>
    <row r="130">
      <c r="A130" s="13" t="n">
        <v>44273</v>
      </c>
      <c r="B130" s="35" t="n">
        <v>386</v>
      </c>
    </row>
    <row r="131">
      <c r="A131" s="13" t="n">
        <v>44274</v>
      </c>
      <c r="B131" s="35" t="n">
        <v>405</v>
      </c>
    </row>
    <row r="132">
      <c r="A132" s="13" t="n">
        <v>44277</v>
      </c>
      <c r="B132" s="35" t="n">
        <v>310</v>
      </c>
    </row>
    <row r="133">
      <c r="A133" s="13" t="n">
        <v>44278</v>
      </c>
      <c r="B133" s="35" t="n">
        <v>321</v>
      </c>
    </row>
    <row r="134">
      <c r="A134" s="13" t="n">
        <v>44280</v>
      </c>
      <c r="B134" s="35" t="n">
        <v>280</v>
      </c>
    </row>
    <row r="135">
      <c r="A135" s="13" t="n">
        <v>44281</v>
      </c>
      <c r="B135" s="35" t="n">
        <v>289</v>
      </c>
    </row>
    <row r="136">
      <c r="A136" s="13" t="n">
        <v>44284</v>
      </c>
      <c r="B136" s="35" t="n">
        <v>390</v>
      </c>
    </row>
    <row r="137">
      <c r="A137" s="13" t="n">
        <v>44285</v>
      </c>
      <c r="B137" s="35" t="n">
        <v>280</v>
      </c>
    </row>
    <row r="138">
      <c r="A138" s="13" t="n">
        <v>44286</v>
      </c>
      <c r="B138" s="35" t="n">
        <v>323</v>
      </c>
    </row>
    <row r="139">
      <c r="A139" s="13" t="n">
        <v>44291</v>
      </c>
      <c r="B139" s="35" t="n">
        <v>424</v>
      </c>
    </row>
    <row r="140">
      <c r="A140" s="13" t="n">
        <v>44292</v>
      </c>
      <c r="B140" s="35" t="n">
        <v>374</v>
      </c>
    </row>
    <row r="141">
      <c r="A141" s="13" t="n">
        <v>44293</v>
      </c>
      <c r="B141" s="35" t="n">
        <v>348</v>
      </c>
    </row>
    <row r="142">
      <c r="A142" s="13" t="n">
        <v>44294</v>
      </c>
      <c r="B142" s="35" t="n">
        <v>365</v>
      </c>
    </row>
    <row r="143">
      <c r="A143" s="13" t="n">
        <v>44295</v>
      </c>
      <c r="B143" s="35" t="n">
        <v>375</v>
      </c>
    </row>
    <row r="144">
      <c r="A144" s="13" t="n">
        <v>44298</v>
      </c>
      <c r="B144" s="35" t="n">
        <v>361</v>
      </c>
    </row>
    <row r="145">
      <c r="A145" s="13" t="n">
        <v>44299</v>
      </c>
      <c r="B145" s="35" t="n">
        <v>386</v>
      </c>
    </row>
    <row r="146">
      <c r="A146" s="13" t="n">
        <v>44300</v>
      </c>
      <c r="B146" s="35" t="n">
        <v>395</v>
      </c>
    </row>
    <row r="147">
      <c r="A147" s="13" t="n">
        <v>44301</v>
      </c>
      <c r="B147" s="35" t="n">
        <v>425</v>
      </c>
    </row>
    <row r="148">
      <c r="A148" s="13" t="n">
        <v>44302</v>
      </c>
      <c r="B148" s="35" t="n">
        <v>476.5</v>
      </c>
    </row>
    <row r="149">
      <c r="A149" s="13" t="n">
        <v>44305</v>
      </c>
      <c r="B149" s="35" t="n">
        <v>470</v>
      </c>
    </row>
    <row r="150">
      <c r="A150" s="13" t="n">
        <v>44306</v>
      </c>
      <c r="B150" s="35" t="n">
        <v>515</v>
      </c>
    </row>
    <row r="151">
      <c r="A151" s="13" t="n">
        <v>44307</v>
      </c>
      <c r="B151" s="35" t="n">
        <v>515</v>
      </c>
    </row>
    <row r="152">
      <c r="A152" s="13" t="n">
        <v>44308</v>
      </c>
      <c r="B152" s="35" t="n">
        <v>507</v>
      </c>
    </row>
    <row r="153">
      <c r="A153" s="13" t="n">
        <v>44309</v>
      </c>
      <c r="B153" s="35" t="n">
        <v>581</v>
      </c>
    </row>
    <row r="154">
      <c r="A154" s="13" t="n">
        <v>44312</v>
      </c>
      <c r="B154" s="35" t="n">
        <v>631</v>
      </c>
    </row>
    <row r="155">
      <c r="A155" s="13" t="n">
        <v>44313</v>
      </c>
      <c r="B155" s="35" t="n">
        <v>651</v>
      </c>
    </row>
    <row r="156">
      <c r="A156" s="13" t="n">
        <v>44314</v>
      </c>
      <c r="B156" s="35" t="n">
        <v>623</v>
      </c>
    </row>
    <row r="157">
      <c r="A157" s="13" t="n">
        <v>44315</v>
      </c>
      <c r="B157" s="35" t="n">
        <v>596</v>
      </c>
    </row>
    <row r="158">
      <c r="A158" s="13" t="n">
        <v>44316</v>
      </c>
      <c r="B158" s="35" t="n">
        <v>582.5</v>
      </c>
    </row>
    <row r="159">
      <c r="A159" s="13" t="n">
        <v>44319</v>
      </c>
      <c r="B159" s="35" t="n">
        <v>630</v>
      </c>
    </row>
    <row r="160">
      <c r="A160" s="13" t="n">
        <v>44320</v>
      </c>
      <c r="B160" s="35" t="n">
        <v>608</v>
      </c>
    </row>
    <row r="161">
      <c r="A161" s="13" t="n">
        <v>44321</v>
      </c>
      <c r="B161" s="35" t="n">
        <v>623</v>
      </c>
    </row>
    <row r="162">
      <c r="A162" s="13" t="n">
        <v>44322</v>
      </c>
      <c r="B162" s="35" t="n">
        <v>640</v>
      </c>
    </row>
    <row r="163">
      <c r="A163" s="13" t="n">
        <v>44323</v>
      </c>
      <c r="B163" s="35" t="n">
        <v>613</v>
      </c>
    </row>
    <row r="164">
      <c r="A164" s="13" t="n">
        <v>44326</v>
      </c>
      <c r="B164" s="35" t="n">
        <v>617</v>
      </c>
    </row>
    <row r="165">
      <c r="A165" s="13" t="n">
        <v>44327</v>
      </c>
      <c r="B165" s="35" t="n">
        <v>536</v>
      </c>
    </row>
    <row r="166">
      <c r="A166" s="13" t="n">
        <v>44328</v>
      </c>
      <c r="B166" s="35" t="n">
        <v>634</v>
      </c>
    </row>
    <row r="167">
      <c r="A167" s="13" t="n">
        <v>44329</v>
      </c>
      <c r="B167" s="35" t="n">
        <v>629</v>
      </c>
    </row>
    <row r="168">
      <c r="A168" s="13" t="n">
        <v>44330</v>
      </c>
      <c r="B168" s="35" t="n">
        <v>662</v>
      </c>
    </row>
    <row r="169">
      <c r="A169" s="13" t="n">
        <v>44333</v>
      </c>
      <c r="B169" s="35" t="n">
        <v>686</v>
      </c>
    </row>
    <row r="170">
      <c r="A170" s="13" t="n">
        <v>44334</v>
      </c>
      <c r="B170" s="35" t="n">
        <v>631</v>
      </c>
    </row>
    <row r="171">
      <c r="A171" s="13" t="n">
        <v>44335</v>
      </c>
      <c r="B171" s="35" t="n">
        <v>564</v>
      </c>
    </row>
    <row r="172">
      <c r="A172" s="13" t="n">
        <v>44336</v>
      </c>
      <c r="B172" s="35" t="n">
        <v>539</v>
      </c>
    </row>
    <row r="173">
      <c r="A173" s="13" t="n">
        <v>44337</v>
      </c>
      <c r="B173" s="35" t="n">
        <v>519</v>
      </c>
    </row>
    <row r="174">
      <c r="A174" s="13" t="n">
        <v>44342</v>
      </c>
      <c r="B174" s="35" t="n">
        <v>530</v>
      </c>
    </row>
    <row r="175">
      <c r="A175" s="13" t="n">
        <v>44343</v>
      </c>
      <c r="B175" s="35" t="n">
        <v>429.5</v>
      </c>
    </row>
    <row r="176">
      <c r="A176" s="13" t="n">
        <v>44344</v>
      </c>
      <c r="B176" s="35" t="n">
        <v>470</v>
      </c>
    </row>
    <row r="177">
      <c r="A177" s="13" t="n">
        <v>44347</v>
      </c>
      <c r="B177" s="35" t="n">
        <v>515</v>
      </c>
    </row>
    <row r="178">
      <c r="A178" s="13" t="n">
        <v>44348</v>
      </c>
      <c r="B178" s="35" t="n">
        <v>462</v>
      </c>
    </row>
    <row r="179">
      <c r="A179" s="13" t="n">
        <v>44349</v>
      </c>
      <c r="B179" s="35" t="n">
        <v>535</v>
      </c>
    </row>
    <row r="180">
      <c r="A180" s="13" t="n">
        <v>44350</v>
      </c>
      <c r="B180" s="35" t="n">
        <v>464</v>
      </c>
    </row>
    <row r="181">
      <c r="A181" s="13" t="n">
        <v>44351</v>
      </c>
      <c r="B181" s="35" t="n">
        <v>684</v>
      </c>
    </row>
    <row r="182">
      <c r="A182" s="13" t="n">
        <v>44354</v>
      </c>
      <c r="B182" s="35" t="n">
        <v>745</v>
      </c>
    </row>
    <row r="183">
      <c r="A183" s="13" t="n">
        <v>44355</v>
      </c>
      <c r="B183" s="35" t="n">
        <v>462</v>
      </c>
    </row>
    <row r="184">
      <c r="A184" s="13" t="n">
        <v>44356</v>
      </c>
      <c r="B184" s="35" t="n">
        <v>479</v>
      </c>
    </row>
    <row r="185">
      <c r="A185" s="13" t="n">
        <v>44357</v>
      </c>
      <c r="B185" s="35" t="n">
        <v>390</v>
      </c>
    </row>
    <row r="186">
      <c r="A186" s="13" t="n">
        <v>44358</v>
      </c>
      <c r="B186" s="35" t="n">
        <v>355</v>
      </c>
    </row>
    <row r="187">
      <c r="A187" s="13" t="n">
        <v>44361</v>
      </c>
      <c r="B187" s="35" t="n">
        <v>390</v>
      </c>
    </row>
    <row r="188">
      <c r="A188" s="13" t="n">
        <v>44362</v>
      </c>
      <c r="B188" s="35" t="n">
        <v>362</v>
      </c>
    </row>
    <row r="189">
      <c r="A189" s="13" t="n">
        <v>44363</v>
      </c>
      <c r="B189" s="35" t="n">
        <v>329</v>
      </c>
    </row>
    <row r="190">
      <c r="A190" s="13" t="n">
        <v>44364</v>
      </c>
      <c r="B190" s="35" t="n">
        <v>350.5</v>
      </c>
    </row>
    <row r="191">
      <c r="A191" s="13" t="n">
        <v>44365</v>
      </c>
      <c r="B191" s="35" t="n">
        <v>380</v>
      </c>
    </row>
    <row r="192">
      <c r="A192" s="13" t="n">
        <v>44369</v>
      </c>
      <c r="B192" s="35" t="n">
        <v>337</v>
      </c>
    </row>
    <row r="193">
      <c r="A193" s="13" t="n">
        <v>44370</v>
      </c>
      <c r="B193" s="35" t="n"/>
    </row>
    <row r="194">
      <c r="A194" s="13" t="n">
        <v>44371</v>
      </c>
      <c r="B194" s="35" t="n"/>
    </row>
    <row r="195">
      <c r="A195" s="13" t="n">
        <v>44372</v>
      </c>
      <c r="B195" s="35" t="n"/>
    </row>
    <row r="196">
      <c r="A196" s="13" t="inlineStr">
        <is>
          <t>Total general</t>
        </is>
      </c>
      <c r="B196" t="n">
        <v>155798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183"/>
  <sheetViews>
    <sheetView workbookViewId="0">
      <selection activeCell="A1" sqref="A1"/>
    </sheetView>
  </sheetViews>
  <sheetFormatPr baseColWidth="10" defaultRowHeight="15"/>
  <cols>
    <col width="17.5703125" bestFit="1" customWidth="1" style="17" min="1" max="1"/>
    <col width="13.85546875" bestFit="1" customWidth="1" style="17" min="2" max="2"/>
    <col width="23.28515625" bestFit="1" customWidth="1" style="17" min="3" max="3"/>
  </cols>
  <sheetData>
    <row r="1">
      <c r="A1" s="12" t="inlineStr">
        <is>
          <t>Etiquetas de fila</t>
        </is>
      </c>
      <c r="B1" t="inlineStr">
        <is>
          <t>Suma de 30/41</t>
        </is>
      </c>
      <c r="C1" t="inlineStr">
        <is>
          <t>Suma de promedio 30/41</t>
        </is>
      </c>
    </row>
    <row r="2">
      <c r="A2" s="13" t="n">
        <v>44081</v>
      </c>
      <c r="B2" t="n">
        <v>1.156221533977045</v>
      </c>
      <c r="C2" t="n">
        <v>1.156221533977045</v>
      </c>
    </row>
    <row r="3">
      <c r="A3" s="13" t="n">
        <v>44082</v>
      </c>
      <c r="B3" t="n">
        <v>1.155253623188406</v>
      </c>
      <c r="C3" t="n">
        <v>1.155737578582726</v>
      </c>
    </row>
    <row r="4">
      <c r="A4" s="13" t="n">
        <v>44083</v>
      </c>
      <c r="B4" t="n">
        <v>1.161785714285714</v>
      </c>
      <c r="C4" t="n">
        <v>1.157753623817055</v>
      </c>
    </row>
    <row r="5">
      <c r="A5" s="13" t="n">
        <v>44084</v>
      </c>
      <c r="B5" t="n">
        <v>1.177436725901992</v>
      </c>
      <c r="C5" t="n">
        <v>1.162674399338289</v>
      </c>
    </row>
    <row r="6">
      <c r="A6" s="13" t="n">
        <v>44085</v>
      </c>
      <c r="B6" t="n">
        <v>1.178402903811252</v>
      </c>
      <c r="C6" t="n">
        <v>1.165820100232882</v>
      </c>
    </row>
    <row r="7">
      <c r="A7" s="13" t="n">
        <v>44088</v>
      </c>
      <c r="B7" t="n">
        <v>1.184162062615101</v>
      </c>
      <c r="C7" t="n">
        <v>1.168877093963252</v>
      </c>
    </row>
    <row r="8">
      <c r="A8" s="13" t="n">
        <v>44089</v>
      </c>
      <c r="B8" t="n">
        <v>1.172717890984145</v>
      </c>
      <c r="C8" t="n">
        <v>1.169425779251951</v>
      </c>
    </row>
    <row r="9">
      <c r="A9" s="13" t="n">
        <v>44090</v>
      </c>
      <c r="B9" t="n">
        <v>1.176774935326243</v>
      </c>
      <c r="C9" t="n">
        <v>1.170344423761237</v>
      </c>
    </row>
    <row r="10">
      <c r="A10" s="13" t="n">
        <v>44091</v>
      </c>
      <c r="B10" t="n">
        <v>1.204771371769384</v>
      </c>
      <c r="C10" t="n">
        <v>1.174169640206587</v>
      </c>
    </row>
    <row r="11">
      <c r="A11" s="13" t="n">
        <v>44092</v>
      </c>
      <c r="B11" t="n">
        <v>1.215264187866928</v>
      </c>
      <c r="C11" t="n">
        <v>1.178279094972621</v>
      </c>
    </row>
    <row r="12">
      <c r="A12" s="13" t="n">
        <v>44095</v>
      </c>
      <c r="B12" t="n">
        <v>1.224449685534591</v>
      </c>
      <c r="C12" t="n">
        <v>1.182476421387346</v>
      </c>
    </row>
    <row r="13">
      <c r="A13" s="13" t="n">
        <v>44096</v>
      </c>
      <c r="B13" t="n">
        <v>1.232283464566929</v>
      </c>
      <c r="C13" t="n">
        <v>1.186627008318977</v>
      </c>
    </row>
    <row r="14">
      <c r="A14" s="13" t="n">
        <v>44097</v>
      </c>
      <c r="B14" t="n">
        <v>1.209811320754717</v>
      </c>
      <c r="C14" t="n">
        <v>1.18841041696788</v>
      </c>
    </row>
    <row r="15">
      <c r="A15" s="13" t="n">
        <v>44098</v>
      </c>
      <c r="B15" t="n">
        <v>1.178707224334601</v>
      </c>
      <c r="C15" t="n">
        <v>1.187717331779789</v>
      </c>
    </row>
    <row r="16">
      <c r="A16" s="13" t="n">
        <v>44099</v>
      </c>
      <c r="B16" t="n">
        <v>1.178524249858464</v>
      </c>
      <c r="C16" t="n">
        <v>1.187104459651701</v>
      </c>
    </row>
    <row r="17">
      <c r="A17" s="13" t="n">
        <v>44102</v>
      </c>
      <c r="B17" t="n">
        <v>1.183746246246246</v>
      </c>
      <c r="C17" t="n">
        <v>1.18689457131386</v>
      </c>
    </row>
    <row r="18">
      <c r="A18" s="13" t="n">
        <v>44103</v>
      </c>
      <c r="B18" t="n">
        <v>1.174169741697417</v>
      </c>
      <c r="C18" t="n">
        <v>1.186146051924657</v>
      </c>
    </row>
    <row r="19">
      <c r="A19" s="13" t="n">
        <v>44104</v>
      </c>
      <c r="B19" t="n">
        <v>1.182136279926335</v>
      </c>
      <c r="C19" t="n">
        <v>1.185923286813639</v>
      </c>
    </row>
    <row r="20">
      <c r="A20" s="13" t="n">
        <v>44105</v>
      </c>
      <c r="B20" t="n">
        <v>1.156561085972851</v>
      </c>
      <c r="C20" t="n">
        <v>1.184377907822019</v>
      </c>
    </row>
    <row r="21">
      <c r="A21" s="13" t="n">
        <v>44106</v>
      </c>
      <c r="B21" t="n">
        <v>1.155935251798561</v>
      </c>
      <c r="C21" t="n">
        <v>1.182955775020846</v>
      </c>
    </row>
    <row r="22">
      <c r="A22" s="13" t="n">
        <v>44109</v>
      </c>
      <c r="B22" t="n">
        <v>1.145350908443178</v>
      </c>
      <c r="C22" t="n">
        <v>1.181165067088576</v>
      </c>
    </row>
    <row r="23">
      <c r="A23" s="13" t="n">
        <v>44110</v>
      </c>
      <c r="B23" t="n">
        <v>1.142678571428571</v>
      </c>
      <c r="C23" t="n">
        <v>1.179415680922212</v>
      </c>
    </row>
    <row r="24">
      <c r="A24" s="13" t="n">
        <v>44111</v>
      </c>
      <c r="B24" t="n">
        <v>1.143831926737296</v>
      </c>
      <c r="C24" t="n">
        <v>1.177868561175042</v>
      </c>
    </row>
    <row r="25">
      <c r="A25" s="13" t="n">
        <v>44112</v>
      </c>
      <c r="B25" t="n">
        <v>1.158558558558558</v>
      </c>
      <c r="C25" t="n">
        <v>1.177063977732689</v>
      </c>
    </row>
    <row r="26">
      <c r="A26" s="13" t="n">
        <v>44113</v>
      </c>
      <c r="B26" t="n">
        <v>1.15188762071993</v>
      </c>
      <c r="C26" t="n">
        <v>1.176056923452178</v>
      </c>
    </row>
    <row r="27">
      <c r="A27" s="13" t="n">
        <v>44117</v>
      </c>
      <c r="B27" t="n">
        <v>1.154653603918824</v>
      </c>
      <c r="C27" t="n">
        <v>1.175233718854741</v>
      </c>
    </row>
    <row r="28">
      <c r="A28" s="13" t="n">
        <v>44118</v>
      </c>
      <c r="B28" t="n">
        <v>1.180616740088106</v>
      </c>
      <c r="C28" t="n">
        <v>1.175433090011533</v>
      </c>
    </row>
    <row r="29">
      <c r="A29" s="13" t="n">
        <v>44119</v>
      </c>
      <c r="B29" t="n">
        <v>1.241607142857143</v>
      </c>
      <c r="C29" t="n">
        <v>1.177796449041733</v>
      </c>
    </row>
    <row r="30">
      <c r="A30" s="13" t="n">
        <v>44120</v>
      </c>
      <c r="B30" t="n">
        <v>1.235272793184702</v>
      </c>
      <c r="C30" t="n">
        <v>1.179778391943215</v>
      </c>
    </row>
    <row r="31">
      <c r="A31" s="13" t="n">
        <v>44123</v>
      </c>
      <c r="B31" t="n">
        <v>1.258806080830553</v>
      </c>
      <c r="C31" t="n">
        <v>1.182412648239459</v>
      </c>
    </row>
    <row r="32">
      <c r="A32" s="13" t="n">
        <v>44124</v>
      </c>
      <c r="B32" t="n">
        <v>1.233885819521179</v>
      </c>
      <c r="C32" t="n">
        <v>1.184073073119515</v>
      </c>
    </row>
    <row r="33">
      <c r="A33" s="13" t="n">
        <v>44125</v>
      </c>
      <c r="B33" t="n">
        <v>1.217507577108219</v>
      </c>
      <c r="C33" t="n">
        <v>1.185117901369162</v>
      </c>
    </row>
    <row r="34">
      <c r="A34" s="13" t="n">
        <v>44126</v>
      </c>
      <c r="B34" t="n">
        <v>1.235796972395369</v>
      </c>
      <c r="C34" t="n">
        <v>1.186653630794199</v>
      </c>
    </row>
    <row r="35">
      <c r="A35" s="13" t="n">
        <v>44127</v>
      </c>
      <c r="B35" t="n">
        <v>1.246336996336996</v>
      </c>
      <c r="C35" t="n">
        <v>1.188409023898398</v>
      </c>
    </row>
    <row r="36">
      <c r="A36" s="13" t="n">
        <v>44130</v>
      </c>
      <c r="B36" t="n">
        <v>1.230842911877395</v>
      </c>
      <c r="C36" t="n">
        <v>1.189621420697798</v>
      </c>
    </row>
    <row r="37">
      <c r="A37" s="13" t="n">
        <v>44131</v>
      </c>
      <c r="B37" t="n">
        <v>1.272941176470588</v>
      </c>
      <c r="C37" t="n">
        <v>1.191935858358154</v>
      </c>
    </row>
    <row r="38">
      <c r="A38" s="13" t="n">
        <v>44132</v>
      </c>
      <c r="B38" t="n">
        <v>1.307222787385554</v>
      </c>
      <c r="C38" t="n">
        <v>1.19505172130484</v>
      </c>
    </row>
    <row r="39">
      <c r="A39" s="13" t="n">
        <v>44133</v>
      </c>
      <c r="B39" t="n">
        <v>1.316592110614071</v>
      </c>
      <c r="C39" t="n">
        <v>1.198250152602451</v>
      </c>
    </row>
    <row r="40">
      <c r="A40" s="13" t="n">
        <v>44134</v>
      </c>
      <c r="B40" t="n">
        <v>1.324927656056222</v>
      </c>
      <c r="C40" t="n">
        <v>1.201498293716651</v>
      </c>
    </row>
    <row r="41">
      <c r="A41" s="13" t="n">
        <v>44137</v>
      </c>
      <c r="B41" t="n">
        <v>1.277951933124347</v>
      </c>
      <c r="C41" t="n">
        <v>1.203409634701843</v>
      </c>
    </row>
    <row r="42">
      <c r="A42" s="13" t="n">
        <v>44138</v>
      </c>
      <c r="B42" t="n">
        <v>1.295670103092784</v>
      </c>
      <c r="C42" t="n">
        <v>1.205659890028451</v>
      </c>
    </row>
    <row r="43">
      <c r="A43" s="13" t="n">
        <v>44139</v>
      </c>
      <c r="B43" t="n">
        <v>1.312820512820513</v>
      </c>
      <c r="C43" t="n">
        <v>1.208211333428262</v>
      </c>
    </row>
    <row r="44">
      <c r="A44" s="13" t="n">
        <v>44140</v>
      </c>
      <c r="B44" t="n">
        <v>1.29718875502008</v>
      </c>
      <c r="C44" t="n">
        <v>1.210280575790863</v>
      </c>
    </row>
    <row r="45">
      <c r="A45" s="13" t="n">
        <v>44141</v>
      </c>
      <c r="B45" t="n">
        <v>1.274109643857543</v>
      </c>
      <c r="C45" t="n">
        <v>1.211731236428742</v>
      </c>
    </row>
    <row r="46">
      <c r="A46" s="13" t="n">
        <v>44144</v>
      </c>
      <c r="B46" t="n">
        <v>1.283632734530938</v>
      </c>
      <c r="C46" t="n">
        <v>1.213329047497679</v>
      </c>
    </row>
    <row r="47">
      <c r="A47" s="13" t="n">
        <v>44145</v>
      </c>
      <c r="B47" t="n">
        <v>1.270079522862823</v>
      </c>
      <c r="C47" t="n">
        <v>1.214562753483878</v>
      </c>
    </row>
    <row r="48">
      <c r="A48" s="13" t="n">
        <v>44146</v>
      </c>
      <c r="B48" t="n">
        <v>1.241176470588235</v>
      </c>
      <c r="C48" t="n">
        <v>1.215129002783971</v>
      </c>
    </row>
    <row r="49">
      <c r="A49" s="13" t="n">
        <v>44147</v>
      </c>
      <c r="B49" t="n">
        <v>1.216879293424926</v>
      </c>
      <c r="C49" t="n">
        <v>1.215165467172324</v>
      </c>
    </row>
    <row r="50">
      <c r="A50" s="13" t="n">
        <v>44148</v>
      </c>
      <c r="B50" t="n">
        <v>1.241050583657588</v>
      </c>
      <c r="C50" t="n">
        <v>1.215693734855697</v>
      </c>
    </row>
    <row r="51">
      <c r="A51" s="13" t="n">
        <v>44151</v>
      </c>
      <c r="B51" t="n">
        <v>1.236486486486486</v>
      </c>
      <c r="C51" t="n">
        <v>1.216109589888313</v>
      </c>
    </row>
    <row r="52">
      <c r="A52" s="13" t="n">
        <v>44152</v>
      </c>
      <c r="B52" t="n">
        <v>1.230343084847896</v>
      </c>
      <c r="C52" t="n">
        <v>1.216388678024775</v>
      </c>
    </row>
    <row r="53">
      <c r="A53" s="13" t="n">
        <v>44153</v>
      </c>
      <c r="B53" t="n">
        <v>1.217904761904762</v>
      </c>
      <c r="C53" t="n">
        <v>1.216417833484006</v>
      </c>
    </row>
    <row r="54">
      <c r="A54" s="13" t="n">
        <v>44154</v>
      </c>
      <c r="B54" t="n">
        <v>1.205327201303056</v>
      </c>
      <c r="C54" t="n">
        <v>1.216208576273044</v>
      </c>
    </row>
    <row r="55">
      <c r="A55" s="13" t="n">
        <v>44155</v>
      </c>
      <c r="B55" t="n">
        <v>1.201931350989578</v>
      </c>
      <c r="C55" t="n">
        <v>1.21594418321224</v>
      </c>
    </row>
    <row r="56">
      <c r="A56" s="13" t="n">
        <v>44159</v>
      </c>
      <c r="B56" t="n">
        <v>1.213365384615385</v>
      </c>
      <c r="C56" t="n">
        <v>1.215897295965024</v>
      </c>
    </row>
    <row r="57">
      <c r="A57" s="13" t="n">
        <v>44160</v>
      </c>
      <c r="B57" t="n">
        <v>1.218924648294469</v>
      </c>
      <c r="C57" t="n">
        <v>1.21595135582805</v>
      </c>
    </row>
    <row r="58">
      <c r="A58" s="13" t="n">
        <v>44161</v>
      </c>
      <c r="B58" t="n">
        <v>1.232146331971201</v>
      </c>
      <c r="C58" t="n">
        <v>1.216235478216526</v>
      </c>
    </row>
    <row r="59">
      <c r="A59" s="13" t="n">
        <v>44162</v>
      </c>
      <c r="B59" t="n">
        <v>1.216189920217941</v>
      </c>
      <c r="C59" t="n">
        <v>1.216234692733792</v>
      </c>
    </row>
    <row r="60">
      <c r="A60" s="13" t="n">
        <v>44165</v>
      </c>
      <c r="B60" t="n">
        <v>1.223960396039604</v>
      </c>
      <c r="C60" t="n">
        <v>1.216365636857619</v>
      </c>
    </row>
    <row r="61">
      <c r="A61" s="13" t="n">
        <v>44166</v>
      </c>
      <c r="B61" t="n">
        <v>1.212964804136011</v>
      </c>
      <c r="C61" t="n">
        <v>1.216308956312259</v>
      </c>
    </row>
    <row r="62">
      <c r="A62" s="13" t="n">
        <v>44167</v>
      </c>
      <c r="B62" t="n">
        <v>1.2012</v>
      </c>
      <c r="C62" t="n">
        <v>1.216061268503861</v>
      </c>
    </row>
    <row r="63">
      <c r="A63" s="13" t="n">
        <v>44168</v>
      </c>
      <c r="B63" t="n">
        <v>1.193725809737217</v>
      </c>
      <c r="C63" t="n">
        <v>1.215701019168915</v>
      </c>
    </row>
    <row r="64">
      <c r="A64" s="13" t="n">
        <v>44169</v>
      </c>
      <c r="B64" t="n">
        <v>1.216105176663928</v>
      </c>
      <c r="C64" t="n">
        <v>1.215707434367249</v>
      </c>
    </row>
    <row r="65">
      <c r="A65" s="13" t="n">
        <v>44174</v>
      </c>
      <c r="B65" t="n">
        <v>1.215429403202329</v>
      </c>
      <c r="C65" t="n">
        <v>1.215703090130297</v>
      </c>
    </row>
    <row r="66">
      <c r="A66" s="13" t="n">
        <v>44175</v>
      </c>
      <c r="B66" t="n">
        <v>1.22015081692501</v>
      </c>
      <c r="C66" t="n">
        <v>1.215771516696369</v>
      </c>
    </row>
    <row r="67">
      <c r="A67" s="13" t="n">
        <v>44176</v>
      </c>
      <c r="B67" t="n">
        <v>1.206967213114754</v>
      </c>
      <c r="C67" t="n">
        <v>1.215638118157254</v>
      </c>
    </row>
    <row r="68">
      <c r="A68" s="13" t="n">
        <v>44179</v>
      </c>
      <c r="B68" t="n">
        <v>1.203038390474235</v>
      </c>
      <c r="C68" t="n">
        <v>1.215450062520194</v>
      </c>
    </row>
    <row r="69">
      <c r="A69" s="13" t="n">
        <v>44180</v>
      </c>
      <c r="B69" t="n">
        <v>1.193908629441624</v>
      </c>
      <c r="C69" t="n">
        <v>1.215133276739627</v>
      </c>
    </row>
    <row r="70">
      <c r="A70" s="13" t="n">
        <v>44181</v>
      </c>
      <c r="B70" t="n">
        <v>1.188391038696538</v>
      </c>
      <c r="C70" t="n">
        <v>1.214745708072336</v>
      </c>
    </row>
    <row r="71">
      <c r="A71" s="13" t="n">
        <v>44182</v>
      </c>
      <c r="B71" t="n">
        <v>1.18413021363174</v>
      </c>
      <c r="C71" t="n">
        <v>1.214308343866042</v>
      </c>
    </row>
    <row r="72">
      <c r="A72" s="13" t="n">
        <v>44183</v>
      </c>
      <c r="B72" t="n">
        <v>1.1714</v>
      </c>
      <c r="C72" t="n">
        <v>1.213704000994689</v>
      </c>
    </row>
    <row r="73">
      <c r="A73" s="13" t="n">
        <v>44186</v>
      </c>
      <c r="B73" t="n">
        <v>1.191152597402597</v>
      </c>
      <c r="C73" t="n">
        <v>1.21339078705591</v>
      </c>
    </row>
    <row r="74">
      <c r="A74" s="13" t="n">
        <v>44187</v>
      </c>
      <c r="B74" t="n">
        <v>1.175382779876715</v>
      </c>
      <c r="C74" t="n">
        <v>1.212870129423318</v>
      </c>
    </row>
    <row r="75">
      <c r="A75" s="13" t="n">
        <v>44188</v>
      </c>
      <c r="B75" t="n">
        <v>1.19</v>
      </c>
      <c r="C75" t="n">
        <v>1.212561073620301</v>
      </c>
    </row>
    <row r="76">
      <c r="A76" s="13" t="n">
        <v>44193</v>
      </c>
      <c r="B76" t="n">
        <v>1.176817288801572</v>
      </c>
      <c r="C76" t="n">
        <v>1.212084489822717</v>
      </c>
    </row>
    <row r="77">
      <c r="A77" s="13" t="n">
        <v>44194</v>
      </c>
      <c r="B77" t="n">
        <v>1.177218905959487</v>
      </c>
      <c r="C77" t="n">
        <v>1.211625732140306</v>
      </c>
    </row>
    <row r="78">
      <c r="A78" s="13" t="n">
        <v>44195</v>
      </c>
      <c r="B78" t="n">
        <v>1.174509803921569</v>
      </c>
      <c r="C78" t="n">
        <v>1.211143707098504</v>
      </c>
    </row>
    <row r="79">
      <c r="A79" s="13" t="n">
        <v>44200</v>
      </c>
      <c r="B79" t="n">
        <v>1.201207243460765</v>
      </c>
      <c r="C79" t="n">
        <v>1.211016316539046</v>
      </c>
    </row>
    <row r="80">
      <c r="A80" s="13" t="n">
        <v>44201</v>
      </c>
      <c r="B80" t="n">
        <v>1.1968</v>
      </c>
      <c r="C80" t="n">
        <v>1.210836363165135</v>
      </c>
    </row>
    <row r="81">
      <c r="A81" s="13" t="n">
        <v>44202</v>
      </c>
      <c r="B81" t="n">
        <v>1.202390438247012</v>
      </c>
      <c r="C81" t="n">
        <v>1.210730789103658</v>
      </c>
    </row>
    <row r="82">
      <c r="A82" s="13" t="n">
        <v>44203</v>
      </c>
      <c r="B82" t="n">
        <v>1.179136550107443</v>
      </c>
      <c r="C82" t="n">
        <v>1.210340736770371</v>
      </c>
    </row>
    <row r="83">
      <c r="A83" s="13" t="n">
        <v>44204</v>
      </c>
      <c r="B83" t="n">
        <v>1.166180758017493</v>
      </c>
      <c r="C83" t="n">
        <v>1.209802200444117</v>
      </c>
    </row>
    <row r="84">
      <c r="A84" s="13" t="n">
        <v>44207</v>
      </c>
      <c r="B84" t="n">
        <v>1.17207569369546</v>
      </c>
      <c r="C84" t="n">
        <v>1.209347664218229</v>
      </c>
    </row>
    <row r="85">
      <c r="A85" s="13" t="n">
        <v>44208</v>
      </c>
      <c r="B85" t="n">
        <v>1.178217821782178</v>
      </c>
      <c r="C85" t="n">
        <v>1.208977070855895</v>
      </c>
    </row>
    <row r="86">
      <c r="A86" s="13" t="n">
        <v>44209</v>
      </c>
      <c r="B86" t="n">
        <v>1.197777777777778</v>
      </c>
      <c r="C86" t="n">
        <v>1.208845314466741</v>
      </c>
    </row>
    <row r="87">
      <c r="A87" s="13" t="n">
        <v>44210</v>
      </c>
      <c r="B87" t="n">
        <v>1.19290060851927</v>
      </c>
      <c r="C87" t="n">
        <v>1.208659910909212</v>
      </c>
    </row>
    <row r="88">
      <c r="A88" s="13" t="n">
        <v>44211</v>
      </c>
      <c r="B88" t="n">
        <v>1.192307692307692</v>
      </c>
      <c r="C88" t="n">
        <v>1.208471954373563</v>
      </c>
    </row>
    <row r="89">
      <c r="A89" s="13" t="n">
        <v>44214</v>
      </c>
      <c r="B89" t="n">
        <v>1.185260174124317</v>
      </c>
      <c r="C89" t="n">
        <v>1.208208184143458</v>
      </c>
    </row>
    <row r="90">
      <c r="A90" s="13" t="n">
        <v>44215</v>
      </c>
      <c r="B90" t="n">
        <v>1.186819830713422</v>
      </c>
      <c r="C90" t="n">
        <v>1.207967865565592</v>
      </c>
    </row>
    <row r="91">
      <c r="A91" s="13" t="n">
        <v>44216</v>
      </c>
      <c r="B91" t="n">
        <v>1.189681335356601</v>
      </c>
      <c r="C91" t="n">
        <v>1.207764681896603</v>
      </c>
    </row>
    <row r="92">
      <c r="A92" s="13" t="n">
        <v>44217</v>
      </c>
      <c r="B92" t="n">
        <v>1.185147507629705</v>
      </c>
      <c r="C92" t="n">
        <v>1.207516141520044</v>
      </c>
    </row>
    <row r="93">
      <c r="A93" s="13" t="n">
        <v>44218</v>
      </c>
      <c r="B93" t="n">
        <v>1.183810103469264</v>
      </c>
      <c r="C93" t="n">
        <v>1.207258467193405</v>
      </c>
    </row>
    <row r="94">
      <c r="A94" s="13" t="n">
        <v>44221</v>
      </c>
      <c r="B94" t="n">
        <v>1.194303153611394</v>
      </c>
      <c r="C94" t="n">
        <v>1.207119162746287</v>
      </c>
    </row>
    <row r="95">
      <c r="A95" s="13" t="n">
        <v>44222</v>
      </c>
      <c r="B95" t="n">
        <v>1.185110663983904</v>
      </c>
      <c r="C95" t="n">
        <v>1.206885029780729</v>
      </c>
    </row>
    <row r="96">
      <c r="A96" s="13" t="n">
        <v>44223</v>
      </c>
      <c r="B96" t="n">
        <v>1.183652875882947</v>
      </c>
      <c r="C96" t="n">
        <v>1.206640480792331</v>
      </c>
    </row>
    <row r="97">
      <c r="A97" s="13" t="n">
        <v>44224</v>
      </c>
      <c r="B97" t="n">
        <v>1.172172172172172</v>
      </c>
      <c r="C97" t="n">
        <v>1.206281435910871</v>
      </c>
    </row>
    <row r="98">
      <c r="A98" s="13" t="n">
        <v>44225</v>
      </c>
      <c r="B98" t="n">
        <v>1.187373737373737</v>
      </c>
      <c r="C98" t="n">
        <v>1.206086511183684</v>
      </c>
    </row>
    <row r="99">
      <c r="A99" s="13" t="n">
        <v>44228</v>
      </c>
      <c r="B99" t="n">
        <v>1.187550362610798</v>
      </c>
      <c r="C99" t="n">
        <v>1.205897366810492</v>
      </c>
    </row>
    <row r="100">
      <c r="A100" s="13" t="n">
        <v>44229</v>
      </c>
      <c r="B100" t="n">
        <v>1.189865812136992</v>
      </c>
      <c r="C100" t="n">
        <v>1.2057354319148</v>
      </c>
    </row>
    <row r="101">
      <c r="A101" s="13" t="n">
        <v>44230</v>
      </c>
      <c r="B101" t="n">
        <v>1.182164328657315</v>
      </c>
      <c r="C101" t="n">
        <v>1.205499720882225</v>
      </c>
    </row>
    <row r="102">
      <c r="A102" s="13" t="n">
        <v>44231</v>
      </c>
      <c r="B102" t="n">
        <v>1.178507462686567</v>
      </c>
      <c r="C102" t="n">
        <v>1.20523247080108</v>
      </c>
    </row>
    <row r="103">
      <c r="A103" s="13" t="n">
        <v>44232</v>
      </c>
      <c r="B103" t="n">
        <v>1.177227722772277</v>
      </c>
      <c r="C103" t="n">
        <v>1.204957914447856</v>
      </c>
    </row>
    <row r="104">
      <c r="A104" s="13" t="n">
        <v>44235</v>
      </c>
      <c r="B104" t="n">
        <v>1.175149105367793</v>
      </c>
      <c r="C104" t="n">
        <v>1.204668508534458</v>
      </c>
    </row>
    <row r="105">
      <c r="A105" s="13" t="n">
        <v>44236</v>
      </c>
      <c r="B105" t="n">
        <v>1.174413984902662</v>
      </c>
      <c r="C105" t="n">
        <v>1.204377599653383</v>
      </c>
    </row>
    <row r="106">
      <c r="A106" s="13" t="n">
        <v>44237</v>
      </c>
      <c r="B106" t="n">
        <v>1.179758458928037</v>
      </c>
      <c r="C106" t="n">
        <v>1.204143131646475</v>
      </c>
    </row>
    <row r="107">
      <c r="A107" s="13" t="n">
        <v>44238</v>
      </c>
      <c r="B107" t="n">
        <v>1.165557572091147</v>
      </c>
      <c r="C107" t="n">
        <v>1.203779116933688</v>
      </c>
    </row>
    <row r="108">
      <c r="A108" s="13" t="n">
        <v>44239</v>
      </c>
      <c r="B108" t="n">
        <v>1.151821862348178</v>
      </c>
      <c r="C108" t="n">
        <v>1.203293535115132</v>
      </c>
    </row>
    <row r="109">
      <c r="A109" s="13" t="n">
        <v>44244</v>
      </c>
      <c r="B109" t="n">
        <v>1.170212765957447</v>
      </c>
      <c r="C109" t="n">
        <v>1.202987231697005</v>
      </c>
    </row>
    <row r="110">
      <c r="A110" s="13" t="n">
        <v>44245</v>
      </c>
      <c r="B110" t="n">
        <v>1.190193325413112</v>
      </c>
      <c r="C110" t="n">
        <v>1.202869856409997</v>
      </c>
    </row>
    <row r="111">
      <c r="A111" s="13" t="n">
        <v>44246</v>
      </c>
      <c r="B111" t="n">
        <v>1.171993911719939</v>
      </c>
      <c r="C111" t="n">
        <v>1.202589166003724</v>
      </c>
    </row>
    <row r="112">
      <c r="A112" s="13" t="n">
        <v>44249</v>
      </c>
      <c r="B112" t="n">
        <v>1.153761061946903</v>
      </c>
      <c r="C112" t="n">
        <v>1.202149273174383</v>
      </c>
    </row>
    <row r="113">
      <c r="A113" s="13" t="n">
        <v>44250</v>
      </c>
      <c r="B113" t="n">
        <v>1.151468315301391</v>
      </c>
      <c r="C113" t="n">
        <v>1.201696764621946</v>
      </c>
    </row>
    <row r="114">
      <c r="A114" s="13" t="n">
        <v>44251</v>
      </c>
      <c r="B114" t="n">
        <v>1.151827956989247</v>
      </c>
      <c r="C114" t="n">
        <v>1.201255447740241</v>
      </c>
    </row>
    <row r="115">
      <c r="A115" s="13" t="n">
        <v>44252</v>
      </c>
      <c r="B115" t="n">
        <v>1.136028637607917</v>
      </c>
      <c r="C115" t="n">
        <v>1.200683282739079</v>
      </c>
    </row>
    <row r="116">
      <c r="A116" s="13" t="n">
        <v>44253</v>
      </c>
      <c r="B116" t="n">
        <v>1.145925457991156</v>
      </c>
      <c r="C116" t="n">
        <v>1.200207127741272</v>
      </c>
    </row>
    <row r="117">
      <c r="A117" s="13" t="n">
        <v>44256</v>
      </c>
      <c r="B117" t="n">
        <v>1.152196762665546</v>
      </c>
      <c r="C117" t="n">
        <v>1.199793245283722</v>
      </c>
    </row>
    <row r="118">
      <c r="A118" s="13" t="n">
        <v>44257</v>
      </c>
      <c r="B118" t="n">
        <v>1.164156945917285</v>
      </c>
      <c r="C118" t="n">
        <v>1.199488661528454</v>
      </c>
    </row>
    <row r="119">
      <c r="A119" s="13" t="n">
        <v>44258</v>
      </c>
      <c r="B119" t="n">
        <v>1.149159663865546</v>
      </c>
      <c r="C119" t="n">
        <v>1.199062144599107</v>
      </c>
    </row>
    <row r="120">
      <c r="A120" s="13" t="n">
        <v>44259</v>
      </c>
      <c r="B120" t="n">
        <v>1.157917019475021</v>
      </c>
      <c r="C120" t="n">
        <v>1.198716387245123</v>
      </c>
    </row>
    <row r="121">
      <c r="A121" s="13" t="n">
        <v>44260</v>
      </c>
      <c r="B121" t="n">
        <v>1.176533907427341</v>
      </c>
      <c r="C121" t="n">
        <v>1.198531533246642</v>
      </c>
    </row>
    <row r="122">
      <c r="A122" s="13" t="n">
        <v>44263</v>
      </c>
      <c r="B122" t="n">
        <v>1.150214592274678</v>
      </c>
      <c r="C122" t="n">
        <v>1.19813221968489</v>
      </c>
    </row>
    <row r="123">
      <c r="A123" s="13" t="n">
        <v>44264</v>
      </c>
      <c r="B123" t="n">
        <v>1.141648590021692</v>
      </c>
      <c r="C123" t="n">
        <v>1.19766923911388</v>
      </c>
    </row>
    <row r="124">
      <c r="A124" s="13" t="n">
        <v>44265</v>
      </c>
      <c r="B124" t="n">
        <v>1.137330316742081</v>
      </c>
      <c r="C124" t="n">
        <v>1.197178678769394</v>
      </c>
    </row>
    <row r="125">
      <c r="A125" s="13" t="n">
        <v>44266</v>
      </c>
      <c r="B125" t="n">
        <v>1.11246133451171</v>
      </c>
      <c r="C125" t="n">
        <v>1.196495474380219</v>
      </c>
    </row>
    <row r="126">
      <c r="A126" s="13" t="n">
        <v>44267</v>
      </c>
      <c r="B126" t="n">
        <v>1.093510638297872</v>
      </c>
      <c r="C126" t="n">
        <v>1.19567159569156</v>
      </c>
    </row>
    <row r="127">
      <c r="A127" s="13" t="n">
        <v>44270</v>
      </c>
      <c r="B127" t="n">
        <v>1.074565883554648</v>
      </c>
      <c r="C127" t="n">
        <v>1.194710439246029</v>
      </c>
    </row>
    <row r="128">
      <c r="A128" s="13" t="n">
        <v>44271</v>
      </c>
      <c r="B128" t="n">
        <v>1.085398320704485</v>
      </c>
      <c r="C128" t="n">
        <v>1.193849713903183</v>
      </c>
    </row>
    <row r="129">
      <c r="A129" s="13" t="n">
        <v>44272</v>
      </c>
      <c r="B129" t="n">
        <v>1.096410256410256</v>
      </c>
      <c r="C129" t="n">
        <v>1.193088468141519</v>
      </c>
    </row>
    <row r="130">
      <c r="A130" s="13" t="n">
        <v>44273</v>
      </c>
      <c r="B130" t="n">
        <v>1.078615071283096</v>
      </c>
      <c r="C130" t="n">
        <v>1.192201077468198</v>
      </c>
    </row>
    <row r="131">
      <c r="A131" s="13" t="n">
        <v>44274</v>
      </c>
      <c r="B131" t="n">
        <v>1.082066869300912</v>
      </c>
      <c r="C131" t="n">
        <v>1.191353891251527</v>
      </c>
    </row>
    <row r="132">
      <c r="A132" s="13" t="n">
        <v>44277</v>
      </c>
      <c r="B132" t="n">
        <v>1.061386138613861</v>
      </c>
      <c r="C132" t="n">
        <v>1.190361771002384</v>
      </c>
    </row>
    <row r="133">
      <c r="A133" s="13" t="n">
        <v>44278</v>
      </c>
      <c r="B133" t="n">
        <v>1.064110245656082</v>
      </c>
      <c r="C133" t="n">
        <v>1.189405320052791</v>
      </c>
    </row>
    <row r="134">
      <c r="A134" s="13" t="n">
        <v>44280</v>
      </c>
      <c r="B134" t="n">
        <v>1.057625025725458</v>
      </c>
      <c r="C134" t="n">
        <v>1.188414490772134</v>
      </c>
    </row>
    <row r="135">
      <c r="A135" s="13" t="n">
        <v>44281</v>
      </c>
      <c r="B135" t="n">
        <v>1.060536237955593</v>
      </c>
      <c r="C135" t="n">
        <v>1.187460175452608</v>
      </c>
    </row>
    <row r="136">
      <c r="A136" s="13" t="n">
        <v>44284</v>
      </c>
      <c r="B136" t="n">
        <v>1.084233261339093</v>
      </c>
      <c r="C136" t="n">
        <v>1.186695531644359</v>
      </c>
    </row>
    <row r="137">
      <c r="A137" s="13" t="n">
        <v>44285</v>
      </c>
      <c r="B137" t="n">
        <v>1.05982905982906</v>
      </c>
      <c r="C137" t="n">
        <v>1.185762689939835</v>
      </c>
    </row>
    <row r="138">
      <c r="A138" s="13" t="n">
        <v>44286</v>
      </c>
      <c r="B138" t="n">
        <v>1.068143459915612</v>
      </c>
      <c r="C138" t="n">
        <v>1.184904155414111</v>
      </c>
    </row>
    <row r="139">
      <c r="A139" s="13" t="n">
        <v>44291</v>
      </c>
      <c r="B139" t="n">
        <v>1.090212765957447</v>
      </c>
    </row>
    <row r="140">
      <c r="A140" s="13" t="n">
        <v>44292</v>
      </c>
      <c r="B140" t="n">
        <v>1.078079331941545</v>
      </c>
    </row>
    <row r="141">
      <c r="A141" s="13" t="n">
        <v>44293</v>
      </c>
      <c r="B141" t="n">
        <v>1.0725</v>
      </c>
    </row>
    <row r="142">
      <c r="A142" s="13" t="n">
        <v>44294</v>
      </c>
      <c r="B142" t="n">
        <v>1.076359832635983</v>
      </c>
    </row>
    <row r="143">
      <c r="A143" s="13" t="n">
        <v>44295</v>
      </c>
      <c r="B143" t="n">
        <v>1.078616352201258</v>
      </c>
    </row>
    <row r="144">
      <c r="A144" s="13" t="n">
        <v>44298</v>
      </c>
      <c r="B144" t="n">
        <v>1.075208333333333</v>
      </c>
    </row>
    <row r="145">
      <c r="A145" s="13" t="n">
        <v>44299</v>
      </c>
      <c r="B145" t="n">
        <v>1.080753138075314</v>
      </c>
    </row>
    <row r="146">
      <c r="A146" s="13" t="n">
        <v>44300</v>
      </c>
      <c r="B146" t="n">
        <v>1.082394659991656</v>
      </c>
    </row>
    <row r="147">
      <c r="A147" s="13" t="n">
        <v>44301</v>
      </c>
      <c r="B147" t="n">
        <v>1.08985200845666</v>
      </c>
    </row>
    <row r="148">
      <c r="A148" s="13" t="n">
        <v>44302</v>
      </c>
      <c r="B148" t="n">
        <v>1.100793231094659</v>
      </c>
    </row>
    <row r="149">
      <c r="A149" s="13" t="n">
        <v>44305</v>
      </c>
      <c r="B149" t="n">
        <v>1.09915611814346</v>
      </c>
    </row>
    <row r="150">
      <c r="A150" s="13" t="n">
        <v>44306</v>
      </c>
      <c r="B150" t="n">
        <v>1.107853403141361</v>
      </c>
    </row>
    <row r="151">
      <c r="A151" s="13" t="n">
        <v>44307</v>
      </c>
      <c r="B151" t="n">
        <v>1.107853403141361</v>
      </c>
    </row>
    <row r="152">
      <c r="A152" s="13" t="n">
        <v>44308</v>
      </c>
      <c r="B152" t="n">
        <v>1.104968944099379</v>
      </c>
    </row>
    <row r="153">
      <c r="A153" s="13" t="n">
        <v>44309</v>
      </c>
      <c r="B153" t="n">
        <v>1.120564432454866</v>
      </c>
    </row>
    <row r="154">
      <c r="A154" s="13" t="n">
        <v>44312</v>
      </c>
      <c r="B154" t="n">
        <v>1.129065248517079</v>
      </c>
    </row>
    <row r="155">
      <c r="A155" s="13" t="n">
        <v>44313</v>
      </c>
      <c r="B155" t="n">
        <v>1.131808058311399</v>
      </c>
    </row>
    <row r="156">
      <c r="A156" s="13" t="n">
        <v>44314</v>
      </c>
      <c r="B156" t="n">
        <v>1.123684732975978</v>
      </c>
    </row>
    <row r="157">
      <c r="A157" s="13" t="n">
        <v>44315</v>
      </c>
      <c r="B157" t="n">
        <v>1.118324399444114</v>
      </c>
    </row>
    <row r="158">
      <c r="A158" s="13" t="n">
        <v>44316</v>
      </c>
      <c r="B158" t="n">
        <v>1.11535795623329</v>
      </c>
    </row>
    <row r="159">
      <c r="A159" s="13" t="n">
        <v>44319</v>
      </c>
      <c r="B159" t="n">
        <v>1.125</v>
      </c>
    </row>
    <row r="160">
      <c r="A160" s="13" t="n">
        <v>44320</v>
      </c>
      <c r="B160" t="n">
        <v>1.120276953511375</v>
      </c>
    </row>
    <row r="161">
      <c r="A161" s="13" t="n">
        <v>44321</v>
      </c>
      <c r="B161" t="n">
        <v>1.123317498020586</v>
      </c>
    </row>
    <row r="162">
      <c r="A162" s="13" t="n">
        <v>44322</v>
      </c>
      <c r="B162" t="n">
        <v>1.128</v>
      </c>
    </row>
    <row r="163">
      <c r="A163" s="13" t="n">
        <v>44323</v>
      </c>
      <c r="B163" t="n">
        <v>1.122993579454254</v>
      </c>
    </row>
    <row r="164">
      <c r="A164" s="13" t="n">
        <v>44326</v>
      </c>
      <c r="B164" t="n">
        <v>1.12421985101671</v>
      </c>
    </row>
    <row r="165">
      <c r="A165" s="13" t="n">
        <v>44327</v>
      </c>
      <c r="B165" t="n">
        <v>1.108523992711075</v>
      </c>
    </row>
    <row r="166">
      <c r="A166" s="13" t="n">
        <v>44328</v>
      </c>
      <c r="B166" t="n">
        <v>1.129097943392384</v>
      </c>
    </row>
    <row r="167">
      <c r="A167" s="13" t="n">
        <v>44329</v>
      </c>
      <c r="B167" t="n">
        <v>1.126052104208417</v>
      </c>
    </row>
    <row r="168">
      <c r="A168" s="13" t="n">
        <v>44330</v>
      </c>
      <c r="B168" t="n">
        <v>1.12985484503727</v>
      </c>
    </row>
    <row r="169">
      <c r="A169" s="13" t="n">
        <v>44333</v>
      </c>
      <c r="B169" t="n">
        <v>1.131695143021693</v>
      </c>
    </row>
    <row r="170">
      <c r="A170" s="13" t="n">
        <v>44334</v>
      </c>
      <c r="B170" t="n">
        <v>1.119507575757576</v>
      </c>
    </row>
    <row r="171">
      <c r="A171" s="13" t="n">
        <v>44335</v>
      </c>
      <c r="B171" t="n">
        <v>1.106696935300794</v>
      </c>
    </row>
    <row r="172">
      <c r="A172" s="13" t="n">
        <v>44336</v>
      </c>
      <c r="B172" t="n">
        <v>1.1015065913371</v>
      </c>
    </row>
    <row r="173">
      <c r="A173" s="13" t="n">
        <v>44337</v>
      </c>
      <c r="B173" t="n">
        <v>1.097373358348968</v>
      </c>
    </row>
    <row r="174">
      <c r="A174" s="13" t="n">
        <v>44342</v>
      </c>
      <c r="B174" t="n">
        <v>1.096892138939671</v>
      </c>
    </row>
    <row r="175">
      <c r="A175" s="13" t="n">
        <v>44343</v>
      </c>
      <c r="B175" t="n">
        <v>1.076017699115044</v>
      </c>
    </row>
    <row r="176">
      <c r="A176" s="13" t="n">
        <v>44344</v>
      </c>
      <c r="B176" t="n">
        <v>1.08499095840868</v>
      </c>
    </row>
    <row r="177">
      <c r="A177" s="13" t="n">
        <v>44347</v>
      </c>
      <c r="B177" t="n">
        <v>1.093381686310063</v>
      </c>
    </row>
    <row r="178">
      <c r="A178" s="13" t="n">
        <v>44348</v>
      </c>
      <c r="B178" t="n">
        <v>1.082235671057316</v>
      </c>
    </row>
    <row r="179">
      <c r="A179" s="13" t="n">
        <v>44349</v>
      </c>
      <c r="B179" t="n">
        <v>1.093124456048738</v>
      </c>
    </row>
    <row r="180">
      <c r="A180" s="13" t="n">
        <v>44350</v>
      </c>
      <c r="B180" t="n">
        <v>1.081317910970908</v>
      </c>
    </row>
    <row r="181">
      <c r="A181" s="13" t="n">
        <v>44351</v>
      </c>
      <c r="B181" t="n">
        <v>1.126526082130966</v>
      </c>
    </row>
    <row r="182">
      <c r="A182" s="13" t="inlineStr">
        <is>
          <t>(en blanco)</t>
        </is>
      </c>
    </row>
    <row r="183">
      <c r="A183" s="13" t="inlineStr">
        <is>
          <t>Total general</t>
        </is>
      </c>
      <c r="B183" t="n">
        <v>209.8438786159828</v>
      </c>
      <c r="C183" t="n">
        <v>164.24333292705</v>
      </c>
    </row>
  </sheetData>
  <pageMargins left="0.7" right="0.7" top="0.75" bottom="0.75" header="0.3" footer="0.3"/>
  <pageSetup orientation="portrait" paperSize="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5"/>
  <sheetViews>
    <sheetView workbookViewId="0">
      <selection activeCell="I5" sqref="I5"/>
    </sheetView>
  </sheetViews>
  <sheetFormatPr baseColWidth="10" defaultRowHeight="15"/>
  <cols>
    <col width="18.7109375" bestFit="1" customWidth="1" style="17" min="3" max="4"/>
  </cols>
  <sheetData>
    <row r="1">
      <c r="A1" s="54" t="inlineStr">
        <is>
          <t>FECHA</t>
        </is>
      </c>
      <c r="B1" s="54" t="inlineStr">
        <is>
          <t>BONO</t>
        </is>
      </c>
      <c r="C1" t="inlineStr">
        <is>
          <t>MONTO</t>
        </is>
      </c>
      <c r="D1" t="inlineStr">
        <is>
          <t>Libre de comisiones</t>
        </is>
      </c>
      <c r="J1" t="inlineStr">
        <is>
          <t>INVERSION INICIAL</t>
        </is>
      </c>
    </row>
    <row r="2">
      <c r="A2" s="57" t="n">
        <v>44208</v>
      </c>
      <c r="B2" s="58" t="inlineStr">
        <is>
          <t>PBA25</t>
        </is>
      </c>
      <c r="C2" t="n">
        <v>12266.73</v>
      </c>
      <c r="D2" t="n">
        <v>12205.4</v>
      </c>
      <c r="E2" t="inlineStr">
        <is>
          <t>renta pba25</t>
        </is>
      </c>
      <c r="F2" t="inlineStr">
        <is>
          <t xml:space="preserve">invertido en 250 AL41 </t>
        </is>
      </c>
      <c r="H2" s="72" t="n">
        <v>12502</v>
      </c>
      <c r="J2" t="inlineStr">
        <is>
          <t>TO23</t>
        </is>
      </c>
      <c r="K2" t="n">
        <v>100000</v>
      </c>
    </row>
    <row r="3">
      <c r="A3" s="57" t="n">
        <v>44298</v>
      </c>
      <c r="B3" s="58" t="inlineStr">
        <is>
          <t>PBA25</t>
        </is>
      </c>
      <c r="C3" t="n">
        <v>12600.77</v>
      </c>
      <c r="D3" t="n">
        <v>12537.77</v>
      </c>
      <c r="E3" t="inlineStr">
        <is>
          <t>renta pba25</t>
        </is>
      </c>
      <c r="F3" t="inlineStr">
        <is>
          <t>invertido en 273 al35</t>
        </is>
      </c>
      <c r="H3" s="72" t="n">
        <v>12035</v>
      </c>
      <c r="J3" t="inlineStr">
        <is>
          <t>PBA25</t>
        </is>
      </c>
      <c r="K3" t="n">
        <v>115000</v>
      </c>
    </row>
    <row r="4">
      <c r="A4" s="63" t="n">
        <v>44305</v>
      </c>
      <c r="B4" s="64" t="inlineStr">
        <is>
          <t>TO23</t>
        </is>
      </c>
      <c r="C4" t="n">
        <v>12544.24</v>
      </c>
      <c r="D4" t="n">
        <v>12481.52</v>
      </c>
      <c r="E4" t="inlineStr">
        <is>
          <t>renta to23</t>
        </is>
      </c>
      <c r="F4" t="inlineStr">
        <is>
          <t>invertido en 280 al35</t>
        </is>
      </c>
      <c r="H4" s="72" t="n">
        <v>12488</v>
      </c>
    </row>
    <row r="5">
      <c r="A5" s="57" t="n">
        <v>44389</v>
      </c>
      <c r="B5" s="58" t="inlineStr">
        <is>
          <t>PBA25</t>
        </is>
      </c>
      <c r="C5" t="n">
        <v>12676.96</v>
      </c>
      <c r="D5" t="n">
        <v>12329.29</v>
      </c>
      <c r="E5" t="inlineStr">
        <is>
          <t>renta pba25</t>
        </is>
      </c>
      <c r="F5" t="inlineStr">
        <is>
          <t>invertido en</t>
        </is>
      </c>
      <c r="G5" t="inlineStr">
        <is>
          <t>227 al35</t>
        </is>
      </c>
      <c r="H5" s="72" t="n">
        <v>12292</v>
      </c>
    </row>
    <row r="6">
      <c r="A6" s="57" t="n">
        <v>44481</v>
      </c>
      <c r="B6" s="58" t="inlineStr">
        <is>
          <t>PBA25</t>
        </is>
      </c>
    </row>
    <row r="7">
      <c r="A7" s="63" t="n">
        <v>44487</v>
      </c>
      <c r="B7" s="64" t="inlineStr">
        <is>
          <t>TO23</t>
        </is>
      </c>
    </row>
    <row r="8">
      <c r="A8" s="57" t="n">
        <v>44573</v>
      </c>
      <c r="B8" s="58" t="inlineStr">
        <is>
          <t>PBA25</t>
        </is>
      </c>
    </row>
    <row r="9">
      <c r="A9" s="57" t="n">
        <v>44663</v>
      </c>
      <c r="B9" s="58" t="inlineStr">
        <is>
          <t>PBA25</t>
        </is>
      </c>
    </row>
    <row r="10">
      <c r="A10" s="63" t="n">
        <v>44669</v>
      </c>
      <c r="B10" s="64" t="inlineStr">
        <is>
          <t>TO23</t>
        </is>
      </c>
    </row>
    <row r="11">
      <c r="A11" s="57" t="n">
        <v>44754</v>
      </c>
      <c r="B11" s="58" t="inlineStr">
        <is>
          <t>PBA25</t>
        </is>
      </c>
    </row>
    <row r="12">
      <c r="A12" s="57" t="n">
        <v>44846</v>
      </c>
      <c r="B12" s="58" t="inlineStr">
        <is>
          <t>PBA25</t>
        </is>
      </c>
    </row>
    <row r="13">
      <c r="A13" s="63" t="n">
        <v>44851</v>
      </c>
      <c r="B13" s="64" t="inlineStr">
        <is>
          <t>TO23</t>
        </is>
      </c>
    </row>
    <row r="14">
      <c r="A14" s="57" t="n">
        <v>44938</v>
      </c>
      <c r="B14" s="58" t="inlineStr">
        <is>
          <t>PBA25</t>
        </is>
      </c>
    </row>
    <row r="15">
      <c r="A15" s="57" t="n">
        <v>45028</v>
      </c>
      <c r="B15" s="58" t="inlineStr">
        <is>
          <t>PBA25</t>
        </is>
      </c>
    </row>
    <row r="16">
      <c r="A16" s="63" t="n">
        <v>45033</v>
      </c>
      <c r="B16" s="64" t="inlineStr">
        <is>
          <t>TO23</t>
        </is>
      </c>
    </row>
    <row r="17">
      <c r="A17" s="57" t="n">
        <v>45119</v>
      </c>
      <c r="B17" s="58" t="inlineStr">
        <is>
          <t>PBA25</t>
        </is>
      </c>
    </row>
    <row r="18">
      <c r="A18" s="57" t="n">
        <v>45211</v>
      </c>
      <c r="B18" s="58" t="inlineStr">
        <is>
          <t>PBA25</t>
        </is>
      </c>
    </row>
    <row r="19" ht="15.75" customHeight="1" s="17" thickBot="1">
      <c r="A19" s="63" t="n">
        <v>45216</v>
      </c>
      <c r="B19" s="64" t="inlineStr">
        <is>
          <t>TO23</t>
        </is>
      </c>
    </row>
    <row r="20" ht="15.75" customHeight="1" s="17" thickBot="1">
      <c r="A20" s="61" t="n">
        <v>45303</v>
      </c>
      <c r="B20" s="60" t="inlineStr">
        <is>
          <t>PBA25</t>
        </is>
      </c>
    </row>
    <row r="21" ht="15.75" customHeight="1" s="17" thickBot="1">
      <c r="A21" s="61" t="n">
        <v>45394</v>
      </c>
      <c r="B21" s="60" t="inlineStr">
        <is>
          <t>PBA25</t>
        </is>
      </c>
    </row>
    <row r="22" ht="15.75" customHeight="1" s="17" thickBot="1">
      <c r="A22" s="61" t="n">
        <v>45485</v>
      </c>
      <c r="B22" s="60" t="inlineStr">
        <is>
          <t>PBA25</t>
        </is>
      </c>
    </row>
    <row r="23" ht="15.75" customHeight="1" s="17" thickBot="1">
      <c r="A23" s="61" t="n">
        <v>45577</v>
      </c>
      <c r="B23" s="60" t="inlineStr">
        <is>
          <t>PBA25</t>
        </is>
      </c>
    </row>
    <row r="24" ht="15.75" customHeight="1" s="17" thickBot="1">
      <c r="A24" s="61" t="n">
        <v>45669</v>
      </c>
      <c r="B24" s="60" t="inlineStr">
        <is>
          <t>PBA25</t>
        </is>
      </c>
    </row>
    <row r="25" ht="15.75" customHeight="1" s="17" thickBot="1">
      <c r="A25" s="62" t="n">
        <v>45759</v>
      </c>
      <c r="B25" s="60" t="inlineStr">
        <is>
          <t>PBA25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Hoja1">
    <outlinePr summaryBelow="1" summaryRight="1"/>
    <pageSetUpPr/>
  </sheetPr>
  <dimension ref="A1:W54"/>
  <sheetViews>
    <sheetView topLeftCell="G4" workbookViewId="0">
      <selection activeCell="Q19" sqref="Q19"/>
    </sheetView>
  </sheetViews>
  <sheetFormatPr baseColWidth="10" defaultRowHeight="15"/>
  <cols>
    <col width="22.140625" bestFit="1" customWidth="1" style="17" min="1" max="1"/>
    <col width="10.7109375" bestFit="1" customWidth="1" style="17" min="2" max="2"/>
    <col width="22.140625" bestFit="1" customWidth="1" style="17" min="7" max="7"/>
    <col width="10.7109375" bestFit="1" customWidth="1" style="17" min="8" max="8"/>
    <col width="13.5703125" customWidth="1" style="17" min="13" max="13"/>
    <col width="14.5703125" customWidth="1" style="17" min="14" max="14"/>
    <col width="11.42578125" customWidth="1" style="17" min="15" max="17"/>
    <col width="10" customWidth="1" style="17" min="19" max="19"/>
    <col width="11.42578125" customWidth="1" style="17" min="21" max="23"/>
  </cols>
  <sheetData>
    <row r="1">
      <c r="B1" s="35" t="n"/>
    </row>
    <row r="2">
      <c r="B2" s="35" t="n"/>
    </row>
    <row r="3" ht="15.75" customHeight="1" s="17" thickBot="1">
      <c r="B3" s="35" t="n"/>
      <c r="O3" s="35" t="n"/>
    </row>
    <row r="4" ht="19.5" customHeight="1" s="17" thickBot="1">
      <c r="A4" s="14" t="inlineStr">
        <is>
          <t>PR15</t>
        </is>
      </c>
      <c r="B4" s="15" t="inlineStr">
        <is>
          <t>Renta</t>
        </is>
      </c>
      <c r="C4" s="15" t="inlineStr">
        <is>
          <t>Amort</t>
        </is>
      </c>
      <c r="D4" s="16" t="inlineStr">
        <is>
          <t>R+A</t>
        </is>
      </c>
      <c r="E4" s="59" t="n"/>
      <c r="G4" s="14" t="inlineStr">
        <is>
          <t>PBY22</t>
        </is>
      </c>
      <c r="H4" s="15" t="inlineStr">
        <is>
          <t>Renta</t>
        </is>
      </c>
      <c r="I4" s="15" t="inlineStr">
        <is>
          <t>Amort</t>
        </is>
      </c>
      <c r="J4" s="16" t="inlineStr">
        <is>
          <t>R+A</t>
        </is>
      </c>
      <c r="K4" s="59" t="n"/>
      <c r="L4" s="59" t="n"/>
      <c r="N4" s="14" t="inlineStr">
        <is>
          <t>T021</t>
        </is>
      </c>
      <c r="O4" s="24" t="n"/>
      <c r="P4" s="24" t="inlineStr">
        <is>
          <t>Renta</t>
        </is>
      </c>
      <c r="Q4" s="24" t="inlineStr">
        <is>
          <t>Amort</t>
        </is>
      </c>
      <c r="R4" s="25" t="inlineStr">
        <is>
          <t>R+A</t>
        </is>
      </c>
    </row>
    <row r="5" ht="15.75" customHeight="1" s="17" thickBot="1">
      <c r="A5" s="26">
        <f>TODAY()</f>
        <v/>
      </c>
      <c r="B5" s="27" t="n"/>
      <c r="C5" s="27" t="n"/>
      <c r="D5" s="28" t="n">
        <v>-81.25</v>
      </c>
      <c r="E5" s="35" t="n"/>
      <c r="G5" s="29">
        <f>TODAY()</f>
        <v/>
      </c>
      <c r="H5" s="35" t="n"/>
      <c r="I5" s="35" t="n"/>
      <c r="J5" s="53" t="n">
        <v>-103.35</v>
      </c>
      <c r="K5" s="35" t="n"/>
      <c r="L5" s="35" t="n"/>
      <c r="N5" s="30">
        <f>TODAY()</f>
        <v/>
      </c>
      <c r="R5" s="21" t="n">
        <v>-102.7</v>
      </c>
      <c r="S5" t="inlineStr">
        <is>
          <t>dias</t>
        </is>
      </c>
      <c r="T5">
        <f>N6-N5</f>
        <v/>
      </c>
    </row>
    <row r="6" ht="15.75" customHeight="1" s="17" thickBot="1">
      <c r="A6" s="19" t="n">
        <v>44381</v>
      </c>
      <c r="B6" s="20" t="n">
        <v>7.15</v>
      </c>
      <c r="C6" s="20" t="n">
        <v>12.28</v>
      </c>
      <c r="D6" s="21">
        <f>C6+B6</f>
        <v/>
      </c>
      <c r="E6" s="31" t="n"/>
      <c r="G6" s="29" t="n">
        <v>44439</v>
      </c>
      <c r="H6" s="31" t="n">
        <v>8.9681</v>
      </c>
      <c r="I6" s="31" t="n">
        <v>0</v>
      </c>
      <c r="J6" s="53">
        <f>I6+H6</f>
        <v/>
      </c>
      <c r="K6" s="35" t="n"/>
      <c r="L6" s="35" t="n"/>
      <c r="N6" s="32" t="n">
        <v>44473</v>
      </c>
      <c r="O6" s="22" t="inlineStr">
        <is>
          <t>$</t>
        </is>
      </c>
      <c r="P6" s="33" t="n">
        <v>9.1</v>
      </c>
      <c r="Q6" s="33" t="n">
        <v>100</v>
      </c>
      <c r="R6" s="34">
        <f>Q6+P6</f>
        <v/>
      </c>
      <c r="S6" t="inlineStr">
        <is>
          <t>meses</t>
        </is>
      </c>
      <c r="T6">
        <f>T5/30</f>
        <v/>
      </c>
    </row>
    <row r="7" ht="15.75" customHeight="1" s="17" thickBot="1">
      <c r="A7" s="19" t="n">
        <v>44473</v>
      </c>
      <c r="B7" s="20" t="n">
        <v>6.08</v>
      </c>
      <c r="C7" s="20" t="n">
        <v>12.28</v>
      </c>
      <c r="D7" s="21">
        <f>C7+B7</f>
        <v/>
      </c>
      <c r="E7" s="31" t="n"/>
      <c r="G7" s="29" t="n">
        <v>44530</v>
      </c>
      <c r="H7" s="31" t="n">
        <v>8.8706</v>
      </c>
      <c r="I7" s="31" t="n">
        <v>0</v>
      </c>
      <c r="J7" s="53">
        <f>I7+H7</f>
        <v/>
      </c>
      <c r="K7" s="35" t="inlineStr">
        <is>
          <t>dias</t>
        </is>
      </c>
      <c r="L7" s="35">
        <f>G9-G5</f>
        <v/>
      </c>
      <c r="P7" s="23">
        <f>SUM(P6:P6)</f>
        <v/>
      </c>
      <c r="Q7" s="23">
        <f>SUM(Q6:Q6)</f>
        <v/>
      </c>
      <c r="R7" s="23">
        <f>SUM(R6:R6)</f>
        <v/>
      </c>
    </row>
    <row r="8" ht="15.75" customHeight="1" s="17" thickBot="1">
      <c r="A8" s="19" t="n">
        <v>44565</v>
      </c>
      <c r="B8" s="20" t="n">
        <v>5.1</v>
      </c>
      <c r="C8" s="20" t="n">
        <v>12.28</v>
      </c>
      <c r="D8" s="21">
        <f>C8+B8</f>
        <v/>
      </c>
      <c r="E8" s="31" t="n"/>
      <c r="G8" s="29" t="n">
        <v>44620</v>
      </c>
      <c r="H8" s="31" t="n">
        <v>8.773199999999999</v>
      </c>
      <c r="I8" s="31" t="n">
        <v>0</v>
      </c>
      <c r="J8" s="53">
        <f>I8+H8</f>
        <v/>
      </c>
      <c r="K8" s="35" t="inlineStr">
        <is>
          <t>meses</t>
        </is>
      </c>
      <c r="L8" s="35">
        <f>L7/30</f>
        <v/>
      </c>
      <c r="Q8" t="inlineStr">
        <is>
          <t>TIR</t>
        </is>
      </c>
      <c r="R8" s="56">
        <f>XIRR(R5:R6,N5:N6)</f>
        <v/>
      </c>
    </row>
    <row r="9" ht="15.75" customHeight="1" s="17" thickBot="1">
      <c r="A9" s="19" t="n">
        <v>44655</v>
      </c>
      <c r="B9" s="20" t="n">
        <v>3.96</v>
      </c>
      <c r="C9" s="20" t="n">
        <v>12.28</v>
      </c>
      <c r="D9" s="21">
        <f>C9+B9</f>
        <v/>
      </c>
      <c r="E9" s="31" t="inlineStr">
        <is>
          <t>dias</t>
        </is>
      </c>
      <c r="F9">
        <f>A11-A5</f>
        <v/>
      </c>
      <c r="G9" s="37" t="n">
        <v>44712</v>
      </c>
      <c r="H9" s="38" t="n">
        <v>8.9681</v>
      </c>
      <c r="I9" s="38" t="n">
        <v>100</v>
      </c>
      <c r="J9" s="39">
        <f>I9+H9</f>
        <v/>
      </c>
      <c r="K9" s="35" t="n"/>
      <c r="L9" s="35" t="n"/>
      <c r="Q9" t="inlineStr">
        <is>
          <t>imp ganado</t>
        </is>
      </c>
      <c r="R9" s="23">
        <f>R7-(-R5)</f>
        <v/>
      </c>
    </row>
    <row r="10" ht="15.75" customHeight="1" s="17" thickBot="1">
      <c r="A10" s="19" t="n">
        <v>44746</v>
      </c>
      <c r="B10" s="20" t="n">
        <v>2.96</v>
      </c>
      <c r="C10" s="20" t="n">
        <v>12.28</v>
      </c>
      <c r="D10" s="21">
        <f>C10+B10</f>
        <v/>
      </c>
      <c r="E10" s="31" t="inlineStr">
        <is>
          <t>meses</t>
        </is>
      </c>
      <c r="F10">
        <f>F9/30</f>
        <v/>
      </c>
      <c r="G10" s="31" t="n"/>
      <c r="H10" s="23">
        <f>SUM(H6:H9)</f>
        <v/>
      </c>
      <c r="I10" s="23">
        <f>SUM(I6:I9)</f>
        <v/>
      </c>
      <c r="J10" s="23">
        <f>SUM(J6:J9)</f>
        <v/>
      </c>
      <c r="K10" s="35" t="n"/>
      <c r="L10" s="35" t="n"/>
      <c r="Q10" t="inlineStr">
        <is>
          <t>%ganado</t>
        </is>
      </c>
      <c r="R10" s="59">
        <f>R9*100/-R5</f>
        <v/>
      </c>
    </row>
    <row r="11" ht="15.75" customHeight="1" s="17" thickBot="1">
      <c r="A11" s="32" t="n">
        <v>44838</v>
      </c>
      <c r="B11" s="33" t="n">
        <v>1.95</v>
      </c>
      <c r="C11" s="33" t="n">
        <v>22.81</v>
      </c>
      <c r="D11" s="34">
        <f>C11+B11</f>
        <v/>
      </c>
      <c r="E11" s="31" t="n"/>
      <c r="G11" s="35" t="n"/>
      <c r="H11" s="69" t="n"/>
      <c r="I11" s="59" t="inlineStr">
        <is>
          <t>TIR</t>
        </is>
      </c>
      <c r="J11" s="56">
        <f>XIRR(J5:J9,G5:G9)</f>
        <v/>
      </c>
      <c r="K11" s="35" t="n"/>
      <c r="L11" s="35" t="n"/>
      <c r="Q11" t="inlineStr">
        <is>
          <t>%mensual</t>
        </is>
      </c>
      <c r="R11" s="59">
        <f>R10/T6</f>
        <v/>
      </c>
    </row>
    <row r="12">
      <c r="A12" s="40" t="n"/>
      <c r="B12" s="31">
        <f>SUM(B6:B11)</f>
        <v/>
      </c>
      <c r="C12" s="23">
        <f>SUM(C6:C11)</f>
        <v/>
      </c>
      <c r="D12" s="23">
        <f>SUM(D6:D11)</f>
        <v/>
      </c>
      <c r="E12" s="31" t="n"/>
      <c r="I12" s="35" t="inlineStr">
        <is>
          <t>imp ganado</t>
        </is>
      </c>
      <c r="J12" s="23">
        <f>J10+J5</f>
        <v/>
      </c>
    </row>
    <row r="13">
      <c r="A13" s="40" t="n"/>
      <c r="B13" s="31" t="n"/>
      <c r="C13" s="35" t="inlineStr">
        <is>
          <t>TIR</t>
        </is>
      </c>
      <c r="D13" s="56">
        <f>XIRR(D5:D11,A5:A11)</f>
        <v/>
      </c>
      <c r="E13" s="23" t="n"/>
      <c r="G13" s="35" t="n"/>
      <c r="I13" s="35" t="inlineStr">
        <is>
          <t>%ganado</t>
        </is>
      </c>
      <c r="J13" s="59">
        <f>J12*100/-J5</f>
        <v/>
      </c>
    </row>
    <row r="14">
      <c r="A14" s="40" t="n"/>
      <c r="B14" s="31" t="n"/>
      <c r="C14" s="35" t="inlineStr">
        <is>
          <t>imp ganado</t>
        </is>
      </c>
      <c r="D14" s="23">
        <f>D12+D5</f>
        <v/>
      </c>
      <c r="G14" s="35" t="n"/>
      <c r="I14" s="35" t="inlineStr">
        <is>
          <t>%mensual</t>
        </is>
      </c>
      <c r="J14" s="59">
        <f>J13/L8</f>
        <v/>
      </c>
    </row>
    <row r="15">
      <c r="A15" s="40" t="n"/>
      <c r="B15" s="31" t="n"/>
      <c r="C15" s="35" t="inlineStr">
        <is>
          <t>%ganado</t>
        </is>
      </c>
      <c r="D15" s="23">
        <f>D14*100/-D5</f>
        <v/>
      </c>
      <c r="G15" s="35" t="n"/>
      <c r="J15" s="35" t="n"/>
    </row>
    <row r="16" ht="15.75" customHeight="1" s="17" thickBot="1">
      <c r="A16" s="40" t="n"/>
      <c r="B16" s="31" t="n"/>
      <c r="C16" s="35" t="inlineStr">
        <is>
          <t>%mensual</t>
        </is>
      </c>
      <c r="D16" s="23">
        <f>D15/F10</f>
        <v/>
      </c>
      <c r="G16" s="35" t="n"/>
      <c r="H16" s="35" t="n"/>
      <c r="I16" s="35" t="n"/>
      <c r="J16" s="35" t="n"/>
    </row>
    <row r="17" ht="15.75" customHeight="1" s="17" thickBot="1">
      <c r="A17" s="40" t="n"/>
      <c r="B17" s="31" t="n"/>
      <c r="D17" s="35" t="n"/>
      <c r="G17" s="41" t="inlineStr">
        <is>
          <t>TCO23</t>
        </is>
      </c>
      <c r="H17" s="67" t="inlineStr">
        <is>
          <t>Renta</t>
        </is>
      </c>
      <c r="I17" s="52" t="inlineStr">
        <is>
          <t>Amort</t>
        </is>
      </c>
      <c r="J17" s="42" t="inlineStr">
        <is>
          <t>R+A</t>
        </is>
      </c>
      <c r="N17" s="65" t="inlineStr">
        <is>
          <t>PR15</t>
        </is>
      </c>
      <c r="O17" s="67" t="inlineStr">
        <is>
          <t>Renta</t>
        </is>
      </c>
      <c r="P17" s="67" t="inlineStr">
        <is>
          <t>Amort</t>
        </is>
      </c>
      <c r="Q17" s="66" t="inlineStr">
        <is>
          <t>R+A</t>
        </is>
      </c>
    </row>
    <row r="18" ht="15.75" customHeight="1" s="17" thickBot="1">
      <c r="A18" s="41" t="inlineStr">
        <is>
          <t>PBA25</t>
        </is>
      </c>
      <c r="B18" s="41" t="inlineStr">
        <is>
          <t>Renta</t>
        </is>
      </c>
      <c r="C18" s="42" t="inlineStr">
        <is>
          <t>Amort</t>
        </is>
      </c>
      <c r="D18" s="42" t="inlineStr">
        <is>
          <t>R+A</t>
        </is>
      </c>
      <c r="E18" s="35" t="n"/>
      <c r="G18" s="47">
        <f>TODAY()</f>
        <v/>
      </c>
      <c r="H18" s="68" t="n"/>
      <c r="I18" s="53" t="n"/>
      <c r="J18" s="45" t="n">
        <v>-67.5</v>
      </c>
      <c r="N18" s="47">
        <f>TODAY()</f>
        <v/>
      </c>
      <c r="O18" s="68" t="n"/>
      <c r="P18" s="68" t="n"/>
      <c r="Q18" s="45" t="n">
        <v>-71.55</v>
      </c>
    </row>
    <row r="19" ht="15.75" customHeight="1" s="17" thickBot="1">
      <c r="A19" s="18">
        <f>TODAY()</f>
        <v/>
      </c>
      <c r="B19" s="46" t="n"/>
      <c r="C19" s="45" t="n"/>
      <c r="D19" s="45" t="n">
        <v>-85</v>
      </c>
      <c r="E19" s="23" t="n"/>
      <c r="F19" s="35" t="n"/>
      <c r="G19" s="19" t="n">
        <v>44487</v>
      </c>
      <c r="H19" s="48" t="n">
        <v>8</v>
      </c>
      <c r="I19" s="43" t="n">
        <v>0</v>
      </c>
      <c r="J19" s="43" t="n">
        <v>8</v>
      </c>
      <c r="K19" s="35" t="n"/>
      <c r="L19" s="35" t="n"/>
      <c r="N19" s="19" t="n">
        <v>44473</v>
      </c>
      <c r="O19" s="48" t="n">
        <v>6.1208</v>
      </c>
      <c r="P19" s="43" t="n">
        <v>12.2828</v>
      </c>
      <c r="Q19" s="43" t="n">
        <v>18.4036</v>
      </c>
    </row>
    <row r="20" ht="15.75" customHeight="1" s="17" thickBot="1">
      <c r="A20" s="19" t="n">
        <v>44389</v>
      </c>
      <c r="B20" s="50" t="n">
        <v>9.458399999999999</v>
      </c>
      <c r="C20" s="43" t="n">
        <v>0</v>
      </c>
      <c r="D20" s="43" t="n">
        <v>9.458399999999999</v>
      </c>
      <c r="G20" s="19" t="n">
        <v>44669</v>
      </c>
      <c r="H20" s="48" t="n">
        <v>8</v>
      </c>
      <c r="I20" s="43" t="n">
        <v>0</v>
      </c>
      <c r="J20" s="43" t="n">
        <v>8</v>
      </c>
      <c r="N20" s="19" t="n">
        <v>44565</v>
      </c>
      <c r="O20" s="48" t="n">
        <v>5.1315</v>
      </c>
      <c r="P20" s="43" t="n">
        <v>12.2828</v>
      </c>
      <c r="Q20" s="43" t="n">
        <v>17.4143</v>
      </c>
    </row>
    <row r="21" ht="15.75" customHeight="1" s="17" thickBot="1">
      <c r="A21" s="19" t="n">
        <v>44481</v>
      </c>
      <c r="B21" s="50" t="n">
        <v>9.5623</v>
      </c>
      <c r="C21" s="43" t="n">
        <v>0</v>
      </c>
      <c r="D21" s="43" t="n">
        <v>9.5623</v>
      </c>
      <c r="G21" s="19" t="n">
        <v>44851</v>
      </c>
      <c r="H21" s="48" t="n">
        <v>8</v>
      </c>
      <c r="I21" s="43" t="n">
        <v>0</v>
      </c>
      <c r="J21" s="43" t="n">
        <v>8</v>
      </c>
      <c r="N21" s="19" t="n">
        <v>44655</v>
      </c>
      <c r="O21" s="48" t="n">
        <v>3.9865</v>
      </c>
      <c r="P21" s="43" t="n">
        <v>12.2828</v>
      </c>
      <c r="Q21" s="43" t="n">
        <v>16.2693</v>
      </c>
    </row>
    <row r="22" ht="15.75" customHeight="1" s="17" thickBot="1">
      <c r="A22" s="19" t="n">
        <v>44573</v>
      </c>
      <c r="B22" s="50" t="n">
        <v>9.5623</v>
      </c>
      <c r="C22" s="43" t="n">
        <v>0</v>
      </c>
      <c r="D22" s="43" t="n">
        <v>9.5623</v>
      </c>
      <c r="G22" s="19" t="n">
        <v>45033</v>
      </c>
      <c r="H22" s="48" t="n">
        <v>8</v>
      </c>
      <c r="I22" s="43" t="n">
        <v>0</v>
      </c>
      <c r="J22" s="43" t="n">
        <v>8</v>
      </c>
      <c r="N22" s="19" t="n">
        <v>44746</v>
      </c>
      <c r="O22" s="48" t="n">
        <v>2.9857</v>
      </c>
      <c r="P22" s="43" t="n">
        <v>12.2828</v>
      </c>
      <c r="Q22" s="43" t="n">
        <v>15.2685</v>
      </c>
    </row>
    <row r="23" ht="15.75" customHeight="1" s="17" thickBot="1">
      <c r="A23" s="19" t="n">
        <v>44663</v>
      </c>
      <c r="B23" s="50" t="n">
        <v>9.3545</v>
      </c>
      <c r="C23" s="43" t="n">
        <v>0</v>
      </c>
      <c r="D23" s="43" t="n">
        <v>9.3545</v>
      </c>
      <c r="G23" s="32" t="n">
        <v>45216</v>
      </c>
      <c r="H23" s="49" t="n">
        <v>8</v>
      </c>
      <c r="I23" s="44" t="n">
        <v>108</v>
      </c>
      <c r="J23" s="44" t="n">
        <v>108</v>
      </c>
      <c r="K23" t="inlineStr">
        <is>
          <t>dias</t>
        </is>
      </c>
      <c r="L23">
        <f>G23-G18</f>
        <v/>
      </c>
      <c r="N23" s="32" t="n">
        <v>44838</v>
      </c>
      <c r="O23" s="49" t="n">
        <v>1.9621</v>
      </c>
      <c r="P23" s="44" t="n">
        <v>22.811</v>
      </c>
      <c r="Q23" s="44" t="n">
        <v>24.7731</v>
      </c>
      <c r="R23" t="inlineStr">
        <is>
          <t>dias</t>
        </is>
      </c>
      <c r="S23">
        <f>N23-N18</f>
        <v/>
      </c>
    </row>
    <row r="24" ht="15.75" customHeight="1" s="17" thickBot="1">
      <c r="A24" s="19" t="n">
        <v>44754</v>
      </c>
      <c r="B24" s="50" t="n">
        <v>9.458399999999999</v>
      </c>
      <c r="C24" s="43" t="n">
        <v>0</v>
      </c>
      <c r="D24" s="43" t="n">
        <v>9.458399999999999</v>
      </c>
      <c r="H24" s="23">
        <f>SUM(H19:H23)</f>
        <v/>
      </c>
      <c r="I24" s="23">
        <f>SUM(I19:I23)</f>
        <v/>
      </c>
      <c r="J24" s="23">
        <f>SUM(J19:J23)</f>
        <v/>
      </c>
      <c r="K24" t="inlineStr">
        <is>
          <t>meses</t>
        </is>
      </c>
      <c r="L24" s="35">
        <f>L23/30</f>
        <v/>
      </c>
      <c r="O24" s="23">
        <f>SUM(O19:O23)</f>
        <v/>
      </c>
      <c r="P24" s="23">
        <f>SUM(P19:P23)</f>
        <v/>
      </c>
      <c r="Q24" s="23">
        <f>SUM(Q19:Q23)</f>
        <v/>
      </c>
      <c r="R24" t="inlineStr">
        <is>
          <t>meses</t>
        </is>
      </c>
      <c r="S24">
        <f>S23/30</f>
        <v/>
      </c>
    </row>
    <row r="25" ht="15.75" customHeight="1" s="17" thickBot="1">
      <c r="A25" s="19" t="n">
        <v>44846</v>
      </c>
      <c r="B25" s="50" t="n">
        <v>9.5623</v>
      </c>
      <c r="C25" s="43" t="n">
        <v>0</v>
      </c>
      <c r="D25" s="43" t="n">
        <v>9.5623</v>
      </c>
      <c r="I25" s="23" t="n"/>
      <c r="J25" s="23" t="n"/>
    </row>
    <row r="26" ht="15.75" customHeight="1" s="17" thickBot="1">
      <c r="A26" s="19" t="n">
        <v>44938</v>
      </c>
      <c r="B26" s="50" t="n">
        <v>9.5623</v>
      </c>
      <c r="C26" s="43" t="n">
        <v>0</v>
      </c>
      <c r="D26" s="43" t="n">
        <v>9.5623</v>
      </c>
      <c r="G26" s="35" t="n"/>
      <c r="H26" s="35" t="n"/>
      <c r="I26" s="35" t="inlineStr">
        <is>
          <t>TIR</t>
        </is>
      </c>
      <c r="J26" s="56">
        <f>XIRR(J18:J23,G18:G23)</f>
        <v/>
      </c>
      <c r="P26" s="59" t="inlineStr">
        <is>
          <t>Tir</t>
        </is>
      </c>
      <c r="Q26" s="56">
        <f>XIRR(Q18:Q23,N18:N23)</f>
        <v/>
      </c>
    </row>
    <row r="27" ht="15.75" customHeight="1" s="17" thickBot="1">
      <c r="A27" s="19" t="n">
        <v>45028</v>
      </c>
      <c r="B27" s="50" t="n">
        <v>9.3545</v>
      </c>
      <c r="C27" s="43" t="n">
        <v>0</v>
      </c>
      <c r="D27" s="43" t="n">
        <v>9.3545</v>
      </c>
      <c r="G27" s="35" t="n"/>
      <c r="H27" s="35" t="n"/>
      <c r="I27" s="23" t="inlineStr">
        <is>
          <t>imp ganado</t>
        </is>
      </c>
      <c r="J27" s="23">
        <f>J24+J18</f>
        <v/>
      </c>
      <c r="P27" s="59" t="inlineStr">
        <is>
          <t>imp ganado</t>
        </is>
      </c>
      <c r="Q27" s="23">
        <f>Q24+Q18</f>
        <v/>
      </c>
    </row>
    <row r="28" ht="15.75" customHeight="1" s="17" thickBot="1">
      <c r="A28" s="19" t="n">
        <v>45119</v>
      </c>
      <c r="B28" s="50" t="n">
        <v>9.458399999999999</v>
      </c>
      <c r="C28" s="43" t="n">
        <v>0</v>
      </c>
      <c r="D28" s="43" t="n">
        <v>9.458399999999999</v>
      </c>
      <c r="G28" s="35" t="n"/>
      <c r="H28" s="35" t="n"/>
      <c r="I28" s="23" t="inlineStr">
        <is>
          <t>%ganado</t>
        </is>
      </c>
      <c r="J28" s="59">
        <f>J27*100/-J18</f>
        <v/>
      </c>
      <c r="P28" s="59" t="inlineStr">
        <is>
          <t>%ganado</t>
        </is>
      </c>
      <c r="Q28" s="23">
        <f>Q27*100/-Q18</f>
        <v/>
      </c>
    </row>
    <row r="29" ht="15.75" customHeight="1" s="17" thickBot="1">
      <c r="A29" s="19" t="n">
        <v>45211</v>
      </c>
      <c r="B29" s="50" t="n">
        <v>9.5623</v>
      </c>
      <c r="C29" s="43" t="n">
        <v>0</v>
      </c>
      <c r="D29" s="43" t="n">
        <v>9.5623</v>
      </c>
      <c r="G29" s="35" t="n"/>
      <c r="H29" s="35" t="n"/>
      <c r="I29" s="23" t="inlineStr">
        <is>
          <t>%mensual</t>
        </is>
      </c>
      <c r="J29" s="59">
        <f>J28/L24</f>
        <v/>
      </c>
      <c r="P29" s="59" t="inlineStr">
        <is>
          <t>%mensual</t>
        </is>
      </c>
      <c r="Q29">
        <f>Q28/S24</f>
        <v/>
      </c>
    </row>
    <row r="30" ht="15.75" customHeight="1" s="17" thickBot="1">
      <c r="A30" s="19" t="n">
        <v>45303</v>
      </c>
      <c r="B30" s="50" t="n">
        <v>9.536199999999999</v>
      </c>
      <c r="C30" s="43" t="n">
        <v>0</v>
      </c>
      <c r="D30" s="43" t="n">
        <v>9.536199999999999</v>
      </c>
      <c r="G30" s="35" t="n"/>
      <c r="H30" s="35" t="n"/>
      <c r="I30" s="35" t="n"/>
      <c r="J30" s="35" t="n"/>
      <c r="K30" s="35" t="n"/>
      <c r="L30" s="35" t="n"/>
    </row>
    <row r="31" ht="15.75" customHeight="1" s="17" thickBot="1">
      <c r="A31" s="19" t="n">
        <v>45394</v>
      </c>
      <c r="B31" s="50" t="n">
        <v>9.432499999999999</v>
      </c>
      <c r="C31" s="43" t="n">
        <v>0</v>
      </c>
      <c r="D31" s="43" t="n">
        <v>9.432499999999999</v>
      </c>
      <c r="G31" s="35" t="n"/>
      <c r="H31" s="35" t="n"/>
      <c r="I31" s="35" t="n"/>
      <c r="J31" s="35" t="n"/>
      <c r="K31" s="35" t="n"/>
      <c r="L31" s="35" t="n"/>
    </row>
    <row r="32" ht="15.75" customHeight="1" s="17" thickBot="1">
      <c r="A32" s="19" t="n">
        <v>45485</v>
      </c>
      <c r="B32" s="50" t="n">
        <v>9.432499999999999</v>
      </c>
      <c r="C32" s="43" t="n">
        <v>0</v>
      </c>
      <c r="D32" s="43" t="n">
        <v>9.432499999999999</v>
      </c>
      <c r="G32" s="35" t="n"/>
      <c r="H32" s="35" t="n"/>
      <c r="I32" s="35" t="n"/>
      <c r="J32" s="35" t="n"/>
      <c r="K32" s="35" t="n"/>
      <c r="L32" s="35" t="n"/>
    </row>
    <row r="33" ht="15.75" customHeight="1" s="17" thickBot="1">
      <c r="A33" s="19" t="n">
        <v>45577</v>
      </c>
      <c r="B33" s="50" t="n">
        <v>9.536199999999999</v>
      </c>
      <c r="C33" s="43" t="n">
        <v>0</v>
      </c>
      <c r="D33" s="43" t="n">
        <v>9.536199999999999</v>
      </c>
    </row>
    <row r="34" ht="15.75" customHeight="1" s="17" thickBot="1">
      <c r="A34" s="19" t="n">
        <v>45669</v>
      </c>
      <c r="B34" s="50" t="n">
        <v>9.5623</v>
      </c>
      <c r="C34" s="43" t="n">
        <v>0</v>
      </c>
      <c r="D34" s="43" t="n">
        <v>9.5623</v>
      </c>
      <c r="E34" t="inlineStr">
        <is>
          <t>dias</t>
        </is>
      </c>
      <c r="F34">
        <f>A35-A19</f>
        <v/>
      </c>
    </row>
    <row r="35" ht="15.75" customHeight="1" s="17" thickBot="1">
      <c r="A35" s="32" t="n">
        <v>45759</v>
      </c>
      <c r="B35" s="51" t="n">
        <v>9.3545</v>
      </c>
      <c r="C35" s="44" t="n">
        <v>100</v>
      </c>
      <c r="D35" s="44" t="n">
        <v>109.3545</v>
      </c>
      <c r="E35" t="inlineStr">
        <is>
          <t>meses</t>
        </is>
      </c>
      <c r="F35" s="35">
        <f>F34/30</f>
        <v/>
      </c>
    </row>
    <row r="36">
      <c r="B36" s="23">
        <f>SUM(B20:B35)</f>
        <v/>
      </c>
      <c r="C36" s="23">
        <f>SUM(C20:C35)</f>
        <v/>
      </c>
      <c r="D36" s="23">
        <f>SUM(D20:D35)</f>
        <v/>
      </c>
    </row>
    <row r="38">
      <c r="C38" t="inlineStr">
        <is>
          <t>TIR</t>
        </is>
      </c>
      <c r="D38" s="56">
        <f>XIRR(D19:D35,A19:A35)</f>
        <v/>
      </c>
    </row>
    <row r="39">
      <c r="C39" s="23" t="inlineStr">
        <is>
          <t>imp ganado</t>
        </is>
      </c>
      <c r="D39" s="35">
        <f>(D36-(-D19))</f>
        <v/>
      </c>
    </row>
    <row r="40">
      <c r="C40" s="23" t="inlineStr">
        <is>
          <t>%ganado</t>
        </is>
      </c>
      <c r="D40" s="35">
        <f>D39*100/-D19</f>
        <v/>
      </c>
    </row>
    <row r="41">
      <c r="C41" s="23" t="inlineStr">
        <is>
          <t>%mensual</t>
        </is>
      </c>
      <c r="D41">
        <f>D40/F35</f>
        <v/>
      </c>
      <c r="F41" s="36" t="n"/>
      <c r="U41" s="23" t="n"/>
      <c r="V41" s="23" t="n"/>
      <c r="W41" s="23" t="n"/>
    </row>
    <row r="42">
      <c r="U42" s="23" t="n"/>
      <c r="V42" s="23" t="n"/>
      <c r="W42" s="23" t="n"/>
    </row>
    <row r="43">
      <c r="F43" s="56" t="n"/>
      <c r="U43" s="23" t="n"/>
      <c r="V43" s="23" t="n"/>
      <c r="W43" s="23" t="n"/>
    </row>
    <row r="44">
      <c r="U44" s="23" t="n"/>
      <c r="V44" s="23" t="n"/>
      <c r="W44" s="23" t="n"/>
    </row>
    <row r="45">
      <c r="U45" s="23" t="n"/>
      <c r="V45" s="23" t="n"/>
      <c r="W45" s="23" t="n"/>
    </row>
    <row r="46">
      <c r="U46" s="23" t="n"/>
      <c r="V46" s="23" t="n"/>
      <c r="W46" s="23" t="n"/>
    </row>
    <row r="47">
      <c r="U47" s="23" t="n"/>
      <c r="V47" s="23" t="n"/>
      <c r="W47" s="23" t="n"/>
    </row>
    <row r="48">
      <c r="U48" s="23" t="n"/>
      <c r="V48" s="23" t="n"/>
      <c r="W48" s="23" t="n"/>
    </row>
    <row r="49">
      <c r="U49" s="23" t="n"/>
      <c r="V49" s="23" t="n"/>
      <c r="W49" s="23" t="n"/>
    </row>
    <row r="50">
      <c r="U50" s="23" t="n"/>
      <c r="V50" s="23" t="n"/>
    </row>
    <row r="51">
      <c r="C51" s="23" t="inlineStr">
        <is>
          <t>TIR</t>
        </is>
      </c>
      <c r="D51" s="56">
        <f>XIRR(J18:J23,G18:G23)</f>
        <v/>
      </c>
      <c r="U51" s="23" t="n"/>
      <c r="V51" s="23" t="n"/>
    </row>
    <row r="54">
      <c r="E54" s="23" t="n"/>
    </row>
  </sheetData>
  <pageMargins left="0.7" right="0.7" top="0.75" bottom="0.75" header="0.3" footer="0.3"/>
  <pageSetup orientation="portrait" paperSize="9" horizontalDpi="300" verticalDpi="300"/>
</worksheet>
</file>

<file path=xl/worksheets/sheet4.xml><?xml version="1.0" encoding="utf-8"?>
<worksheet xmlns="http://schemas.openxmlformats.org/spreadsheetml/2006/main">
  <sheetPr codeName="Hoja2">
    <outlinePr summaryBelow="1" summaryRight="1"/>
    <pageSetUpPr/>
  </sheetPr>
  <dimension ref="A1:AD234"/>
  <sheetViews>
    <sheetView tabSelected="1" zoomScaleNormal="100" workbookViewId="0">
      <selection activeCell="A2" sqref="A2:XFD3"/>
    </sheetView>
  </sheetViews>
  <sheetFormatPr baseColWidth="10" defaultRowHeight="15"/>
  <cols>
    <col width="23" customWidth="1" style="17" min="1" max="1"/>
    <col width="13.7109375" customWidth="1" style="17" min="2" max="3"/>
    <col width="14.28515625" customWidth="1" style="17" min="4" max="4"/>
    <col width="13.85546875" customWidth="1" style="17" min="5" max="5"/>
    <col width="13.7109375" customWidth="1" style="17" min="6" max="6"/>
  </cols>
  <sheetData>
    <row r="1">
      <c r="A1" s="3" t="inlineStr">
        <is>
          <t>Fecha</t>
        </is>
      </c>
      <c r="B1" s="4" t="inlineStr">
        <is>
          <t>AL29_Cierre</t>
        </is>
      </c>
      <c r="C1" s="4" t="inlineStr">
        <is>
          <t>AL30_Cierre</t>
        </is>
      </c>
      <c r="D1" s="4" t="inlineStr">
        <is>
          <t>GD29_Cierre</t>
        </is>
      </c>
      <c r="E1" s="4" t="inlineStr">
        <is>
          <t>AE38_Cierre</t>
        </is>
      </c>
      <c r="F1" s="4" t="inlineStr">
        <is>
          <t>AL41_Cierre</t>
        </is>
      </c>
      <c r="G1" s="4" t="inlineStr">
        <is>
          <t>29-30</t>
        </is>
      </c>
      <c r="H1" s="4" t="inlineStr">
        <is>
          <t>29-38</t>
        </is>
      </c>
      <c r="I1" s="4" t="inlineStr">
        <is>
          <t>29-41</t>
        </is>
      </c>
      <c r="J1" s="4" t="inlineStr">
        <is>
          <t>30-38</t>
        </is>
      </c>
      <c r="K1" s="4" t="inlineStr">
        <is>
          <t>30-41</t>
        </is>
      </c>
      <c r="L1" s="5" t="inlineStr">
        <is>
          <t>g29-29</t>
        </is>
      </c>
      <c r="M1" s="11" t="inlineStr">
        <is>
          <t>g29-30</t>
        </is>
      </c>
      <c r="N1" s="11" t="inlineStr">
        <is>
          <t>30/38</t>
        </is>
      </c>
      <c r="O1" s="11" t="inlineStr">
        <is>
          <t>30/41</t>
        </is>
      </c>
    </row>
    <row r="2">
      <c r="A2" s="6" t="inlineStr">
        <is>
          <t>06/08/2021</t>
        </is>
      </c>
      <c r="B2" s="7" t="n">
        <v>10</v>
      </c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8" t="n"/>
      <c r="M2" s="70" t="n"/>
    </row>
    <row r="3">
      <c r="A3" s="6" t="inlineStr">
        <is>
          <t>06/08/2021</t>
        </is>
      </c>
      <c r="B3" s="7" t="n">
        <v>35.4</v>
      </c>
      <c r="C3" s="7" t="n"/>
      <c r="D3" s="7" t="n"/>
      <c r="E3" s="7" t="n"/>
      <c r="F3" s="7" t="n"/>
      <c r="G3" s="7" t="n"/>
      <c r="H3" s="7" t="n"/>
      <c r="I3" s="7" t="n"/>
      <c r="J3" s="7" t="n"/>
      <c r="K3" s="7" t="n"/>
      <c r="L3" s="8" t="n"/>
      <c r="M3" s="70" t="n"/>
    </row>
    <row r="4">
      <c r="A4" s="6" t="inlineStr">
        <is>
          <t>06/08/2021</t>
        </is>
      </c>
      <c r="B4" s="7" t="n">
        <v>35.4</v>
      </c>
      <c r="C4" s="7" t="n"/>
      <c r="D4" s="7" t="n"/>
      <c r="E4" s="7" t="n"/>
      <c r="F4" s="7" t="n"/>
      <c r="G4" s="7" t="n"/>
      <c r="H4" s="7" t="n"/>
      <c r="I4" s="7" t="n"/>
      <c r="J4" s="7" t="n"/>
      <c r="K4" s="7" t="n"/>
      <c r="L4" s="8" t="n"/>
      <c r="M4" s="70" t="n"/>
    </row>
    <row r="5">
      <c r="A5" s="6" t="inlineStr">
        <is>
          <t>06/08/2021</t>
        </is>
      </c>
      <c r="B5" s="7" t="n">
        <v>35.4</v>
      </c>
      <c r="C5" s="7" t="n"/>
      <c r="D5" s="7" t="n"/>
      <c r="E5" s="7" t="n"/>
      <c r="F5" s="7" t="n"/>
      <c r="G5" s="7" t="n"/>
      <c r="H5" s="7" t="n"/>
      <c r="I5" s="7" t="n"/>
      <c r="J5" s="7" t="n"/>
      <c r="K5" s="7" t="n"/>
      <c r="L5" s="8" t="n"/>
      <c r="M5" s="70" t="n"/>
    </row>
    <row r="6">
      <c r="A6" s="6" t="inlineStr">
        <is>
          <t>06/08/2021</t>
        </is>
      </c>
      <c r="B6" s="7" t="n">
        <v>35.4</v>
      </c>
      <c r="C6" s="7" t="n"/>
      <c r="D6" s="7" t="n"/>
      <c r="E6" s="7" t="n"/>
      <c r="F6" s="7" t="n"/>
      <c r="G6" s="7" t="n"/>
      <c r="H6" s="7" t="n"/>
      <c r="I6" s="7" t="n"/>
      <c r="J6" s="7" t="n"/>
      <c r="K6" s="7" t="n"/>
      <c r="L6" s="8" t="n"/>
      <c r="M6" s="70" t="n"/>
    </row>
    <row r="7">
      <c r="A7" s="6" t="n">
        <v>44421</v>
      </c>
      <c r="B7" s="7" t="n">
        <v>6250</v>
      </c>
      <c r="C7" s="7" t="n">
        <v>5951</v>
      </c>
      <c r="D7" s="7" t="n">
        <v>6970</v>
      </c>
      <c r="E7" s="7" t="n">
        <v>6375</v>
      </c>
      <c r="F7" s="7" t="n">
        <v>6340</v>
      </c>
      <c r="G7" s="7" t="n"/>
      <c r="H7" s="7" t="n"/>
      <c r="I7" s="7" t="n"/>
      <c r="J7" s="7" t="n"/>
      <c r="K7" s="7" t="n"/>
      <c r="L7" s="8" t="n"/>
      <c r="M7" s="70" t="n"/>
    </row>
    <row r="8">
      <c r="A8" s="6" t="n">
        <v>44420</v>
      </c>
      <c r="B8" s="7" t="n">
        <v>6281</v>
      </c>
      <c r="C8" s="7" t="n">
        <v>6052</v>
      </c>
      <c r="D8" s="7" t="n">
        <v>6910</v>
      </c>
      <c r="E8" s="7" t="n">
        <v>6492</v>
      </c>
      <c r="F8" s="7" t="n">
        <v>6394</v>
      </c>
      <c r="G8" s="7" t="n"/>
      <c r="H8" s="7" t="n"/>
      <c r="I8" s="7" t="n"/>
      <c r="J8" s="7" t="n"/>
      <c r="K8" s="7" t="n"/>
      <c r="L8" s="8" t="n"/>
      <c r="M8" s="70" t="n"/>
    </row>
    <row r="9">
      <c r="A9" s="6" t="n">
        <v>44419</v>
      </c>
      <c r="B9" s="7" t="n">
        <v>6250</v>
      </c>
      <c r="C9" s="7" t="n">
        <v>6041</v>
      </c>
      <c r="D9" s="7" t="n">
        <v>6900</v>
      </c>
      <c r="E9" s="7" t="n">
        <v>6440</v>
      </c>
      <c r="F9" s="7" t="n">
        <v>6405</v>
      </c>
      <c r="G9" s="7" t="n"/>
      <c r="H9" s="7" t="n"/>
      <c r="I9" s="7" t="n"/>
      <c r="J9" s="7" t="n"/>
      <c r="K9" s="7" t="n"/>
      <c r="L9" s="8" t="n"/>
      <c r="M9" s="70" t="n"/>
    </row>
    <row r="10">
      <c r="A10" s="6" t="n">
        <v>44418</v>
      </c>
      <c r="B10" s="7" t="n">
        <v>6195</v>
      </c>
      <c r="C10" s="7" t="n">
        <v>6005</v>
      </c>
      <c r="D10" s="7" t="n">
        <v>6880</v>
      </c>
      <c r="E10" s="7" t="n">
        <v>6400</v>
      </c>
      <c r="F10" s="7" t="n">
        <v>6360</v>
      </c>
      <c r="G10" s="7" t="n"/>
      <c r="H10" s="7" t="n"/>
      <c r="I10" s="7" t="n"/>
      <c r="J10" s="7" t="n"/>
      <c r="K10" s="7" t="n"/>
      <c r="L10" s="8" t="n"/>
      <c r="M10" s="70" t="n"/>
    </row>
    <row r="11">
      <c r="A11" s="6" t="n">
        <v>44417</v>
      </c>
      <c r="B11" s="7" t="n">
        <v>6140</v>
      </c>
      <c r="C11" s="7" t="n">
        <v>5965</v>
      </c>
      <c r="D11" s="7" t="n">
        <v>6860</v>
      </c>
      <c r="E11" s="7" t="n">
        <v>6335</v>
      </c>
      <c r="F11" s="7" t="n">
        <v>6274</v>
      </c>
      <c r="G11" s="7" t="n"/>
      <c r="H11" s="7" t="n"/>
      <c r="I11" s="7" t="n"/>
      <c r="J11" s="7" t="n"/>
      <c r="K11" s="7" t="n"/>
      <c r="L11" s="8" t="n"/>
      <c r="M11" s="70" t="n"/>
    </row>
    <row r="12">
      <c r="A12" s="6" t="n">
        <v>44414</v>
      </c>
      <c r="B12" s="7" t="n">
        <v>6200</v>
      </c>
      <c r="C12" s="7" t="n">
        <v>5948</v>
      </c>
      <c r="D12" s="7" t="n">
        <v>6845</v>
      </c>
      <c r="E12" s="7" t="n">
        <v>6385</v>
      </c>
      <c r="F12" s="7" t="n">
        <v>6305</v>
      </c>
      <c r="G12" s="7" t="n"/>
      <c r="H12" s="7" t="n"/>
      <c r="I12" s="7" t="n"/>
      <c r="J12" s="7" t="n"/>
      <c r="K12" s="7" t="n"/>
      <c r="L12" s="8" t="n"/>
      <c r="M12" s="70" t="n"/>
    </row>
    <row r="13">
      <c r="A13" s="6" t="n">
        <v>44413</v>
      </c>
      <c r="B13" s="7" t="n">
        <v>6180</v>
      </c>
      <c r="C13" s="7" t="n">
        <v>5980</v>
      </c>
      <c r="D13" s="7" t="n">
        <v>6950</v>
      </c>
      <c r="E13" s="7" t="n">
        <v>6445</v>
      </c>
      <c r="F13" s="7" t="n">
        <v>6329.5</v>
      </c>
      <c r="G13" s="7" t="n"/>
      <c r="H13" s="7" t="n"/>
      <c r="I13" s="7" t="n"/>
      <c r="J13" s="7" t="n"/>
      <c r="K13" s="7" t="n"/>
      <c r="L13" s="8" t="n"/>
      <c r="M13" s="70" t="n"/>
    </row>
    <row r="14">
      <c r="A14" s="6" t="n">
        <v>44412</v>
      </c>
      <c r="B14" s="7" t="n">
        <v>6229.5</v>
      </c>
      <c r="C14" s="7" t="n">
        <v>6010</v>
      </c>
      <c r="D14" s="7" t="n">
        <v>6900</v>
      </c>
      <c r="E14" s="7" t="n">
        <v>6487</v>
      </c>
      <c r="F14" s="7" t="n">
        <v>6380</v>
      </c>
      <c r="G14" s="7" t="n"/>
      <c r="H14" s="7" t="n"/>
      <c r="I14" s="7" t="n"/>
      <c r="J14" s="7" t="n"/>
      <c r="K14" s="7" t="n"/>
      <c r="L14" s="8" t="n"/>
      <c r="M14" s="70" t="n"/>
    </row>
    <row r="15">
      <c r="A15" s="6" t="n">
        <v>44411</v>
      </c>
      <c r="B15" s="7" t="n">
        <v>6230</v>
      </c>
      <c r="C15" s="7" t="n">
        <v>6035</v>
      </c>
      <c r="D15" s="7" t="n">
        <v>6900</v>
      </c>
      <c r="E15" s="7" t="n">
        <v>6486</v>
      </c>
      <c r="F15" s="7" t="n">
        <v>6425</v>
      </c>
      <c r="G15" s="7" t="n"/>
      <c r="H15" s="7" t="n"/>
      <c r="I15" s="7" t="n"/>
      <c r="J15" s="7" t="n"/>
      <c r="K15" s="7" t="n"/>
      <c r="L15" s="8" t="n"/>
      <c r="M15" s="70" t="n"/>
    </row>
    <row r="16">
      <c r="A16" s="6" t="n">
        <v>44410</v>
      </c>
      <c r="B16" s="7" t="n">
        <v>6245</v>
      </c>
      <c r="C16" s="7" t="n">
        <v>6035</v>
      </c>
      <c r="D16" s="7" t="n">
        <v>6925</v>
      </c>
      <c r="E16" s="7" t="n">
        <v>6511.5</v>
      </c>
      <c r="F16" s="7" t="n">
        <v>6430</v>
      </c>
      <c r="G16" s="7" t="n"/>
      <c r="H16" s="7" t="n"/>
      <c r="I16" s="7" t="n"/>
      <c r="J16" s="7" t="n"/>
      <c r="K16" s="7" t="n"/>
      <c r="L16" s="8" t="n"/>
      <c r="M16" s="70" t="n"/>
    </row>
    <row r="17">
      <c r="A17" s="6" t="n">
        <v>44407</v>
      </c>
      <c r="B17" s="7" t="n">
        <v>6232</v>
      </c>
      <c r="C17" s="7" t="n">
        <v>6033</v>
      </c>
      <c r="D17" s="7" t="n">
        <v>6901</v>
      </c>
      <c r="E17" s="7" t="n">
        <v>6500</v>
      </c>
      <c r="F17" s="7" t="n">
        <v>6480</v>
      </c>
      <c r="G17" s="7">
        <f>#REF!-#REF!</f>
        <v/>
      </c>
      <c r="H17" s="7">
        <f>#REF!-#REF!</f>
        <v/>
      </c>
      <c r="I17" s="7">
        <f>#REF!-#REF!</f>
        <v/>
      </c>
      <c r="J17" s="7">
        <f>#REF!-#REF!</f>
        <v/>
      </c>
      <c r="K17" s="7">
        <f>#REF!-#REF!</f>
        <v/>
      </c>
      <c r="L17" s="8">
        <f>#REF!-#REF!</f>
        <v/>
      </c>
      <c r="M17" s="7">
        <f>#REF!-#REF!</f>
        <v/>
      </c>
      <c r="N17">
        <f>#REF!/#REF!</f>
        <v/>
      </c>
      <c r="O17">
        <f>#REF!/#REF!</f>
        <v/>
      </c>
    </row>
    <row r="18">
      <c r="A18" s="6" t="n">
        <v>44406</v>
      </c>
      <c r="B18" s="7" t="n">
        <v>6243</v>
      </c>
      <c r="C18" s="7" t="n">
        <v>6044</v>
      </c>
      <c r="D18" s="7" t="n">
        <v>6920</v>
      </c>
      <c r="E18" s="7" t="n">
        <v>6520</v>
      </c>
      <c r="F18" s="7" t="n">
        <v>6445</v>
      </c>
      <c r="G18" s="7">
        <f>#REF!-#REF!</f>
        <v/>
      </c>
      <c r="H18" s="7">
        <f>#REF!-#REF!</f>
        <v/>
      </c>
      <c r="I18" s="7">
        <f>#REF!-#REF!</f>
        <v/>
      </c>
      <c r="J18" s="7">
        <f>#REF!-#REF!</f>
        <v/>
      </c>
      <c r="K18" s="7">
        <f>#REF!-#REF!</f>
        <v/>
      </c>
      <c r="L18" s="8">
        <f>#REF!-#REF!</f>
        <v/>
      </c>
      <c r="M18" s="7">
        <f>#REF!-#REF!</f>
        <v/>
      </c>
      <c r="N18">
        <f>#REF!/#REF!</f>
        <v/>
      </c>
      <c r="O18">
        <f>#REF!/#REF!</f>
        <v/>
      </c>
    </row>
    <row r="19">
      <c r="A19" s="6" t="n">
        <v>44405</v>
      </c>
      <c r="B19" s="7" t="n">
        <v>6260</v>
      </c>
      <c r="C19" s="7" t="n">
        <v>6046</v>
      </c>
      <c r="D19" s="7" t="n">
        <v>6855</v>
      </c>
      <c r="E19" s="7" t="n">
        <v>6485</v>
      </c>
      <c r="F19" s="7" t="n">
        <v>6480</v>
      </c>
      <c r="G19" s="7">
        <f>#REF!-#REF!</f>
        <v/>
      </c>
      <c r="H19" s="7">
        <f>#REF!-#REF!</f>
        <v/>
      </c>
      <c r="I19" s="7">
        <f>#REF!-#REF!</f>
        <v/>
      </c>
      <c r="J19" s="7">
        <f>#REF!-#REF!</f>
        <v/>
      </c>
      <c r="K19" s="7">
        <f>#REF!-#REF!</f>
        <v/>
      </c>
      <c r="L19" s="8">
        <f>#REF!-#REF!</f>
        <v/>
      </c>
      <c r="M19" s="7">
        <f>#REF!-#REF!</f>
        <v/>
      </c>
      <c r="N19">
        <f>#REF!/#REF!</f>
        <v/>
      </c>
      <c r="O19">
        <f>#REF!/#REF!</f>
        <v/>
      </c>
    </row>
    <row r="20">
      <c r="A20" s="6" t="n">
        <v>44404</v>
      </c>
      <c r="B20" s="7" t="n">
        <v>6298</v>
      </c>
      <c r="C20" s="7" t="n">
        <v>6045</v>
      </c>
      <c r="D20" s="7" t="n">
        <v>6900</v>
      </c>
      <c r="E20" s="7" t="n">
        <v>6540</v>
      </c>
      <c r="F20" s="7" t="n">
        <v>6530</v>
      </c>
      <c r="G20" s="7">
        <f>#REF!-#REF!</f>
        <v/>
      </c>
      <c r="H20" s="7">
        <f>#REF!-#REF!</f>
        <v/>
      </c>
      <c r="I20" s="7">
        <f>#REF!-#REF!</f>
        <v/>
      </c>
      <c r="J20" s="7">
        <f>#REF!-#REF!</f>
        <v/>
      </c>
      <c r="K20" s="7">
        <f>#REF!-#REF!</f>
        <v/>
      </c>
      <c r="L20" s="8">
        <f>#REF!-#REF!</f>
        <v/>
      </c>
      <c r="M20" s="7">
        <f>#REF!-#REF!</f>
        <v/>
      </c>
      <c r="N20">
        <f>#REF!/#REF!</f>
        <v/>
      </c>
      <c r="O20">
        <f>#REF!/#REF!</f>
        <v/>
      </c>
    </row>
    <row r="21">
      <c r="A21" s="6" t="n">
        <v>44403</v>
      </c>
      <c r="B21" s="7" t="n">
        <v>6270</v>
      </c>
      <c r="C21" s="7" t="n">
        <v>6042</v>
      </c>
      <c r="D21" s="7" t="n">
        <v>6908</v>
      </c>
      <c r="E21" s="7" t="n">
        <v>6500</v>
      </c>
      <c r="F21" s="7" t="n">
        <v>6485</v>
      </c>
      <c r="G21" s="7">
        <f>#REF!-#REF!</f>
        <v/>
      </c>
      <c r="H21" s="7">
        <f>#REF!-#REF!</f>
        <v/>
      </c>
      <c r="I21" s="7">
        <f>#REF!-#REF!</f>
        <v/>
      </c>
      <c r="J21" s="7">
        <f>#REF!-#REF!</f>
        <v/>
      </c>
      <c r="K21" s="7">
        <f>#REF!-#REF!</f>
        <v/>
      </c>
      <c r="L21" s="8">
        <f>#REF!-#REF!</f>
        <v/>
      </c>
      <c r="M21" s="7">
        <f>#REF!-#REF!</f>
        <v/>
      </c>
      <c r="N21">
        <f>#REF!/#REF!</f>
        <v/>
      </c>
      <c r="O21">
        <f>#REF!/#REF!</f>
        <v/>
      </c>
    </row>
    <row r="22">
      <c r="A22" s="6" t="n">
        <v>44400</v>
      </c>
      <c r="B22" s="7" t="n">
        <v>6252</v>
      </c>
      <c r="C22" s="7" t="n">
        <v>6040</v>
      </c>
      <c r="D22" s="7" t="n">
        <v>6900</v>
      </c>
      <c r="E22" s="7" t="n">
        <v>6498</v>
      </c>
      <c r="F22" s="7" t="n">
        <v>6542</v>
      </c>
      <c r="G22" s="7">
        <f>#REF!-#REF!</f>
        <v/>
      </c>
      <c r="H22" s="7">
        <f>#REF!-#REF!</f>
        <v/>
      </c>
      <c r="I22" s="7">
        <f>#REF!-#REF!</f>
        <v/>
      </c>
      <c r="J22" s="7">
        <f>#REF!-#REF!</f>
        <v/>
      </c>
      <c r="K22" s="7">
        <f>#REF!-#REF!</f>
        <v/>
      </c>
      <c r="L22" s="8">
        <f>#REF!-#REF!</f>
        <v/>
      </c>
      <c r="M22" s="7">
        <f>#REF!-#REF!</f>
        <v/>
      </c>
      <c r="N22">
        <f>#REF!/#REF!</f>
        <v/>
      </c>
      <c r="O22">
        <f>#REF!/#REF!</f>
        <v/>
      </c>
    </row>
    <row r="23">
      <c r="A23" s="6" t="n">
        <v>44399</v>
      </c>
      <c r="B23" s="7" t="n">
        <v>6260</v>
      </c>
      <c r="C23" s="7" t="n">
        <v>6040</v>
      </c>
      <c r="D23" s="7" t="n">
        <v>6875</v>
      </c>
      <c r="E23" s="7" t="n">
        <v>6485</v>
      </c>
      <c r="F23" s="7" t="n">
        <v>6482</v>
      </c>
      <c r="G23" s="7">
        <f>#REF!-#REF!</f>
        <v/>
      </c>
      <c r="H23" s="7">
        <f>#REF!-#REF!</f>
        <v/>
      </c>
      <c r="I23" s="7">
        <f>#REF!-#REF!</f>
        <v/>
      </c>
      <c r="J23" s="7">
        <f>#REF!-#REF!</f>
        <v/>
      </c>
      <c r="K23" s="7">
        <f>#REF!-#REF!</f>
        <v/>
      </c>
      <c r="L23" s="8">
        <f>#REF!-#REF!</f>
        <v/>
      </c>
      <c r="M23" s="7">
        <f>#REF!-#REF!</f>
        <v/>
      </c>
      <c r="N23">
        <f>#REF!/#REF!</f>
        <v/>
      </c>
      <c r="O23">
        <f>#REF!/#REF!</f>
        <v/>
      </c>
    </row>
    <row r="24">
      <c r="A24" s="6" t="n">
        <v>44398</v>
      </c>
      <c r="B24" s="7" t="n">
        <v>6264</v>
      </c>
      <c r="C24" s="7" t="n">
        <v>6040</v>
      </c>
      <c r="D24" s="7" t="n">
        <v>6830</v>
      </c>
      <c r="E24" s="7" t="n">
        <v>6435</v>
      </c>
      <c r="F24" s="7" t="n">
        <v>6380</v>
      </c>
      <c r="G24" s="7">
        <f>#REF!-#REF!</f>
        <v/>
      </c>
      <c r="H24" s="7">
        <f>#REF!-#REF!</f>
        <v/>
      </c>
      <c r="I24" s="7">
        <f>#REF!-#REF!</f>
        <v/>
      </c>
      <c r="J24" s="7">
        <f>#REF!-#REF!</f>
        <v/>
      </c>
      <c r="K24" s="7">
        <f>#REF!-#REF!</f>
        <v/>
      </c>
      <c r="L24" s="8">
        <f>#REF!-#REF!</f>
        <v/>
      </c>
      <c r="M24" s="7">
        <f>#REF!-#REF!</f>
        <v/>
      </c>
      <c r="N24">
        <f>#REF!/#REF!</f>
        <v/>
      </c>
      <c r="O24">
        <f>#REF!/#REF!</f>
        <v/>
      </c>
    </row>
    <row r="25">
      <c r="A25" s="6" t="n">
        <v>44397</v>
      </c>
      <c r="B25" s="7" t="n">
        <v>6260</v>
      </c>
      <c r="C25" s="7" t="n">
        <v>6010</v>
      </c>
      <c r="D25" s="7" t="n">
        <v>6790</v>
      </c>
      <c r="E25" s="7" t="n">
        <v>6423</v>
      </c>
      <c r="F25" s="7" t="n">
        <v>6347.5</v>
      </c>
      <c r="G25" s="7">
        <f>#REF!-#REF!</f>
        <v/>
      </c>
      <c r="H25" s="7">
        <f>#REF!-#REF!</f>
        <v/>
      </c>
      <c r="I25" s="7">
        <f>#REF!-#REF!</f>
        <v/>
      </c>
      <c r="J25" s="7">
        <f>#REF!-#REF!</f>
        <v/>
      </c>
      <c r="K25" s="7">
        <f>#REF!-#REF!</f>
        <v/>
      </c>
      <c r="L25" s="8">
        <f>#REF!-#REF!</f>
        <v/>
      </c>
      <c r="M25" s="7">
        <f>#REF!-#REF!</f>
        <v/>
      </c>
      <c r="N25">
        <f>#REF!/#REF!</f>
        <v/>
      </c>
      <c r="O25">
        <f>#REF!/#REF!</f>
        <v/>
      </c>
    </row>
    <row r="26">
      <c r="A26" s="6" t="n">
        <v>44396</v>
      </c>
      <c r="B26" s="7" t="n">
        <v>6138</v>
      </c>
      <c r="C26" s="7" t="n">
        <v>5942</v>
      </c>
      <c r="D26" s="7" t="n">
        <v>6705</v>
      </c>
      <c r="E26" s="7" t="n">
        <v>6307</v>
      </c>
      <c r="F26" s="7" t="n">
        <v>6210</v>
      </c>
      <c r="G26" s="7">
        <f>#REF!-#REF!</f>
        <v/>
      </c>
      <c r="H26" s="7">
        <f>#REF!-#REF!</f>
        <v/>
      </c>
      <c r="I26" s="7">
        <f>#REF!-#REF!</f>
        <v/>
      </c>
      <c r="J26" s="7">
        <f>#REF!-#REF!</f>
        <v/>
      </c>
      <c r="K26" s="7">
        <f>#REF!-#REF!</f>
        <v/>
      </c>
      <c r="L26" s="8">
        <f>#REF!-#REF!</f>
        <v/>
      </c>
      <c r="M26" s="7">
        <f>#REF!-#REF!</f>
        <v/>
      </c>
      <c r="N26">
        <f>#REF!/#REF!</f>
        <v/>
      </c>
      <c r="O26">
        <f>#REF!/#REF!</f>
        <v/>
      </c>
    </row>
    <row r="27">
      <c r="A27" s="6" t="n">
        <v>44393</v>
      </c>
      <c r="B27" s="7" t="n">
        <v>6105</v>
      </c>
      <c r="C27" s="7" t="n">
        <v>5887</v>
      </c>
      <c r="D27" s="7" t="n">
        <v>6600</v>
      </c>
      <c r="E27" s="7" t="n">
        <v>6180</v>
      </c>
      <c r="F27" s="7" t="n">
        <v>6120</v>
      </c>
      <c r="G27" s="7">
        <f>#REF!-#REF!</f>
        <v/>
      </c>
      <c r="H27" s="7">
        <f>#REF!-#REF!</f>
        <v/>
      </c>
      <c r="I27" s="7">
        <f>#REF!-#REF!</f>
        <v/>
      </c>
      <c r="J27" s="7">
        <f>#REF!-#REF!</f>
        <v/>
      </c>
      <c r="K27" s="7">
        <f>#REF!-#REF!</f>
        <v/>
      </c>
      <c r="L27" s="8">
        <f>#REF!-#REF!</f>
        <v/>
      </c>
      <c r="M27" s="7">
        <f>#REF!-#REF!</f>
        <v/>
      </c>
      <c r="N27">
        <f>#REF!/#REF!</f>
        <v/>
      </c>
      <c r="O27">
        <f>#REF!/#REF!</f>
        <v/>
      </c>
    </row>
    <row r="28">
      <c r="A28" s="6" t="n">
        <v>44392</v>
      </c>
      <c r="B28" s="7" t="n">
        <v>6037</v>
      </c>
      <c r="C28" s="7" t="n">
        <v>5832</v>
      </c>
      <c r="D28" s="7" t="n">
        <v>6575</v>
      </c>
      <c r="E28" s="7" t="n">
        <v>6188</v>
      </c>
      <c r="F28" s="7" t="n">
        <v>6056</v>
      </c>
      <c r="G28" s="7">
        <f>#REF!-#REF!</f>
        <v/>
      </c>
      <c r="H28" s="7">
        <f>#REF!-#REF!</f>
        <v/>
      </c>
      <c r="I28" s="7">
        <f>#REF!-#REF!</f>
        <v/>
      </c>
      <c r="J28" s="7">
        <f>#REF!-#REF!</f>
        <v/>
      </c>
      <c r="K28" s="7">
        <f>#REF!-#REF!</f>
        <v/>
      </c>
      <c r="L28" s="8">
        <f>#REF!-#REF!</f>
        <v/>
      </c>
      <c r="M28" s="7">
        <f>#REF!-#REF!</f>
        <v/>
      </c>
      <c r="N28">
        <f>#REF!/#REF!</f>
        <v/>
      </c>
      <c r="O28">
        <f>#REF!/#REF!</f>
        <v/>
      </c>
    </row>
    <row r="29">
      <c r="A29" s="6" t="n">
        <v>44391</v>
      </c>
      <c r="B29" s="7" t="n">
        <v>6017</v>
      </c>
      <c r="C29" s="7" t="n">
        <v>5800</v>
      </c>
      <c r="D29" s="7" t="n">
        <v>6550</v>
      </c>
      <c r="E29" s="7" t="n">
        <v>6126</v>
      </c>
      <c r="F29" s="7" t="n">
        <v>5924.5</v>
      </c>
      <c r="G29" s="7">
        <f>B2-C2</f>
        <v/>
      </c>
      <c r="H29" s="7">
        <f>B2-E2</f>
        <v/>
      </c>
      <c r="I29" s="7">
        <f>B2-F2</f>
        <v/>
      </c>
      <c r="J29" s="7">
        <f>C2-E2</f>
        <v/>
      </c>
      <c r="K29" s="7">
        <f>C2-F2</f>
        <v/>
      </c>
      <c r="L29" s="8">
        <f>D2-B2</f>
        <v/>
      </c>
      <c r="M29" s="7">
        <f>D2-C2</f>
        <v/>
      </c>
      <c r="N29">
        <f>C2/E2</f>
        <v/>
      </c>
      <c r="O29">
        <f>B2/F2</f>
        <v/>
      </c>
    </row>
    <row r="30">
      <c r="A30" s="6" t="n">
        <v>44390</v>
      </c>
      <c r="B30" s="7" t="n">
        <v>5990</v>
      </c>
      <c r="C30" s="7" t="n">
        <v>5747</v>
      </c>
      <c r="D30" s="7" t="n">
        <v>6569</v>
      </c>
      <c r="E30" s="7" t="n">
        <v>6080</v>
      </c>
      <c r="F30" s="7" t="n">
        <v>5980</v>
      </c>
      <c r="G30" s="7">
        <f>B3-C3</f>
        <v/>
      </c>
      <c r="H30" s="7">
        <f>B3-E3</f>
        <v/>
      </c>
      <c r="I30" s="7">
        <f>B3-F3</f>
        <v/>
      </c>
      <c r="J30" s="7">
        <f>C3-E3</f>
        <v/>
      </c>
      <c r="K30" s="7">
        <f>C3-F3</f>
        <v/>
      </c>
      <c r="L30" s="8">
        <f>D3-B3</f>
        <v/>
      </c>
      <c r="M30" s="7">
        <f>D3-C3</f>
        <v/>
      </c>
      <c r="N30">
        <f>C3/E3</f>
        <v/>
      </c>
      <c r="O30">
        <f>B3/F3</f>
        <v/>
      </c>
    </row>
    <row r="31">
      <c r="A31" s="6" t="n">
        <v>44389</v>
      </c>
      <c r="B31" s="7" t="n">
        <v>5925</v>
      </c>
      <c r="C31" s="7" t="n">
        <v>5694</v>
      </c>
      <c r="D31" s="7" t="n">
        <v>6450</v>
      </c>
      <c r="E31" s="7" t="n">
        <v>5962</v>
      </c>
      <c r="F31" s="7" t="n">
        <v>5900</v>
      </c>
      <c r="G31" s="7">
        <f>B4-C4</f>
        <v/>
      </c>
      <c r="H31" s="7">
        <f>B4-E4</f>
        <v/>
      </c>
      <c r="I31" s="7">
        <f>B4-F4</f>
        <v/>
      </c>
      <c r="J31" s="7">
        <f>C4-E4</f>
        <v/>
      </c>
      <c r="K31" s="7">
        <f>C4-F4</f>
        <v/>
      </c>
      <c r="L31" s="8">
        <f>D4-B4</f>
        <v/>
      </c>
      <c r="M31" s="7">
        <f>D4-C4</f>
        <v/>
      </c>
      <c r="N31">
        <f>C4/E4</f>
        <v/>
      </c>
      <c r="O31">
        <f>B4/F4</f>
        <v/>
      </c>
    </row>
    <row r="32">
      <c r="A32" s="6" t="n">
        <v>44355</v>
      </c>
      <c r="B32" s="7" t="n">
        <v>5939.5</v>
      </c>
      <c r="C32" s="7" t="n">
        <v>5635</v>
      </c>
      <c r="D32" s="7" t="n">
        <v>6550</v>
      </c>
      <c r="E32" s="7" t="n">
        <v>5980</v>
      </c>
      <c r="F32" s="7" t="n">
        <v>5870</v>
      </c>
      <c r="G32" s="7">
        <f>B5-C5</f>
        <v/>
      </c>
      <c r="H32" s="7">
        <f>B5-E5</f>
        <v/>
      </c>
      <c r="I32" s="7">
        <f>B5-F5</f>
        <v/>
      </c>
      <c r="J32" s="7">
        <f>C5-E5</f>
        <v/>
      </c>
      <c r="K32" s="7">
        <f>C5-F5</f>
        <v/>
      </c>
      <c r="L32" s="8">
        <f>D5-B5</f>
        <v/>
      </c>
      <c r="M32" s="7">
        <f>D5-C5</f>
        <v/>
      </c>
      <c r="N32">
        <f>C5/E5</f>
        <v/>
      </c>
      <c r="O32">
        <f>B5/F5</f>
        <v/>
      </c>
    </row>
    <row r="33">
      <c r="A33" s="6" t="n">
        <v>44354</v>
      </c>
      <c r="B33" s="7" t="n">
        <v>5962</v>
      </c>
      <c r="C33" s="7" t="n">
        <v>5611</v>
      </c>
      <c r="D33" s="7" t="n">
        <v>6600</v>
      </c>
      <c r="E33" s="7" t="n">
        <v>5956</v>
      </c>
      <c r="F33" s="7" t="n">
        <v>5860</v>
      </c>
      <c r="G33" s="7">
        <f>B6-C6</f>
        <v/>
      </c>
      <c r="H33" s="7">
        <f>B6-E6</f>
        <v/>
      </c>
      <c r="I33" s="7">
        <f>B6-F6</f>
        <v/>
      </c>
      <c r="J33" s="7">
        <f>C6-E6</f>
        <v/>
      </c>
      <c r="K33" s="7">
        <f>C6-F6</f>
        <v/>
      </c>
      <c r="L33" s="8">
        <f>D6-B6</f>
        <v/>
      </c>
      <c r="M33" s="7">
        <f>D6-C6</f>
        <v/>
      </c>
      <c r="N33">
        <f>C6/E6</f>
        <v/>
      </c>
      <c r="O33">
        <f>B6/F6</f>
        <v/>
      </c>
    </row>
    <row r="34">
      <c r="A34" s="6" t="n">
        <v>44353</v>
      </c>
      <c r="B34" s="7" t="n">
        <v>6095</v>
      </c>
      <c r="C34" s="7" t="n">
        <v>5605</v>
      </c>
      <c r="D34" s="7" t="n">
        <v>6800</v>
      </c>
      <c r="E34" s="7" t="n">
        <v>5945</v>
      </c>
      <c r="F34" s="7" t="n">
        <v>5799</v>
      </c>
      <c r="G34" s="7">
        <f>B7-C7</f>
        <v/>
      </c>
      <c r="H34" s="7">
        <f>B7-E7</f>
        <v/>
      </c>
      <c r="I34" s="7">
        <f>B7-F7</f>
        <v/>
      </c>
      <c r="J34" s="7">
        <f>C7-E7</f>
        <v/>
      </c>
      <c r="K34" s="7">
        <f>C7-F7</f>
        <v/>
      </c>
      <c r="L34" s="8">
        <f>D7-B7</f>
        <v/>
      </c>
      <c r="M34" s="7">
        <f>D7-C7</f>
        <v/>
      </c>
      <c r="N34">
        <f>C7/E7</f>
        <v/>
      </c>
      <c r="O34">
        <f>B7/F7</f>
        <v/>
      </c>
    </row>
    <row r="35">
      <c r="A35" s="6" t="n">
        <v>44352</v>
      </c>
      <c r="B35" s="7" t="n">
        <v>6090</v>
      </c>
      <c r="C35" s="7" t="n">
        <v>5626</v>
      </c>
      <c r="D35" s="7" t="n">
        <v>6625</v>
      </c>
      <c r="E35" s="7" t="n">
        <v>5970</v>
      </c>
      <c r="F35" s="7" t="n">
        <v>5820</v>
      </c>
      <c r="G35" s="7">
        <f>B8-C8</f>
        <v/>
      </c>
      <c r="H35" s="7">
        <f>B8-E8</f>
        <v/>
      </c>
      <c r="I35" s="7">
        <f>B8-F8</f>
        <v/>
      </c>
      <c r="J35" s="7">
        <f>C8-E8</f>
        <v/>
      </c>
      <c r="K35" s="7">
        <f>C8-F8</f>
        <v/>
      </c>
      <c r="L35" s="8">
        <f>D8-B8</f>
        <v/>
      </c>
      <c r="M35" s="7">
        <f>D8-C8</f>
        <v/>
      </c>
      <c r="N35">
        <f>C8/E8</f>
        <v/>
      </c>
      <c r="O35">
        <f>B8/F8</f>
        <v/>
      </c>
    </row>
    <row r="36">
      <c r="A36" s="6" t="n">
        <v>44379</v>
      </c>
      <c r="B36" s="7" t="n">
        <v>6090</v>
      </c>
      <c r="C36" s="7" t="n">
        <v>5666</v>
      </c>
      <c r="D36" s="7" t="n">
        <v>6580</v>
      </c>
      <c r="E36" s="7" t="n">
        <v>5951</v>
      </c>
      <c r="F36" s="7" t="n">
        <v>5798.5</v>
      </c>
      <c r="G36" s="7">
        <f>B9-C9</f>
        <v/>
      </c>
      <c r="H36" s="7">
        <f>B9-E9</f>
        <v/>
      </c>
      <c r="I36" s="7">
        <f>B9-F9</f>
        <v/>
      </c>
      <c r="J36" s="7">
        <f>C9-E9</f>
        <v/>
      </c>
      <c r="K36" s="7">
        <f>C9-F9</f>
        <v/>
      </c>
      <c r="L36" s="8">
        <f>D9-B9</f>
        <v/>
      </c>
      <c r="M36" s="7">
        <f>D9-C9</f>
        <v/>
      </c>
      <c r="N36">
        <f>C9/E9</f>
        <v/>
      </c>
      <c r="O36">
        <f>B9/F9</f>
        <v/>
      </c>
    </row>
    <row r="37">
      <c r="A37" s="6" t="n">
        <v>44378</v>
      </c>
      <c r="B37" s="7" t="n">
        <v>6010</v>
      </c>
      <c r="C37" s="7" t="n">
        <v>5603</v>
      </c>
      <c r="D37" s="7" t="n">
        <v>6570</v>
      </c>
      <c r="E37" s="7" t="n">
        <v>5834.5</v>
      </c>
      <c r="F37" s="7" t="n">
        <v>5700</v>
      </c>
      <c r="G37" s="7">
        <f>B10-C10</f>
        <v/>
      </c>
      <c r="H37" s="7">
        <f>B10-E10</f>
        <v/>
      </c>
      <c r="I37" s="7">
        <f>B10-F10</f>
        <v/>
      </c>
      <c r="J37" s="7">
        <f>C10-E10</f>
        <v/>
      </c>
      <c r="K37" s="7">
        <f>C10-F10</f>
        <v/>
      </c>
      <c r="L37" s="8">
        <f>D10-B10</f>
        <v/>
      </c>
      <c r="M37" s="7">
        <f>D10-C10</f>
        <v/>
      </c>
      <c r="N37">
        <f>C10/E10</f>
        <v/>
      </c>
      <c r="O37">
        <f>B10/F10</f>
        <v/>
      </c>
    </row>
    <row r="38">
      <c r="A38" s="6" t="n">
        <v>44377</v>
      </c>
      <c r="B38" s="7" t="n">
        <v>5960</v>
      </c>
      <c r="C38" s="7" t="n">
        <v>5550</v>
      </c>
      <c r="D38" s="7" t="n">
        <v>5660</v>
      </c>
      <c r="E38" s="7" t="n">
        <v>5824.5</v>
      </c>
      <c r="F38" s="7" t="n">
        <v>5556</v>
      </c>
      <c r="G38" s="7">
        <f>B11-C11</f>
        <v/>
      </c>
      <c r="H38" s="7">
        <f>B11-E11</f>
        <v/>
      </c>
      <c r="I38" s="7">
        <f>B11-F11</f>
        <v/>
      </c>
      <c r="J38" s="7">
        <f>C11-E11</f>
        <v/>
      </c>
      <c r="K38" s="7">
        <f>C11-F11</f>
        <v/>
      </c>
      <c r="L38" s="8">
        <f>D11-B11</f>
        <v/>
      </c>
      <c r="M38" s="7">
        <f>D11-C11</f>
        <v/>
      </c>
      <c r="N38">
        <f>C11/E11</f>
        <v/>
      </c>
      <c r="O38">
        <f>B11/F11</f>
        <v/>
      </c>
    </row>
    <row r="39">
      <c r="A39" s="6" t="n">
        <v>44376</v>
      </c>
      <c r="B39" s="7" t="n">
        <v>6000</v>
      </c>
      <c r="C39" s="7" t="n">
        <v>5592</v>
      </c>
      <c r="D39" s="7" t="n">
        <v>6490</v>
      </c>
      <c r="E39" s="7" t="n">
        <v>5820</v>
      </c>
      <c r="F39" s="7" t="n">
        <v>5616</v>
      </c>
      <c r="G39" s="7">
        <f>B12-C12</f>
        <v/>
      </c>
      <c r="H39" s="7">
        <f>B12-E12</f>
        <v/>
      </c>
      <c r="I39" s="7">
        <f>B12-F12</f>
        <v/>
      </c>
      <c r="J39" s="7">
        <f>C12-E12</f>
        <v/>
      </c>
      <c r="K39" s="7">
        <f>C12-F12</f>
        <v/>
      </c>
      <c r="L39" s="8">
        <f>D12-B12</f>
        <v/>
      </c>
      <c r="M39" s="7">
        <f>D12-C12</f>
        <v/>
      </c>
      <c r="N39">
        <f>C12/E12</f>
        <v/>
      </c>
      <c r="O39">
        <f>B12/F12</f>
        <v/>
      </c>
    </row>
    <row r="40">
      <c r="A40" s="6" t="n">
        <v>44375</v>
      </c>
      <c r="B40" s="7" t="n">
        <v>6090</v>
      </c>
      <c r="C40" s="7" t="n">
        <v>5673</v>
      </c>
      <c r="D40" s="7" t="n">
        <v>6620</v>
      </c>
      <c r="E40" s="7" t="n">
        <v>5900</v>
      </c>
      <c r="F40" s="7" t="n">
        <v>5705</v>
      </c>
      <c r="G40" s="7">
        <f>B13-C13</f>
        <v/>
      </c>
      <c r="H40" s="7">
        <f>B13-E13</f>
        <v/>
      </c>
      <c r="I40" s="7">
        <f>B13-F13</f>
        <v/>
      </c>
      <c r="J40" s="7">
        <f>C13-E13</f>
        <v/>
      </c>
      <c r="K40" s="7">
        <f>C13-F13</f>
        <v/>
      </c>
      <c r="L40" s="8">
        <f>D13-B13</f>
        <v/>
      </c>
      <c r="M40" s="7">
        <f>D13-C13</f>
        <v/>
      </c>
      <c r="N40">
        <f>C13/E13</f>
        <v/>
      </c>
      <c r="O40">
        <f>B13/F13</f>
        <v/>
      </c>
    </row>
    <row r="41">
      <c r="A41" s="6" t="n">
        <v>44372</v>
      </c>
      <c r="B41" s="7" t="n">
        <v>6122</v>
      </c>
      <c r="C41" s="7" t="n">
        <v>5722</v>
      </c>
      <c r="D41" s="7" t="n">
        <v>6579.6</v>
      </c>
      <c r="E41" s="7" t="n">
        <v>5990</v>
      </c>
      <c r="F41" s="7" t="n">
        <v>5749</v>
      </c>
      <c r="G41" s="7">
        <f>B14-C14</f>
        <v/>
      </c>
      <c r="H41" s="7">
        <f>B14-E14</f>
        <v/>
      </c>
      <c r="I41" s="7">
        <f>B14-F14</f>
        <v/>
      </c>
      <c r="J41" s="7">
        <f>C14-E14</f>
        <v/>
      </c>
      <c r="K41" s="7">
        <f>C14-F14</f>
        <v/>
      </c>
      <c r="L41" s="8">
        <f>D14-B14</f>
        <v/>
      </c>
      <c r="M41" s="7">
        <f>D14-C14</f>
        <v/>
      </c>
      <c r="N41">
        <f>C14/E14</f>
        <v/>
      </c>
      <c r="O41">
        <f>B14/F14</f>
        <v/>
      </c>
    </row>
    <row r="42">
      <c r="A42" s="6" t="n">
        <v>44371</v>
      </c>
      <c r="B42" s="7" t="n">
        <v>6203</v>
      </c>
      <c r="C42" s="7" t="n">
        <v>5833</v>
      </c>
      <c r="D42" s="7" t="n">
        <v>6675</v>
      </c>
      <c r="E42" s="7" t="n">
        <v>6070</v>
      </c>
      <c r="F42" s="7" t="n">
        <v>5809.5</v>
      </c>
      <c r="G42" s="7">
        <f>B15-C15</f>
        <v/>
      </c>
      <c r="H42" s="7">
        <f>B15-E15</f>
        <v/>
      </c>
      <c r="I42" s="7">
        <f>B15-F15</f>
        <v/>
      </c>
      <c r="J42" s="7">
        <f>C15-E15</f>
        <v/>
      </c>
      <c r="K42" s="7">
        <f>C15-F15</f>
        <v/>
      </c>
      <c r="L42" s="8">
        <f>D15-B15</f>
        <v/>
      </c>
      <c r="M42" s="7">
        <f>D15-C15</f>
        <v/>
      </c>
      <c r="N42">
        <f>C15/E15</f>
        <v/>
      </c>
      <c r="O42">
        <f>B15/F15</f>
        <v/>
      </c>
    </row>
    <row r="43">
      <c r="A43" s="6" t="n">
        <v>44370</v>
      </c>
      <c r="B43" s="7" t="n">
        <v>6250</v>
      </c>
      <c r="C43" s="7" t="n">
        <v>5880</v>
      </c>
      <c r="D43" s="7" t="n">
        <v>6820</v>
      </c>
      <c r="E43" s="7" t="n">
        <v>6110</v>
      </c>
      <c r="F43" s="7" t="n">
        <v>5845</v>
      </c>
      <c r="G43" s="7">
        <f>B16-C16</f>
        <v/>
      </c>
      <c r="H43" s="7">
        <f>B16-E16</f>
        <v/>
      </c>
      <c r="I43" s="7">
        <f>B16-F16</f>
        <v/>
      </c>
      <c r="J43" s="7">
        <f>C16-E16</f>
        <v/>
      </c>
      <c r="K43" s="7">
        <f>C16-F16</f>
        <v/>
      </c>
      <c r="L43" s="8">
        <f>D16-B16</f>
        <v/>
      </c>
      <c r="M43" s="7">
        <f>D16-C16</f>
        <v/>
      </c>
      <c r="N43">
        <f>C16/E16</f>
        <v/>
      </c>
      <c r="O43">
        <f>B16/F16</f>
        <v/>
      </c>
    </row>
    <row r="44">
      <c r="A44" s="6" t="n">
        <v>44369</v>
      </c>
      <c r="B44" s="7" t="n">
        <v>6235</v>
      </c>
      <c r="C44" s="7" t="n">
        <v>5887</v>
      </c>
      <c r="D44" s="7" t="n">
        <v>6849</v>
      </c>
      <c r="E44" s="7" t="n">
        <v>6005</v>
      </c>
      <c r="F44" s="7" t="n">
        <v>5898</v>
      </c>
      <c r="G44" s="7">
        <f>B17-C17</f>
        <v/>
      </c>
      <c r="H44" s="7">
        <f>B17-E17</f>
        <v/>
      </c>
      <c r="I44" s="7">
        <f>B17-F17</f>
        <v/>
      </c>
      <c r="J44" s="7">
        <f>C17-E17</f>
        <v/>
      </c>
      <c r="K44" s="7">
        <f>C17-F17</f>
        <v/>
      </c>
      <c r="L44" s="8">
        <f>D17-B17</f>
        <v/>
      </c>
      <c r="M44" s="7">
        <f>D17-C17</f>
        <v/>
      </c>
      <c r="N44">
        <f>C17/E17</f>
        <v/>
      </c>
      <c r="O44">
        <f>B17/F17</f>
        <v/>
      </c>
    </row>
    <row r="45">
      <c r="A45" s="6" t="n">
        <v>44365</v>
      </c>
      <c r="B45" s="7" t="n">
        <v>6300</v>
      </c>
      <c r="C45" s="7" t="n">
        <v>5962</v>
      </c>
      <c r="D45" s="7" t="n">
        <v>6930</v>
      </c>
      <c r="E45" s="7" t="n">
        <v>6050</v>
      </c>
      <c r="F45" s="7" t="n">
        <v>5920</v>
      </c>
      <c r="G45" s="7">
        <f>B18-C18</f>
        <v/>
      </c>
      <c r="H45" s="7">
        <f>B18-E18</f>
        <v/>
      </c>
      <c r="I45" s="7">
        <f>B18-F18</f>
        <v/>
      </c>
      <c r="J45" s="7">
        <f>C18-E18</f>
        <v/>
      </c>
      <c r="K45" s="7">
        <f>C18-F18</f>
        <v/>
      </c>
      <c r="L45" s="8">
        <f>D18-B18</f>
        <v/>
      </c>
      <c r="M45" s="7">
        <f>D18-C18</f>
        <v/>
      </c>
      <c r="N45">
        <f>C18/E18</f>
        <v/>
      </c>
      <c r="O45">
        <f>B18/F18</f>
        <v/>
      </c>
    </row>
    <row r="46">
      <c r="A46" s="6" t="n">
        <v>44364</v>
      </c>
      <c r="B46" s="7" t="n">
        <v>6290</v>
      </c>
      <c r="C46" s="7" t="n">
        <v>6020</v>
      </c>
      <c r="D46" s="7" t="n">
        <v>6985</v>
      </c>
      <c r="E46" s="7" t="n">
        <v>6123</v>
      </c>
      <c r="F46" s="7" t="n">
        <v>5939.5</v>
      </c>
      <c r="G46" s="7">
        <f>B19-C19</f>
        <v/>
      </c>
      <c r="H46" s="7">
        <f>B19-E19</f>
        <v/>
      </c>
      <c r="I46" s="7">
        <f>B19-F19</f>
        <v/>
      </c>
      <c r="J46" s="7">
        <f>C19-E19</f>
        <v/>
      </c>
      <c r="K46" s="7">
        <f>C19-F19</f>
        <v/>
      </c>
      <c r="L46" s="8">
        <f>D19-B19</f>
        <v/>
      </c>
      <c r="M46" s="7">
        <f>D19-C19</f>
        <v/>
      </c>
      <c r="N46">
        <f>C19/E19</f>
        <v/>
      </c>
      <c r="O46">
        <f>B19/F19</f>
        <v/>
      </c>
    </row>
    <row r="47">
      <c r="A47" s="6" t="n">
        <v>44363</v>
      </c>
      <c r="B47" s="7" t="n">
        <v>6325</v>
      </c>
      <c r="C47" s="7" t="n">
        <v>6043</v>
      </c>
      <c r="D47" s="7" t="n">
        <v>6900</v>
      </c>
      <c r="E47" s="7" t="n">
        <v>6140</v>
      </c>
      <c r="F47" s="7" t="n">
        <v>5996</v>
      </c>
      <c r="G47" s="7">
        <f>B20-C20</f>
        <v/>
      </c>
      <c r="H47" s="7">
        <f>B20-E20</f>
        <v/>
      </c>
      <c r="I47" s="7">
        <f>B20-F20</f>
        <v/>
      </c>
      <c r="J47" s="7">
        <f>C20-E20</f>
        <v/>
      </c>
      <c r="K47" s="7">
        <f>C20-F20</f>
        <v/>
      </c>
      <c r="L47" s="8">
        <f>D20-B20</f>
        <v/>
      </c>
      <c r="M47" s="7">
        <f>D20-C20</f>
        <v/>
      </c>
      <c r="N47">
        <f>C20/E20</f>
        <v/>
      </c>
      <c r="O47">
        <f>B20/F20</f>
        <v/>
      </c>
    </row>
    <row r="48">
      <c r="A48" s="6" t="n">
        <v>44362</v>
      </c>
      <c r="B48" s="7" t="n">
        <v>6287</v>
      </c>
      <c r="C48" s="7" t="n">
        <v>6041</v>
      </c>
      <c r="D48" s="7" t="n">
        <v>6940</v>
      </c>
      <c r="E48" s="7" t="n">
        <v>6070.5</v>
      </c>
      <c r="F48" s="7" t="n">
        <v>5925</v>
      </c>
      <c r="G48" s="7">
        <f>B21-C21</f>
        <v/>
      </c>
      <c r="H48" s="7">
        <f>B21-E21</f>
        <v/>
      </c>
      <c r="I48" s="7">
        <f>B21-F21</f>
        <v/>
      </c>
      <c r="J48" s="7">
        <f>C21-E21</f>
        <v/>
      </c>
      <c r="K48" s="7">
        <f>C21-F21</f>
        <v/>
      </c>
      <c r="L48" s="8">
        <f>D21-B21</f>
        <v/>
      </c>
      <c r="M48" s="7">
        <f>D21-C21</f>
        <v/>
      </c>
      <c r="N48">
        <f>C21/E21</f>
        <v/>
      </c>
      <c r="O48">
        <f>B21/F21</f>
        <v/>
      </c>
    </row>
    <row r="49">
      <c r="A49" s="6" t="n">
        <v>44361</v>
      </c>
      <c r="B49" s="7" t="n">
        <v>6300</v>
      </c>
      <c r="C49" s="7" t="n">
        <v>6049.5</v>
      </c>
      <c r="D49" s="7" t="n">
        <v>6980</v>
      </c>
      <c r="E49" s="7" t="n">
        <v>6080</v>
      </c>
      <c r="F49" s="7" t="n">
        <v>5910</v>
      </c>
      <c r="G49" s="7">
        <f>B22-C22</f>
        <v/>
      </c>
      <c r="H49" s="7">
        <f>B22-E22</f>
        <v/>
      </c>
      <c r="I49" s="7">
        <f>B22-F22</f>
        <v/>
      </c>
      <c r="J49" s="7">
        <f>C22-E22</f>
        <v/>
      </c>
      <c r="K49" s="7">
        <f>C22-F22</f>
        <v/>
      </c>
      <c r="L49" s="8">
        <f>D22-B22</f>
        <v/>
      </c>
      <c r="M49" s="7">
        <f>D22-C22</f>
        <v/>
      </c>
      <c r="N49">
        <f>C22/E22</f>
        <v/>
      </c>
      <c r="O49">
        <f>B22/F22</f>
        <v/>
      </c>
    </row>
    <row r="50">
      <c r="A50" s="6" t="n">
        <v>44358</v>
      </c>
      <c r="B50" s="7" t="n">
        <v>6335</v>
      </c>
      <c r="C50" s="7" t="n">
        <v>6055</v>
      </c>
      <c r="D50" s="7" t="n">
        <v>7095</v>
      </c>
      <c r="E50" s="7" t="n">
        <v>6120</v>
      </c>
      <c r="F50" s="7" t="n">
        <v>5980</v>
      </c>
      <c r="G50" s="7">
        <f>B23-C23</f>
        <v/>
      </c>
      <c r="H50" s="7">
        <f>B23-E23</f>
        <v/>
      </c>
      <c r="I50" s="7">
        <f>B23-F23</f>
        <v/>
      </c>
      <c r="J50" s="7">
        <f>C23-E23</f>
        <v/>
      </c>
      <c r="K50" s="7">
        <f>C23-F23</f>
        <v/>
      </c>
      <c r="L50" s="8">
        <f>D23-B23</f>
        <v/>
      </c>
      <c r="M50" s="7">
        <f>D23-C23</f>
        <v/>
      </c>
      <c r="N50">
        <f>C23/E23</f>
        <v/>
      </c>
      <c r="O50">
        <f>B23/F23</f>
        <v/>
      </c>
    </row>
    <row r="51">
      <c r="A51" s="6" t="n">
        <v>44357</v>
      </c>
      <c r="B51" s="7" t="n">
        <v>6290</v>
      </c>
      <c r="C51" s="7" t="n">
        <v>6040</v>
      </c>
      <c r="D51" s="7" t="n">
        <v>6990</v>
      </c>
      <c r="E51" s="7" t="n">
        <v>6079</v>
      </c>
      <c r="F51" s="7" t="n">
        <v>5900</v>
      </c>
      <c r="G51" s="7">
        <f>B24-C24</f>
        <v/>
      </c>
      <c r="H51" s="7">
        <f>B24-E24</f>
        <v/>
      </c>
      <c r="I51" s="7">
        <f>B24-F24</f>
        <v/>
      </c>
      <c r="J51" s="7">
        <f>C24-E24</f>
        <v/>
      </c>
      <c r="K51" s="7">
        <f>C24-F24</f>
        <v/>
      </c>
      <c r="L51" s="8">
        <f>D24-B24</f>
        <v/>
      </c>
      <c r="M51" s="7">
        <f>D24-C24</f>
        <v/>
      </c>
      <c r="N51">
        <f>C24/E24</f>
        <v/>
      </c>
      <c r="O51">
        <f>B24/F24</f>
        <v/>
      </c>
    </row>
    <row r="52">
      <c r="A52" s="6" t="n">
        <v>44356</v>
      </c>
      <c r="B52" s="7" t="n">
        <v>6328</v>
      </c>
      <c r="C52" s="7" t="n">
        <v>6012</v>
      </c>
      <c r="D52" s="7" t="n">
        <v>6950</v>
      </c>
      <c r="E52" s="7" t="n">
        <v>6080</v>
      </c>
      <c r="F52" s="7" t="n">
        <v>5849</v>
      </c>
      <c r="G52" s="7">
        <f>B25-C25</f>
        <v/>
      </c>
      <c r="H52" s="7">
        <f>B25-E25</f>
        <v/>
      </c>
      <c r="I52" s="7">
        <f>B25-F25</f>
        <v/>
      </c>
      <c r="J52" s="7">
        <f>C25-E25</f>
        <v/>
      </c>
      <c r="K52" s="7">
        <f>C25-F25</f>
        <v/>
      </c>
      <c r="L52" s="8">
        <f>D25-B25</f>
        <v/>
      </c>
      <c r="M52" s="7">
        <f>D25-C25</f>
        <v/>
      </c>
      <c r="N52">
        <f>C25/E25</f>
        <v/>
      </c>
      <c r="O52">
        <f>B25/F25</f>
        <v/>
      </c>
    </row>
    <row r="53">
      <c r="A53" s="6" t="n">
        <v>44355</v>
      </c>
      <c r="B53" s="7" t="n">
        <v>6212</v>
      </c>
      <c r="C53" s="7" t="n">
        <v>5941</v>
      </c>
      <c r="D53" s="7" t="n">
        <v>6785</v>
      </c>
      <c r="E53" s="7" t="n">
        <v>6033</v>
      </c>
      <c r="F53" s="7" t="n">
        <v>5750</v>
      </c>
      <c r="G53" s="7">
        <f>B26-C26</f>
        <v/>
      </c>
      <c r="H53" s="7">
        <f>B26-E26</f>
        <v/>
      </c>
      <c r="I53" s="7">
        <f>B26-F26</f>
        <v/>
      </c>
      <c r="J53" s="7">
        <f>C26-E26</f>
        <v/>
      </c>
      <c r="K53" s="7">
        <f>C26-F26</f>
        <v/>
      </c>
      <c r="L53" s="8">
        <f>D26-B26</f>
        <v/>
      </c>
      <c r="M53" s="7">
        <f>D26-C26</f>
        <v/>
      </c>
      <c r="N53">
        <f>C26/E26</f>
        <v/>
      </c>
      <c r="O53">
        <f>B26/F26</f>
        <v/>
      </c>
    </row>
    <row r="54">
      <c r="A54" s="6" t="n">
        <v>44354</v>
      </c>
      <c r="B54" s="7" t="n">
        <v>6150</v>
      </c>
      <c r="C54" s="7" t="n">
        <v>5860</v>
      </c>
      <c r="D54" s="7" t="n">
        <v>6800</v>
      </c>
      <c r="E54" s="7" t="n">
        <v>6020</v>
      </c>
      <c r="F54" s="7" t="n">
        <v>5405</v>
      </c>
      <c r="G54" s="7">
        <f>B27-C27</f>
        <v/>
      </c>
      <c r="H54" s="7">
        <f>B27-E27</f>
        <v/>
      </c>
      <c r="I54" s="7">
        <f>B27-F27</f>
        <v/>
      </c>
      <c r="J54" s="7">
        <f>C27-E27</f>
        <v/>
      </c>
      <c r="K54" s="7">
        <f>C27-F27</f>
        <v/>
      </c>
      <c r="L54" s="8">
        <f>D27-B27</f>
        <v/>
      </c>
      <c r="M54" s="7">
        <f>D27-C27</f>
        <v/>
      </c>
      <c r="N54">
        <f>C27/E27</f>
        <v/>
      </c>
      <c r="O54">
        <f>B27/F27</f>
        <v/>
      </c>
    </row>
    <row r="55">
      <c r="A55" s="6" t="n">
        <v>44351</v>
      </c>
      <c r="B55" s="7" t="n">
        <v>6090</v>
      </c>
      <c r="C55" s="7" t="n">
        <v>5767</v>
      </c>
      <c r="D55" s="7" t="n">
        <v>6775</v>
      </c>
      <c r="E55" s="7" t="n">
        <v>5950</v>
      </c>
      <c r="F55" s="7" t="n">
        <v>5406</v>
      </c>
      <c r="G55" s="7">
        <f>B28-C28</f>
        <v/>
      </c>
      <c r="H55" s="7">
        <f>B28-E28</f>
        <v/>
      </c>
      <c r="I55" s="7">
        <f>B28-F28</f>
        <v/>
      </c>
      <c r="J55" s="7">
        <f>C28-E28</f>
        <v/>
      </c>
      <c r="K55" s="7">
        <f>C28-F28</f>
        <v/>
      </c>
      <c r="L55" s="8">
        <f>D28-B28</f>
        <v/>
      </c>
      <c r="M55" s="7">
        <f>D28-C28</f>
        <v/>
      </c>
      <c r="N55">
        <f>C28/E28</f>
        <v/>
      </c>
      <c r="O55">
        <f>B28/F28</f>
        <v/>
      </c>
    </row>
    <row r="56">
      <c r="A56" s="6" t="n">
        <v>44350</v>
      </c>
      <c r="B56" s="7" t="n">
        <v>6170</v>
      </c>
      <c r="C56" s="7" t="n">
        <v>5816</v>
      </c>
      <c r="D56" s="7" t="n">
        <v>6700</v>
      </c>
      <c r="E56" s="7" t="n">
        <v>6000</v>
      </c>
      <c r="F56" s="7" t="n">
        <v>5706</v>
      </c>
      <c r="G56" s="7">
        <f>B29-C29</f>
        <v/>
      </c>
      <c r="H56" s="7">
        <f>B29-E29</f>
        <v/>
      </c>
      <c r="I56" s="7">
        <f>B29-F29</f>
        <v/>
      </c>
      <c r="J56" s="7">
        <f>C29-E29</f>
        <v/>
      </c>
      <c r="K56" s="7">
        <f>C29-F29</f>
        <v/>
      </c>
      <c r="L56" s="8">
        <f>D29-B29</f>
        <v/>
      </c>
      <c r="M56" s="7">
        <f>D29-C29</f>
        <v/>
      </c>
      <c r="N56">
        <f>C29/E29</f>
        <v/>
      </c>
      <c r="O56">
        <f>B29/F29</f>
        <v/>
      </c>
    </row>
    <row r="57">
      <c r="A57" s="6" t="n">
        <v>44349</v>
      </c>
      <c r="B57" s="7" t="n">
        <v>6280</v>
      </c>
      <c r="C57" s="7" t="n">
        <v>5870</v>
      </c>
      <c r="D57" s="7" t="n">
        <v>6750</v>
      </c>
      <c r="E57" s="7" t="n">
        <v>5990</v>
      </c>
      <c r="F57" s="7" t="n">
        <v>5745</v>
      </c>
      <c r="G57" s="7">
        <f>B30-C30</f>
        <v/>
      </c>
      <c r="H57" s="7">
        <f>B30-E30</f>
        <v/>
      </c>
      <c r="I57" s="7">
        <f>B30-F30</f>
        <v/>
      </c>
      <c r="J57" s="7">
        <f>C30-E30</f>
        <v/>
      </c>
      <c r="K57" s="7">
        <f>C30-F30</f>
        <v/>
      </c>
      <c r="L57" s="8">
        <f>D30-B30</f>
        <v/>
      </c>
      <c r="M57" s="7">
        <f>D30-C30</f>
        <v/>
      </c>
      <c r="N57">
        <f>C30/E30</f>
        <v/>
      </c>
      <c r="O57">
        <f>B30/F30</f>
        <v/>
      </c>
    </row>
    <row r="58">
      <c r="A58" s="6" t="n">
        <v>44348</v>
      </c>
      <c r="B58" s="7" t="n">
        <v>6080</v>
      </c>
      <c r="C58" s="7" t="n">
        <v>5730</v>
      </c>
      <c r="D58" s="7" t="n">
        <v>6603</v>
      </c>
      <c r="E58" s="7" t="n">
        <v>5940</v>
      </c>
      <c r="F58" s="7" t="n">
        <v>5618</v>
      </c>
      <c r="G58" s="7">
        <f>B31-C31</f>
        <v/>
      </c>
      <c r="H58" s="7">
        <f>B31-E31</f>
        <v/>
      </c>
      <c r="I58" s="7">
        <f>B31-F31</f>
        <v/>
      </c>
      <c r="J58" s="7">
        <f>C31-E31</f>
        <v/>
      </c>
      <c r="K58" s="7">
        <f>C31-F31</f>
        <v/>
      </c>
      <c r="L58" s="8">
        <f>D31-B31</f>
        <v/>
      </c>
      <c r="M58" s="7">
        <f>D31-C31</f>
        <v/>
      </c>
      <c r="N58">
        <f>C31/E31</f>
        <v/>
      </c>
      <c r="O58">
        <f>B31/F31</f>
        <v/>
      </c>
    </row>
    <row r="59">
      <c r="A59" s="6" t="n">
        <v>44347</v>
      </c>
      <c r="B59" s="7" t="n">
        <v>6030</v>
      </c>
      <c r="C59" s="7" t="n">
        <v>5656</v>
      </c>
      <c r="D59" s="7" t="n">
        <v>6490</v>
      </c>
      <c r="E59" s="7" t="n">
        <v>5802</v>
      </c>
      <c r="F59" s="7" t="n">
        <v>5515</v>
      </c>
      <c r="G59" s="7">
        <f>B32-C32</f>
        <v/>
      </c>
      <c r="H59" s="7">
        <f>B32-E32</f>
        <v/>
      </c>
      <c r="I59" s="7">
        <f>B32-F32</f>
        <v/>
      </c>
      <c r="J59" s="7">
        <f>C32-E32</f>
        <v/>
      </c>
      <c r="K59" s="7">
        <f>C32-F32</f>
        <v/>
      </c>
      <c r="L59" s="8">
        <f>D32-B32</f>
        <v/>
      </c>
      <c r="M59" s="7">
        <f>D32-C32</f>
        <v/>
      </c>
      <c r="N59">
        <f>C32/E32</f>
        <v/>
      </c>
      <c r="O59">
        <f>B32/F32</f>
        <v/>
      </c>
    </row>
    <row r="60">
      <c r="A60" s="6" t="n">
        <v>44344</v>
      </c>
      <c r="B60" s="7" t="n">
        <v>6000</v>
      </c>
      <c r="C60" s="7" t="n">
        <v>5638</v>
      </c>
      <c r="D60" s="7" t="n">
        <v>6460</v>
      </c>
      <c r="E60" s="7" t="n">
        <v>5804</v>
      </c>
      <c r="F60" s="7" t="n">
        <v>5530</v>
      </c>
      <c r="G60" s="7">
        <f>B33-C33</f>
        <v/>
      </c>
      <c r="H60" s="7">
        <f>B33-E33</f>
        <v/>
      </c>
      <c r="I60" s="7">
        <f>B33-F33</f>
        <v/>
      </c>
      <c r="J60" s="7">
        <f>C33-E33</f>
        <v/>
      </c>
      <c r="K60" s="7">
        <f>C33-F33</f>
        <v/>
      </c>
      <c r="L60" s="8">
        <f>D33-B33</f>
        <v/>
      </c>
      <c r="M60" s="7">
        <f>D33-C33</f>
        <v/>
      </c>
      <c r="N60">
        <f>C33/E33</f>
        <v/>
      </c>
      <c r="O60">
        <f>B33/F33</f>
        <v/>
      </c>
    </row>
    <row r="61">
      <c r="A61" s="6" t="n">
        <v>44343</v>
      </c>
      <c r="B61" s="7" t="n">
        <v>6079.5</v>
      </c>
      <c r="C61" s="7" t="n">
        <v>5660</v>
      </c>
      <c r="D61" s="7" t="n">
        <v>6381</v>
      </c>
      <c r="E61" s="7" t="n">
        <v>5865</v>
      </c>
      <c r="F61" s="7" t="n">
        <v>5650</v>
      </c>
      <c r="G61" s="7">
        <f>B34-C34</f>
        <v/>
      </c>
      <c r="H61" s="7">
        <f>B34-E34</f>
        <v/>
      </c>
      <c r="I61" s="7">
        <f>B34-F34</f>
        <v/>
      </c>
      <c r="J61" s="7">
        <f>C34-E34</f>
        <v/>
      </c>
      <c r="K61" s="7">
        <f>C34-F34</f>
        <v/>
      </c>
      <c r="L61" s="8">
        <f>D34-B34</f>
        <v/>
      </c>
      <c r="M61" s="7">
        <f>D34-C34</f>
        <v/>
      </c>
      <c r="N61">
        <f>C34/E34</f>
        <v/>
      </c>
      <c r="O61">
        <f>B34/F34</f>
        <v/>
      </c>
    </row>
    <row r="62">
      <c r="A62" s="6" t="n">
        <v>44342</v>
      </c>
      <c r="B62" s="7" t="n">
        <v>6000</v>
      </c>
      <c r="C62" s="7" t="n">
        <v>5603</v>
      </c>
      <c r="D62" s="7" t="n">
        <v>6450</v>
      </c>
      <c r="E62" s="7" t="n">
        <v>5779</v>
      </c>
      <c r="F62" s="7" t="n">
        <v>5470</v>
      </c>
      <c r="G62" s="7">
        <f>B35-C35</f>
        <v/>
      </c>
      <c r="H62" s="7">
        <f>B35-E35</f>
        <v/>
      </c>
      <c r="I62" s="7">
        <f>B35-F35</f>
        <v/>
      </c>
      <c r="J62" s="7">
        <f>C35-E35</f>
        <v/>
      </c>
      <c r="K62" s="7">
        <f>C35-F35</f>
        <v/>
      </c>
      <c r="L62" s="8">
        <f>D35-B35</f>
        <v/>
      </c>
      <c r="M62" s="7">
        <f>D35-C35</f>
        <v/>
      </c>
      <c r="N62">
        <f>C35/E35</f>
        <v/>
      </c>
      <c r="O62">
        <f>B35/F35</f>
        <v/>
      </c>
    </row>
    <row r="63">
      <c r="A63" s="6" t="n">
        <v>44337</v>
      </c>
      <c r="B63" s="7" t="n">
        <v>5849</v>
      </c>
      <c r="C63" s="7" t="n">
        <v>5448</v>
      </c>
      <c r="D63" s="7" t="n">
        <v>6330</v>
      </c>
      <c r="E63" s="7" t="n">
        <v>5589</v>
      </c>
      <c r="F63" s="7" t="n">
        <v>5330</v>
      </c>
      <c r="G63" s="7">
        <f>B36-C36</f>
        <v/>
      </c>
      <c r="H63" s="7">
        <f>B36-E36</f>
        <v/>
      </c>
      <c r="I63" s="7">
        <f>B36-F36</f>
        <v/>
      </c>
      <c r="J63" s="7">
        <f>C36-E36</f>
        <v/>
      </c>
      <c r="K63" s="7">
        <f>C36-F36</f>
        <v/>
      </c>
      <c r="L63" s="8">
        <f>D36-B36</f>
        <v/>
      </c>
      <c r="M63" s="7">
        <f>D36-C36</f>
        <v/>
      </c>
      <c r="N63">
        <f>C36/E36</f>
        <v/>
      </c>
      <c r="O63">
        <f>B36/F36</f>
        <v/>
      </c>
    </row>
    <row r="64">
      <c r="A64" s="6" t="n">
        <v>44336</v>
      </c>
      <c r="B64" s="7" t="n">
        <v>5849</v>
      </c>
      <c r="C64" s="7" t="n">
        <v>5468</v>
      </c>
      <c r="D64" s="7" t="n">
        <v>6270</v>
      </c>
      <c r="E64" s="7" t="n">
        <v>5580</v>
      </c>
      <c r="F64" s="7" t="n">
        <v>5310</v>
      </c>
      <c r="G64" s="7">
        <f>B37-C37</f>
        <v/>
      </c>
      <c r="H64" s="7">
        <f>B37-E37</f>
        <v/>
      </c>
      <c r="I64" s="7">
        <f>B37-F37</f>
        <v/>
      </c>
      <c r="J64" s="7">
        <f>C37-E37</f>
        <v/>
      </c>
      <c r="K64" s="7">
        <f>C37-F37</f>
        <v/>
      </c>
      <c r="L64" s="8">
        <f>D37-B37</f>
        <v/>
      </c>
      <c r="M64" s="7">
        <f>D37-C37</f>
        <v/>
      </c>
      <c r="N64">
        <f>C37/E37</f>
        <v/>
      </c>
      <c r="O64">
        <f>B37/F37</f>
        <v/>
      </c>
    </row>
    <row r="65">
      <c r="A65" s="6" t="n">
        <v>44335</v>
      </c>
      <c r="B65" s="7" t="n">
        <v>5850</v>
      </c>
      <c r="C65" s="7" t="n">
        <v>5488</v>
      </c>
      <c r="D65" s="7" t="n">
        <v>6270</v>
      </c>
      <c r="E65" s="7" t="n">
        <v>5530</v>
      </c>
      <c r="F65" s="7" t="n">
        <v>5286</v>
      </c>
      <c r="G65" s="7">
        <f>B38-C38</f>
        <v/>
      </c>
      <c r="H65" s="7">
        <f>B38-E38</f>
        <v/>
      </c>
      <c r="I65" s="7">
        <f>B38-F38</f>
        <v/>
      </c>
      <c r="J65" s="7">
        <f>C38-E38</f>
        <v/>
      </c>
      <c r="K65" s="7">
        <f>C38-F38</f>
        <v/>
      </c>
      <c r="L65" s="8">
        <f>D38-B38</f>
        <v/>
      </c>
      <c r="M65" s="7">
        <f>D38-C38</f>
        <v/>
      </c>
      <c r="N65">
        <f>C38/E38</f>
        <v/>
      </c>
      <c r="O65">
        <f>B38/F38</f>
        <v/>
      </c>
    </row>
    <row r="66">
      <c r="A66" s="6" t="n">
        <v>44334</v>
      </c>
      <c r="B66" s="7" t="n">
        <v>5911</v>
      </c>
      <c r="C66" s="7" t="n">
        <v>5538</v>
      </c>
      <c r="D66" s="7" t="n">
        <v>6325</v>
      </c>
      <c r="E66" s="7" t="n">
        <v>5540</v>
      </c>
      <c r="F66" s="7" t="n">
        <v>5280</v>
      </c>
      <c r="G66" s="7">
        <f>B39-C39</f>
        <v/>
      </c>
      <c r="H66" s="7">
        <f>B39-E39</f>
        <v/>
      </c>
      <c r="I66" s="7">
        <f>B39-F39</f>
        <v/>
      </c>
      <c r="J66" s="7">
        <f>C39-E39</f>
        <v/>
      </c>
      <c r="K66" s="7">
        <f>C39-F39</f>
        <v/>
      </c>
      <c r="L66" s="8">
        <f>D39-B39</f>
        <v/>
      </c>
      <c r="M66" s="7">
        <f>D39-C39</f>
        <v/>
      </c>
      <c r="N66">
        <f>C39/E39</f>
        <v/>
      </c>
      <c r="O66">
        <f>B39/F39</f>
        <v/>
      </c>
    </row>
    <row r="67">
      <c r="A67" s="6" t="n">
        <v>44333</v>
      </c>
      <c r="B67" s="7" t="n">
        <v>5895</v>
      </c>
      <c r="C67" s="7" t="n">
        <v>5521</v>
      </c>
      <c r="D67" s="7" t="n">
        <v>6210</v>
      </c>
      <c r="E67" s="7" t="n">
        <v>5450</v>
      </c>
      <c r="F67" s="7" t="n">
        <v>5209</v>
      </c>
      <c r="G67" s="7">
        <f>B40-C40</f>
        <v/>
      </c>
      <c r="H67" s="7">
        <f>B40-E40</f>
        <v/>
      </c>
      <c r="I67" s="7">
        <f>B40-F40</f>
        <v/>
      </c>
      <c r="J67" s="7">
        <f>C40-E40</f>
        <v/>
      </c>
      <c r="K67" s="7">
        <f>C40-F40</f>
        <v/>
      </c>
      <c r="L67" s="8">
        <f>D40-B40</f>
        <v/>
      </c>
      <c r="M67" s="7">
        <f>D40-C40</f>
        <v/>
      </c>
      <c r="N67">
        <f>C40/E40</f>
        <v/>
      </c>
      <c r="O67">
        <f>B40/F40</f>
        <v/>
      </c>
    </row>
    <row r="68">
      <c r="A68" s="6" t="n">
        <v>44330</v>
      </c>
      <c r="B68" s="7" t="n">
        <v>5760</v>
      </c>
      <c r="C68" s="7" t="n">
        <v>5410</v>
      </c>
      <c r="D68" s="7" t="n">
        <v>6150</v>
      </c>
      <c r="E68" s="7" t="n">
        <v>5319.5</v>
      </c>
      <c r="F68" s="7" t="n">
        <v>5098</v>
      </c>
      <c r="G68" s="7">
        <f>B41-C41</f>
        <v/>
      </c>
      <c r="H68" s="7">
        <f>B41-E41</f>
        <v/>
      </c>
      <c r="I68" s="7">
        <f>B41-F41</f>
        <v/>
      </c>
      <c r="J68" s="7">
        <f>C41-E41</f>
        <v/>
      </c>
      <c r="K68" s="7">
        <f>C41-F41</f>
        <v/>
      </c>
      <c r="L68" s="8">
        <f>D41-B41</f>
        <v/>
      </c>
      <c r="M68" s="7">
        <f>D41-C41</f>
        <v/>
      </c>
      <c r="N68">
        <f>C41/E41</f>
        <v/>
      </c>
      <c r="O68">
        <f>B41/F41</f>
        <v/>
      </c>
    </row>
    <row r="69">
      <c r="A69" s="6" t="n">
        <v>44329</v>
      </c>
      <c r="B69" s="7" t="n">
        <v>5619</v>
      </c>
      <c r="C69" s="7" t="n">
        <v>5260</v>
      </c>
      <c r="D69" s="7" t="n">
        <v>5995</v>
      </c>
      <c r="E69" s="7" t="n">
        <v>5150</v>
      </c>
      <c r="F69" s="7" t="n">
        <v>4990</v>
      </c>
      <c r="G69" s="7">
        <f>B42-C42</f>
        <v/>
      </c>
      <c r="H69" s="7">
        <f>B42-E42</f>
        <v/>
      </c>
      <c r="I69" s="7">
        <f>B42-F42</f>
        <v/>
      </c>
      <c r="J69" s="7">
        <f>C42-E42</f>
        <v/>
      </c>
      <c r="K69" s="7">
        <f>C42-F42</f>
        <v/>
      </c>
      <c r="L69" s="8">
        <f>D42-B42</f>
        <v/>
      </c>
      <c r="M69" s="7">
        <f>D42-C42</f>
        <v/>
      </c>
      <c r="N69">
        <f>C42/E42</f>
        <v/>
      </c>
      <c r="O69">
        <f>B42/F42</f>
        <v/>
      </c>
    </row>
    <row r="70">
      <c r="A70" s="6" t="n">
        <v>44328</v>
      </c>
      <c r="B70" s="7" t="n">
        <v>5545</v>
      </c>
      <c r="C70" s="7" t="n">
        <v>5226</v>
      </c>
      <c r="D70" s="7" t="n">
        <v>5950</v>
      </c>
      <c r="E70" s="7" t="n">
        <v>5109</v>
      </c>
      <c r="F70" s="7" t="n">
        <v>4911</v>
      </c>
      <c r="G70" s="7">
        <f>B43-C43</f>
        <v/>
      </c>
      <c r="H70" s="7">
        <f>B43-E43</f>
        <v/>
      </c>
      <c r="I70" s="7">
        <f>B43-F43</f>
        <v/>
      </c>
      <c r="J70" s="7">
        <f>C43-E43</f>
        <v/>
      </c>
      <c r="K70" s="7">
        <f>C43-F43</f>
        <v/>
      </c>
      <c r="L70" s="8">
        <f>D43-B43</f>
        <v/>
      </c>
      <c r="M70" s="7">
        <f>D43-C43</f>
        <v/>
      </c>
      <c r="N70">
        <f>C43/E43</f>
        <v/>
      </c>
      <c r="O70">
        <f>B43/F43</f>
        <v/>
      </c>
    </row>
    <row r="71">
      <c r="A71" s="6" t="n">
        <v>44327</v>
      </c>
      <c r="B71" s="7" t="n">
        <v>5475</v>
      </c>
      <c r="C71" s="7" t="n">
        <v>5180</v>
      </c>
      <c r="D71" s="7" t="n">
        <v>5950</v>
      </c>
      <c r="E71" s="7" t="n">
        <v>5071.5</v>
      </c>
      <c r="F71" s="7" t="n">
        <v>4939</v>
      </c>
      <c r="G71" s="7">
        <f>B44-C44</f>
        <v/>
      </c>
      <c r="H71" s="7">
        <f>B44-E44</f>
        <v/>
      </c>
      <c r="I71" s="7">
        <f>B44-F44</f>
        <v/>
      </c>
      <c r="J71" s="7">
        <f>C44-E44</f>
        <v/>
      </c>
      <c r="K71" s="7">
        <f>C44-F44</f>
        <v/>
      </c>
      <c r="L71" s="8">
        <f>D44-B44</f>
        <v/>
      </c>
      <c r="M71" s="7">
        <f>D44-C44</f>
        <v/>
      </c>
      <c r="N71">
        <f>C44/E44</f>
        <v/>
      </c>
      <c r="O71">
        <f>B44/F44</f>
        <v/>
      </c>
    </row>
    <row r="72">
      <c r="A72" s="6" t="n">
        <v>44326</v>
      </c>
      <c r="B72" s="7" t="n">
        <v>5584</v>
      </c>
      <c r="C72" s="7" t="n">
        <v>5296</v>
      </c>
      <c r="D72" s="7" t="n">
        <v>5978</v>
      </c>
      <c r="E72" s="7" t="n">
        <v>5115</v>
      </c>
      <c r="F72" s="7" t="n">
        <v>4967</v>
      </c>
      <c r="G72" s="7">
        <f>B45-C45</f>
        <v/>
      </c>
      <c r="H72" s="7">
        <f>B45-E45</f>
        <v/>
      </c>
      <c r="I72" s="7">
        <f>B45-F45</f>
        <v/>
      </c>
      <c r="J72" s="7">
        <f>C45-E45</f>
        <v/>
      </c>
      <c r="K72" s="7">
        <f>C45-F45</f>
        <v/>
      </c>
      <c r="L72" s="8">
        <f>D45-B45</f>
        <v/>
      </c>
      <c r="M72" s="7">
        <f>D45-C45</f>
        <v/>
      </c>
      <c r="N72">
        <f>C45/E45</f>
        <v/>
      </c>
      <c r="O72">
        <f>B45/F45</f>
        <v/>
      </c>
    </row>
    <row r="73">
      <c r="A73" s="6" t="n">
        <v>44323</v>
      </c>
      <c r="B73" s="7" t="n">
        <v>5597</v>
      </c>
      <c r="C73" s="7" t="n">
        <v>5296</v>
      </c>
      <c r="D73" s="7" t="n">
        <v>5980</v>
      </c>
      <c r="E73" s="7" t="n">
        <v>5155</v>
      </c>
      <c r="F73" s="7" t="n">
        <v>4984</v>
      </c>
      <c r="G73" s="7">
        <f>B46-C46</f>
        <v/>
      </c>
      <c r="H73" s="7">
        <f>B46-E46</f>
        <v/>
      </c>
      <c r="I73" s="7">
        <f>B46-F46</f>
        <v/>
      </c>
      <c r="J73" s="7">
        <f>C46-E46</f>
        <v/>
      </c>
      <c r="K73" s="7">
        <f>C46-F46</f>
        <v/>
      </c>
      <c r="L73" s="8">
        <f>D46-B46</f>
        <v/>
      </c>
      <c r="M73" s="7">
        <f>D46-C46</f>
        <v/>
      </c>
      <c r="N73">
        <f>C46/E46</f>
        <v/>
      </c>
      <c r="O73">
        <f>B46/F46</f>
        <v/>
      </c>
    </row>
    <row r="74">
      <c r="A74" s="6" t="n">
        <v>44322</v>
      </c>
      <c r="B74" s="7" t="n">
        <v>5640</v>
      </c>
      <c r="C74" s="7" t="n">
        <v>5365</v>
      </c>
      <c r="D74" s="7" t="n">
        <v>6070</v>
      </c>
      <c r="E74" s="7" t="n">
        <v>5180</v>
      </c>
      <c r="F74" s="7" t="n">
        <v>5000</v>
      </c>
      <c r="G74" s="7">
        <f>B47-C47</f>
        <v/>
      </c>
      <c r="H74" s="7">
        <f>B47-E47</f>
        <v/>
      </c>
      <c r="I74" s="7">
        <f>B47-F47</f>
        <v/>
      </c>
      <c r="J74" s="7">
        <f>C47-E47</f>
        <v/>
      </c>
      <c r="K74" s="7">
        <f>C47-F47</f>
        <v/>
      </c>
      <c r="L74" s="8">
        <f>D47-B47</f>
        <v/>
      </c>
      <c r="M74" s="7">
        <f>D47-C47</f>
        <v/>
      </c>
      <c r="N74">
        <f>C47/E47</f>
        <v/>
      </c>
      <c r="O74">
        <f>B47/F47</f>
        <v/>
      </c>
    </row>
    <row r="75">
      <c r="A75" s="6" t="n">
        <v>44321</v>
      </c>
      <c r="B75" s="7" t="n">
        <v>5675</v>
      </c>
      <c r="C75" s="7" t="n">
        <v>5390</v>
      </c>
      <c r="D75" s="7" t="n">
        <v>6100</v>
      </c>
      <c r="E75" s="7" t="n">
        <v>5210</v>
      </c>
      <c r="F75" s="7" t="n">
        <v>5052</v>
      </c>
      <c r="G75" s="7">
        <f>B48-C48</f>
        <v/>
      </c>
      <c r="H75" s="7">
        <f>B48-E48</f>
        <v/>
      </c>
      <c r="I75" s="7">
        <f>B48-F48</f>
        <v/>
      </c>
      <c r="J75" s="7">
        <f>C48-E48</f>
        <v/>
      </c>
      <c r="K75" s="7">
        <f>C48-F48</f>
        <v/>
      </c>
      <c r="L75" s="8">
        <f>D48-B48</f>
        <v/>
      </c>
      <c r="M75" s="7">
        <f>D48-C48</f>
        <v/>
      </c>
      <c r="N75">
        <f>C48/E48</f>
        <v/>
      </c>
      <c r="O75">
        <f>B48/F48</f>
        <v/>
      </c>
    </row>
    <row r="76">
      <c r="A76" s="6" t="n">
        <v>44320</v>
      </c>
      <c r="B76" s="7" t="n">
        <v>5663</v>
      </c>
      <c r="C76" s="7" t="n">
        <v>5385</v>
      </c>
      <c r="D76" s="7" t="n">
        <v>6099</v>
      </c>
      <c r="E76" s="7" t="n">
        <v>5224</v>
      </c>
      <c r="F76" s="7" t="n">
        <v>5055</v>
      </c>
      <c r="G76" s="7">
        <f>B49-C49</f>
        <v/>
      </c>
      <c r="H76" s="7">
        <f>B49-E49</f>
        <v/>
      </c>
      <c r="I76" s="7">
        <f>B49-F49</f>
        <v/>
      </c>
      <c r="J76" s="7">
        <f>C49-E49</f>
        <v/>
      </c>
      <c r="K76" s="7">
        <f>C49-F49</f>
        <v/>
      </c>
      <c r="L76" s="8">
        <f>D49-B49</f>
        <v/>
      </c>
      <c r="M76" s="7">
        <f>D49-C49</f>
        <v/>
      </c>
      <c r="N76">
        <f>C49/E49</f>
        <v/>
      </c>
      <c r="O76">
        <f>B49/F49</f>
        <v/>
      </c>
    </row>
    <row r="77">
      <c r="A77" s="6" t="n">
        <v>44319</v>
      </c>
      <c r="B77" s="7" t="n">
        <v>5670</v>
      </c>
      <c r="C77" s="7" t="n">
        <v>5381</v>
      </c>
      <c r="D77" s="7" t="n">
        <v>6041</v>
      </c>
      <c r="E77" s="7" t="n">
        <v>5190</v>
      </c>
      <c r="F77" s="7" t="n">
        <v>5040</v>
      </c>
      <c r="G77" s="7">
        <f>B50-C50</f>
        <v/>
      </c>
      <c r="H77" s="7">
        <f>B50-E50</f>
        <v/>
      </c>
      <c r="I77" s="7">
        <f>B50-F50</f>
        <v/>
      </c>
      <c r="J77" s="7">
        <f>C50-E50</f>
        <v/>
      </c>
      <c r="K77" s="7">
        <f>C50-F50</f>
        <v/>
      </c>
      <c r="L77" s="8">
        <f>D50-B50</f>
        <v/>
      </c>
      <c r="M77" s="7">
        <f>D50-C50</f>
        <v/>
      </c>
      <c r="N77">
        <f>C50/E50</f>
        <v/>
      </c>
      <c r="O77">
        <f>B50/F50</f>
        <v/>
      </c>
    </row>
    <row r="78">
      <c r="A78" s="6" t="n">
        <v>44316</v>
      </c>
      <c r="B78" s="7" t="n">
        <v>5632</v>
      </c>
      <c r="C78" s="7" t="n">
        <v>5351</v>
      </c>
      <c r="D78" s="7" t="n">
        <v>6065</v>
      </c>
      <c r="E78" s="7" t="n">
        <v>5225</v>
      </c>
      <c r="F78" s="7" t="n">
        <v>5049.5</v>
      </c>
      <c r="G78" s="7">
        <f>B51-C51</f>
        <v/>
      </c>
      <c r="H78" s="7">
        <f>B51-E51</f>
        <v/>
      </c>
      <c r="I78" s="7">
        <f>B51-F51</f>
        <v/>
      </c>
      <c r="J78" s="7">
        <f>C51-E51</f>
        <v/>
      </c>
      <c r="K78" s="7">
        <f>C51-F51</f>
        <v/>
      </c>
      <c r="L78" s="8">
        <f>D51-B51</f>
        <v/>
      </c>
      <c r="M78" s="7">
        <f>D51-C51</f>
        <v/>
      </c>
      <c r="N78">
        <f>C51/E51</f>
        <v/>
      </c>
      <c r="O78">
        <f>B51/F51</f>
        <v/>
      </c>
    </row>
    <row r="79">
      <c r="A79" s="6" t="n">
        <v>44315</v>
      </c>
      <c r="B79" s="7" t="n">
        <v>5633</v>
      </c>
      <c r="C79" s="7" t="n">
        <v>5362</v>
      </c>
      <c r="D79" s="7" t="n">
        <v>6075</v>
      </c>
      <c r="E79" s="7" t="n">
        <v>5230</v>
      </c>
      <c r="F79" s="7" t="n">
        <v>5037</v>
      </c>
      <c r="G79" s="7">
        <f>B52-C52</f>
        <v/>
      </c>
      <c r="H79" s="7">
        <f>B52-E52</f>
        <v/>
      </c>
      <c r="I79" s="7">
        <f>B52-F52</f>
        <v/>
      </c>
      <c r="J79" s="7">
        <f>C52-E52</f>
        <v/>
      </c>
      <c r="K79" s="7">
        <f>C52-F52</f>
        <v/>
      </c>
      <c r="L79" s="8">
        <f>D52-B52</f>
        <v/>
      </c>
      <c r="M79" s="7">
        <f>D52-C52</f>
        <v/>
      </c>
      <c r="N79">
        <f>C52/E52</f>
        <v/>
      </c>
      <c r="O79">
        <f>B52/F52</f>
        <v/>
      </c>
    </row>
    <row r="80">
      <c r="A80" s="6" t="n">
        <v>44314</v>
      </c>
      <c r="B80" s="7" t="n">
        <v>5660</v>
      </c>
      <c r="C80" s="7" t="n">
        <v>5366</v>
      </c>
      <c r="D80" s="7" t="n">
        <v>5997</v>
      </c>
      <c r="E80" s="7" t="n">
        <v>5215</v>
      </c>
      <c r="F80" s="7" t="n">
        <v>5037</v>
      </c>
      <c r="G80" s="7">
        <f>B53-C53</f>
        <v/>
      </c>
      <c r="H80" s="7">
        <f>B53-E53</f>
        <v/>
      </c>
      <c r="I80" s="7">
        <f>B53-F53</f>
        <v/>
      </c>
      <c r="J80" s="7">
        <f>C53-E53</f>
        <v/>
      </c>
      <c r="K80" s="7">
        <f>C53-F53</f>
        <v/>
      </c>
      <c r="L80" s="8">
        <f>D53-B53</f>
        <v/>
      </c>
      <c r="M80" s="7">
        <f>D53-C53</f>
        <v/>
      </c>
      <c r="N80">
        <f>C53/E53</f>
        <v/>
      </c>
      <c r="O80">
        <f>B53/F53</f>
        <v/>
      </c>
    </row>
    <row r="81">
      <c r="A81" s="6" t="n">
        <v>44313</v>
      </c>
      <c r="B81" s="7" t="n">
        <v>5590</v>
      </c>
      <c r="C81" s="7" t="n">
        <v>5340</v>
      </c>
      <c r="D81" s="7" t="n">
        <v>5995</v>
      </c>
      <c r="E81" s="7" t="n">
        <v>5120</v>
      </c>
      <c r="F81" s="7" t="n">
        <v>4939</v>
      </c>
      <c r="G81" s="7">
        <f>B54-C54</f>
        <v/>
      </c>
      <c r="H81" s="7">
        <f>B54-E54</f>
        <v/>
      </c>
      <c r="I81" s="7">
        <f>B54-F54</f>
        <v/>
      </c>
      <c r="J81" s="7">
        <f>C54-E54</f>
        <v/>
      </c>
      <c r="K81" s="7">
        <f>C54-F54</f>
        <v/>
      </c>
      <c r="L81" s="8">
        <f>D54-B54</f>
        <v/>
      </c>
      <c r="M81" s="7">
        <f>D54-C54</f>
        <v/>
      </c>
      <c r="N81">
        <f>C54/E54</f>
        <v/>
      </c>
      <c r="O81">
        <f>B54/F54</f>
        <v/>
      </c>
    </row>
    <row r="82">
      <c r="A82" s="6" t="n">
        <v>44312</v>
      </c>
      <c r="B82" s="7" t="n">
        <v>5520</v>
      </c>
      <c r="C82" s="7" t="n">
        <v>5240</v>
      </c>
      <c r="D82" s="7" t="n">
        <v>5900</v>
      </c>
      <c r="E82" s="7" t="n">
        <v>5097.5</v>
      </c>
      <c r="F82" s="7" t="n">
        <v>4889</v>
      </c>
      <c r="G82" s="7">
        <f>B55-C55</f>
        <v/>
      </c>
      <c r="H82" s="7">
        <f>B55-E55</f>
        <v/>
      </c>
      <c r="I82" s="7">
        <f>B55-F55</f>
        <v/>
      </c>
      <c r="J82" s="7">
        <f>C55-E55</f>
        <v/>
      </c>
      <c r="K82" s="7">
        <f>C55-F55</f>
        <v/>
      </c>
      <c r="L82" s="8">
        <f>D55-B55</f>
        <v/>
      </c>
      <c r="M82" s="7">
        <f>D55-C55</f>
        <v/>
      </c>
      <c r="N82">
        <f>C55/E55</f>
        <v/>
      </c>
      <c r="O82">
        <f>B55/F55</f>
        <v/>
      </c>
    </row>
    <row r="83">
      <c r="A83" s="6" t="n">
        <v>44309</v>
      </c>
      <c r="B83" s="7" t="n">
        <v>5400</v>
      </c>
      <c r="C83" s="7" t="n">
        <v>5077</v>
      </c>
      <c r="D83" s="7" t="n">
        <v>5800</v>
      </c>
      <c r="E83" s="7" t="n">
        <v>4988</v>
      </c>
      <c r="F83" s="7" t="n">
        <v>4819</v>
      </c>
      <c r="G83" s="7">
        <f>B56-C56</f>
        <v/>
      </c>
      <c r="H83" s="7">
        <f>B56-E56</f>
        <v/>
      </c>
      <c r="I83" s="7">
        <f>B56-F56</f>
        <v/>
      </c>
      <c r="J83" s="7">
        <f>C56-E56</f>
        <v/>
      </c>
      <c r="K83" s="7">
        <f>C56-F56</f>
        <v/>
      </c>
      <c r="L83" s="8">
        <f>D56-B56</f>
        <v/>
      </c>
      <c r="M83" s="7">
        <f>D56-C56</f>
        <v/>
      </c>
      <c r="N83">
        <f>C56/E56</f>
        <v/>
      </c>
      <c r="O83">
        <f>B56/F56</f>
        <v/>
      </c>
    </row>
    <row r="84">
      <c r="A84" s="6" t="n">
        <v>44308</v>
      </c>
      <c r="B84" s="7" t="n">
        <v>5337</v>
      </c>
      <c r="C84" s="7" t="n">
        <v>5001</v>
      </c>
      <c r="D84" s="7" t="n">
        <v>5800</v>
      </c>
      <c r="E84" s="7" t="n">
        <v>4940</v>
      </c>
      <c r="F84" s="7" t="n">
        <v>4830</v>
      </c>
      <c r="G84" s="7">
        <f>B57-C57</f>
        <v/>
      </c>
      <c r="H84" s="7">
        <f>B57-E57</f>
        <v/>
      </c>
      <c r="I84" s="7">
        <f>B57-F57</f>
        <v/>
      </c>
      <c r="J84" s="7">
        <f>C57-E57</f>
        <v/>
      </c>
      <c r="K84" s="7">
        <f>C57-F57</f>
        <v/>
      </c>
      <c r="L84" s="8">
        <f>D57-B57</f>
        <v/>
      </c>
      <c r="M84" s="7">
        <f>D57-C57</f>
        <v/>
      </c>
      <c r="N84">
        <f>C57/E57</f>
        <v/>
      </c>
      <c r="O84">
        <f>B57/F57</f>
        <v/>
      </c>
    </row>
    <row r="85">
      <c r="A85" s="6" t="n">
        <v>44307</v>
      </c>
      <c r="B85" s="7" t="n">
        <v>5290</v>
      </c>
      <c r="C85" s="7" t="n">
        <v>4996</v>
      </c>
      <c r="D85" s="7" t="n">
        <v>5730</v>
      </c>
      <c r="E85" s="7" t="n">
        <v>4900</v>
      </c>
      <c r="F85" s="7" t="n">
        <v>4775</v>
      </c>
      <c r="G85" s="7">
        <f>B58-C58</f>
        <v/>
      </c>
      <c r="H85" s="7">
        <f>B58-E58</f>
        <v/>
      </c>
      <c r="I85" s="7">
        <f>B58-F58</f>
        <v/>
      </c>
      <c r="J85" s="7">
        <f>C58-E58</f>
        <v/>
      </c>
      <c r="K85" s="7">
        <f>C58-F58</f>
        <v/>
      </c>
      <c r="L85" s="8">
        <f>D58-B58</f>
        <v/>
      </c>
      <c r="M85" s="7">
        <f>D58-C58</f>
        <v/>
      </c>
      <c r="N85">
        <f>C58/E58</f>
        <v/>
      </c>
      <c r="O85">
        <f>B58/F58</f>
        <v/>
      </c>
    </row>
    <row r="86">
      <c r="A86" s="6" t="n">
        <v>44306</v>
      </c>
      <c r="B86" s="7" t="n">
        <v>5290</v>
      </c>
      <c r="C86" s="7" t="n">
        <v>4996</v>
      </c>
      <c r="D86" s="7" t="n">
        <v>5700</v>
      </c>
      <c r="E86" s="7" t="n">
        <v>4900</v>
      </c>
      <c r="F86" s="7" t="n">
        <v>4775</v>
      </c>
      <c r="G86" s="7">
        <f>B59-C59</f>
        <v/>
      </c>
      <c r="H86" s="7">
        <f>B59-E59</f>
        <v/>
      </c>
      <c r="I86" s="7">
        <f>B59-F59</f>
        <v/>
      </c>
      <c r="J86" s="7">
        <f>C59-E59</f>
        <v/>
      </c>
      <c r="K86" s="7">
        <f>C59-F59</f>
        <v/>
      </c>
      <c r="L86" s="8">
        <f>D59-B59</f>
        <v/>
      </c>
      <c r="M86" s="7">
        <f>D59-C59</f>
        <v/>
      </c>
      <c r="N86">
        <f>C59/E59</f>
        <v/>
      </c>
      <c r="O86">
        <f>B59/F59</f>
        <v/>
      </c>
    </row>
    <row r="87">
      <c r="A87" s="6" t="n">
        <v>44305</v>
      </c>
      <c r="B87" s="7" t="n">
        <v>5210</v>
      </c>
      <c r="C87" s="7" t="n">
        <v>4962</v>
      </c>
      <c r="D87" s="7" t="n">
        <v>5650</v>
      </c>
      <c r="E87" s="7" t="n">
        <v>4840</v>
      </c>
      <c r="F87" s="7" t="n">
        <v>4740</v>
      </c>
      <c r="G87" s="7">
        <f>B60-C60</f>
        <v/>
      </c>
      <c r="H87" s="7">
        <f>B60-E60</f>
        <v/>
      </c>
      <c r="I87" s="7">
        <f>B60-F60</f>
        <v/>
      </c>
      <c r="J87" s="7">
        <f>C60-E60</f>
        <v/>
      </c>
      <c r="K87" s="7">
        <f>C60-F60</f>
        <v/>
      </c>
      <c r="L87" s="8">
        <f>D60-B60</f>
        <v/>
      </c>
      <c r="M87" s="7">
        <f>D60-C60</f>
        <v/>
      </c>
      <c r="N87">
        <f>C60/E60</f>
        <v/>
      </c>
      <c r="O87">
        <f>B60/F60</f>
        <v/>
      </c>
    </row>
    <row r="88">
      <c r="A88" s="6" t="n">
        <v>44302</v>
      </c>
      <c r="B88" s="7" t="n">
        <v>5204</v>
      </c>
      <c r="C88" s="7" t="n">
        <v>4915</v>
      </c>
      <c r="D88" s="7" t="n">
        <v>5640</v>
      </c>
      <c r="E88" s="7" t="n">
        <v>4800</v>
      </c>
      <c r="F88" s="7" t="n">
        <v>4727.5</v>
      </c>
      <c r="G88" s="7">
        <f>B61-C61</f>
        <v/>
      </c>
      <c r="H88" s="7">
        <f>B61-E61</f>
        <v/>
      </c>
      <c r="I88" s="7">
        <f>B61-F61</f>
        <v/>
      </c>
      <c r="J88" s="7">
        <f>C61-E61</f>
        <v/>
      </c>
      <c r="K88" s="7">
        <f>C61-F61</f>
        <v/>
      </c>
      <c r="L88" s="8">
        <f>D61-B61</f>
        <v/>
      </c>
      <c r="M88" s="7">
        <f>D61-C61</f>
        <v/>
      </c>
      <c r="N88">
        <f>C61/E61</f>
        <v/>
      </c>
      <c r="O88">
        <f>B61/F61</f>
        <v/>
      </c>
    </row>
    <row r="89">
      <c r="A89" s="6" t="n">
        <v>44301</v>
      </c>
      <c r="B89" s="7" t="n">
        <v>5155</v>
      </c>
      <c r="C89" s="7" t="n">
        <v>4920</v>
      </c>
      <c r="D89" s="7" t="n">
        <v>5700</v>
      </c>
      <c r="E89" s="7" t="n">
        <v>4790</v>
      </c>
      <c r="F89" s="7" t="n">
        <v>4730</v>
      </c>
      <c r="G89" s="7">
        <f>B62-C62</f>
        <v/>
      </c>
      <c r="H89" s="7">
        <f>B62-E62</f>
        <v/>
      </c>
      <c r="I89" s="7">
        <f>B62-F62</f>
        <v/>
      </c>
      <c r="J89" s="7">
        <f>C62-E62</f>
        <v/>
      </c>
      <c r="K89" s="7">
        <f>C62-F62</f>
        <v/>
      </c>
      <c r="L89" s="8">
        <f>D62-B62</f>
        <v/>
      </c>
      <c r="M89" s="7">
        <f>D62-C62</f>
        <v/>
      </c>
      <c r="N89">
        <f>C62/E62</f>
        <v/>
      </c>
      <c r="O89">
        <f>B62/F62</f>
        <v/>
      </c>
    </row>
    <row r="90">
      <c r="A90" s="6" t="n">
        <v>44300</v>
      </c>
      <c r="B90" s="7" t="n">
        <v>5189</v>
      </c>
      <c r="C90" s="7" t="n">
        <v>4971</v>
      </c>
      <c r="D90" s="7" t="n">
        <v>5640</v>
      </c>
      <c r="E90" s="7" t="n">
        <v>4829</v>
      </c>
      <c r="F90" s="7" t="n">
        <v>4794</v>
      </c>
      <c r="G90" s="7">
        <f>B63-C63</f>
        <v/>
      </c>
      <c r="H90" s="7">
        <f>B63-E63</f>
        <v/>
      </c>
      <c r="I90" s="7">
        <f>B63-F63</f>
        <v/>
      </c>
      <c r="J90" s="7">
        <f>C63-E63</f>
        <v/>
      </c>
      <c r="K90" s="7">
        <f>C63-F63</f>
        <v/>
      </c>
      <c r="L90" s="8">
        <f>D63-B63</f>
        <v/>
      </c>
      <c r="M90" s="7">
        <f>D63-C63</f>
        <v/>
      </c>
      <c r="N90">
        <f>C63/E63</f>
        <v/>
      </c>
      <c r="O90">
        <f>B63/F63</f>
        <v/>
      </c>
    </row>
    <row r="91">
      <c r="A91" s="6" t="n">
        <v>44299</v>
      </c>
      <c r="B91" s="7" t="n">
        <v>5166</v>
      </c>
      <c r="C91" s="7" t="n">
        <v>4972</v>
      </c>
      <c r="D91" s="7" t="n">
        <v>5597</v>
      </c>
      <c r="E91" s="7" t="n">
        <v>4826</v>
      </c>
      <c r="F91" s="7" t="n">
        <v>4780</v>
      </c>
      <c r="G91" s="7">
        <f>B64-C64</f>
        <v/>
      </c>
      <c r="H91" s="7">
        <f>B64-E64</f>
        <v/>
      </c>
      <c r="I91" s="7">
        <f>B64-F64</f>
        <v/>
      </c>
      <c r="J91" s="7">
        <f>C64-E64</f>
        <v/>
      </c>
      <c r="K91" s="7">
        <f>C64-F64</f>
        <v/>
      </c>
      <c r="L91" s="8">
        <f>D64-B64</f>
        <v/>
      </c>
      <c r="M91" s="7">
        <f>D64-C64</f>
        <v/>
      </c>
      <c r="N91">
        <f>C64/E64</f>
        <v/>
      </c>
      <c r="O91">
        <f>B64/F64</f>
        <v/>
      </c>
    </row>
    <row r="92">
      <c r="A92" s="6" t="n">
        <v>44298</v>
      </c>
      <c r="B92" s="7" t="n">
        <v>5161</v>
      </c>
      <c r="C92" s="7" t="n">
        <v>4955</v>
      </c>
      <c r="D92" s="7" t="n">
        <v>5620</v>
      </c>
      <c r="E92" s="7" t="n">
        <v>4800</v>
      </c>
      <c r="F92" s="7" t="n">
        <v>4800</v>
      </c>
      <c r="G92" s="7">
        <f>B65-C65</f>
        <v/>
      </c>
      <c r="H92" s="7">
        <f>B65-E65</f>
        <v/>
      </c>
      <c r="I92" s="7">
        <f>B65-F65</f>
        <v/>
      </c>
      <c r="J92" s="7">
        <f>C65-E65</f>
        <v/>
      </c>
      <c r="K92" s="7">
        <f>C65-F65</f>
        <v/>
      </c>
      <c r="L92" s="8">
        <f>D65-B65</f>
        <v/>
      </c>
      <c r="M92" s="7">
        <f>D65-C65</f>
        <v/>
      </c>
      <c r="N92">
        <f>C65/E65</f>
        <v/>
      </c>
      <c r="O92">
        <f>B65/F65</f>
        <v/>
      </c>
    </row>
    <row r="93">
      <c r="A93" s="6" t="n">
        <v>44295</v>
      </c>
      <c r="B93" s="7" t="n">
        <v>5145</v>
      </c>
      <c r="C93" s="7" t="n">
        <v>4935</v>
      </c>
      <c r="D93" s="7" t="n">
        <v>5490</v>
      </c>
      <c r="E93" s="7" t="n">
        <v>4775</v>
      </c>
      <c r="F93" s="7" t="n">
        <v>4770</v>
      </c>
      <c r="G93" s="7">
        <f>B66-C66</f>
        <v/>
      </c>
      <c r="H93" s="7">
        <f>B66-E66</f>
        <v/>
      </c>
      <c r="I93" s="7">
        <f>B66-F66</f>
        <v/>
      </c>
      <c r="J93" s="7">
        <f>C66-E66</f>
        <v/>
      </c>
      <c r="K93" s="7">
        <f>C66-F66</f>
        <v/>
      </c>
      <c r="L93" s="8">
        <f>D66-B66</f>
        <v/>
      </c>
      <c r="M93" s="7">
        <f>D66-C66</f>
        <v/>
      </c>
      <c r="N93">
        <f>C66/E66</f>
        <v/>
      </c>
      <c r="O93">
        <f>B66/F66</f>
        <v/>
      </c>
    </row>
    <row r="94">
      <c r="A94" s="6" t="n">
        <v>44294</v>
      </c>
      <c r="B94" s="7" t="n">
        <v>5145</v>
      </c>
      <c r="C94" s="7" t="n">
        <v>4975</v>
      </c>
      <c r="D94" s="7" t="n">
        <v>5450</v>
      </c>
      <c r="E94" s="7" t="n">
        <v>4801.5</v>
      </c>
      <c r="F94" s="7" t="n">
        <v>4780</v>
      </c>
      <c r="G94" s="7">
        <f>B67-C67</f>
        <v/>
      </c>
      <c r="H94" s="7">
        <f>B67-E67</f>
        <v/>
      </c>
      <c r="I94" s="7">
        <f>B67-F67</f>
        <v/>
      </c>
      <c r="J94" s="7">
        <f>C67-E67</f>
        <v/>
      </c>
      <c r="K94" s="7">
        <f>C67-F67</f>
        <v/>
      </c>
      <c r="L94" s="8">
        <f>D67-B67</f>
        <v/>
      </c>
      <c r="M94" s="7">
        <f>D67-C67</f>
        <v/>
      </c>
      <c r="N94">
        <f>C67/E67</f>
        <v/>
      </c>
      <c r="O94">
        <f>B67/F67</f>
        <v/>
      </c>
    </row>
    <row r="95">
      <c r="A95" s="6" t="n">
        <v>44293</v>
      </c>
      <c r="B95" s="7" t="n">
        <v>5148</v>
      </c>
      <c r="C95" s="7" t="n">
        <v>4970</v>
      </c>
      <c r="D95" s="7" t="n">
        <v>5480</v>
      </c>
      <c r="E95" s="7" t="n">
        <v>4829</v>
      </c>
      <c r="F95" s="7" t="n">
        <v>4800</v>
      </c>
      <c r="G95" s="7">
        <f>B68-C68</f>
        <v/>
      </c>
      <c r="H95" s="7">
        <f>B68-E68</f>
        <v/>
      </c>
      <c r="I95" s="7">
        <f>B68-F68</f>
        <v/>
      </c>
      <c r="J95" s="7">
        <f>C68-E68</f>
        <v/>
      </c>
      <c r="K95" s="7">
        <f>C68-F68</f>
        <v/>
      </c>
      <c r="L95" s="8">
        <f>D68-B68</f>
        <v/>
      </c>
      <c r="M95" s="7">
        <f>D68-C68</f>
        <v/>
      </c>
      <c r="N95">
        <f>C68/E68</f>
        <v/>
      </c>
      <c r="O95">
        <f>B68/F68</f>
        <v/>
      </c>
    </row>
    <row r="96">
      <c r="A96" s="6" t="n">
        <v>44292</v>
      </c>
      <c r="B96" s="7" t="n">
        <v>5164</v>
      </c>
      <c r="C96" s="7" t="n">
        <v>4975</v>
      </c>
      <c r="D96" s="7" t="n">
        <v>5599</v>
      </c>
      <c r="E96" s="7" t="n">
        <v>4840</v>
      </c>
      <c r="F96" s="7" t="n">
        <v>4790</v>
      </c>
      <c r="G96" s="7">
        <f>B69-C69</f>
        <v/>
      </c>
      <c r="H96" s="7">
        <f>B69-E69</f>
        <v/>
      </c>
      <c r="I96" s="7">
        <f>B69-F69</f>
        <v/>
      </c>
      <c r="J96" s="7">
        <f>C69-E69</f>
        <v/>
      </c>
      <c r="K96" s="7">
        <f>C69-F69</f>
        <v/>
      </c>
      <c r="L96" s="8">
        <f>D69-B69</f>
        <v/>
      </c>
      <c r="M96" s="7">
        <f>D69-C69</f>
        <v/>
      </c>
      <c r="N96">
        <f>C69/E69</f>
        <v/>
      </c>
      <c r="O96">
        <f>B69/F69</f>
        <v/>
      </c>
    </row>
    <row r="97">
      <c r="A97" s="6" t="n">
        <v>44291</v>
      </c>
      <c r="B97" s="7" t="n">
        <v>5124</v>
      </c>
      <c r="C97" s="7" t="n">
        <v>4942</v>
      </c>
      <c r="D97" s="7" t="n">
        <v>5485</v>
      </c>
      <c r="E97" s="7" t="n">
        <v>4789</v>
      </c>
      <c r="F97" s="7" t="n">
        <v>4700</v>
      </c>
      <c r="G97" s="7">
        <f>B70-C70</f>
        <v/>
      </c>
      <c r="H97" s="7">
        <f>B70-E70</f>
        <v/>
      </c>
      <c r="I97" s="7">
        <f>B70-F70</f>
        <v/>
      </c>
      <c r="J97" s="7">
        <f>C70-E70</f>
        <v/>
      </c>
      <c r="K97" s="7">
        <f>C70-F70</f>
        <v/>
      </c>
      <c r="L97" s="8">
        <f>D70-B70</f>
        <v/>
      </c>
      <c r="M97" s="7">
        <f>D70-C70</f>
        <v/>
      </c>
      <c r="N97">
        <f>C70/E70</f>
        <v/>
      </c>
      <c r="O97">
        <f>B70/F70</f>
        <v/>
      </c>
    </row>
    <row r="98">
      <c r="A98" s="6" t="n">
        <v>44286</v>
      </c>
      <c r="B98" s="7" t="n">
        <v>5063</v>
      </c>
      <c r="C98" s="7" t="n">
        <v>4841.5</v>
      </c>
      <c r="D98" s="7" t="n">
        <v>5500</v>
      </c>
      <c r="E98" s="7" t="n">
        <v>4820</v>
      </c>
      <c r="F98" s="7" t="n">
        <v>4740</v>
      </c>
      <c r="G98" s="7">
        <f>B71-C71</f>
        <v/>
      </c>
      <c r="H98" s="7">
        <f>B71-E71</f>
        <v/>
      </c>
      <c r="I98" s="7">
        <f>B71-F71</f>
        <v/>
      </c>
      <c r="J98" s="7">
        <f>C71-E71</f>
        <v/>
      </c>
      <c r="K98" s="7">
        <f>C71-F71</f>
        <v/>
      </c>
      <c r="L98" s="8">
        <f>D71-B71</f>
        <v/>
      </c>
      <c r="M98" s="7">
        <f>D71-C71</f>
        <v/>
      </c>
      <c r="N98">
        <f>C71/E71</f>
        <v/>
      </c>
      <c r="O98">
        <f>B71/F71</f>
        <v/>
      </c>
    </row>
    <row r="99">
      <c r="A99" s="6" t="n">
        <v>44285</v>
      </c>
      <c r="B99" s="7" t="n">
        <v>4960</v>
      </c>
      <c r="C99" s="7" t="n">
        <v>4814</v>
      </c>
      <c r="D99" s="7" t="n">
        <v>5340</v>
      </c>
      <c r="E99" s="7" t="n">
        <v>4739</v>
      </c>
      <c r="F99" s="7" t="n">
        <v>4680</v>
      </c>
      <c r="G99" s="7">
        <f>B72-C72</f>
        <v/>
      </c>
      <c r="H99" s="7">
        <f>B72-E72</f>
        <v/>
      </c>
      <c r="I99" s="7">
        <f>B72-F72</f>
        <v/>
      </c>
      <c r="J99" s="7">
        <f>C72-E72</f>
        <v/>
      </c>
      <c r="K99" s="7">
        <f>C72-F72</f>
        <v/>
      </c>
      <c r="L99" s="8">
        <f>D72-B72</f>
        <v/>
      </c>
      <c r="M99" s="7">
        <f>D72-C72</f>
        <v/>
      </c>
      <c r="N99">
        <f>C72/E72</f>
        <v/>
      </c>
      <c r="O99">
        <f>B72/F72</f>
        <v/>
      </c>
    </row>
    <row r="100">
      <c r="A100" s="6" t="n">
        <v>44284</v>
      </c>
      <c r="B100" s="7" t="n">
        <v>5020</v>
      </c>
      <c r="C100" s="7" t="n">
        <v>4801</v>
      </c>
      <c r="D100" s="7" t="n">
        <v>5301</v>
      </c>
      <c r="E100" s="7" t="n">
        <v>4740</v>
      </c>
      <c r="F100" s="7" t="n">
        <v>4630</v>
      </c>
      <c r="G100" s="7">
        <f>B73-C73</f>
        <v/>
      </c>
      <c r="H100" s="7">
        <f>B73-E73</f>
        <v/>
      </c>
      <c r="I100" s="7">
        <f>B73-F73</f>
        <v/>
      </c>
      <c r="J100" s="7">
        <f>C73-E73</f>
        <v/>
      </c>
      <c r="K100" s="7">
        <f>C73-F73</f>
        <v/>
      </c>
      <c r="L100" s="8">
        <f>D73-B73</f>
        <v/>
      </c>
      <c r="M100" s="7">
        <f>D73-C73</f>
        <v/>
      </c>
      <c r="N100">
        <f>C73/E73</f>
        <v/>
      </c>
      <c r="O100">
        <f>B73/F73</f>
        <v/>
      </c>
    </row>
    <row r="101">
      <c r="A101" s="6" t="n">
        <v>44281</v>
      </c>
      <c r="B101" s="7" t="n">
        <v>5063</v>
      </c>
      <c r="C101" s="7" t="n">
        <v>4890</v>
      </c>
      <c r="D101" s="7" t="n">
        <v>5380</v>
      </c>
      <c r="E101" s="7" t="n">
        <v>4830</v>
      </c>
      <c r="F101" s="7" t="n">
        <v>4774</v>
      </c>
      <c r="G101" s="7">
        <f>B74-C74</f>
        <v/>
      </c>
      <c r="H101" s="7">
        <f>B74-E74</f>
        <v/>
      </c>
      <c r="I101" s="7">
        <f>B74-F74</f>
        <v/>
      </c>
      <c r="J101" s="7">
        <f>C74-E74</f>
        <v/>
      </c>
      <c r="K101" s="7">
        <f>C74-F74</f>
        <v/>
      </c>
      <c r="L101" s="8">
        <f>D74-B74</f>
        <v/>
      </c>
      <c r="M101" s="7">
        <f>D74-C74</f>
        <v/>
      </c>
      <c r="N101">
        <f>C74/E74</f>
        <v/>
      </c>
      <c r="O101">
        <f>B74/F74</f>
        <v/>
      </c>
    </row>
    <row r="102">
      <c r="A102" s="6" t="n">
        <v>44280</v>
      </c>
      <c r="B102" s="7" t="n">
        <v>5139</v>
      </c>
      <c r="C102" s="7" t="n">
        <v>4992</v>
      </c>
      <c r="D102" s="7" t="n">
        <v>5450</v>
      </c>
      <c r="E102" s="7" t="n">
        <v>4900</v>
      </c>
      <c r="F102" s="7" t="n">
        <v>4859</v>
      </c>
      <c r="G102" s="7">
        <f>B75-C75</f>
        <v/>
      </c>
      <c r="H102" s="7">
        <f>B75-E75</f>
        <v/>
      </c>
      <c r="I102" s="7">
        <f>B75-F75</f>
        <v/>
      </c>
      <c r="J102" s="7">
        <f>C75-E75</f>
        <v/>
      </c>
      <c r="K102" s="7">
        <f>C75-F75</f>
        <v/>
      </c>
      <c r="L102" s="8">
        <f>D75-B75</f>
        <v/>
      </c>
      <c r="M102" s="7">
        <f>D75-C75</f>
        <v/>
      </c>
      <c r="N102">
        <f>C75/E75</f>
        <v/>
      </c>
      <c r="O102">
        <f>B75/F75</f>
        <v/>
      </c>
    </row>
    <row r="103">
      <c r="A103" s="6" t="n">
        <v>44278</v>
      </c>
      <c r="B103" s="7" t="n">
        <v>5328</v>
      </c>
      <c r="C103" s="7" t="n">
        <v>5140</v>
      </c>
      <c r="D103" s="7" t="n">
        <v>5700</v>
      </c>
      <c r="E103" s="7" t="n">
        <v>5089</v>
      </c>
      <c r="F103" s="7" t="n">
        <v>5007</v>
      </c>
      <c r="G103" s="7">
        <f>B76-C76</f>
        <v/>
      </c>
      <c r="H103" s="7">
        <f>B76-E76</f>
        <v/>
      </c>
      <c r="I103" s="7">
        <f>B76-F76</f>
        <v/>
      </c>
      <c r="J103" s="7">
        <f>C76-E76</f>
        <v/>
      </c>
      <c r="K103" s="7">
        <f>C76-F76</f>
        <v/>
      </c>
      <c r="L103" s="8">
        <f>D76-B76</f>
        <v/>
      </c>
      <c r="M103" s="7">
        <f>D76-C76</f>
        <v/>
      </c>
      <c r="N103">
        <f>C76/E76</f>
        <v/>
      </c>
      <c r="O103">
        <f>B76/F76</f>
        <v/>
      </c>
    </row>
    <row r="104">
      <c r="A104" s="6" t="n">
        <v>44277</v>
      </c>
      <c r="B104" s="7" t="n">
        <v>5360</v>
      </c>
      <c r="C104" s="7" t="n">
        <v>5212</v>
      </c>
      <c r="D104" s="7" t="n">
        <v>5750</v>
      </c>
      <c r="E104" s="7" t="n">
        <v>5014</v>
      </c>
      <c r="F104" s="7" t="n">
        <v>5050</v>
      </c>
      <c r="G104" s="7">
        <f>B77-C77</f>
        <v/>
      </c>
      <c r="H104" s="7">
        <f>B77-E77</f>
        <v/>
      </c>
      <c r="I104" s="7">
        <f>B77-F77</f>
        <v/>
      </c>
      <c r="J104" s="7">
        <f>C77-E77</f>
        <v/>
      </c>
      <c r="K104" s="7">
        <f>C77-F77</f>
        <v/>
      </c>
      <c r="L104" s="8">
        <f>D77-B77</f>
        <v/>
      </c>
      <c r="M104" s="7">
        <f>D77-C77</f>
        <v/>
      </c>
      <c r="N104">
        <f>C77/E77</f>
        <v/>
      </c>
      <c r="O104">
        <f>B77/F77</f>
        <v/>
      </c>
    </row>
    <row r="105">
      <c r="A105" s="6" t="n">
        <v>44274</v>
      </c>
      <c r="B105" s="7" t="n">
        <v>5340</v>
      </c>
      <c r="C105" s="7" t="n">
        <v>5172.5</v>
      </c>
      <c r="D105" s="7" t="n">
        <v>5750</v>
      </c>
      <c r="E105" s="7" t="n">
        <v>4955</v>
      </c>
      <c r="F105" s="7" t="n">
        <v>4935</v>
      </c>
      <c r="G105" s="7">
        <f>B78-C78</f>
        <v/>
      </c>
      <c r="H105" s="7">
        <f>B78-E78</f>
        <v/>
      </c>
      <c r="I105" s="7">
        <f>B78-F78</f>
        <v/>
      </c>
      <c r="J105" s="7">
        <f>C78-E78</f>
        <v/>
      </c>
      <c r="K105" s="7">
        <f>C78-F78</f>
        <v/>
      </c>
      <c r="L105" s="8">
        <f>D78-B78</f>
        <v/>
      </c>
      <c r="M105" s="7">
        <f>D78-C78</f>
        <v/>
      </c>
      <c r="N105">
        <f>C78/E78</f>
        <v/>
      </c>
      <c r="O105">
        <f>B78/F78</f>
        <v/>
      </c>
    </row>
    <row r="106">
      <c r="A106" s="6" t="n">
        <v>44273</v>
      </c>
      <c r="B106" s="7" t="n">
        <v>5296</v>
      </c>
      <c r="C106" s="7" t="n">
        <v>5183.5</v>
      </c>
      <c r="D106" s="7" t="n">
        <v>5799</v>
      </c>
      <c r="E106" s="7" t="n">
        <v>4920</v>
      </c>
      <c r="F106" s="7" t="n">
        <v>4910</v>
      </c>
      <c r="G106" s="7">
        <f>B79-C79</f>
        <v/>
      </c>
      <c r="H106" s="7">
        <f>B79-E79</f>
        <v/>
      </c>
      <c r="I106" s="7">
        <f>B79-F79</f>
        <v/>
      </c>
      <c r="J106" s="7">
        <f>C79-E79</f>
        <v/>
      </c>
      <c r="K106" s="7">
        <f>C79-F79</f>
        <v/>
      </c>
      <c r="L106" s="8">
        <f>D79-B79</f>
        <v/>
      </c>
      <c r="M106" s="7">
        <f>D79-C79</f>
        <v/>
      </c>
      <c r="N106">
        <f>C79/E79</f>
        <v/>
      </c>
      <c r="O106">
        <f>B79/F79</f>
        <v/>
      </c>
    </row>
    <row r="107">
      <c r="A107" s="6" t="n">
        <v>44272</v>
      </c>
      <c r="B107" s="7" t="n">
        <v>5345</v>
      </c>
      <c r="C107" s="7" t="n">
        <v>5201</v>
      </c>
      <c r="D107" s="7" t="n">
        <v>5800</v>
      </c>
      <c r="E107" s="7" t="n">
        <v>4950</v>
      </c>
      <c r="F107" s="7" t="n">
        <v>4875</v>
      </c>
      <c r="G107" s="7">
        <f>B80-C80</f>
        <v/>
      </c>
      <c r="H107" s="7">
        <f>B80-E80</f>
        <v/>
      </c>
      <c r="I107" s="7">
        <f>B80-F80</f>
        <v/>
      </c>
      <c r="J107" s="7">
        <f>C80-E80</f>
        <v/>
      </c>
      <c r="K107" s="7">
        <f>C80-F80</f>
        <v/>
      </c>
      <c r="L107" s="8">
        <f>D80-B80</f>
        <v/>
      </c>
      <c r="M107" s="7">
        <f>D80-C80</f>
        <v/>
      </c>
      <c r="N107">
        <f>C80/E80</f>
        <v/>
      </c>
      <c r="O107">
        <f>B80/F80</f>
        <v/>
      </c>
    </row>
    <row r="108">
      <c r="A108" s="6" t="n">
        <v>44271</v>
      </c>
      <c r="B108" s="7" t="n">
        <v>5300</v>
      </c>
      <c r="C108" s="7" t="n">
        <v>5119</v>
      </c>
      <c r="D108" s="7" t="n">
        <v>5750</v>
      </c>
      <c r="E108" s="7" t="n">
        <v>4910</v>
      </c>
      <c r="F108" s="7" t="n">
        <v>4883</v>
      </c>
      <c r="G108" s="7">
        <f>B81-C81</f>
        <v/>
      </c>
      <c r="H108" s="7">
        <f>B81-E81</f>
        <v/>
      </c>
      <c r="I108" s="7">
        <f>B81-F81</f>
        <v/>
      </c>
      <c r="J108" s="7">
        <f>C81-E81</f>
        <v/>
      </c>
      <c r="K108" s="7">
        <f>C81-F81</f>
        <v/>
      </c>
      <c r="L108" s="8">
        <f>D81-B81</f>
        <v/>
      </c>
      <c r="M108" s="7">
        <f>D81-C81</f>
        <v/>
      </c>
      <c r="N108">
        <f>C81/E81</f>
        <v/>
      </c>
      <c r="O108">
        <f>B81/F81</f>
        <v/>
      </c>
    </row>
    <row r="109">
      <c r="A109" s="6" t="n">
        <v>44270</v>
      </c>
      <c r="B109" s="7" t="n">
        <v>5260</v>
      </c>
      <c r="C109" s="7" t="n">
        <v>5055</v>
      </c>
      <c r="D109" s="7" t="n">
        <v>5598</v>
      </c>
      <c r="E109" s="7" t="n">
        <v>4850</v>
      </c>
      <c r="F109" s="7" t="n">
        <v>4895</v>
      </c>
      <c r="G109" s="7">
        <f>B82-C82</f>
        <v/>
      </c>
      <c r="H109" s="7">
        <f>B82-E82</f>
        <v/>
      </c>
      <c r="I109" s="7">
        <f>B82-F82</f>
        <v/>
      </c>
      <c r="J109" s="7">
        <f>C82-E82</f>
        <v/>
      </c>
      <c r="K109" s="7">
        <f>C82-F82</f>
        <v/>
      </c>
      <c r="L109" s="8">
        <f>D82-B82</f>
        <v/>
      </c>
      <c r="M109" s="7">
        <f>D82-C82</f>
        <v/>
      </c>
      <c r="N109">
        <f>C82/E82</f>
        <v/>
      </c>
      <c r="O109">
        <f>B82/F82</f>
        <v/>
      </c>
    </row>
    <row r="110">
      <c r="A110" s="6" t="n">
        <v>44267</v>
      </c>
      <c r="B110" s="7" t="n">
        <v>5139.5</v>
      </c>
      <c r="C110" s="7" t="n">
        <v>4981</v>
      </c>
      <c r="D110" s="7" t="n">
        <v>5400</v>
      </c>
      <c r="E110" s="7" t="n">
        <v>4715</v>
      </c>
      <c r="F110" s="7" t="n">
        <v>4700</v>
      </c>
      <c r="G110" s="7">
        <f>B83-C83</f>
        <v/>
      </c>
      <c r="H110" s="7">
        <f>B83-E83</f>
        <v/>
      </c>
      <c r="I110" s="7">
        <f>B83-F83</f>
        <v/>
      </c>
      <c r="J110" s="7">
        <f>C83-E83</f>
        <v/>
      </c>
      <c r="K110" s="7">
        <f>C83-F83</f>
        <v/>
      </c>
      <c r="L110" s="8">
        <f>D83-B83</f>
        <v/>
      </c>
      <c r="M110" s="7">
        <f>D83-C83</f>
        <v/>
      </c>
      <c r="N110">
        <f>C83/E83</f>
        <v/>
      </c>
      <c r="O110">
        <f>B83/F83</f>
        <v/>
      </c>
    </row>
    <row r="111">
      <c r="A111" s="6" t="n">
        <v>44266</v>
      </c>
      <c r="B111" s="7" t="n">
        <v>5035</v>
      </c>
      <c r="C111" s="7" t="n">
        <v>4860</v>
      </c>
      <c r="D111" s="7" t="n">
        <v>5445</v>
      </c>
      <c r="E111" s="7" t="n">
        <v>4615</v>
      </c>
      <c r="F111" s="7" t="n">
        <v>4526</v>
      </c>
      <c r="G111" s="7">
        <f>B84-C84</f>
        <v/>
      </c>
      <c r="H111" s="7">
        <f>B84-E84</f>
        <v/>
      </c>
      <c r="I111" s="7">
        <f>B84-F84</f>
        <v/>
      </c>
      <c r="J111" s="7">
        <f>C84-E84</f>
        <v/>
      </c>
      <c r="K111" s="7">
        <f>C84-F84</f>
        <v/>
      </c>
      <c r="L111" s="8">
        <f>D84-B84</f>
        <v/>
      </c>
      <c r="M111" s="7">
        <f>D84-C84</f>
        <v/>
      </c>
      <c r="N111">
        <f>C84/E84</f>
        <v/>
      </c>
      <c r="O111">
        <f>B84/F84</f>
        <v/>
      </c>
    </row>
    <row r="112">
      <c r="A112" s="6" t="n">
        <v>44265</v>
      </c>
      <c r="B112" s="7" t="n">
        <v>5027</v>
      </c>
      <c r="C112" s="7" t="n">
        <v>4840</v>
      </c>
      <c r="D112" s="7" t="n">
        <v>5376</v>
      </c>
      <c r="E112" s="7" t="n">
        <v>4579</v>
      </c>
      <c r="F112" s="7" t="n">
        <v>4420</v>
      </c>
      <c r="G112" s="7">
        <f>B85-C85</f>
        <v/>
      </c>
      <c r="H112" s="7">
        <f>B85-E85</f>
        <v/>
      </c>
      <c r="I112" s="7">
        <f>B85-F85</f>
        <v/>
      </c>
      <c r="J112" s="7">
        <f>C85-E85</f>
        <v/>
      </c>
      <c r="K112" s="7">
        <f>C85-F85</f>
        <v/>
      </c>
      <c r="L112" s="8">
        <f>D85-B85</f>
        <v/>
      </c>
      <c r="M112" s="7">
        <f>D85-C85</f>
        <v/>
      </c>
      <c r="N112">
        <f>C85/E85</f>
        <v/>
      </c>
      <c r="O112">
        <f>B85/F85</f>
        <v/>
      </c>
    </row>
    <row r="113">
      <c r="A113" s="6" t="n">
        <v>44264</v>
      </c>
      <c r="B113" s="7" t="n">
        <v>5263</v>
      </c>
      <c r="C113" s="7" t="n">
        <v>5109</v>
      </c>
      <c r="D113" s="7" t="n">
        <v>5452</v>
      </c>
      <c r="E113" s="7" t="n">
        <v>4769</v>
      </c>
      <c r="F113" s="7" t="n">
        <v>4610</v>
      </c>
      <c r="G113" s="7">
        <f>B86-C86</f>
        <v/>
      </c>
      <c r="H113" s="7">
        <f>B86-E86</f>
        <v/>
      </c>
      <c r="I113" s="7">
        <f>B86-F86</f>
        <v/>
      </c>
      <c r="J113" s="7">
        <f>C86-E86</f>
        <v/>
      </c>
      <c r="K113" s="7">
        <f>C86-F86</f>
        <v/>
      </c>
      <c r="L113" s="8">
        <f>D86-B86</f>
        <v/>
      </c>
      <c r="M113" s="7">
        <f>D86-C86</f>
        <v/>
      </c>
      <c r="N113">
        <f>C86/E86</f>
        <v/>
      </c>
      <c r="O113">
        <f>B86/F86</f>
        <v/>
      </c>
    </row>
    <row r="114">
      <c r="A114" s="6" t="n">
        <v>44263</v>
      </c>
      <c r="B114" s="7" t="n">
        <v>5360</v>
      </c>
      <c r="C114" s="7" t="n">
        <v>5177</v>
      </c>
      <c r="D114" s="7" t="n">
        <v>5760</v>
      </c>
      <c r="E114" s="7" t="n">
        <v>4830</v>
      </c>
      <c r="F114" s="7" t="n">
        <v>4660</v>
      </c>
      <c r="G114" s="7">
        <f>B87-C87</f>
        <v/>
      </c>
      <c r="H114" s="7">
        <f>B87-E87</f>
        <v/>
      </c>
      <c r="I114" s="7">
        <f>B87-F87</f>
        <v/>
      </c>
      <c r="J114" s="7">
        <f>C87-E87</f>
        <v/>
      </c>
      <c r="K114" s="7">
        <f>C87-F87</f>
        <v/>
      </c>
      <c r="L114" s="8">
        <f>D87-B87</f>
        <v/>
      </c>
      <c r="M114" s="7">
        <f>D87-C87</f>
        <v/>
      </c>
      <c r="N114">
        <f>C87/E87</f>
        <v/>
      </c>
      <c r="O114">
        <f>B87/F87</f>
        <v/>
      </c>
    </row>
    <row r="115">
      <c r="A115" s="6" t="n">
        <v>44260</v>
      </c>
      <c r="B115" s="7" t="n">
        <v>5465</v>
      </c>
      <c r="C115" s="7" t="n">
        <v>5215</v>
      </c>
      <c r="D115" s="7" t="n">
        <v>5749</v>
      </c>
      <c r="E115" s="7" t="n">
        <v>4860</v>
      </c>
      <c r="F115" s="7" t="n">
        <v>4645</v>
      </c>
      <c r="G115" s="7">
        <f>B88-C88</f>
        <v/>
      </c>
      <c r="H115" s="7">
        <f>B88-E88</f>
        <v/>
      </c>
      <c r="I115" s="7">
        <f>B88-F88</f>
        <v/>
      </c>
      <c r="J115" s="7">
        <f>C88-E88</f>
        <v/>
      </c>
      <c r="K115" s="7">
        <f>C88-F88</f>
        <v/>
      </c>
      <c r="L115" s="8">
        <f>D88-B88</f>
        <v/>
      </c>
      <c r="M115" s="7">
        <f>D88-C88</f>
        <v/>
      </c>
      <c r="N115">
        <f>C88/E88</f>
        <v/>
      </c>
      <c r="O115">
        <f>B88/F88</f>
        <v/>
      </c>
    </row>
    <row r="116">
      <c r="A116" s="6" t="n">
        <v>44259</v>
      </c>
      <c r="B116" s="7" t="n">
        <v>5470</v>
      </c>
      <c r="C116" s="7" t="n">
        <v>5279</v>
      </c>
      <c r="D116" s="7" t="n">
        <v>5900</v>
      </c>
      <c r="E116" s="7" t="n">
        <v>4939</v>
      </c>
      <c r="F116" s="7" t="n">
        <v>4724</v>
      </c>
      <c r="G116" s="7">
        <f>B89-C89</f>
        <v/>
      </c>
      <c r="H116" s="7">
        <f>B89-E89</f>
        <v/>
      </c>
      <c r="I116" s="7">
        <f>B89-F89</f>
        <v/>
      </c>
      <c r="J116" s="7">
        <f>C89-E89</f>
        <v/>
      </c>
      <c r="K116" s="7">
        <f>C89-F89</f>
        <v/>
      </c>
      <c r="L116" s="8">
        <f>D89-B89</f>
        <v/>
      </c>
      <c r="M116" s="7">
        <f>D89-C89</f>
        <v/>
      </c>
      <c r="N116">
        <f>C89/E89</f>
        <v/>
      </c>
      <c r="O116">
        <f>B89/F89</f>
        <v/>
      </c>
    </row>
    <row r="117">
      <c r="A117" s="6" t="n">
        <v>44258</v>
      </c>
      <c r="B117" s="7" t="n">
        <v>5470</v>
      </c>
      <c r="C117" s="7" t="n">
        <v>5292</v>
      </c>
      <c r="D117" s="7" t="n">
        <v>6000</v>
      </c>
      <c r="E117" s="7" t="n">
        <v>4905</v>
      </c>
      <c r="F117" s="7" t="n">
        <v>4760</v>
      </c>
      <c r="G117" s="7">
        <f>B90-C90</f>
        <v/>
      </c>
      <c r="H117" s="7">
        <f>B90-E90</f>
        <v/>
      </c>
      <c r="I117" s="7">
        <f>B90-F90</f>
        <v/>
      </c>
      <c r="J117" s="7">
        <f>C90-E90</f>
        <v/>
      </c>
      <c r="K117" s="7">
        <f>C90-F90</f>
        <v/>
      </c>
      <c r="L117" s="8">
        <f>D90-B90</f>
        <v/>
      </c>
      <c r="M117" s="7">
        <f>D90-C90</f>
        <v/>
      </c>
      <c r="N117">
        <f>C90/E90</f>
        <v/>
      </c>
      <c r="O117">
        <f>B90/F90</f>
        <v/>
      </c>
    </row>
    <row r="118">
      <c r="A118" s="6" t="n">
        <v>44257</v>
      </c>
      <c r="B118" s="7" t="n">
        <v>5489</v>
      </c>
      <c r="C118" s="7" t="n">
        <v>5303</v>
      </c>
      <c r="D118" s="7" t="n">
        <v>5950</v>
      </c>
      <c r="E118" s="7" t="n">
        <v>4960</v>
      </c>
      <c r="F118" s="7" t="n">
        <v>4715</v>
      </c>
      <c r="G118" s="7">
        <f>B91-C91</f>
        <v/>
      </c>
      <c r="H118" s="7">
        <f>B91-E91</f>
        <v/>
      </c>
      <c r="I118" s="7">
        <f>B91-F91</f>
        <v/>
      </c>
      <c r="J118" s="7">
        <f>C91-E91</f>
        <v/>
      </c>
      <c r="K118" s="7">
        <f>C91-F91</f>
        <v/>
      </c>
      <c r="L118" s="8">
        <f>D91-B91</f>
        <v/>
      </c>
      <c r="M118" s="7">
        <f>D91-C91</f>
        <v/>
      </c>
      <c r="N118">
        <f>C91/E91</f>
        <v/>
      </c>
      <c r="O118">
        <f>B91/F91</f>
        <v/>
      </c>
    </row>
    <row r="119">
      <c r="A119" s="6" t="n">
        <v>44256</v>
      </c>
      <c r="B119" s="7" t="n">
        <v>5481</v>
      </c>
      <c r="C119" s="7" t="n">
        <v>5289</v>
      </c>
      <c r="D119" s="7" t="n">
        <v>5960</v>
      </c>
      <c r="E119" s="7" t="n">
        <v>5057</v>
      </c>
      <c r="F119" s="7" t="n">
        <v>4757</v>
      </c>
      <c r="G119" s="7">
        <f>B92-C92</f>
        <v/>
      </c>
      <c r="H119" s="7">
        <f>B92-E92</f>
        <v/>
      </c>
      <c r="I119" s="7">
        <f>B92-F92</f>
        <v/>
      </c>
      <c r="J119" s="7">
        <f>C92-E92</f>
        <v/>
      </c>
      <c r="K119" s="7">
        <f>C92-F92</f>
        <v/>
      </c>
      <c r="L119" s="8">
        <f>D92-B92</f>
        <v/>
      </c>
      <c r="M119" s="7">
        <f>D92-C92</f>
        <v/>
      </c>
      <c r="N119">
        <f>C92/E92</f>
        <v/>
      </c>
      <c r="O119">
        <f>B92/F92</f>
        <v/>
      </c>
    </row>
    <row r="120">
      <c r="A120" s="6" t="n">
        <v>44253</v>
      </c>
      <c r="B120" s="7" t="n">
        <v>5442</v>
      </c>
      <c r="C120" s="7" t="n">
        <v>5220</v>
      </c>
      <c r="D120" s="7" t="n">
        <v>5980</v>
      </c>
      <c r="E120" s="7" t="n">
        <v>4970</v>
      </c>
      <c r="F120" s="7" t="n">
        <v>4749</v>
      </c>
      <c r="G120" s="7">
        <f>B93-C93</f>
        <v/>
      </c>
      <c r="H120" s="7">
        <f>B93-E93</f>
        <v/>
      </c>
      <c r="I120" s="7">
        <f>B93-F93</f>
        <v/>
      </c>
      <c r="J120" s="7">
        <f>C93-E93</f>
        <v/>
      </c>
      <c r="K120" s="7">
        <f>C93-F93</f>
        <v/>
      </c>
      <c r="L120" s="8">
        <f>D93-B93</f>
        <v/>
      </c>
      <c r="M120" s="7">
        <f>D93-C93</f>
        <v/>
      </c>
      <c r="N120">
        <f>C93/E93</f>
        <v/>
      </c>
      <c r="O120">
        <f>B93/F93</f>
        <v/>
      </c>
    </row>
    <row r="121">
      <c r="A121" s="6" t="n">
        <v>44252</v>
      </c>
      <c r="B121" s="7" t="n">
        <v>5395</v>
      </c>
      <c r="C121" s="7" t="n">
        <v>5176</v>
      </c>
      <c r="D121" s="7" t="n">
        <v>5970</v>
      </c>
      <c r="E121" s="7" t="n">
        <v>4920</v>
      </c>
      <c r="F121" s="7" t="n">
        <v>4749</v>
      </c>
      <c r="G121" s="7">
        <f>B94-C94</f>
        <v/>
      </c>
      <c r="H121" s="7">
        <f>B94-E94</f>
        <v/>
      </c>
      <c r="I121" s="7">
        <f>B94-F94</f>
        <v/>
      </c>
      <c r="J121" s="7">
        <f>C94-E94</f>
        <v/>
      </c>
      <c r="K121" s="7">
        <f>C94-F94</f>
        <v/>
      </c>
      <c r="L121" s="8">
        <f>D94-B94</f>
        <v/>
      </c>
      <c r="M121" s="7">
        <f>D94-C94</f>
        <v/>
      </c>
      <c r="N121">
        <f>C94/E94</f>
        <v/>
      </c>
      <c r="O121">
        <f>B94/F94</f>
        <v/>
      </c>
    </row>
    <row r="122">
      <c r="A122" s="6" t="n">
        <v>44251</v>
      </c>
      <c r="B122" s="7" t="n">
        <v>5356</v>
      </c>
      <c r="C122" s="7" t="n">
        <v>5085</v>
      </c>
      <c r="D122" s="7" t="n">
        <v>5875</v>
      </c>
      <c r="E122" s="7" t="n">
        <v>4810</v>
      </c>
      <c r="F122" s="7" t="n">
        <v>4650</v>
      </c>
      <c r="G122" s="7">
        <f>B95-C95</f>
        <v/>
      </c>
      <c r="H122" s="7">
        <f>B95-E95</f>
        <v/>
      </c>
      <c r="I122" s="7">
        <f>B95-F95</f>
        <v/>
      </c>
      <c r="J122" s="7">
        <f>C95-E95</f>
        <v/>
      </c>
      <c r="K122" s="7">
        <f>C95-F95</f>
        <v/>
      </c>
      <c r="L122" s="8">
        <f>D95-B95</f>
        <v/>
      </c>
      <c r="M122" s="7">
        <f>D95-C95</f>
        <v/>
      </c>
      <c r="N122">
        <f>C95/E95</f>
        <v/>
      </c>
      <c r="O122">
        <f>B95/F95</f>
        <v/>
      </c>
    </row>
    <row r="123">
      <c r="A123" s="6" t="n">
        <v>44250</v>
      </c>
      <c r="B123" s="7" t="n">
        <v>5215</v>
      </c>
      <c r="C123" s="7" t="n">
        <v>5000</v>
      </c>
      <c r="D123" s="7" t="n">
        <v>5800</v>
      </c>
      <c r="E123" s="7" t="n">
        <v>4708</v>
      </c>
      <c r="F123" s="7" t="n">
        <v>4529</v>
      </c>
      <c r="G123" s="7">
        <f>B96-C96</f>
        <v/>
      </c>
      <c r="H123" s="7">
        <f>B96-E96</f>
        <v/>
      </c>
      <c r="I123" s="7">
        <f>B96-F96</f>
        <v/>
      </c>
      <c r="J123" s="7">
        <f>C96-E96</f>
        <v/>
      </c>
      <c r="K123" s="7">
        <f>C96-F96</f>
        <v/>
      </c>
      <c r="L123" s="8">
        <f>D96-B96</f>
        <v/>
      </c>
      <c r="M123" s="7">
        <f>D96-C96</f>
        <v/>
      </c>
      <c r="N123">
        <f>C96/E96</f>
        <v/>
      </c>
      <c r="O123">
        <f>B96/F96</f>
        <v/>
      </c>
    </row>
    <row r="124">
      <c r="A124" s="6" t="n">
        <v>44249</v>
      </c>
      <c r="B124" s="7" t="n">
        <v>5215</v>
      </c>
      <c r="C124" s="7" t="n">
        <v>5045</v>
      </c>
      <c r="D124" s="7" t="n">
        <v>5800</v>
      </c>
      <c r="E124" s="7" t="n">
        <v>4745</v>
      </c>
      <c r="F124" s="7" t="n">
        <v>4520</v>
      </c>
      <c r="G124" s="7">
        <f>B97-C97</f>
        <v/>
      </c>
      <c r="H124" s="7">
        <f>B97-E97</f>
        <v/>
      </c>
      <c r="I124" s="7">
        <f>B97-F97</f>
        <v/>
      </c>
      <c r="J124" s="7">
        <f>C97-E97</f>
        <v/>
      </c>
      <c r="K124" s="7">
        <f>C97-F97</f>
        <v/>
      </c>
      <c r="L124" s="8">
        <f>D97-B97</f>
        <v/>
      </c>
      <c r="M124" s="7">
        <f>D97-C97</f>
        <v/>
      </c>
      <c r="N124">
        <f>C97/E97</f>
        <v/>
      </c>
      <c r="O124">
        <f>B97/F97</f>
        <v/>
      </c>
    </row>
    <row r="125">
      <c r="A125" s="6" t="n">
        <v>44246</v>
      </c>
      <c r="B125" s="7" t="n">
        <v>5390</v>
      </c>
      <c r="C125" s="7" t="n">
        <v>5090</v>
      </c>
      <c r="D125" s="7" t="n">
        <v>5950</v>
      </c>
      <c r="E125" s="7" t="n">
        <v>4825</v>
      </c>
      <c r="F125" s="7" t="n">
        <v>4599</v>
      </c>
      <c r="G125" s="7">
        <f>B98-C98</f>
        <v/>
      </c>
      <c r="H125" s="7">
        <f>B98-E98</f>
        <v/>
      </c>
      <c r="I125" s="7">
        <f>B98-F98</f>
        <v/>
      </c>
      <c r="J125" s="7">
        <f>C98-E98</f>
        <v/>
      </c>
      <c r="K125" s="7">
        <f>C98-F98</f>
        <v/>
      </c>
      <c r="L125" s="8">
        <f>D98-B98</f>
        <v/>
      </c>
      <c r="M125" s="7">
        <f>D98-C98</f>
        <v/>
      </c>
      <c r="N125">
        <f>C98/E98</f>
        <v/>
      </c>
      <c r="O125">
        <f>B98/F98</f>
        <v/>
      </c>
    </row>
    <row r="126">
      <c r="A126" s="6" t="n">
        <v>44245</v>
      </c>
      <c r="B126" s="7" t="n">
        <v>5510</v>
      </c>
      <c r="C126" s="7" t="n">
        <v>5210</v>
      </c>
      <c r="D126" s="7" t="n">
        <v>5940</v>
      </c>
      <c r="E126" s="7" t="n">
        <v>4900</v>
      </c>
      <c r="F126" s="7" t="n">
        <v>4629.5</v>
      </c>
      <c r="G126" s="7">
        <f>B99-C99</f>
        <v/>
      </c>
      <c r="H126" s="7">
        <f>B99-E99</f>
        <v/>
      </c>
      <c r="I126" s="7">
        <f>B99-F99</f>
        <v/>
      </c>
      <c r="J126" s="7">
        <f>C99-E99</f>
        <v/>
      </c>
      <c r="K126" s="7">
        <f>C99-F99</f>
        <v/>
      </c>
      <c r="L126" s="8">
        <f>D99-B99</f>
        <v/>
      </c>
      <c r="M126" s="7">
        <f>D99-C99</f>
        <v/>
      </c>
      <c r="N126">
        <f>C99/E99</f>
        <v/>
      </c>
      <c r="O126">
        <f>B99/F99</f>
        <v/>
      </c>
    </row>
    <row r="127">
      <c r="A127" s="6" t="n">
        <v>44244</v>
      </c>
      <c r="B127" s="7" t="n">
        <v>5500</v>
      </c>
      <c r="C127" s="7" t="n">
        <v>5185</v>
      </c>
      <c r="D127" s="7" t="n">
        <v>6086</v>
      </c>
      <c r="E127" s="7" t="n">
        <v>4955</v>
      </c>
      <c r="F127" s="7" t="n">
        <v>4700</v>
      </c>
      <c r="G127" s="7">
        <f>B100-C100</f>
        <v/>
      </c>
      <c r="H127" s="7">
        <f>B100-E100</f>
        <v/>
      </c>
      <c r="I127" s="7">
        <f>B100-F100</f>
        <v/>
      </c>
      <c r="J127" s="7">
        <f>C100-E100</f>
        <v/>
      </c>
      <c r="K127" s="7">
        <f>C100-F100</f>
        <v/>
      </c>
      <c r="L127" s="8">
        <f>D100-B100</f>
        <v/>
      </c>
      <c r="M127" s="7">
        <f>D100-C100</f>
        <v/>
      </c>
      <c r="N127">
        <f>C100/E100</f>
        <v/>
      </c>
      <c r="O127">
        <f>B100/F100</f>
        <v/>
      </c>
    </row>
    <row r="128">
      <c r="A128" s="6" t="n">
        <v>44239</v>
      </c>
      <c r="B128" s="7" t="n">
        <v>5690</v>
      </c>
      <c r="C128" s="7" t="n">
        <v>5382</v>
      </c>
      <c r="D128" s="7" t="n">
        <v>6340</v>
      </c>
      <c r="E128" s="7" t="n">
        <v>5150</v>
      </c>
      <c r="F128" s="7" t="n">
        <v>4940</v>
      </c>
      <c r="G128" s="7">
        <f>B101-C101</f>
        <v/>
      </c>
      <c r="H128" s="7">
        <f>B101-E101</f>
        <v/>
      </c>
      <c r="I128" s="7">
        <f>B101-F101</f>
        <v/>
      </c>
      <c r="J128" s="7">
        <f>C101-E101</f>
        <v/>
      </c>
      <c r="K128" s="7">
        <f>C101-F101</f>
        <v/>
      </c>
      <c r="L128" s="8">
        <f>D101-B101</f>
        <v/>
      </c>
      <c r="M128" s="7">
        <f>D101-C101</f>
        <v/>
      </c>
      <c r="N128">
        <f>C101/E101</f>
        <v/>
      </c>
      <c r="O128">
        <f>B101/F101</f>
        <v/>
      </c>
    </row>
    <row r="129">
      <c r="A129" s="6" t="n">
        <v>44238</v>
      </c>
      <c r="B129" s="7" t="n">
        <v>5780</v>
      </c>
      <c r="C129" s="7" t="n">
        <v>5490</v>
      </c>
      <c r="D129" s="7" t="n">
        <v>6340</v>
      </c>
      <c r="E129" s="7" t="n">
        <v>5220</v>
      </c>
      <c r="F129" s="7" t="n">
        <v>4959</v>
      </c>
      <c r="G129" s="7">
        <f>B102-C102</f>
        <v/>
      </c>
      <c r="H129" s="7">
        <f>B102-E102</f>
        <v/>
      </c>
      <c r="I129" s="7">
        <f>B102-F102</f>
        <v/>
      </c>
      <c r="J129" s="7">
        <f>C102-E102</f>
        <v/>
      </c>
      <c r="K129" s="7">
        <f>C102-F102</f>
        <v/>
      </c>
      <c r="L129" s="8">
        <f>D102-B102</f>
        <v/>
      </c>
      <c r="M129" s="7">
        <f>D102-C102</f>
        <v/>
      </c>
      <c r="N129">
        <f>C102/E102</f>
        <v/>
      </c>
      <c r="O129">
        <f>B102/F102</f>
        <v/>
      </c>
    </row>
    <row r="130">
      <c r="A130" s="6" t="n">
        <v>44237</v>
      </c>
      <c r="B130" s="7" t="n">
        <v>5910</v>
      </c>
      <c r="C130" s="7" t="n">
        <v>5608</v>
      </c>
      <c r="D130" s="7" t="n">
        <v>6479</v>
      </c>
      <c r="E130" s="7" t="n">
        <v>5322</v>
      </c>
      <c r="F130" s="7" t="n">
        <v>5009.5</v>
      </c>
      <c r="G130" s="7">
        <f>B103-C103</f>
        <v/>
      </c>
      <c r="H130" s="7">
        <f>B103-E103</f>
        <v/>
      </c>
      <c r="I130" s="7">
        <f>B103-F103</f>
        <v/>
      </c>
      <c r="J130" s="7">
        <f>C103-E103</f>
        <v/>
      </c>
      <c r="K130" s="7">
        <f>C103-F103</f>
        <v/>
      </c>
      <c r="L130" s="8">
        <f>D103-B103</f>
        <v/>
      </c>
      <c r="M130" s="7">
        <f>D103-C103</f>
        <v/>
      </c>
      <c r="N130">
        <f>C103/E103</f>
        <v/>
      </c>
      <c r="O130">
        <f>B103/F103</f>
        <v/>
      </c>
    </row>
    <row r="131">
      <c r="A131" s="6" t="n">
        <v>44236</v>
      </c>
      <c r="B131" s="7" t="n">
        <v>5912</v>
      </c>
      <c r="C131" s="7" t="n">
        <v>5628</v>
      </c>
      <c r="D131" s="7" t="n">
        <v>6400</v>
      </c>
      <c r="E131" s="7" t="n">
        <v>5342</v>
      </c>
      <c r="F131" s="7" t="n">
        <v>5034</v>
      </c>
      <c r="G131" s="7">
        <f>B104-C104</f>
        <v/>
      </c>
      <c r="H131" s="7">
        <f>B104-E104</f>
        <v/>
      </c>
      <c r="I131" s="7">
        <f>B104-F104</f>
        <v/>
      </c>
      <c r="J131" s="7">
        <f>C104-E104</f>
        <v/>
      </c>
      <c r="K131" s="7">
        <f>C104-F104</f>
        <v/>
      </c>
      <c r="L131" s="8">
        <f>D104-B104</f>
        <v/>
      </c>
      <c r="M131" s="7">
        <f>D104-C104</f>
        <v/>
      </c>
      <c r="N131">
        <f>C104/E104</f>
        <v/>
      </c>
      <c r="O131">
        <f>B104/F104</f>
        <v/>
      </c>
    </row>
    <row r="132">
      <c r="A132" s="6" t="n">
        <v>44235</v>
      </c>
      <c r="B132" s="7" t="n">
        <v>5911</v>
      </c>
      <c r="C132" s="7" t="n">
        <v>5628</v>
      </c>
      <c r="D132" s="7" t="n">
        <v>6420</v>
      </c>
      <c r="E132" s="7" t="n">
        <v>5380</v>
      </c>
      <c r="F132" s="7" t="n">
        <v>5030</v>
      </c>
      <c r="G132" s="7">
        <f>B105-C105</f>
        <v/>
      </c>
      <c r="H132" s="7">
        <f>B105-E105</f>
        <v/>
      </c>
      <c r="I132" s="7">
        <f>B105-F105</f>
        <v/>
      </c>
      <c r="J132" s="7">
        <f>C105-E105</f>
        <v/>
      </c>
      <c r="K132" s="7">
        <f>C105-F105</f>
        <v/>
      </c>
      <c r="L132" s="8">
        <f>D105-B105</f>
        <v/>
      </c>
      <c r="M132" s="7">
        <f>D105-C105</f>
        <v/>
      </c>
      <c r="N132">
        <f>C105/E105</f>
        <v/>
      </c>
      <c r="O132">
        <f>B105/F105</f>
        <v/>
      </c>
    </row>
    <row r="133">
      <c r="A133" s="6" t="n">
        <v>44232</v>
      </c>
      <c r="B133" s="7" t="n">
        <v>5945</v>
      </c>
      <c r="C133" s="7" t="n">
        <v>5628</v>
      </c>
      <c r="D133" s="7" t="n">
        <v>6600</v>
      </c>
      <c r="E133" s="7" t="n">
        <v>5394</v>
      </c>
      <c r="F133" s="7" t="n">
        <v>5050</v>
      </c>
      <c r="G133" s="7">
        <f>B106-C106</f>
        <v/>
      </c>
      <c r="H133" s="7">
        <f>B106-E106</f>
        <v/>
      </c>
      <c r="I133" s="7">
        <f>B106-F106</f>
        <v/>
      </c>
      <c r="J133" s="7">
        <f>C106-E106</f>
        <v/>
      </c>
      <c r="K133" s="7">
        <f>C106-F106</f>
        <v/>
      </c>
      <c r="L133" s="8">
        <f>D106-B106</f>
        <v/>
      </c>
      <c r="M133" s="7">
        <f>D106-C106</f>
        <v/>
      </c>
      <c r="N133">
        <f>C106/E106</f>
        <v/>
      </c>
      <c r="O133">
        <f>B106/F106</f>
        <v/>
      </c>
    </row>
    <row r="134">
      <c r="A134" s="6" t="n">
        <v>44231</v>
      </c>
      <c r="B134" s="7" t="n">
        <v>5922</v>
      </c>
      <c r="C134" s="7" t="n">
        <v>5640</v>
      </c>
      <c r="D134" s="7" t="n">
        <v>6375</v>
      </c>
      <c r="E134" s="7" t="n">
        <v>5400</v>
      </c>
      <c r="F134" s="7" t="n">
        <v>5025</v>
      </c>
      <c r="G134" s="7">
        <f>B107-C107</f>
        <v/>
      </c>
      <c r="H134" s="7">
        <f>B107-E107</f>
        <v/>
      </c>
      <c r="I134" s="7">
        <f>B107-F107</f>
        <v/>
      </c>
      <c r="J134" s="7">
        <f>C107-E107</f>
        <v/>
      </c>
      <c r="K134" s="7">
        <f>C107-F107</f>
        <v/>
      </c>
      <c r="L134" s="8">
        <f>D107-B107</f>
        <v/>
      </c>
      <c r="M134" s="7">
        <f>D107-C107</f>
        <v/>
      </c>
      <c r="N134">
        <f>C107/E107</f>
        <v/>
      </c>
      <c r="O134">
        <f>B107/F107</f>
        <v/>
      </c>
    </row>
    <row r="135">
      <c r="A135" s="6" t="n">
        <v>44230</v>
      </c>
      <c r="B135" s="7" t="n">
        <v>5899</v>
      </c>
      <c r="C135" s="7" t="n">
        <v>5642</v>
      </c>
      <c r="D135" s="7" t="n">
        <v>6400</v>
      </c>
      <c r="E135" s="7" t="n">
        <v>5415</v>
      </c>
      <c r="F135" s="7" t="n">
        <v>4990</v>
      </c>
      <c r="G135" s="7">
        <f>B108-C108</f>
        <v/>
      </c>
      <c r="H135" s="7">
        <f>B108-E108</f>
        <v/>
      </c>
      <c r="I135" s="7">
        <f>B108-F108</f>
        <v/>
      </c>
      <c r="J135" s="7">
        <f>C108-E108</f>
        <v/>
      </c>
      <c r="K135" s="7">
        <f>C108-F108</f>
        <v/>
      </c>
      <c r="L135" s="8">
        <f>D108-B108</f>
        <v/>
      </c>
      <c r="M135" s="7">
        <f>D108-C108</f>
        <v/>
      </c>
      <c r="N135">
        <f>C108/E108</f>
        <v/>
      </c>
      <c r="O135">
        <f>B108/F108</f>
        <v/>
      </c>
    </row>
    <row r="136">
      <c r="A136" s="6" t="n">
        <v>44229</v>
      </c>
      <c r="B136" s="7" t="n">
        <v>5941</v>
      </c>
      <c r="C136" s="7" t="n">
        <v>5651</v>
      </c>
      <c r="D136" s="7" t="n">
        <v>6390</v>
      </c>
      <c r="E136" s="7" t="n">
        <v>5474.5</v>
      </c>
      <c r="F136" s="7" t="n">
        <v>4993</v>
      </c>
      <c r="G136" s="7">
        <f>B109-C109</f>
        <v/>
      </c>
      <c r="H136" s="7">
        <f>B109-E109</f>
        <v/>
      </c>
      <c r="I136" s="7">
        <f>B109-F109</f>
        <v/>
      </c>
      <c r="J136" s="7">
        <f>C109-E109</f>
        <v/>
      </c>
      <c r="K136" s="7">
        <f>C109-F109</f>
        <v/>
      </c>
      <c r="L136" s="8">
        <f>D109-B109</f>
        <v/>
      </c>
      <c r="M136" s="7">
        <f>D109-C109</f>
        <v/>
      </c>
      <c r="N136">
        <f>C109/E109</f>
        <v/>
      </c>
      <c r="O136">
        <f>B109/F109</f>
        <v/>
      </c>
    </row>
    <row r="137">
      <c r="A137" s="6" t="n">
        <v>44228</v>
      </c>
      <c r="B137" s="7" t="n">
        <v>5895</v>
      </c>
      <c r="C137" s="7" t="n">
        <v>5650</v>
      </c>
      <c r="D137" s="7" t="n">
        <v>6400</v>
      </c>
      <c r="E137" s="7" t="n">
        <v>5463</v>
      </c>
      <c r="F137" s="7" t="n">
        <v>4964</v>
      </c>
      <c r="G137" s="7">
        <f>B110-C110</f>
        <v/>
      </c>
      <c r="H137" s="7">
        <f>B110-E110</f>
        <v/>
      </c>
      <c r="I137" s="7">
        <f>B110-F110</f>
        <v/>
      </c>
      <c r="J137" s="7">
        <f>C110-E110</f>
        <v/>
      </c>
      <c r="K137" s="7">
        <f>C110-F110</f>
        <v/>
      </c>
      <c r="L137" s="8">
        <f>D110-B110</f>
        <v/>
      </c>
      <c r="M137" s="7">
        <f>D110-C110</f>
        <v/>
      </c>
      <c r="N137">
        <f>C110/E110</f>
        <v/>
      </c>
      <c r="O137">
        <f>B110/F110</f>
        <v/>
      </c>
    </row>
    <row r="138">
      <c r="A138" s="6" t="n">
        <v>44225</v>
      </c>
      <c r="B138" s="7" t="n">
        <v>5877.5</v>
      </c>
      <c r="C138" s="7" t="n">
        <v>5640</v>
      </c>
      <c r="D138" s="7" t="n">
        <v>6351</v>
      </c>
      <c r="E138" s="7" t="n">
        <v>5451</v>
      </c>
      <c r="F138" s="7" t="n">
        <v>4950</v>
      </c>
      <c r="G138" s="7">
        <f>B111-C111</f>
        <v/>
      </c>
      <c r="H138" s="7">
        <f>B111-E111</f>
        <v/>
      </c>
      <c r="I138" s="7">
        <f>B111-F111</f>
        <v/>
      </c>
      <c r="J138" s="7">
        <f>C111-E111</f>
        <v/>
      </c>
      <c r="K138" s="7">
        <f>C111-F111</f>
        <v/>
      </c>
      <c r="L138" s="8">
        <f>D111-B111</f>
        <v/>
      </c>
      <c r="M138" s="7">
        <f>D111-C111</f>
        <v/>
      </c>
      <c r="N138">
        <f>C111/E111</f>
        <v/>
      </c>
      <c r="O138">
        <f>B111/F111</f>
        <v/>
      </c>
    </row>
    <row r="139">
      <c r="A139" s="6" t="n">
        <v>44224</v>
      </c>
      <c r="B139" s="7" t="n">
        <v>5855</v>
      </c>
      <c r="C139" s="7" t="n">
        <v>5660</v>
      </c>
      <c r="D139" s="7" t="n">
        <v>6400</v>
      </c>
      <c r="E139" s="7" t="n">
        <v>5475</v>
      </c>
      <c r="F139" s="7" t="n">
        <v>4995</v>
      </c>
      <c r="G139" s="7">
        <f>B112-C112</f>
        <v/>
      </c>
      <c r="H139" s="7">
        <f>B112-E112</f>
        <v/>
      </c>
      <c r="I139" s="7">
        <f>B112-F112</f>
        <v/>
      </c>
      <c r="J139" s="7">
        <f>C112-E112</f>
        <v/>
      </c>
      <c r="K139" s="7">
        <f>C112-F112</f>
        <v/>
      </c>
      <c r="L139" s="8">
        <f>D112-B112</f>
        <v/>
      </c>
      <c r="M139" s="7">
        <f>D112-C112</f>
        <v/>
      </c>
      <c r="N139">
        <f>C112/E112</f>
        <v/>
      </c>
      <c r="O139">
        <f>B112/F112</f>
        <v/>
      </c>
    </row>
    <row r="140">
      <c r="A140" s="6" t="n">
        <v>44223</v>
      </c>
      <c r="B140" s="7" t="n">
        <v>5865</v>
      </c>
      <c r="C140" s="7" t="n">
        <v>5664</v>
      </c>
      <c r="D140" s="7" t="n">
        <v>6385</v>
      </c>
      <c r="E140" s="7" t="n">
        <v>5435</v>
      </c>
      <c r="F140" s="7" t="n">
        <v>4955</v>
      </c>
      <c r="G140" s="7">
        <f>B113-C113</f>
        <v/>
      </c>
      <c r="H140" s="7">
        <f>B113-E113</f>
        <v/>
      </c>
      <c r="I140" s="7">
        <f>B113-F113</f>
        <v/>
      </c>
      <c r="J140" s="7">
        <f>C113-E113</f>
        <v/>
      </c>
      <c r="K140" s="7">
        <f>C113-F113</f>
        <v/>
      </c>
      <c r="L140" s="8">
        <f>D113-B113</f>
        <v/>
      </c>
      <c r="M140" s="7">
        <f>D113-C113</f>
        <v/>
      </c>
      <c r="N140">
        <f>C113/E113</f>
        <v/>
      </c>
      <c r="O140">
        <f>B113/F113</f>
        <v/>
      </c>
    </row>
    <row r="141">
      <c r="A141" s="6" t="n">
        <v>44222</v>
      </c>
      <c r="B141" s="7" t="n">
        <v>5890</v>
      </c>
      <c r="C141" s="7" t="n">
        <v>5667</v>
      </c>
      <c r="D141" s="7" t="n">
        <v>6375</v>
      </c>
      <c r="E141" s="7" t="n">
        <v>5405</v>
      </c>
      <c r="F141" s="7" t="n">
        <v>4970</v>
      </c>
      <c r="G141" s="7">
        <f>B114-C114</f>
        <v/>
      </c>
      <c r="H141" s="7">
        <f>B114-E114</f>
        <v/>
      </c>
      <c r="I141" s="7">
        <f>B114-F114</f>
        <v/>
      </c>
      <c r="J141" s="7">
        <f>C114-E114</f>
        <v/>
      </c>
      <c r="K141" s="7">
        <f>C114-F114</f>
        <v/>
      </c>
      <c r="L141" s="8">
        <f>D114-B114</f>
        <v/>
      </c>
      <c r="M141" s="7">
        <f>D114-C114</f>
        <v/>
      </c>
      <c r="N141">
        <f>C114/E114</f>
        <v/>
      </c>
      <c r="O141">
        <f>B114/F114</f>
        <v/>
      </c>
    </row>
    <row r="142">
      <c r="A142" s="6" t="n">
        <v>44221</v>
      </c>
      <c r="B142" s="7" t="n">
        <v>5870</v>
      </c>
      <c r="C142" s="7" t="n">
        <v>5656</v>
      </c>
      <c r="D142" s="7" t="n">
        <v>6340</v>
      </c>
      <c r="E142" s="7" t="n">
        <v>5380</v>
      </c>
      <c r="F142" s="7" t="n">
        <v>4915</v>
      </c>
      <c r="G142" s="7">
        <f>B115-C115</f>
        <v/>
      </c>
      <c r="H142" s="7">
        <f>B115-E115</f>
        <v/>
      </c>
      <c r="I142" s="7">
        <f>B115-F115</f>
        <v/>
      </c>
      <c r="J142" s="7">
        <f>C115-E115</f>
        <v/>
      </c>
      <c r="K142" s="7">
        <f>C115-F115</f>
        <v/>
      </c>
      <c r="L142" s="8">
        <f>D115-B115</f>
        <v/>
      </c>
      <c r="M142" s="7">
        <f>D115-C115</f>
        <v/>
      </c>
      <c r="N142">
        <f>C115/E115</f>
        <v/>
      </c>
      <c r="O142">
        <f>B115/F115</f>
        <v/>
      </c>
    </row>
    <row r="143">
      <c r="A143" s="6" t="n">
        <v>44218</v>
      </c>
      <c r="B143" s="7" t="n">
        <v>5835</v>
      </c>
      <c r="C143" s="7" t="n">
        <v>5644</v>
      </c>
      <c r="D143" s="7" t="n">
        <v>6360</v>
      </c>
      <c r="E143" s="7" t="n">
        <v>5326</v>
      </c>
      <c r="F143" s="7" t="n">
        <v>4929</v>
      </c>
      <c r="G143" s="7">
        <f>B116-C116</f>
        <v/>
      </c>
      <c r="H143" s="7">
        <f>B116-E116</f>
        <v/>
      </c>
      <c r="I143" s="7">
        <f>B116-F116</f>
        <v/>
      </c>
      <c r="J143" s="7">
        <f>C116-E116</f>
        <v/>
      </c>
      <c r="K143" s="7">
        <f>C116-F116</f>
        <v/>
      </c>
      <c r="L143" s="8">
        <f>D116-B116</f>
        <v/>
      </c>
      <c r="M143" s="7">
        <f>D116-C116</f>
        <v/>
      </c>
      <c r="N143">
        <f>C116/E116</f>
        <v/>
      </c>
      <c r="O143">
        <f>B116/F116</f>
        <v/>
      </c>
    </row>
    <row r="144">
      <c r="A144" s="6" t="n">
        <v>44217</v>
      </c>
      <c r="B144" s="7" t="n">
        <v>5825</v>
      </c>
      <c r="C144" s="7" t="n">
        <v>5647</v>
      </c>
      <c r="D144" s="7" t="n">
        <v>6315</v>
      </c>
      <c r="E144" s="7" t="n">
        <v>5275</v>
      </c>
      <c r="F144" s="7" t="n">
        <v>4915</v>
      </c>
      <c r="G144" s="7">
        <f>B117-C117</f>
        <v/>
      </c>
      <c r="H144" s="7">
        <f>B117-E117</f>
        <v/>
      </c>
      <c r="I144" s="7">
        <f>B117-F117</f>
        <v/>
      </c>
      <c r="J144" s="7">
        <f>C117-E117</f>
        <v/>
      </c>
      <c r="K144" s="7">
        <f>C117-F117</f>
        <v/>
      </c>
      <c r="L144" s="8">
        <f>D117-B117</f>
        <v/>
      </c>
      <c r="M144" s="7">
        <f>D117-C117</f>
        <v/>
      </c>
      <c r="N144">
        <f>C117/E117</f>
        <v/>
      </c>
      <c r="O144">
        <f>B117/F117</f>
        <v/>
      </c>
    </row>
    <row r="145">
      <c r="A145" s="6" t="n">
        <v>44216</v>
      </c>
      <c r="B145" s="7" t="n">
        <v>5880</v>
      </c>
      <c r="C145" s="7" t="n">
        <v>5645</v>
      </c>
      <c r="D145" s="7" t="n">
        <v>6335</v>
      </c>
      <c r="E145" s="7" t="n">
        <v>5308.5</v>
      </c>
      <c r="F145" s="7" t="n">
        <v>4942.5</v>
      </c>
      <c r="G145" s="7">
        <f>B118-C118</f>
        <v/>
      </c>
      <c r="H145" s="7">
        <f>B118-E118</f>
        <v/>
      </c>
      <c r="I145" s="7">
        <f>B118-F118</f>
        <v/>
      </c>
      <c r="J145" s="7">
        <f>C118-E118</f>
        <v/>
      </c>
      <c r="K145" s="7">
        <f>C118-F118</f>
        <v/>
      </c>
      <c r="L145" s="8">
        <f>D118-B118</f>
        <v/>
      </c>
      <c r="M145" s="7">
        <f>D118-C118</f>
        <v/>
      </c>
      <c r="N145">
        <f>C118/E118</f>
        <v/>
      </c>
      <c r="O145">
        <f>B118/F118</f>
        <v/>
      </c>
    </row>
    <row r="146">
      <c r="A146" s="6" t="n">
        <v>44215</v>
      </c>
      <c r="B146" s="7" t="n">
        <v>5889</v>
      </c>
      <c r="C146" s="7" t="n">
        <v>5643</v>
      </c>
      <c r="D146" s="7" t="n">
        <v>6285</v>
      </c>
      <c r="E146" s="7" t="n">
        <v>5275</v>
      </c>
      <c r="F146" s="7" t="n">
        <v>4962</v>
      </c>
      <c r="G146" s="7">
        <f>B119-C119</f>
        <v/>
      </c>
      <c r="H146" s="7">
        <f>B119-E119</f>
        <v/>
      </c>
      <c r="I146" s="7">
        <f>B119-F119</f>
        <v/>
      </c>
      <c r="J146" s="7">
        <f>C119-E119</f>
        <v/>
      </c>
      <c r="K146" s="7">
        <f>C119-F119</f>
        <v/>
      </c>
      <c r="L146" s="8">
        <f>D119-B119</f>
        <v/>
      </c>
      <c r="M146" s="7">
        <f>D119-C119</f>
        <v/>
      </c>
      <c r="N146">
        <f>C119/E119</f>
        <v/>
      </c>
      <c r="O146">
        <f>B119/F119</f>
        <v/>
      </c>
    </row>
    <row r="147">
      <c r="A147" s="6" t="n">
        <v>44214</v>
      </c>
      <c r="B147" s="7" t="n">
        <v>5854</v>
      </c>
      <c r="C147" s="7" t="n">
        <v>5640</v>
      </c>
      <c r="D147" s="7" t="n">
        <v>6200</v>
      </c>
      <c r="E147" s="7" t="n">
        <v>5230</v>
      </c>
      <c r="F147" s="7" t="n">
        <v>4939</v>
      </c>
      <c r="G147" s="7">
        <f>B120-C120</f>
        <v/>
      </c>
      <c r="H147" s="7">
        <f>B120-E120</f>
        <v/>
      </c>
      <c r="I147" s="7">
        <f>B120-F120</f>
        <v/>
      </c>
      <c r="J147" s="7">
        <f>C120-E120</f>
        <v/>
      </c>
      <c r="K147" s="7">
        <f>C120-F120</f>
        <v/>
      </c>
      <c r="L147" s="8">
        <f>D120-B120</f>
        <v/>
      </c>
      <c r="M147" s="7">
        <f>D120-C120</f>
        <v/>
      </c>
      <c r="N147">
        <f>C120/E120</f>
        <v/>
      </c>
      <c r="O147">
        <f>B120/F120</f>
        <v/>
      </c>
    </row>
    <row r="148">
      <c r="A148" s="6" t="n">
        <v>44211</v>
      </c>
      <c r="B148" s="7" t="n">
        <v>5890</v>
      </c>
      <c r="C148" s="7" t="n">
        <v>5625</v>
      </c>
      <c r="D148" s="7" t="n">
        <v>6200</v>
      </c>
      <c r="E148" s="7" t="n">
        <v>5220</v>
      </c>
      <c r="F148" s="7" t="n">
        <v>4940</v>
      </c>
      <c r="G148" s="7">
        <f>B121-C121</f>
        <v/>
      </c>
      <c r="H148" s="7">
        <f>B121-E121</f>
        <v/>
      </c>
      <c r="I148" s="7">
        <f>B121-F121</f>
        <v/>
      </c>
      <c r="J148" s="7">
        <f>C121-E121</f>
        <v/>
      </c>
      <c r="K148" s="7">
        <f>C121-F121</f>
        <v/>
      </c>
      <c r="L148" s="8">
        <f>D121-B121</f>
        <v/>
      </c>
      <c r="M148" s="7">
        <f>D121-C121</f>
        <v/>
      </c>
      <c r="N148">
        <f>C121/E121</f>
        <v/>
      </c>
      <c r="O148">
        <f>B121/F121</f>
        <v/>
      </c>
    </row>
    <row r="149">
      <c r="A149" s="6" t="n">
        <v>44210</v>
      </c>
      <c r="B149" s="7" t="n">
        <v>5881</v>
      </c>
      <c r="C149" s="7" t="n">
        <v>5635</v>
      </c>
      <c r="D149" s="7" t="n">
        <v>6125</v>
      </c>
      <c r="E149" s="7" t="n">
        <v>5190</v>
      </c>
      <c r="F149" s="7" t="n">
        <v>4930</v>
      </c>
      <c r="G149" s="7">
        <f>B122-C122</f>
        <v/>
      </c>
      <c r="H149" s="7">
        <f>B122-E122</f>
        <v/>
      </c>
      <c r="I149" s="7">
        <f>B122-F122</f>
        <v/>
      </c>
      <c r="J149" s="7">
        <f>C122-E122</f>
        <v/>
      </c>
      <c r="K149" s="7">
        <f>C122-F122</f>
        <v/>
      </c>
      <c r="L149" s="8">
        <f>D122-B122</f>
        <v/>
      </c>
      <c r="M149" s="7">
        <f>D122-C122</f>
        <v/>
      </c>
      <c r="N149">
        <f>C122/E122</f>
        <v/>
      </c>
      <c r="O149">
        <f>B122/F122</f>
        <v/>
      </c>
    </row>
    <row r="150">
      <c r="A150" s="6" t="n">
        <v>44209</v>
      </c>
      <c r="B150" s="7" t="n">
        <v>5929</v>
      </c>
      <c r="C150" s="7" t="n">
        <v>5641</v>
      </c>
      <c r="D150" s="7" t="n">
        <v>6201</v>
      </c>
      <c r="E150" s="7" t="n">
        <v>5255</v>
      </c>
      <c r="F150" s="7" t="n">
        <v>4950</v>
      </c>
      <c r="G150" s="7">
        <f>B123-C123</f>
        <v/>
      </c>
      <c r="H150" s="7">
        <f>B123-E123</f>
        <v/>
      </c>
      <c r="I150" s="7">
        <f>B123-F123</f>
        <v/>
      </c>
      <c r="J150" s="7">
        <f>C123-E123</f>
        <v/>
      </c>
      <c r="K150" s="7">
        <f>C123-F123</f>
        <v/>
      </c>
      <c r="L150" s="8">
        <f>D123-B123</f>
        <v/>
      </c>
      <c r="M150" s="7">
        <f>D123-C123</f>
        <v/>
      </c>
      <c r="N150">
        <f>C123/E123</f>
        <v/>
      </c>
      <c r="O150">
        <f>B123/F123</f>
        <v/>
      </c>
    </row>
    <row r="151">
      <c r="A151" s="6" t="n">
        <v>44208</v>
      </c>
      <c r="B151" s="7" t="n">
        <v>5950</v>
      </c>
      <c r="C151" s="7" t="n">
        <v>5660</v>
      </c>
      <c r="D151" s="7" t="n">
        <v>6385</v>
      </c>
      <c r="E151" s="7" t="n">
        <v>5330</v>
      </c>
      <c r="F151" s="7" t="n">
        <v>5050</v>
      </c>
      <c r="G151" s="7">
        <f>B124-C124</f>
        <v/>
      </c>
      <c r="H151" s="7">
        <f>B124-E124</f>
        <v/>
      </c>
      <c r="I151" s="7">
        <f>B124-F124</f>
        <v/>
      </c>
      <c r="J151" s="7">
        <f>C124-E124</f>
        <v/>
      </c>
      <c r="K151" s="7">
        <f>C124-F124</f>
        <v/>
      </c>
      <c r="L151" s="8">
        <f>D124-B124</f>
        <v/>
      </c>
      <c r="M151" s="7">
        <f>D124-C124</f>
        <v/>
      </c>
      <c r="N151">
        <f>C124/E124</f>
        <v/>
      </c>
      <c r="O151">
        <f>B124/F124</f>
        <v/>
      </c>
    </row>
    <row r="152">
      <c r="A152" s="6" t="n">
        <v>44207</v>
      </c>
      <c r="B152" s="7" t="n">
        <v>5977</v>
      </c>
      <c r="C152" s="7" t="n">
        <v>5692</v>
      </c>
      <c r="D152" s="7" t="n">
        <v>6365</v>
      </c>
      <c r="E152" s="7" t="n">
        <v>5360</v>
      </c>
      <c r="F152" s="7" t="n">
        <v>5099.5</v>
      </c>
      <c r="G152" s="7">
        <f>B125-C125</f>
        <v/>
      </c>
      <c r="H152" s="7">
        <f>B125-E125</f>
        <v/>
      </c>
      <c r="I152" s="7">
        <f>B125-F125</f>
        <v/>
      </c>
      <c r="J152" s="7">
        <f>C125-E125</f>
        <v/>
      </c>
      <c r="K152" s="7">
        <f>C125-F125</f>
        <v/>
      </c>
      <c r="L152" s="8">
        <f>D125-B125</f>
        <v/>
      </c>
      <c r="M152" s="7">
        <f>D125-C125</f>
        <v/>
      </c>
      <c r="N152">
        <f>C125/E125</f>
        <v/>
      </c>
      <c r="O152">
        <f>B125/F125</f>
        <v/>
      </c>
    </row>
    <row r="153">
      <c r="A153" s="6" t="n">
        <v>44204</v>
      </c>
      <c r="B153" s="7" t="n">
        <v>6000</v>
      </c>
      <c r="C153" s="7" t="n">
        <v>5730</v>
      </c>
      <c r="D153" s="7" t="n">
        <v>6350</v>
      </c>
      <c r="E153" s="7" t="n">
        <v>5430</v>
      </c>
      <c r="F153" s="7" t="n">
        <v>5145</v>
      </c>
      <c r="G153" s="7">
        <f>B126-C126</f>
        <v/>
      </c>
      <c r="H153" s="7">
        <f>B126-E126</f>
        <v/>
      </c>
      <c r="I153" s="7">
        <f>B126-F126</f>
        <v/>
      </c>
      <c r="J153" s="7">
        <f>C126-E126</f>
        <v/>
      </c>
      <c r="K153" s="7">
        <f>C126-F126</f>
        <v/>
      </c>
      <c r="L153" s="8">
        <f>D126-B126</f>
        <v/>
      </c>
      <c r="M153" s="7">
        <f>D126-C126</f>
        <v/>
      </c>
      <c r="N153">
        <f>C126/E126</f>
        <v/>
      </c>
      <c r="O153">
        <f>B126/F126</f>
        <v/>
      </c>
    </row>
    <row r="154">
      <c r="A154" s="6" t="n">
        <v>44203</v>
      </c>
      <c r="B154" s="7" t="n">
        <v>6036</v>
      </c>
      <c r="C154" s="7" t="n">
        <v>5768</v>
      </c>
      <c r="D154" s="7" t="n">
        <v>6325</v>
      </c>
      <c r="E154" s="7" t="n">
        <v>5470</v>
      </c>
      <c r="F154" s="7" t="n">
        <v>5119</v>
      </c>
      <c r="G154" s="7">
        <f>B127-C127</f>
        <v/>
      </c>
      <c r="H154" s="7">
        <f>B127-E127</f>
        <v/>
      </c>
      <c r="I154" s="7">
        <f>B127-F127</f>
        <v/>
      </c>
      <c r="J154" s="7">
        <f>C127-E127</f>
        <v/>
      </c>
      <c r="K154" s="7">
        <f>C127-F127</f>
        <v/>
      </c>
      <c r="L154" s="8">
        <f>D127-B127</f>
        <v/>
      </c>
      <c r="M154" s="7">
        <f>D127-C127</f>
        <v/>
      </c>
      <c r="N154">
        <f>C127/E127</f>
        <v/>
      </c>
      <c r="O154">
        <f>B127/F127</f>
        <v/>
      </c>
    </row>
    <row r="155">
      <c r="A155" s="6" t="n">
        <v>44202</v>
      </c>
      <c r="B155" s="7" t="n">
        <v>6036</v>
      </c>
      <c r="C155" s="7" t="n">
        <v>5790</v>
      </c>
      <c r="D155" s="7" t="n">
        <v>6300</v>
      </c>
      <c r="E155" s="7" t="n">
        <v>5435</v>
      </c>
      <c r="F155" s="7" t="n">
        <v>5020</v>
      </c>
      <c r="G155" s="7">
        <f>B128-C128</f>
        <v/>
      </c>
      <c r="H155" s="7">
        <f>B128-E128</f>
        <v/>
      </c>
      <c r="I155" s="7">
        <f>B128-F128</f>
        <v/>
      </c>
      <c r="J155" s="7">
        <f>C128-E128</f>
        <v/>
      </c>
      <c r="K155" s="7">
        <f>C128-F128</f>
        <v/>
      </c>
      <c r="L155" s="8">
        <f>D128-B128</f>
        <v/>
      </c>
      <c r="M155" s="7">
        <f>D128-C128</f>
        <v/>
      </c>
      <c r="N155">
        <f>C128/E128</f>
        <v/>
      </c>
      <c r="O155">
        <f>B128/F128</f>
        <v/>
      </c>
    </row>
    <row r="156">
      <c r="A156" s="6" t="n">
        <v>44201</v>
      </c>
      <c r="B156" s="7" t="n">
        <v>5984</v>
      </c>
      <c r="C156" s="7" t="n">
        <v>5778</v>
      </c>
      <c r="D156" s="7" t="n">
        <v>6200</v>
      </c>
      <c r="E156" s="7" t="n">
        <v>5390</v>
      </c>
      <c r="F156" s="7" t="n">
        <v>5000</v>
      </c>
      <c r="G156" s="7">
        <f>B129-C129</f>
        <v/>
      </c>
      <c r="H156" s="7">
        <f>B129-E129</f>
        <v/>
      </c>
      <c r="I156" s="7">
        <f>B129-F129</f>
        <v/>
      </c>
      <c r="J156" s="7">
        <f>C129-E129</f>
        <v/>
      </c>
      <c r="K156" s="7">
        <f>C129-F129</f>
        <v/>
      </c>
      <c r="L156" s="8">
        <f>D129-B129</f>
        <v/>
      </c>
      <c r="M156" s="7">
        <f>D129-C129</f>
        <v/>
      </c>
      <c r="N156">
        <f>C129/E129</f>
        <v/>
      </c>
      <c r="O156">
        <f>B129/F129</f>
        <v/>
      </c>
    </row>
    <row r="157">
      <c r="A157" s="6" t="n">
        <v>44200</v>
      </c>
      <c r="B157" s="7" t="n">
        <v>5970</v>
      </c>
      <c r="C157" s="7" t="n">
        <v>5771</v>
      </c>
      <c r="D157" s="7" t="n">
        <v>6150</v>
      </c>
      <c r="E157" s="7" t="n">
        <v>5357</v>
      </c>
      <c r="F157" s="7" t="n">
        <v>4970</v>
      </c>
      <c r="G157" s="7">
        <f>B130-C130</f>
        <v/>
      </c>
      <c r="H157" s="7">
        <f>B130-E130</f>
        <v/>
      </c>
      <c r="I157" s="7">
        <f>B130-F130</f>
        <v/>
      </c>
      <c r="J157" s="7">
        <f>C130-E130</f>
        <v/>
      </c>
      <c r="K157" s="7">
        <f>C130-F130</f>
        <v/>
      </c>
      <c r="L157" s="8">
        <f>D130-B130</f>
        <v/>
      </c>
      <c r="M157" s="7">
        <f>D130-C130</f>
        <v/>
      </c>
      <c r="N157">
        <f>C130/E130</f>
        <v/>
      </c>
      <c r="O157">
        <f>B130/F130</f>
        <v/>
      </c>
    </row>
    <row r="158">
      <c r="A158" s="6" t="n">
        <v>44195</v>
      </c>
      <c r="B158" s="7" t="n">
        <v>5990</v>
      </c>
      <c r="C158" s="7" t="n">
        <v>5731</v>
      </c>
      <c r="D158" s="7" t="n">
        <v>6220</v>
      </c>
      <c r="E158" s="7" t="n">
        <v>5385</v>
      </c>
      <c r="F158" s="7" t="n">
        <v>5100</v>
      </c>
      <c r="G158" s="7">
        <f>B131-C131</f>
        <v/>
      </c>
      <c r="H158" s="7">
        <f>B131-E131</f>
        <v/>
      </c>
      <c r="I158" s="7">
        <f>B131-F131</f>
        <v/>
      </c>
      <c r="J158" s="7">
        <f>C131-E131</f>
        <v/>
      </c>
      <c r="K158" s="7">
        <f>C131-F131</f>
        <v/>
      </c>
      <c r="L158" s="8">
        <f>D131-B131</f>
        <v/>
      </c>
      <c r="M158" s="7">
        <f>D131-C131</f>
        <v/>
      </c>
      <c r="N158">
        <f>C131/E131</f>
        <v/>
      </c>
      <c r="O158">
        <f>B131/F131</f>
        <v/>
      </c>
    </row>
    <row r="159">
      <c r="A159" s="6" t="n">
        <v>44194</v>
      </c>
      <c r="B159" s="7" t="n">
        <v>6015</v>
      </c>
      <c r="C159" s="7" t="n">
        <v>5732</v>
      </c>
      <c r="D159" s="7" t="n">
        <v>6360</v>
      </c>
      <c r="E159" s="7" t="n">
        <v>5470</v>
      </c>
      <c r="F159" s="7" t="n">
        <v>5109.5</v>
      </c>
      <c r="G159" s="7">
        <f>B132-C132</f>
        <v/>
      </c>
      <c r="H159" s="7">
        <f>B132-E132</f>
        <v/>
      </c>
      <c r="I159" s="7">
        <f>B132-F132</f>
        <v/>
      </c>
      <c r="J159" s="7">
        <f>C132-E132</f>
        <v/>
      </c>
      <c r="K159" s="7">
        <f>C132-F132</f>
        <v/>
      </c>
      <c r="L159" s="8">
        <f>D132-B132</f>
        <v/>
      </c>
      <c r="M159" s="7">
        <f>D132-C132</f>
        <v/>
      </c>
      <c r="N159">
        <f>C132/E132</f>
        <v/>
      </c>
      <c r="O159">
        <f>B132/F132</f>
        <v/>
      </c>
    </row>
    <row r="160">
      <c r="A160" s="6" t="n">
        <v>44193</v>
      </c>
      <c r="B160" s="7" t="n">
        <v>5990</v>
      </c>
      <c r="C160" s="7" t="n">
        <v>5726</v>
      </c>
      <c r="D160" s="7" t="n">
        <v>6290</v>
      </c>
      <c r="E160" s="7" t="n">
        <v>5530</v>
      </c>
      <c r="F160" s="7" t="n">
        <v>5090</v>
      </c>
      <c r="G160" s="7">
        <f>B133-C133</f>
        <v/>
      </c>
      <c r="H160" s="7">
        <f>B133-E133</f>
        <v/>
      </c>
      <c r="I160" s="7">
        <f>B133-F133</f>
        <v/>
      </c>
      <c r="J160" s="7">
        <f>C133-E133</f>
        <v/>
      </c>
      <c r="K160" s="7">
        <f>C133-F133</f>
        <v/>
      </c>
      <c r="L160" s="8">
        <f>D133-B133</f>
        <v/>
      </c>
      <c r="M160" s="7">
        <f>D133-C133</f>
        <v/>
      </c>
      <c r="N160">
        <f>C133/E133</f>
        <v/>
      </c>
      <c r="O160">
        <f>B133/F133</f>
        <v/>
      </c>
    </row>
    <row r="161">
      <c r="A161" s="6" t="n">
        <v>44188</v>
      </c>
      <c r="B161" s="7" t="n">
        <v>5950</v>
      </c>
      <c r="C161" s="7" t="n">
        <v>5701</v>
      </c>
      <c r="D161" s="7" t="n">
        <v>6240</v>
      </c>
      <c r="E161" s="7" t="n">
        <v>5455</v>
      </c>
      <c r="F161" s="7" t="n">
        <v>5000</v>
      </c>
      <c r="G161" s="7">
        <f>B134-C134</f>
        <v/>
      </c>
      <c r="H161" s="7">
        <f>B134-E134</f>
        <v/>
      </c>
      <c r="I161" s="7">
        <f>B134-F134</f>
        <v/>
      </c>
      <c r="J161" s="7">
        <f>C134-E134</f>
        <v/>
      </c>
      <c r="K161" s="7">
        <f>C134-F134</f>
        <v/>
      </c>
      <c r="L161" s="8">
        <f>D134-B134</f>
        <v/>
      </c>
      <c r="M161" s="7">
        <f>D134-C134</f>
        <v/>
      </c>
      <c r="N161">
        <f>C134/E134</f>
        <v/>
      </c>
      <c r="O161">
        <f>B134/F134</f>
        <v/>
      </c>
    </row>
    <row r="162">
      <c r="A162" s="6" t="n">
        <v>44187</v>
      </c>
      <c r="B162" s="7" t="n">
        <v>5911</v>
      </c>
      <c r="C162" s="7" t="n">
        <v>5701</v>
      </c>
      <c r="D162" s="7" t="n">
        <v>6150</v>
      </c>
      <c r="E162" s="7" t="n">
        <v>5400</v>
      </c>
      <c r="F162" s="7" t="n">
        <v>5029</v>
      </c>
      <c r="G162" s="7">
        <f>B135-C135</f>
        <v/>
      </c>
      <c r="H162" s="7">
        <f>B135-E135</f>
        <v/>
      </c>
      <c r="I162" s="7">
        <f>B135-F135</f>
        <v/>
      </c>
      <c r="J162" s="7">
        <f>C135-E135</f>
        <v/>
      </c>
      <c r="K162" s="7">
        <f>C135-F135</f>
        <v/>
      </c>
      <c r="L162" s="8">
        <f>D135-B135</f>
        <v/>
      </c>
      <c r="M162" s="7">
        <f>D135-C135</f>
        <v/>
      </c>
      <c r="N162">
        <f>C135/E135</f>
        <v/>
      </c>
      <c r="O162">
        <f>B135/F135</f>
        <v/>
      </c>
    </row>
    <row r="163">
      <c r="A163" s="6" t="n">
        <v>44186</v>
      </c>
      <c r="B163" s="7" t="n">
        <v>5870</v>
      </c>
      <c r="C163" s="7" t="n">
        <v>5655</v>
      </c>
      <c r="D163" s="7" t="n">
        <v>6200</v>
      </c>
      <c r="E163" s="7" t="n">
        <v>5365</v>
      </c>
      <c r="F163" s="7" t="n">
        <v>4928</v>
      </c>
      <c r="G163" s="7">
        <f>B136-C136</f>
        <v/>
      </c>
      <c r="H163" s="7">
        <f>B136-E136</f>
        <v/>
      </c>
      <c r="I163" s="7">
        <f>B136-F136</f>
        <v/>
      </c>
      <c r="J163" s="7">
        <f>C136-E136</f>
        <v/>
      </c>
      <c r="K163" s="7">
        <f>C136-F136</f>
        <v/>
      </c>
      <c r="L163" s="8">
        <f>D136-B136</f>
        <v/>
      </c>
      <c r="M163" s="7">
        <f>D136-C136</f>
        <v/>
      </c>
      <c r="N163">
        <f>C136/E136</f>
        <v/>
      </c>
      <c r="O163">
        <f>B136/F136</f>
        <v/>
      </c>
    </row>
    <row r="164">
      <c r="A164" s="6" t="n">
        <v>44183</v>
      </c>
      <c r="B164" s="7" t="n">
        <v>5857</v>
      </c>
      <c r="C164" s="7" t="n">
        <v>5660</v>
      </c>
      <c r="D164" s="7" t="n">
        <v>6349</v>
      </c>
      <c r="E164" s="7" t="n">
        <v>5450</v>
      </c>
      <c r="F164" s="7" t="n">
        <v>5000</v>
      </c>
      <c r="G164" s="7">
        <f>B137-C137</f>
        <v/>
      </c>
      <c r="H164" s="7">
        <f>B137-E137</f>
        <v/>
      </c>
      <c r="I164" s="7">
        <f>B137-F137</f>
        <v/>
      </c>
      <c r="J164" s="7">
        <f>C137-E137</f>
        <v/>
      </c>
      <c r="K164" s="7">
        <f>C137-F137</f>
        <v/>
      </c>
      <c r="L164" s="8">
        <f>D137-B137</f>
        <v/>
      </c>
      <c r="M164" s="7">
        <f>D137-C137</f>
        <v/>
      </c>
      <c r="N164">
        <f>C137/E137</f>
        <v/>
      </c>
      <c r="O164">
        <f>B137/F137</f>
        <v/>
      </c>
    </row>
    <row r="165">
      <c r="A165" s="6" t="n">
        <v>44182</v>
      </c>
      <c r="B165" s="7" t="n">
        <v>5820</v>
      </c>
      <c r="C165" s="7" t="n">
        <v>5609</v>
      </c>
      <c r="D165" s="7" t="n">
        <v>6110</v>
      </c>
      <c r="E165" s="7" t="n">
        <v>5350</v>
      </c>
      <c r="F165" s="7" t="n">
        <v>4915</v>
      </c>
      <c r="G165" s="7">
        <f>B138-C138</f>
        <v/>
      </c>
      <c r="H165" s="7">
        <f>B138-E138</f>
        <v/>
      </c>
      <c r="I165" s="7">
        <f>B138-F138</f>
        <v/>
      </c>
      <c r="J165" s="7">
        <f>C138-E138</f>
        <v/>
      </c>
      <c r="K165" s="7">
        <f>C138-F138</f>
        <v/>
      </c>
      <c r="L165" s="8">
        <f>D138-B138</f>
        <v/>
      </c>
      <c r="M165" s="7">
        <f>D138-C138</f>
        <v/>
      </c>
      <c r="N165">
        <f>C138/E138</f>
        <v/>
      </c>
      <c r="O165">
        <f>B138/F138</f>
        <v/>
      </c>
    </row>
    <row r="166">
      <c r="A166" s="6" t="n">
        <v>44181</v>
      </c>
      <c r="B166" s="7" t="n">
        <v>5835</v>
      </c>
      <c r="C166" s="7" t="n">
        <v>5619</v>
      </c>
      <c r="D166" s="7" t="n">
        <v>6150</v>
      </c>
      <c r="E166" s="7" t="n">
        <v>5270</v>
      </c>
      <c r="F166" s="7" t="n">
        <v>4910</v>
      </c>
      <c r="G166" s="7">
        <f>B139-C139</f>
        <v/>
      </c>
      <c r="H166" s="7">
        <f>B139-E139</f>
        <v/>
      </c>
      <c r="I166" s="7">
        <f>B139-F139</f>
        <v/>
      </c>
      <c r="J166" s="7">
        <f>C139-E139</f>
        <v/>
      </c>
      <c r="K166" s="7">
        <f>C139-F139</f>
        <v/>
      </c>
      <c r="L166" s="8">
        <f>D139-B139</f>
        <v/>
      </c>
      <c r="M166" s="7">
        <f>D139-C139</f>
        <v/>
      </c>
      <c r="N166">
        <f>C139/E139</f>
        <v/>
      </c>
      <c r="O166">
        <f>B139/F139</f>
        <v/>
      </c>
    </row>
    <row r="167">
      <c r="A167" s="6" t="n">
        <v>44180</v>
      </c>
      <c r="B167" s="7" t="n">
        <v>5880</v>
      </c>
      <c r="C167" s="7" t="n">
        <v>5677</v>
      </c>
      <c r="D167" s="7" t="n">
        <v>6220</v>
      </c>
      <c r="E167" s="7" t="n">
        <v>5276</v>
      </c>
      <c r="F167" s="7" t="n">
        <v>4925</v>
      </c>
      <c r="G167" s="7">
        <f>B140-C140</f>
        <v/>
      </c>
      <c r="H167" s="7">
        <f>B140-E140</f>
        <v/>
      </c>
      <c r="I167" s="7">
        <f>B140-F140</f>
        <v/>
      </c>
      <c r="J167" s="7">
        <f>C140-E140</f>
        <v/>
      </c>
      <c r="K167" s="7">
        <f>C140-F140</f>
        <v/>
      </c>
      <c r="L167" s="8">
        <f>D140-B140</f>
        <v/>
      </c>
      <c r="M167" s="7">
        <f>D140-C140</f>
        <v/>
      </c>
      <c r="N167">
        <f>C140/E140</f>
        <v/>
      </c>
      <c r="O167">
        <f>B140/F140</f>
        <v/>
      </c>
    </row>
    <row r="168">
      <c r="A168" s="6" t="n">
        <v>44179</v>
      </c>
      <c r="B168" s="7" t="n">
        <v>5860</v>
      </c>
      <c r="C168" s="7" t="n">
        <v>5658</v>
      </c>
      <c r="D168" s="7" t="n">
        <v>6210</v>
      </c>
      <c r="E168" s="7" t="n">
        <v>5250</v>
      </c>
      <c r="F168" s="7" t="n">
        <v>4871</v>
      </c>
      <c r="G168" s="7">
        <f>B141-C141</f>
        <v/>
      </c>
      <c r="H168" s="7">
        <f>B141-E141</f>
        <v/>
      </c>
      <c r="I168" s="7">
        <f>B141-F141</f>
        <v/>
      </c>
      <c r="J168" s="7">
        <f>C141-E141</f>
        <v/>
      </c>
      <c r="K168" s="7">
        <f>C141-F141</f>
        <v/>
      </c>
      <c r="L168" s="8">
        <f>D141-B141</f>
        <v/>
      </c>
      <c r="M168" s="7">
        <f>D141-C141</f>
        <v/>
      </c>
      <c r="N168">
        <f>C141/E141</f>
        <v/>
      </c>
      <c r="O168">
        <f>B141/F141</f>
        <v/>
      </c>
    </row>
    <row r="169">
      <c r="A169" s="6" t="n">
        <v>44176</v>
      </c>
      <c r="B169" s="7" t="n">
        <v>5890</v>
      </c>
      <c r="C169" s="7" t="n">
        <v>5570</v>
      </c>
      <c r="D169" s="7" t="n">
        <v>6150</v>
      </c>
      <c r="E169" s="7" t="n">
        <v>5210</v>
      </c>
      <c r="F169" s="7" t="n">
        <v>4880</v>
      </c>
      <c r="G169" s="7">
        <f>B142-C142</f>
        <v/>
      </c>
      <c r="H169" s="7">
        <f>B142-E142</f>
        <v/>
      </c>
      <c r="I169" s="7">
        <f>B142-F142</f>
        <v/>
      </c>
      <c r="J169" s="7">
        <f>C142-E142</f>
        <v/>
      </c>
      <c r="K169" s="7">
        <f>C142-F142</f>
        <v/>
      </c>
      <c r="L169" s="8">
        <f>D142-B142</f>
        <v/>
      </c>
      <c r="M169" s="7">
        <f>D142-C142</f>
        <v/>
      </c>
      <c r="N169">
        <f>C142/E142</f>
        <v/>
      </c>
      <c r="O169">
        <f>B142/F142</f>
        <v/>
      </c>
    </row>
    <row r="170">
      <c r="A170" s="6" t="n">
        <v>44175</v>
      </c>
      <c r="B170" s="7" t="n">
        <v>5825</v>
      </c>
      <c r="C170" s="7" t="n">
        <v>5483</v>
      </c>
      <c r="D170" s="7" t="n">
        <v>6000</v>
      </c>
      <c r="E170" s="7" t="n">
        <v>5160</v>
      </c>
      <c r="F170" s="7" t="n">
        <v>4774</v>
      </c>
      <c r="G170" s="7">
        <f>B143-C143</f>
        <v/>
      </c>
      <c r="H170" s="7">
        <f>B143-E143</f>
        <v/>
      </c>
      <c r="I170" s="7">
        <f>B143-F143</f>
        <v/>
      </c>
      <c r="J170" s="7">
        <f>C143-E143</f>
        <v/>
      </c>
      <c r="K170" s="7">
        <f>C143-F143</f>
        <v/>
      </c>
      <c r="L170" s="8">
        <f>D143-B143</f>
        <v/>
      </c>
      <c r="M170" s="7">
        <f>D143-C143</f>
        <v/>
      </c>
      <c r="N170">
        <f>C143/E143</f>
        <v/>
      </c>
      <c r="O170">
        <f>B143/F143</f>
        <v/>
      </c>
    </row>
    <row r="171">
      <c r="A171" s="6" t="n">
        <v>44174</v>
      </c>
      <c r="B171" s="7" t="n">
        <v>5845</v>
      </c>
      <c r="C171" s="7" t="n">
        <v>5457</v>
      </c>
      <c r="D171" s="7" t="n">
        <v>6022</v>
      </c>
      <c r="E171" s="7" t="n">
        <v>5180</v>
      </c>
      <c r="F171" s="7" t="n">
        <v>4809</v>
      </c>
      <c r="G171" s="7">
        <f>B144-C144</f>
        <v/>
      </c>
      <c r="H171" s="7">
        <f>B144-E144</f>
        <v/>
      </c>
      <c r="I171" s="7">
        <f>B144-F144</f>
        <v/>
      </c>
      <c r="J171" s="7">
        <f>C144-E144</f>
        <v/>
      </c>
      <c r="K171" s="7">
        <f>C144-F144</f>
        <v/>
      </c>
      <c r="L171" s="8">
        <f>D144-B144</f>
        <v/>
      </c>
      <c r="M171" s="7">
        <f>D144-C144</f>
        <v/>
      </c>
      <c r="N171">
        <f>C144/E144</f>
        <v/>
      </c>
      <c r="O171">
        <f>B144/F144</f>
        <v/>
      </c>
    </row>
    <row r="172">
      <c r="A172" s="6" t="n">
        <v>44169</v>
      </c>
      <c r="B172" s="7" t="n">
        <v>5920</v>
      </c>
      <c r="C172" s="7" t="n">
        <v>5483</v>
      </c>
      <c r="D172" s="7" t="n">
        <v>6150</v>
      </c>
      <c r="E172" s="7" t="n">
        <v>5235</v>
      </c>
      <c r="F172" s="7" t="n">
        <v>4868</v>
      </c>
      <c r="G172" s="7">
        <f>B145-C145</f>
        <v/>
      </c>
      <c r="H172" s="7">
        <f>B145-E145</f>
        <v/>
      </c>
      <c r="I172" s="7">
        <f>B145-F145</f>
        <v/>
      </c>
      <c r="J172" s="7">
        <f>C145-E145</f>
        <v/>
      </c>
      <c r="K172" s="7">
        <f>C145-F145</f>
        <v/>
      </c>
      <c r="L172" s="8">
        <f>D145-B145</f>
        <v/>
      </c>
      <c r="M172" s="7">
        <f>D145-C145</f>
        <v/>
      </c>
      <c r="N172">
        <f>C145/E145</f>
        <v/>
      </c>
      <c r="O172">
        <f>B145/F145</f>
        <v/>
      </c>
    </row>
    <row r="173">
      <c r="A173" s="6" t="n">
        <v>44168</v>
      </c>
      <c r="B173" s="7" t="n">
        <v>5860</v>
      </c>
      <c r="C173" s="7" t="n">
        <v>5470</v>
      </c>
      <c r="D173" s="7" t="n">
        <v>6250</v>
      </c>
      <c r="E173" s="7" t="n">
        <v>5265</v>
      </c>
      <c r="F173" s="7" t="n">
        <v>4909</v>
      </c>
      <c r="G173" s="7">
        <f>B146-C146</f>
        <v/>
      </c>
      <c r="H173" s="7">
        <f>B146-E146</f>
        <v/>
      </c>
      <c r="I173" s="7">
        <f>B146-F146</f>
        <v/>
      </c>
      <c r="J173" s="7">
        <f>C146-E146</f>
        <v/>
      </c>
      <c r="K173" s="7">
        <f>C146-F146</f>
        <v/>
      </c>
      <c r="L173" s="8">
        <f>D146-B146</f>
        <v/>
      </c>
      <c r="M173" s="7">
        <f>D146-C146</f>
        <v/>
      </c>
      <c r="N173">
        <f>C146/E146</f>
        <v/>
      </c>
      <c r="O173">
        <f>B146/F146</f>
        <v/>
      </c>
    </row>
    <row r="174">
      <c r="A174" s="6" t="n">
        <v>44167</v>
      </c>
      <c r="B174" s="7" t="n">
        <v>6006</v>
      </c>
      <c r="C174" s="7" t="n">
        <v>5579.5</v>
      </c>
      <c r="D174" s="7" t="n">
        <v>6310</v>
      </c>
      <c r="E174" s="7" t="n">
        <v>5385</v>
      </c>
      <c r="F174" s="7" t="n">
        <v>5000</v>
      </c>
      <c r="G174" s="7">
        <f>B147-C147</f>
        <v/>
      </c>
      <c r="H174" s="7">
        <f>B147-E147</f>
        <v/>
      </c>
      <c r="I174" s="7">
        <f>B147-F147</f>
        <v/>
      </c>
      <c r="J174" s="7">
        <f>C147-E147</f>
        <v/>
      </c>
      <c r="K174" s="7">
        <f>C147-F147</f>
        <v/>
      </c>
      <c r="L174" s="8">
        <f>D147-B147</f>
        <v/>
      </c>
      <c r="M174" s="7">
        <f>D147-C147</f>
        <v/>
      </c>
      <c r="N174">
        <f>C147/E147</f>
        <v/>
      </c>
      <c r="O174">
        <f>B147/F147</f>
        <v/>
      </c>
    </row>
    <row r="175">
      <c r="A175" s="6" t="n">
        <v>44166</v>
      </c>
      <c r="B175" s="7" t="n">
        <v>6100</v>
      </c>
      <c r="C175" s="7" t="n">
        <v>5568</v>
      </c>
      <c r="D175" s="7" t="n">
        <v>6386</v>
      </c>
      <c r="E175" s="7" t="n">
        <v>5400</v>
      </c>
      <c r="F175" s="7" t="n">
        <v>5029</v>
      </c>
      <c r="G175" s="7">
        <f>B148-C148</f>
        <v/>
      </c>
      <c r="H175" s="7">
        <f>B148-E148</f>
        <v/>
      </c>
      <c r="I175" s="7">
        <f>B148-F148</f>
        <v/>
      </c>
      <c r="J175" s="7">
        <f>C148-E148</f>
        <v/>
      </c>
      <c r="K175" s="7">
        <f>C148-F148</f>
        <v/>
      </c>
      <c r="L175" s="8">
        <f>D148-B148</f>
        <v/>
      </c>
      <c r="M175" s="7">
        <f>D148-C148</f>
        <v/>
      </c>
      <c r="N175">
        <f>C148/E148</f>
        <v/>
      </c>
      <c r="O175">
        <f>B148/F148</f>
        <v/>
      </c>
    </row>
    <row r="176">
      <c r="A176" s="9" t="n">
        <v>44165</v>
      </c>
      <c r="B176" s="10" t="n">
        <v>6181</v>
      </c>
      <c r="C176" s="10" t="n">
        <v>5581</v>
      </c>
      <c r="D176" s="10" t="n">
        <v>6500</v>
      </c>
      <c r="E176" s="10" t="n">
        <v>5370.5</v>
      </c>
      <c r="F176" s="10" t="n">
        <v>5050</v>
      </c>
      <c r="G176" s="10">
        <f>B149-C149</f>
        <v/>
      </c>
      <c r="H176" s="10">
        <f>B149-E149</f>
        <v/>
      </c>
      <c r="I176" s="10">
        <f>B149-F149</f>
        <v/>
      </c>
      <c r="J176" s="10">
        <f>C149-E149</f>
        <v/>
      </c>
      <c r="K176" s="10">
        <f>C149-F149</f>
        <v/>
      </c>
      <c r="L176" s="8">
        <f>D149-B149</f>
        <v/>
      </c>
      <c r="M176" s="7">
        <f>D149-C149</f>
        <v/>
      </c>
      <c r="N176">
        <f>C149/E149</f>
        <v/>
      </c>
      <c r="O176">
        <f>B149/F149</f>
        <v/>
      </c>
    </row>
    <row r="177">
      <c r="A177" s="6" t="n">
        <v>44162</v>
      </c>
      <c r="B177" s="7" t="n">
        <v>6250</v>
      </c>
      <c r="C177" s="7" t="n">
        <v>5674</v>
      </c>
      <c r="D177" s="7" t="n">
        <v>6630</v>
      </c>
      <c r="E177" s="7" t="n">
        <v>5475</v>
      </c>
      <c r="F177" s="7" t="n">
        <v>5139</v>
      </c>
      <c r="G177" s="7">
        <f>B150-C150</f>
        <v/>
      </c>
      <c r="H177" s="7">
        <f>B150-E150</f>
        <v/>
      </c>
      <c r="I177" s="7">
        <f>B150-F150</f>
        <v/>
      </c>
      <c r="J177" s="7">
        <f>C150-E150</f>
        <v/>
      </c>
      <c r="K177" s="7">
        <f>C150-F150</f>
        <v/>
      </c>
      <c r="L177" s="8">
        <f>D150-B150</f>
        <v/>
      </c>
      <c r="M177" s="7">
        <f>D150-C150</f>
        <v/>
      </c>
      <c r="N177">
        <f>C150/E150</f>
        <v/>
      </c>
      <c r="O177">
        <f>B150/F150</f>
        <v/>
      </c>
    </row>
    <row r="178">
      <c r="A178" s="9" t="n">
        <v>44161</v>
      </c>
      <c r="B178" s="10" t="n">
        <v>6332</v>
      </c>
      <c r="C178" s="10" t="n">
        <v>5717</v>
      </c>
      <c r="D178" s="10" t="n">
        <v>6589</v>
      </c>
      <c r="E178" s="10" t="n">
        <v>5530</v>
      </c>
      <c r="F178" s="10" t="n">
        <v>5139</v>
      </c>
      <c r="G178" s="10">
        <f>B151-C151</f>
        <v/>
      </c>
      <c r="H178" s="10">
        <f>B151-E151</f>
        <v/>
      </c>
      <c r="I178" s="10">
        <f>B151-F151</f>
        <v/>
      </c>
      <c r="J178" s="10">
        <f>C151-E151</f>
        <v/>
      </c>
      <c r="K178" s="10">
        <f>C151-F151</f>
        <v/>
      </c>
      <c r="L178" s="8">
        <f>D151-B151</f>
        <v/>
      </c>
      <c r="M178" s="7">
        <f>D151-C151</f>
        <v/>
      </c>
      <c r="N178">
        <f>C151/E151</f>
        <v/>
      </c>
      <c r="O178">
        <f>B151/F151</f>
        <v/>
      </c>
    </row>
    <row r="179">
      <c r="A179" s="6" t="n">
        <v>44160</v>
      </c>
      <c r="B179" s="7" t="n">
        <v>6325</v>
      </c>
      <c r="C179" s="7" t="n">
        <v>5750</v>
      </c>
      <c r="D179" s="7" t="n">
        <v>6560</v>
      </c>
      <c r="E179" s="7" t="n">
        <v>5502</v>
      </c>
      <c r="F179" s="7" t="n">
        <v>5189</v>
      </c>
      <c r="G179" s="7">
        <f>B152-C152</f>
        <v/>
      </c>
      <c r="H179" s="7">
        <f>B152-E152</f>
        <v/>
      </c>
      <c r="I179" s="7">
        <f>B152-F152</f>
        <v/>
      </c>
      <c r="J179" s="7">
        <f>C152-E152</f>
        <v/>
      </c>
      <c r="K179" s="7">
        <f>C152-F152</f>
        <v/>
      </c>
      <c r="L179" s="8">
        <f>D152-B152</f>
        <v/>
      </c>
      <c r="M179" s="7">
        <f>D152-C152</f>
        <v/>
      </c>
      <c r="N179">
        <f>C152/E152</f>
        <v/>
      </c>
      <c r="O179">
        <f>B152/F152</f>
        <v/>
      </c>
    </row>
    <row r="180">
      <c r="A180" s="9" t="n">
        <v>44159</v>
      </c>
      <c r="B180" s="10" t="n">
        <v>6309.5</v>
      </c>
      <c r="C180" s="10" t="n">
        <v>5745</v>
      </c>
      <c r="D180" s="10" t="n">
        <v>6629</v>
      </c>
      <c r="E180" s="10" t="n">
        <v>5590</v>
      </c>
      <c r="F180" s="10" t="n">
        <v>5200</v>
      </c>
      <c r="G180" s="10">
        <f>B153-C153</f>
        <v/>
      </c>
      <c r="H180" s="10">
        <f>B153-E153</f>
        <v/>
      </c>
      <c r="I180" s="10">
        <f>B153-F153</f>
        <v/>
      </c>
      <c r="J180" s="10">
        <f>C153-E153</f>
        <v/>
      </c>
      <c r="K180" s="10">
        <f>C153-F153</f>
        <v/>
      </c>
      <c r="L180" s="8">
        <f>D153-B153</f>
        <v/>
      </c>
      <c r="M180" s="7">
        <f>D153-C153</f>
        <v/>
      </c>
      <c r="N180">
        <f>C153/E153</f>
        <v/>
      </c>
      <c r="O180">
        <f>B153/F153</f>
        <v/>
      </c>
    </row>
    <row r="181">
      <c r="A181" s="6" t="n">
        <v>44155</v>
      </c>
      <c r="B181" s="7" t="n">
        <v>6285.5</v>
      </c>
      <c r="C181" s="7" t="n">
        <v>5747</v>
      </c>
      <c r="D181" s="7" t="n">
        <v>6520</v>
      </c>
      <c r="E181" s="7" t="n">
        <v>5690</v>
      </c>
      <c r="F181" s="7" t="n">
        <v>5229.5</v>
      </c>
      <c r="G181" s="7">
        <f>B154-C154</f>
        <v/>
      </c>
      <c r="H181" s="7">
        <f>B154-E154</f>
        <v/>
      </c>
      <c r="I181" s="7">
        <f>B154-F154</f>
        <v/>
      </c>
      <c r="J181" s="7">
        <f>C154-E154</f>
        <v/>
      </c>
      <c r="K181" s="7">
        <f>C154-F154</f>
        <v/>
      </c>
      <c r="L181" s="8">
        <f>D154-B154</f>
        <v/>
      </c>
      <c r="M181" s="7">
        <f>D154-C154</f>
        <v/>
      </c>
      <c r="N181">
        <f>C154/E154</f>
        <v/>
      </c>
      <c r="O181">
        <f>B154/F154</f>
        <v/>
      </c>
    </row>
    <row r="182">
      <c r="A182" s="9" t="n">
        <v>44154</v>
      </c>
      <c r="B182" s="10" t="n">
        <v>6290</v>
      </c>
      <c r="C182" s="10" t="n">
        <v>5777.5</v>
      </c>
      <c r="D182" s="10" t="n">
        <v>6550</v>
      </c>
      <c r="E182" s="10" t="n">
        <v>5744</v>
      </c>
      <c r="F182" s="10" t="n">
        <v>5218.5</v>
      </c>
      <c r="G182" s="10">
        <f>B155-C155</f>
        <v/>
      </c>
      <c r="H182" s="10">
        <f>B155-E155</f>
        <v/>
      </c>
      <c r="I182" s="10">
        <f>B155-F155</f>
        <v/>
      </c>
      <c r="J182" s="10">
        <f>C155-E155</f>
        <v/>
      </c>
      <c r="K182" s="10">
        <f>C155-F155</f>
        <v/>
      </c>
      <c r="L182" s="8">
        <f>D155-B155</f>
        <v/>
      </c>
      <c r="M182" s="7">
        <f>D155-C155</f>
        <v/>
      </c>
      <c r="N182">
        <f>C155/E155</f>
        <v/>
      </c>
      <c r="O182">
        <f>B155/F155</f>
        <v/>
      </c>
    </row>
    <row r="183">
      <c r="A183" s="6" t="n">
        <v>44153</v>
      </c>
      <c r="B183" s="7" t="n">
        <v>6394</v>
      </c>
      <c r="C183" s="7" t="n">
        <v>5800</v>
      </c>
      <c r="D183" s="7" t="n">
        <v>6600</v>
      </c>
      <c r="E183" s="7" t="n">
        <v>5780</v>
      </c>
      <c r="F183" s="7" t="n">
        <v>5250</v>
      </c>
      <c r="G183" s="7">
        <f>B156-C156</f>
        <v/>
      </c>
      <c r="H183" s="7">
        <f>B156-E156</f>
        <v/>
      </c>
      <c r="I183" s="7">
        <f>B156-F156</f>
        <v/>
      </c>
      <c r="J183" s="7">
        <f>C156-E156</f>
        <v/>
      </c>
      <c r="K183" s="7">
        <f>C156-F156</f>
        <v/>
      </c>
      <c r="L183" s="8">
        <f>D156-B156</f>
        <v/>
      </c>
      <c r="M183" s="7">
        <f>D156-C156</f>
        <v/>
      </c>
      <c r="N183">
        <f>C156/E156</f>
        <v/>
      </c>
      <c r="O183">
        <f>B156/F156</f>
        <v/>
      </c>
    </row>
    <row r="184">
      <c r="A184" s="9" t="n">
        <v>44152</v>
      </c>
      <c r="B184" s="10" t="n">
        <v>6329.5</v>
      </c>
      <c r="C184" s="10" t="n">
        <v>5790</v>
      </c>
      <c r="D184" s="10" t="n">
        <v>6580</v>
      </c>
      <c r="E184" s="10" t="n">
        <v>5729</v>
      </c>
      <c r="F184" s="10" t="n">
        <v>5144.5</v>
      </c>
      <c r="G184" s="10">
        <f>B157-C157</f>
        <v/>
      </c>
      <c r="H184" s="10">
        <f>B157-E157</f>
        <v/>
      </c>
      <c r="I184" s="10">
        <f>B157-F157</f>
        <v/>
      </c>
      <c r="J184" s="10">
        <f>C157-E157</f>
        <v/>
      </c>
      <c r="K184" s="10">
        <f>C157-F157</f>
        <v/>
      </c>
      <c r="L184" s="8">
        <f>D157-B157</f>
        <v/>
      </c>
      <c r="M184" s="7">
        <f>D157-C157</f>
        <v/>
      </c>
      <c r="N184">
        <f>C157/E157</f>
        <v/>
      </c>
      <c r="O184">
        <f>B157/F157</f>
        <v/>
      </c>
    </row>
    <row r="185">
      <c r="A185" s="6" t="n">
        <v>44151</v>
      </c>
      <c r="B185" s="7" t="n">
        <v>6405</v>
      </c>
      <c r="C185" s="7" t="n">
        <v>5750</v>
      </c>
      <c r="D185" s="7" t="n">
        <v>6635</v>
      </c>
      <c r="E185" s="7" t="n">
        <v>5720</v>
      </c>
      <c r="F185" s="7" t="n">
        <v>5180</v>
      </c>
      <c r="G185" s="7">
        <f>B158-C158</f>
        <v/>
      </c>
      <c r="H185" s="7">
        <f>B158-E158</f>
        <v/>
      </c>
      <c r="I185" s="7">
        <f>B158-F158</f>
        <v/>
      </c>
      <c r="J185" s="7">
        <f>C158-E158</f>
        <v/>
      </c>
      <c r="K185" s="7">
        <f>C158-F158</f>
        <v/>
      </c>
      <c r="L185" s="8">
        <f>D158-B158</f>
        <v/>
      </c>
      <c r="M185" s="7">
        <f>D158-C158</f>
        <v/>
      </c>
      <c r="N185">
        <f>C158/E158</f>
        <v/>
      </c>
      <c r="O185">
        <f>B158/F158</f>
        <v/>
      </c>
    </row>
    <row r="186">
      <c r="A186" s="9" t="n">
        <v>44148</v>
      </c>
      <c r="B186" s="10" t="n">
        <v>6379</v>
      </c>
      <c r="C186" s="10" t="n">
        <v>5635</v>
      </c>
      <c r="D186" s="10" t="n">
        <v>6650</v>
      </c>
      <c r="E186" s="10" t="n">
        <v>5631</v>
      </c>
      <c r="F186" s="10" t="n">
        <v>5140</v>
      </c>
      <c r="G186" s="10">
        <f>B159-C159</f>
        <v/>
      </c>
      <c r="H186" s="10">
        <f>B159-E159</f>
        <v/>
      </c>
      <c r="I186" s="10">
        <f>B159-F159</f>
        <v/>
      </c>
      <c r="J186" s="10">
        <f>C159-E159</f>
        <v/>
      </c>
      <c r="K186" s="10">
        <f>C159-F159</f>
        <v/>
      </c>
      <c r="L186" s="8">
        <f>D159-B159</f>
        <v/>
      </c>
      <c r="M186" s="7">
        <f>D159-C159</f>
        <v/>
      </c>
      <c r="N186">
        <f>C159/E159</f>
        <v/>
      </c>
      <c r="O186">
        <f>B159/F159</f>
        <v/>
      </c>
    </row>
    <row r="187">
      <c r="A187" s="6" t="n">
        <v>44147</v>
      </c>
      <c r="B187" s="7" t="n">
        <v>6200</v>
      </c>
      <c r="C187" s="7" t="n">
        <v>5585</v>
      </c>
      <c r="D187" s="7" t="n">
        <v>6550</v>
      </c>
      <c r="E187" s="7" t="n">
        <v>5560</v>
      </c>
      <c r="F187" s="7" t="n">
        <v>5095</v>
      </c>
      <c r="G187" s="7">
        <f>B160-C160</f>
        <v/>
      </c>
      <c r="H187" s="7">
        <f>B160-E160</f>
        <v/>
      </c>
      <c r="I187" s="7">
        <f>B160-F160</f>
        <v/>
      </c>
      <c r="J187" s="7">
        <f>C160-E160</f>
        <v/>
      </c>
      <c r="K187" s="7">
        <f>C160-F160</f>
        <v/>
      </c>
      <c r="L187" s="8">
        <f>D160-B160</f>
        <v/>
      </c>
      <c r="M187" s="7">
        <f>D160-C160</f>
        <v/>
      </c>
      <c r="N187">
        <f>C160/E160</f>
        <v/>
      </c>
      <c r="O187">
        <f>B160/F160</f>
        <v/>
      </c>
    </row>
    <row r="188">
      <c r="A188" s="9" t="n">
        <v>44146</v>
      </c>
      <c r="B188" s="10" t="n">
        <v>6330</v>
      </c>
      <c r="C188" s="10" t="n">
        <v>5705</v>
      </c>
      <c r="D188" s="10" t="n">
        <v>6650</v>
      </c>
      <c r="E188" s="10" t="n">
        <v>5690</v>
      </c>
      <c r="F188" s="10" t="n">
        <v>5100</v>
      </c>
      <c r="G188" s="10">
        <f>B161-C161</f>
        <v/>
      </c>
      <c r="H188" s="10">
        <f>B161-E161</f>
        <v/>
      </c>
      <c r="I188" s="10">
        <f>B161-F161</f>
        <v/>
      </c>
      <c r="J188" s="10">
        <f>C161-E161</f>
        <v/>
      </c>
      <c r="K188" s="10">
        <f>C161-F161</f>
        <v/>
      </c>
      <c r="L188" s="8">
        <f>D161-B161</f>
        <v/>
      </c>
      <c r="M188" s="7">
        <f>D161-C161</f>
        <v/>
      </c>
      <c r="N188">
        <f>C161/E161</f>
        <v/>
      </c>
      <c r="O188">
        <f>B161/F161</f>
        <v/>
      </c>
    </row>
    <row r="189">
      <c r="A189" s="6" t="n">
        <v>44145</v>
      </c>
      <c r="B189" s="7" t="n">
        <v>6388.5</v>
      </c>
      <c r="C189" s="7" t="n">
        <v>5431</v>
      </c>
      <c r="D189" s="7" t="n">
        <v>6650</v>
      </c>
      <c r="E189" s="7" t="n">
        <v>5500</v>
      </c>
      <c r="F189" s="7" t="n">
        <v>5030</v>
      </c>
      <c r="G189" s="7">
        <f>B162-C162</f>
        <v/>
      </c>
      <c r="H189" s="7">
        <f>B162-E162</f>
        <v/>
      </c>
      <c r="I189" s="7">
        <f>B162-F162</f>
        <v/>
      </c>
      <c r="J189" s="7">
        <f>C162-E162</f>
        <v/>
      </c>
      <c r="K189" s="7">
        <f>C162-F162</f>
        <v/>
      </c>
      <c r="L189" s="8">
        <f>D162-B162</f>
        <v/>
      </c>
      <c r="M189" s="7">
        <f>D162-C162</f>
        <v/>
      </c>
      <c r="N189">
        <f>C162/E162</f>
        <v/>
      </c>
      <c r="O189">
        <f>B162/F162</f>
        <v/>
      </c>
      <c r="P189" s="7" t="n"/>
      <c r="Q189" s="7" t="n"/>
      <c r="R189" s="7" t="n"/>
      <c r="S189" s="7" t="n"/>
      <c r="T189" s="7" t="n"/>
      <c r="U189" s="7" t="n"/>
      <c r="V189" s="7" t="n"/>
      <c r="W189" s="7" t="n"/>
      <c r="X189" s="7" t="n"/>
      <c r="Y189" s="7" t="n"/>
      <c r="Z189" s="7" t="n"/>
      <c r="AA189" s="8" t="n"/>
      <c r="AB189" s="7" t="n"/>
      <c r="AC189" s="7" t="n"/>
      <c r="AD189" s="7" t="n"/>
    </row>
    <row r="190">
      <c r="A190" s="9" t="n">
        <v>44144</v>
      </c>
      <c r="B190" s="10" t="n">
        <v>6431</v>
      </c>
      <c r="C190" s="10" t="n">
        <v>5445</v>
      </c>
      <c r="D190" s="10" t="n">
        <v>6651</v>
      </c>
      <c r="E190" s="10" t="n">
        <v>5401</v>
      </c>
      <c r="F190" s="10" t="n">
        <v>5010</v>
      </c>
      <c r="G190" s="10">
        <f>B163-C163</f>
        <v/>
      </c>
      <c r="H190" s="10">
        <f>B163-E163</f>
        <v/>
      </c>
      <c r="I190" s="10">
        <f>B163-F163</f>
        <v/>
      </c>
      <c r="J190" s="10">
        <f>C163-E163</f>
        <v/>
      </c>
      <c r="K190" s="10">
        <f>C163-F163</f>
        <v/>
      </c>
      <c r="L190" s="8">
        <f>D163-B163</f>
        <v/>
      </c>
      <c r="M190" s="7">
        <f>D163-C163</f>
        <v/>
      </c>
      <c r="N190">
        <f>C163/E163</f>
        <v/>
      </c>
      <c r="O190">
        <f>B163/F163</f>
        <v/>
      </c>
    </row>
    <row r="191">
      <c r="A191" s="6" t="n">
        <v>44141</v>
      </c>
      <c r="B191" s="7" t="n">
        <v>6368</v>
      </c>
      <c r="C191" s="7" t="n">
        <v>5380</v>
      </c>
      <c r="D191" s="7" t="n">
        <v>6450</v>
      </c>
      <c r="E191" s="7" t="n">
        <v>5347</v>
      </c>
      <c r="F191" s="7" t="n">
        <v>4998</v>
      </c>
      <c r="G191" s="7">
        <f>B164-C164</f>
        <v/>
      </c>
      <c r="H191" s="7">
        <f>B164-E164</f>
        <v/>
      </c>
      <c r="I191" s="7">
        <f>B164-F164</f>
        <v/>
      </c>
      <c r="J191" s="7">
        <f>C164-E164</f>
        <v/>
      </c>
      <c r="K191" s="7">
        <f>C164-F164</f>
        <v/>
      </c>
      <c r="L191" s="8">
        <f>D164-B164</f>
        <v/>
      </c>
      <c r="M191" s="7">
        <f>D164-C164</f>
        <v/>
      </c>
      <c r="N191">
        <f>C164/E164</f>
        <v/>
      </c>
      <c r="O191">
        <f>B164/F164</f>
        <v/>
      </c>
    </row>
    <row r="192">
      <c r="A192" s="9" t="n">
        <v>44140</v>
      </c>
      <c r="B192" s="10" t="n">
        <v>6460</v>
      </c>
      <c r="C192" s="10" t="n">
        <v>5390</v>
      </c>
      <c r="D192" s="10" t="n">
        <v>6900</v>
      </c>
      <c r="E192" s="10" t="n">
        <v>5335</v>
      </c>
      <c r="F192" s="10" t="n">
        <v>4980</v>
      </c>
      <c r="G192" s="10">
        <f>B165-C165</f>
        <v/>
      </c>
      <c r="H192" s="10">
        <f>B165-E165</f>
        <v/>
      </c>
      <c r="I192" s="10">
        <f>B165-F165</f>
        <v/>
      </c>
      <c r="J192" s="10">
        <f>C165-E165</f>
        <v/>
      </c>
      <c r="K192" s="10">
        <f>C165-F165</f>
        <v/>
      </c>
      <c r="L192" s="8">
        <f>D165-B165</f>
        <v/>
      </c>
      <c r="M192" s="7">
        <f>D165-C165</f>
        <v/>
      </c>
      <c r="N192">
        <f>C165/E165</f>
        <v/>
      </c>
      <c r="O192">
        <f>B165/F165</f>
        <v/>
      </c>
    </row>
    <row r="193">
      <c r="A193" s="6" t="n">
        <v>44139</v>
      </c>
      <c r="B193" s="7" t="n">
        <v>6400</v>
      </c>
      <c r="C193" s="7" t="n">
        <v>5365</v>
      </c>
      <c r="D193" s="7" t="n">
        <v>6425</v>
      </c>
      <c r="E193" s="7" t="n">
        <v>5300</v>
      </c>
      <c r="F193" s="7" t="n">
        <v>4875</v>
      </c>
      <c r="G193" s="7">
        <f>B166-C166</f>
        <v/>
      </c>
      <c r="H193" s="7">
        <f>B166-E166</f>
        <v/>
      </c>
      <c r="I193" s="7">
        <f>B166-F166</f>
        <v/>
      </c>
      <c r="J193" s="7">
        <f>C166-E166</f>
        <v/>
      </c>
      <c r="K193" s="7">
        <f>C166-F166</f>
        <v/>
      </c>
      <c r="L193" s="8">
        <f>D166-B166</f>
        <v/>
      </c>
      <c r="M193" s="7">
        <f>D166-C166</f>
        <v/>
      </c>
      <c r="N193">
        <f>C166/E166</f>
        <v/>
      </c>
      <c r="O193">
        <f>B166/F166</f>
        <v/>
      </c>
    </row>
    <row r="194">
      <c r="A194" s="9" t="n">
        <v>44138</v>
      </c>
      <c r="B194" s="10" t="n">
        <v>6284</v>
      </c>
      <c r="C194" s="10" t="n">
        <v>5380</v>
      </c>
      <c r="D194" s="10" t="n">
        <v>6400.5</v>
      </c>
      <c r="E194" s="10" t="n">
        <v>5280</v>
      </c>
      <c r="F194" s="10" t="n">
        <v>4850</v>
      </c>
      <c r="G194" s="10">
        <f>B167-C167</f>
        <v/>
      </c>
      <c r="H194" s="10">
        <f>B167-E167</f>
        <v/>
      </c>
      <c r="I194" s="10">
        <f>B167-F167</f>
        <v/>
      </c>
      <c r="J194" s="10">
        <f>C167-E167</f>
        <v/>
      </c>
      <c r="K194" s="10">
        <f>C167-F167</f>
        <v/>
      </c>
      <c r="L194" s="8">
        <f>D167-B167</f>
        <v/>
      </c>
      <c r="M194" s="7">
        <f>D167-C167</f>
        <v/>
      </c>
      <c r="N194">
        <f>C167/E167</f>
        <v/>
      </c>
      <c r="O194">
        <f>B167/F167</f>
        <v/>
      </c>
    </row>
    <row r="195">
      <c r="A195" s="6" t="n">
        <v>44137</v>
      </c>
      <c r="B195" s="7" t="n">
        <v>6115</v>
      </c>
      <c r="C195" s="7" t="n">
        <v>5380</v>
      </c>
      <c r="D195" s="7" t="n">
        <v>6435</v>
      </c>
      <c r="E195" s="7" t="n">
        <v>5189</v>
      </c>
      <c r="F195" s="7" t="n">
        <v>4785</v>
      </c>
      <c r="G195" s="7">
        <f>B168-C168</f>
        <v/>
      </c>
      <c r="H195" s="7">
        <f>B168-E168</f>
        <v/>
      </c>
      <c r="I195" s="7">
        <f>B168-F168</f>
        <v/>
      </c>
      <c r="J195" s="7">
        <f>C168-E168</f>
        <v/>
      </c>
      <c r="K195" s="7">
        <f>C168-F168</f>
        <v/>
      </c>
      <c r="L195" s="8">
        <f>D168-B168</f>
        <v/>
      </c>
      <c r="M195" s="7">
        <f>D168-C168</f>
        <v/>
      </c>
      <c r="N195">
        <f>C168/E168</f>
        <v/>
      </c>
      <c r="O195">
        <f>B168/F168</f>
        <v/>
      </c>
    </row>
    <row r="196">
      <c r="A196" s="9" t="n">
        <v>44134</v>
      </c>
      <c r="B196" s="10" t="n">
        <v>6410</v>
      </c>
      <c r="C196" s="10" t="n">
        <v>5450</v>
      </c>
      <c r="D196" s="10" t="n">
        <v>6690</v>
      </c>
      <c r="E196" s="10" t="n">
        <v>5183</v>
      </c>
      <c r="F196" s="10" t="n">
        <v>4838</v>
      </c>
      <c r="G196" s="10">
        <f>B169-C169</f>
        <v/>
      </c>
      <c r="H196" s="10">
        <f>B169-E169</f>
        <v/>
      </c>
      <c r="I196" s="10">
        <f>B169-F169</f>
        <v/>
      </c>
      <c r="J196" s="10">
        <f>C169-E169</f>
        <v/>
      </c>
      <c r="K196" s="10">
        <f>C169-F169</f>
        <v/>
      </c>
      <c r="L196" s="8">
        <f>D169-B169</f>
        <v/>
      </c>
      <c r="M196" s="7">
        <f>D169-C169</f>
        <v/>
      </c>
      <c r="N196">
        <f>C169/E169</f>
        <v/>
      </c>
      <c r="O196">
        <f>B169/F169</f>
        <v/>
      </c>
    </row>
    <row r="197">
      <c r="A197" s="6" t="n">
        <v>44133</v>
      </c>
      <c r="B197" s="7" t="n">
        <v>6475</v>
      </c>
      <c r="C197" s="7" t="n">
        <v>5580</v>
      </c>
      <c r="D197" s="7" t="n">
        <v>6900</v>
      </c>
      <c r="E197" s="7" t="n">
        <v>5245</v>
      </c>
      <c r="F197" s="7" t="n">
        <v>4918</v>
      </c>
      <c r="G197" s="7">
        <f>B170-C170</f>
        <v/>
      </c>
      <c r="H197" s="7">
        <f>B170-E170</f>
        <v/>
      </c>
      <c r="I197" s="7">
        <f>B170-F170</f>
        <v/>
      </c>
      <c r="J197" s="7">
        <f>C170-E170</f>
        <v/>
      </c>
      <c r="K197" s="7">
        <f>C170-F170</f>
        <v/>
      </c>
      <c r="L197" s="8">
        <f>D170-B170</f>
        <v/>
      </c>
      <c r="M197" s="7">
        <f>D170-C170</f>
        <v/>
      </c>
      <c r="N197">
        <f>C170/E170</f>
        <v/>
      </c>
      <c r="O197">
        <f>B170/F170</f>
        <v/>
      </c>
    </row>
    <row r="198">
      <c r="A198" s="9" t="n">
        <v>44132</v>
      </c>
      <c r="B198" s="10" t="n">
        <v>6425</v>
      </c>
      <c r="C198" s="10" t="n">
        <v>5620</v>
      </c>
      <c r="D198" s="10" t="n">
        <v>7000</v>
      </c>
      <c r="E198" s="10" t="n">
        <v>5300</v>
      </c>
      <c r="F198" s="10" t="n">
        <v>4915</v>
      </c>
      <c r="G198" s="10">
        <f>B171-C171</f>
        <v/>
      </c>
      <c r="H198" s="10">
        <f>B171-E171</f>
        <v/>
      </c>
      <c r="I198" s="10">
        <f>B171-F171</f>
        <v/>
      </c>
      <c r="J198" s="10">
        <f>C171-E171</f>
        <v/>
      </c>
      <c r="K198" s="10">
        <f>C171-F171</f>
        <v/>
      </c>
      <c r="L198" s="8">
        <f>D171-B171</f>
        <v/>
      </c>
      <c r="M198" s="7">
        <f>D171-C171</f>
        <v/>
      </c>
      <c r="N198">
        <f>C171/E171</f>
        <v/>
      </c>
      <c r="O198">
        <f>B171/F171</f>
        <v/>
      </c>
    </row>
    <row r="199">
      <c r="A199" s="6" t="n">
        <v>44131</v>
      </c>
      <c r="B199" s="7" t="n">
        <v>6492</v>
      </c>
      <c r="C199" s="7" t="n">
        <v>6000</v>
      </c>
      <c r="D199" s="7" t="n">
        <v>6910</v>
      </c>
      <c r="E199" s="7" t="n">
        <v>5530</v>
      </c>
      <c r="F199" s="7" t="n">
        <v>5100</v>
      </c>
      <c r="G199" s="7">
        <f>B172-C172</f>
        <v/>
      </c>
      <c r="H199" s="7">
        <f>B172-E172</f>
        <v/>
      </c>
      <c r="I199" s="7">
        <f>B172-F172</f>
        <v/>
      </c>
      <c r="J199" s="7">
        <f>C172-E172</f>
        <v/>
      </c>
      <c r="K199" s="7">
        <f>C172-F172</f>
        <v/>
      </c>
      <c r="L199" s="8">
        <f>D172-B172</f>
        <v/>
      </c>
      <c r="M199" s="7">
        <f>D172-C172</f>
        <v/>
      </c>
      <c r="N199">
        <f>C172/E172</f>
        <v/>
      </c>
      <c r="O199">
        <f>B172/F172</f>
        <v/>
      </c>
    </row>
    <row r="200">
      <c r="A200" s="9" t="n">
        <v>44130</v>
      </c>
      <c r="B200" s="10" t="n">
        <v>6425</v>
      </c>
      <c r="C200" s="10" t="n">
        <v>6010</v>
      </c>
      <c r="D200" s="10" t="n">
        <v>7431</v>
      </c>
      <c r="E200" s="10" t="n">
        <v>5635</v>
      </c>
      <c r="F200" s="10" t="n">
        <v>5220</v>
      </c>
      <c r="G200" s="10">
        <f>B173-C173</f>
        <v/>
      </c>
      <c r="H200" s="10">
        <f>B173-E173</f>
        <v/>
      </c>
      <c r="I200" s="10">
        <f>B173-F173</f>
        <v/>
      </c>
      <c r="J200" s="10">
        <f>C173-E173</f>
        <v/>
      </c>
      <c r="K200" s="10">
        <f>C173-F173</f>
        <v/>
      </c>
      <c r="L200" s="8">
        <f>D173-B173</f>
        <v/>
      </c>
      <c r="M200" s="7">
        <f>D173-C173</f>
        <v/>
      </c>
      <c r="N200">
        <f>C173/E173</f>
        <v/>
      </c>
      <c r="O200">
        <f>B173/F173</f>
        <v/>
      </c>
    </row>
    <row r="201">
      <c r="A201" s="6" t="n">
        <v>44127</v>
      </c>
      <c r="B201" s="7" t="n">
        <v>6805</v>
      </c>
      <c r="C201" s="7" t="n">
        <v>6230</v>
      </c>
      <c r="D201" s="7" t="n">
        <v>7690</v>
      </c>
      <c r="E201" s="7" t="n">
        <v>5905</v>
      </c>
      <c r="F201" s="7" t="n">
        <v>5460</v>
      </c>
      <c r="G201" s="7">
        <f>B174-C174</f>
        <v/>
      </c>
      <c r="H201" s="7">
        <f>B174-E174</f>
        <v/>
      </c>
      <c r="I201" s="7">
        <f>B174-F174</f>
        <v/>
      </c>
      <c r="J201" s="7">
        <f>C174-E174</f>
        <v/>
      </c>
      <c r="K201" s="7">
        <f>C174-F174</f>
        <v/>
      </c>
      <c r="L201" s="8">
        <f>D174-B174</f>
        <v/>
      </c>
      <c r="M201" s="7">
        <f>D174-C174</f>
        <v/>
      </c>
      <c r="N201">
        <f>C174/E174</f>
        <v/>
      </c>
      <c r="O201">
        <f>B174/F174</f>
        <v/>
      </c>
    </row>
    <row r="202">
      <c r="A202" s="9" t="n">
        <v>44126</v>
      </c>
      <c r="B202" s="10" t="n">
        <v>6939</v>
      </c>
      <c r="C202" s="10" t="n">
        <v>6540</v>
      </c>
      <c r="D202" s="10" t="n">
        <v>7699</v>
      </c>
      <c r="E202" s="10" t="n">
        <v>6099</v>
      </c>
      <c r="F202" s="10" t="n">
        <v>5615</v>
      </c>
      <c r="G202" s="10">
        <f>B175-C175</f>
        <v/>
      </c>
      <c r="H202" s="10">
        <f>B175-E175</f>
        <v/>
      </c>
      <c r="I202" s="10">
        <f>B175-F175</f>
        <v/>
      </c>
      <c r="J202" s="10">
        <f>C175-E175</f>
        <v/>
      </c>
      <c r="K202" s="10">
        <f>C175-F175</f>
        <v/>
      </c>
      <c r="L202" s="8">
        <f>D175-B175</f>
        <v/>
      </c>
      <c r="M202" s="7">
        <f>D175-C175</f>
        <v/>
      </c>
      <c r="N202">
        <f>C175/E175</f>
        <v/>
      </c>
      <c r="O202">
        <f>B175/F175</f>
        <v/>
      </c>
    </row>
    <row r="203">
      <c r="A203" s="6" t="n">
        <v>44125</v>
      </c>
      <c r="B203" s="7" t="n">
        <v>6829</v>
      </c>
      <c r="C203" s="7" t="n">
        <v>6555</v>
      </c>
      <c r="D203" s="7" t="n">
        <v>7390</v>
      </c>
      <c r="E203" s="7" t="n">
        <v>6099</v>
      </c>
      <c r="F203" s="7" t="n">
        <v>5609</v>
      </c>
      <c r="G203" s="7">
        <f>B176-C176</f>
        <v/>
      </c>
      <c r="H203" s="7">
        <f>B176-E176</f>
        <v/>
      </c>
      <c r="I203" s="7">
        <f>B176-F176</f>
        <v/>
      </c>
      <c r="J203" s="7">
        <f>C176-E176</f>
        <v/>
      </c>
      <c r="K203" s="7">
        <f>C176-F176</f>
        <v/>
      </c>
      <c r="L203" s="8">
        <f>D176-B176</f>
        <v/>
      </c>
      <c r="M203" s="7">
        <f>D176-C176</f>
        <v/>
      </c>
      <c r="N203">
        <f>C176/E176</f>
        <v/>
      </c>
      <c r="O203">
        <f>B176/F176</f>
        <v/>
      </c>
    </row>
    <row r="204">
      <c r="A204" s="9" t="n">
        <v>44124</v>
      </c>
      <c r="B204" s="10" t="n">
        <v>6700</v>
      </c>
      <c r="C204" s="10" t="n">
        <v>6659</v>
      </c>
      <c r="D204" s="10" t="n">
        <v>7130</v>
      </c>
      <c r="E204" s="10" t="n">
        <v>6030</v>
      </c>
      <c r="F204" s="10" t="n">
        <v>5430</v>
      </c>
      <c r="G204" s="10">
        <f>B177-C177</f>
        <v/>
      </c>
      <c r="H204" s="10">
        <f>B177-E177</f>
        <v/>
      </c>
      <c r="I204" s="10">
        <f>B177-F177</f>
        <v/>
      </c>
      <c r="J204" s="10">
        <f>C177-E177</f>
        <v/>
      </c>
      <c r="K204" s="10">
        <f>C177-F177</f>
        <v/>
      </c>
      <c r="L204" s="8">
        <f>D177-B177</f>
        <v/>
      </c>
      <c r="M204" s="7">
        <f>D177-C177</f>
        <v/>
      </c>
      <c r="N204">
        <f>C177/E177</f>
        <v/>
      </c>
      <c r="O204">
        <f>B177/F177</f>
        <v/>
      </c>
    </row>
    <row r="205">
      <c r="A205" s="6" t="n">
        <v>44123</v>
      </c>
      <c r="B205" s="7" t="n">
        <v>6790</v>
      </c>
      <c r="C205" s="7" t="n">
        <v>6650</v>
      </c>
      <c r="D205" s="7" t="n">
        <v>7030</v>
      </c>
      <c r="E205" s="7" t="n">
        <v>6031</v>
      </c>
      <c r="F205" s="7" t="n">
        <v>5394</v>
      </c>
      <c r="G205" s="7">
        <f>B178-C178</f>
        <v/>
      </c>
      <c r="H205" s="7">
        <f>B178-E178</f>
        <v/>
      </c>
      <c r="I205" s="7">
        <f>B178-F178</f>
        <v/>
      </c>
      <c r="J205" s="7">
        <f>C178-E178</f>
        <v/>
      </c>
      <c r="K205" s="7">
        <f>C178-F178</f>
        <v/>
      </c>
      <c r="L205" s="8">
        <f>D178-B178</f>
        <v/>
      </c>
      <c r="M205" s="7">
        <f>D178-C178</f>
        <v/>
      </c>
      <c r="N205">
        <f>C178/E178</f>
        <v/>
      </c>
      <c r="O205">
        <f>B178/F178</f>
        <v/>
      </c>
    </row>
    <row r="206">
      <c r="A206" s="9" t="n">
        <v>44120</v>
      </c>
      <c r="B206" s="10" t="n">
        <v>6815</v>
      </c>
      <c r="C206" s="10" t="n">
        <v>6720</v>
      </c>
      <c r="D206" s="10" t="n">
        <v>7250</v>
      </c>
      <c r="E206" s="10" t="n">
        <v>6095</v>
      </c>
      <c r="F206" s="10" t="n">
        <v>5517</v>
      </c>
      <c r="G206" s="10">
        <f>B179-C179</f>
        <v/>
      </c>
      <c r="H206" s="10">
        <f>B179-E179</f>
        <v/>
      </c>
      <c r="I206" s="10">
        <f>B179-F179</f>
        <v/>
      </c>
      <c r="J206" s="10">
        <f>C179-E179</f>
        <v/>
      </c>
      <c r="K206" s="10">
        <f>C179-F179</f>
        <v/>
      </c>
      <c r="L206" s="8">
        <f>D179-B179</f>
        <v/>
      </c>
      <c r="M206" s="7">
        <f>D179-C179</f>
        <v/>
      </c>
      <c r="N206">
        <f>C179/E179</f>
        <v/>
      </c>
      <c r="O206">
        <f>B179/F179</f>
        <v/>
      </c>
    </row>
    <row r="207">
      <c r="A207" s="6" t="n">
        <v>44119</v>
      </c>
      <c r="B207" s="7" t="n">
        <v>6953</v>
      </c>
      <c r="C207" s="7" t="n">
        <v>6880.5</v>
      </c>
      <c r="D207" s="7" t="n">
        <v>7250</v>
      </c>
      <c r="E207" s="7" t="n">
        <v>6225</v>
      </c>
      <c r="F207" s="7" t="n">
        <v>5600</v>
      </c>
      <c r="G207" s="7">
        <f>B180-C180</f>
        <v/>
      </c>
      <c r="H207" s="7">
        <f>B180-E180</f>
        <v/>
      </c>
      <c r="I207" s="7">
        <f>B180-F180</f>
        <v/>
      </c>
      <c r="J207" s="7">
        <f>C180-E180</f>
        <v/>
      </c>
      <c r="K207" s="7">
        <f>C180-F180</f>
        <v/>
      </c>
      <c r="L207" s="8">
        <f>D180-B180</f>
        <v/>
      </c>
      <c r="M207" s="7">
        <f>D180-C180</f>
        <v/>
      </c>
      <c r="N207">
        <f>C180/E180</f>
        <v/>
      </c>
      <c r="O207">
        <f>B180/F180</f>
        <v/>
      </c>
    </row>
    <row r="208">
      <c r="A208" s="9" t="n">
        <v>44118</v>
      </c>
      <c r="B208" s="10" t="n">
        <v>6700</v>
      </c>
      <c r="C208" s="10" t="n">
        <v>6680</v>
      </c>
      <c r="D208" s="10" t="n">
        <v>7250</v>
      </c>
      <c r="E208" s="10" t="n">
        <v>6135</v>
      </c>
      <c r="F208" s="10" t="n">
        <v>5675</v>
      </c>
      <c r="G208" s="10">
        <f>B181-C181</f>
        <v/>
      </c>
      <c r="H208" s="10">
        <f>B181-E181</f>
        <v/>
      </c>
      <c r="I208" s="10">
        <f>B181-F181</f>
        <v/>
      </c>
      <c r="J208" s="10">
        <f>C181-E181</f>
        <v/>
      </c>
      <c r="K208" s="10">
        <f>C181-F181</f>
        <v/>
      </c>
      <c r="L208" s="8">
        <f>D181-B181</f>
        <v/>
      </c>
      <c r="M208" s="7">
        <f>D181-C181</f>
        <v/>
      </c>
      <c r="N208">
        <f>C181/E181</f>
        <v/>
      </c>
      <c r="O208">
        <f>B181/F181</f>
        <v/>
      </c>
    </row>
    <row r="209">
      <c r="A209" s="6" t="n">
        <v>44117</v>
      </c>
      <c r="B209" s="7" t="n">
        <v>6600</v>
      </c>
      <c r="C209" s="7" t="n">
        <v>6485</v>
      </c>
      <c r="D209" s="7" t="n">
        <v>7070</v>
      </c>
      <c r="E209" s="7" t="n">
        <v>6065</v>
      </c>
      <c r="F209" s="7" t="n">
        <v>5716</v>
      </c>
      <c r="G209" s="7">
        <f>B182-C182</f>
        <v/>
      </c>
      <c r="H209" s="7">
        <f>B182-E182</f>
        <v/>
      </c>
      <c r="I209" s="7">
        <f>B182-F182</f>
        <v/>
      </c>
      <c r="J209" s="7">
        <f>C182-E182</f>
        <v/>
      </c>
      <c r="K209" s="7">
        <f>C182-F182</f>
        <v/>
      </c>
      <c r="L209" s="8">
        <f>D182-B182</f>
        <v/>
      </c>
      <c r="M209" s="7">
        <f>D182-C182</f>
        <v/>
      </c>
      <c r="N209">
        <f>C182/E182</f>
        <v/>
      </c>
      <c r="O209">
        <f>B182/F182</f>
        <v/>
      </c>
    </row>
    <row r="210">
      <c r="A210" s="9" t="n">
        <v>44113</v>
      </c>
      <c r="B210" s="10" t="n">
        <v>6560</v>
      </c>
      <c r="C210" s="10" t="n">
        <v>6415</v>
      </c>
      <c r="D210" s="10" t="n">
        <v>7030</v>
      </c>
      <c r="E210" s="10" t="n">
        <v>6020</v>
      </c>
      <c r="F210" s="10" t="n">
        <v>5695</v>
      </c>
      <c r="G210" s="10">
        <f>B183-C183</f>
        <v/>
      </c>
      <c r="H210" s="10">
        <f>B183-E183</f>
        <v/>
      </c>
      <c r="I210" s="10">
        <f>B183-F183</f>
        <v/>
      </c>
      <c r="J210" s="10">
        <f>C183-E183</f>
        <v/>
      </c>
      <c r="K210" s="10">
        <f>C183-F183</f>
        <v/>
      </c>
      <c r="L210" s="8">
        <f>D183-B183</f>
        <v/>
      </c>
      <c r="M210" s="7">
        <f>D183-C183</f>
        <v/>
      </c>
      <c r="N210">
        <f>C183/E183</f>
        <v/>
      </c>
      <c r="O210">
        <f>B183/F183</f>
        <v/>
      </c>
    </row>
    <row r="211">
      <c r="A211" s="6" t="n">
        <v>44112</v>
      </c>
      <c r="B211" s="7" t="n">
        <v>6430</v>
      </c>
      <c r="C211" s="7" t="n">
        <v>6300</v>
      </c>
      <c r="D211" s="7" t="n">
        <v>6772.5</v>
      </c>
      <c r="E211" s="7" t="n">
        <v>5880</v>
      </c>
      <c r="F211" s="7" t="n">
        <v>5550</v>
      </c>
      <c r="G211" s="7">
        <f>B184-C184</f>
        <v/>
      </c>
      <c r="H211" s="7">
        <f>B184-E184</f>
        <v/>
      </c>
      <c r="I211" s="7">
        <f>B184-F184</f>
        <v/>
      </c>
      <c r="J211" s="7">
        <f>C184-E184</f>
        <v/>
      </c>
      <c r="K211" s="7">
        <f>C184-F184</f>
        <v/>
      </c>
      <c r="L211" s="8">
        <f>D184-B184</f>
        <v/>
      </c>
      <c r="M211" s="7">
        <f>D184-C184</f>
        <v/>
      </c>
      <c r="N211">
        <f>C184/E184</f>
        <v/>
      </c>
      <c r="O211">
        <f>B184/F184</f>
        <v/>
      </c>
    </row>
    <row r="212">
      <c r="A212" s="9" t="n">
        <v>44111</v>
      </c>
      <c r="B212" s="10" t="n">
        <v>6370</v>
      </c>
      <c r="C212" s="10" t="n">
        <v>6226</v>
      </c>
      <c r="D212" s="10" t="n">
        <v>6710</v>
      </c>
      <c r="E212" s="10" t="n">
        <v>5830</v>
      </c>
      <c r="F212" s="10" t="n">
        <v>5569</v>
      </c>
      <c r="G212" s="10">
        <f>B185-C185</f>
        <v/>
      </c>
      <c r="H212" s="10">
        <f>B185-E185</f>
        <v/>
      </c>
      <c r="I212" s="10">
        <f>B185-F185</f>
        <v/>
      </c>
      <c r="J212" s="10">
        <f>C185-E185</f>
        <v/>
      </c>
      <c r="K212" s="10">
        <f>C185-F185</f>
        <v/>
      </c>
      <c r="L212" s="8">
        <f>D185-B185</f>
        <v/>
      </c>
      <c r="M212" s="7">
        <f>D185-C185</f>
        <v/>
      </c>
      <c r="N212">
        <f>C185/E185</f>
        <v/>
      </c>
      <c r="O212">
        <f>B185/F185</f>
        <v/>
      </c>
    </row>
    <row r="213">
      <c r="A213" s="6" t="n">
        <v>44110</v>
      </c>
      <c r="B213" s="7" t="n">
        <v>6399</v>
      </c>
      <c r="C213" s="7" t="n">
        <v>6230</v>
      </c>
      <c r="D213" s="7" t="n">
        <v>6730</v>
      </c>
      <c r="E213" s="7" t="n">
        <v>5830</v>
      </c>
      <c r="F213" s="7" t="n">
        <v>5600</v>
      </c>
      <c r="G213" s="7">
        <f>B186-C186</f>
        <v/>
      </c>
      <c r="H213" s="7">
        <f>B186-E186</f>
        <v/>
      </c>
      <c r="I213" s="7">
        <f>B186-F186</f>
        <v/>
      </c>
      <c r="J213" s="7">
        <f>C186-E186</f>
        <v/>
      </c>
      <c r="K213" s="7">
        <f>C186-F186</f>
        <v/>
      </c>
      <c r="L213" s="8">
        <f>D186-B186</f>
        <v/>
      </c>
      <c r="M213" s="7">
        <f>D186-C186</f>
        <v/>
      </c>
      <c r="N213">
        <f>C186/E186</f>
        <v/>
      </c>
      <c r="O213">
        <f>B186/F186</f>
        <v/>
      </c>
    </row>
    <row r="214">
      <c r="A214" s="9" t="n">
        <v>44109</v>
      </c>
      <c r="B214" s="10" t="n">
        <v>6430</v>
      </c>
      <c r="C214" s="10" t="n">
        <v>6251</v>
      </c>
      <c r="D214" s="10" t="n">
        <v>6836</v>
      </c>
      <c r="E214" s="10" t="n">
        <v>5980</v>
      </c>
      <c r="F214" s="10" t="n">
        <v>5614</v>
      </c>
      <c r="G214" s="10">
        <f>B187-C187</f>
        <v/>
      </c>
      <c r="H214" s="10">
        <f>B187-E187</f>
        <v/>
      </c>
      <c r="I214" s="10">
        <f>B187-F187</f>
        <v/>
      </c>
      <c r="J214" s="10">
        <f>C187-E187</f>
        <v/>
      </c>
      <c r="K214" s="10">
        <f>C187-F187</f>
        <v/>
      </c>
      <c r="L214" s="8">
        <f>D187-B187</f>
        <v/>
      </c>
      <c r="M214" s="7">
        <f>D187-C187</f>
        <v/>
      </c>
      <c r="N214">
        <f>C187/E187</f>
        <v/>
      </c>
      <c r="O214">
        <f>B187/F187</f>
        <v/>
      </c>
    </row>
    <row r="215">
      <c r="A215" s="6" t="n">
        <v>44106</v>
      </c>
      <c r="B215" s="7" t="n">
        <v>6427</v>
      </c>
      <c r="C215" s="7" t="n">
        <v>6120</v>
      </c>
      <c r="D215" s="7" t="n">
        <v>6820</v>
      </c>
      <c r="E215" s="7" t="n">
        <v>6017</v>
      </c>
      <c r="F215" s="7" t="n">
        <v>5560</v>
      </c>
      <c r="G215" s="7">
        <f>B188-C188</f>
        <v/>
      </c>
      <c r="H215" s="7">
        <f>B188-E188</f>
        <v/>
      </c>
      <c r="I215" s="7">
        <f>B188-F188</f>
        <v/>
      </c>
      <c r="J215" s="7">
        <f>C188-E188</f>
        <v/>
      </c>
      <c r="K215" s="7">
        <f>C188-F188</f>
        <v/>
      </c>
      <c r="L215" s="8">
        <f>D188-B188</f>
        <v/>
      </c>
      <c r="M215" s="7">
        <f>D188-C188</f>
        <v/>
      </c>
      <c r="N215">
        <f>C188/E188</f>
        <v/>
      </c>
      <c r="O215">
        <f>B188/F188</f>
        <v/>
      </c>
    </row>
    <row r="216">
      <c r="A216" s="9" t="n">
        <v>44105</v>
      </c>
      <c r="B216" s="10" t="n">
        <v>6390</v>
      </c>
      <c r="C216" s="10" t="n">
        <v>6215</v>
      </c>
      <c r="D216" s="10" t="n">
        <v>6730</v>
      </c>
      <c r="E216" s="10" t="n">
        <v>5979.5</v>
      </c>
      <c r="F216" s="10" t="n">
        <v>5525</v>
      </c>
      <c r="G216" s="10">
        <f>B189-C189</f>
        <v/>
      </c>
      <c r="H216" s="10">
        <f>B189-E189</f>
        <v/>
      </c>
      <c r="I216" s="10">
        <f>B189-F189</f>
        <v/>
      </c>
      <c r="J216" s="10">
        <f>C189-E189</f>
        <v/>
      </c>
      <c r="K216" s="10">
        <f>C189-F189</f>
        <v/>
      </c>
      <c r="L216" s="8">
        <f>D189-B189</f>
        <v/>
      </c>
      <c r="M216" s="7">
        <f>D189-C189</f>
        <v/>
      </c>
      <c r="N216">
        <f>C189/E189</f>
        <v/>
      </c>
      <c r="O216">
        <f>B189/F189</f>
        <v/>
      </c>
    </row>
    <row r="217">
      <c r="A217" s="6" t="n">
        <v>44104</v>
      </c>
      <c r="B217" s="7" t="n">
        <v>6419</v>
      </c>
      <c r="C217" s="7" t="n">
        <v>6190</v>
      </c>
      <c r="D217" s="7" t="n">
        <v>6690</v>
      </c>
      <c r="E217" s="7" t="n">
        <v>5920</v>
      </c>
      <c r="F217" s="7" t="n">
        <v>5430</v>
      </c>
      <c r="G217" s="7">
        <f>B190-C190</f>
        <v/>
      </c>
      <c r="H217" s="7">
        <f>B190-E190</f>
        <v/>
      </c>
      <c r="I217" s="7">
        <f>B190-F190</f>
        <v/>
      </c>
      <c r="J217" s="7">
        <f>C190-E190</f>
        <v/>
      </c>
      <c r="K217" s="7">
        <f>C190-F190</f>
        <v/>
      </c>
      <c r="L217" s="8">
        <f>D190-B190</f>
        <v/>
      </c>
      <c r="M217" s="7">
        <f>D190-C190</f>
        <v/>
      </c>
      <c r="N217">
        <f>C190/E190</f>
        <v/>
      </c>
      <c r="O217">
        <f>B190/F190</f>
        <v/>
      </c>
    </row>
    <row r="218">
      <c r="A218" s="9" t="n">
        <v>44103</v>
      </c>
      <c r="B218" s="10" t="n">
        <v>6364</v>
      </c>
      <c r="C218" s="10" t="n">
        <v>6200</v>
      </c>
      <c r="D218" s="10" t="n">
        <v>6650</v>
      </c>
      <c r="E218" s="10" t="n">
        <v>5865</v>
      </c>
      <c r="F218" s="10" t="n">
        <v>5420</v>
      </c>
      <c r="G218" s="10">
        <f>B191-C191</f>
        <v/>
      </c>
      <c r="H218" s="10">
        <f>B191-E191</f>
        <v/>
      </c>
      <c r="I218" s="10">
        <f>B191-F191</f>
        <v/>
      </c>
      <c r="J218" s="10">
        <f>C191-E191</f>
        <v/>
      </c>
      <c r="K218" s="10">
        <f>C191-F191</f>
        <v/>
      </c>
      <c r="L218" s="8">
        <f>D191-B191</f>
        <v/>
      </c>
      <c r="M218" s="7">
        <f>D191-C191</f>
        <v/>
      </c>
      <c r="N218">
        <f>C191/E191</f>
        <v/>
      </c>
      <c r="O218">
        <f>B191/F191</f>
        <v/>
      </c>
    </row>
    <row r="219">
      <c r="A219" s="6" t="n">
        <v>44102</v>
      </c>
      <c r="B219" s="7" t="n">
        <v>6307</v>
      </c>
      <c r="C219" s="7" t="n">
        <v>6165</v>
      </c>
      <c r="D219" s="7" t="n">
        <v>6601</v>
      </c>
      <c r="E219" s="7" t="n">
        <v>5829.5</v>
      </c>
      <c r="F219" s="7" t="n">
        <v>5328</v>
      </c>
      <c r="G219" s="7">
        <f>B192-C192</f>
        <v/>
      </c>
      <c r="H219" s="7">
        <f>B192-E192</f>
        <v/>
      </c>
      <c r="I219" s="7">
        <f>B192-F192</f>
        <v/>
      </c>
      <c r="J219" s="7">
        <f>C192-E192</f>
        <v/>
      </c>
      <c r="K219" s="7">
        <f>C192-F192</f>
        <v/>
      </c>
      <c r="L219" s="8">
        <f>D192-B192</f>
        <v/>
      </c>
      <c r="M219" s="7">
        <f>D192-C192</f>
        <v/>
      </c>
      <c r="N219">
        <f>C192/E192</f>
        <v/>
      </c>
      <c r="O219">
        <f>B192/F192</f>
        <v/>
      </c>
    </row>
    <row r="220">
      <c r="A220" s="9" t="n">
        <v>44099</v>
      </c>
      <c r="B220" s="10" t="n">
        <v>6245</v>
      </c>
      <c r="C220" s="10" t="n">
        <v>6115</v>
      </c>
      <c r="D220" s="10" t="n">
        <v>6450</v>
      </c>
      <c r="E220" s="10" t="n">
        <v>5769</v>
      </c>
      <c r="F220" s="10" t="n">
        <v>5299</v>
      </c>
      <c r="G220" s="10">
        <f>B193-C193</f>
        <v/>
      </c>
      <c r="H220" s="10">
        <f>B193-E193</f>
        <v/>
      </c>
      <c r="I220" s="10">
        <f>B193-F193</f>
        <v/>
      </c>
      <c r="J220" s="10">
        <f>C193-E193</f>
        <v/>
      </c>
      <c r="K220" s="10">
        <f>C193-F193</f>
        <v/>
      </c>
      <c r="L220" s="8">
        <f>D193-B193</f>
        <v/>
      </c>
      <c r="M220" s="7">
        <f>D193-C193</f>
        <v/>
      </c>
      <c r="N220">
        <f>C193/E193</f>
        <v/>
      </c>
      <c r="O220">
        <f>B193/F193</f>
        <v/>
      </c>
    </row>
    <row r="221">
      <c r="A221" s="6" t="n">
        <v>44098</v>
      </c>
      <c r="B221" s="7" t="n">
        <v>6200</v>
      </c>
      <c r="C221" s="7" t="n">
        <v>6020</v>
      </c>
      <c r="D221" s="7" t="n">
        <v>6350</v>
      </c>
      <c r="E221" s="7" t="n">
        <v>5717.5</v>
      </c>
      <c r="F221" s="7" t="n">
        <v>5260</v>
      </c>
      <c r="G221" s="7">
        <f>B194-C194</f>
        <v/>
      </c>
      <c r="H221" s="7">
        <f>B194-E194</f>
        <v/>
      </c>
      <c r="I221" s="7">
        <f>B194-F194</f>
        <v/>
      </c>
      <c r="J221" s="7">
        <f>C194-E194</f>
        <v/>
      </c>
      <c r="K221" s="7">
        <f>C194-F194</f>
        <v/>
      </c>
      <c r="L221" s="8">
        <f>D194-B194</f>
        <v/>
      </c>
      <c r="M221" s="7">
        <f>D194-C194</f>
        <v/>
      </c>
      <c r="N221">
        <f>C194/E194</f>
        <v/>
      </c>
      <c r="O221">
        <f>B194/F194</f>
        <v/>
      </c>
    </row>
    <row r="222">
      <c r="A222" s="9" t="n">
        <v>44097</v>
      </c>
      <c r="B222" s="10" t="n">
        <v>6412</v>
      </c>
      <c r="C222" s="10" t="n">
        <v>6270</v>
      </c>
      <c r="D222" s="10" t="n">
        <v>6550</v>
      </c>
      <c r="E222" s="10" t="n">
        <v>5874</v>
      </c>
      <c r="F222" s="10" t="n">
        <v>5300</v>
      </c>
      <c r="G222" s="10">
        <f>B195-C195</f>
        <v/>
      </c>
      <c r="H222" s="10">
        <f>B195-E195</f>
        <v/>
      </c>
      <c r="I222" s="10">
        <f>B195-F195</f>
        <v/>
      </c>
      <c r="J222" s="10">
        <f>C195-E195</f>
        <v/>
      </c>
      <c r="K222" s="10">
        <f>C195-F195</f>
        <v/>
      </c>
      <c r="L222" s="8">
        <f>D195-B195</f>
        <v/>
      </c>
      <c r="M222" s="7">
        <f>D195-C195</f>
        <v/>
      </c>
      <c r="N222">
        <f>C195/E195</f>
        <v/>
      </c>
      <c r="O222">
        <f>B195/F195</f>
        <v/>
      </c>
    </row>
    <row r="223">
      <c r="A223" s="6" t="n">
        <v>44096</v>
      </c>
      <c r="B223" s="7" t="n">
        <v>6260</v>
      </c>
      <c r="C223" s="7" t="n">
        <v>6100</v>
      </c>
      <c r="D223" s="7" t="n">
        <v>6360</v>
      </c>
      <c r="E223" s="7" t="n">
        <v>5775</v>
      </c>
      <c r="F223" s="7" t="n">
        <v>5080</v>
      </c>
      <c r="G223" s="7">
        <f>B196-C196</f>
        <v/>
      </c>
      <c r="H223" s="7">
        <f>B196-E196</f>
        <v/>
      </c>
      <c r="I223" s="7">
        <f>B196-F196</f>
        <v/>
      </c>
      <c r="J223" s="7">
        <f>C196-E196</f>
        <v/>
      </c>
      <c r="K223" s="7">
        <f>C196-F196</f>
        <v/>
      </c>
      <c r="L223" s="8">
        <f>D196-B196</f>
        <v/>
      </c>
      <c r="M223" s="7">
        <f>D196-C196</f>
        <v/>
      </c>
      <c r="N223">
        <f>C196/E196</f>
        <v/>
      </c>
      <c r="O223">
        <f>B196/F196</f>
        <v/>
      </c>
    </row>
    <row r="224">
      <c r="A224" s="9" t="n">
        <v>44095</v>
      </c>
      <c r="B224" s="10" t="n">
        <v>6230</v>
      </c>
      <c r="C224" s="10" t="n">
        <v>6041</v>
      </c>
      <c r="D224" s="10" t="n">
        <v>6310</v>
      </c>
      <c r="E224" s="10" t="n">
        <v>5800</v>
      </c>
      <c r="F224" s="10" t="n">
        <v>5088</v>
      </c>
      <c r="G224" s="10">
        <f>B197-C197</f>
        <v/>
      </c>
      <c r="H224" s="10">
        <f>B197-E197</f>
        <v/>
      </c>
      <c r="I224" s="10">
        <f>B197-F197</f>
        <v/>
      </c>
      <c r="J224" s="10">
        <f>C197-E197</f>
        <v/>
      </c>
      <c r="K224" s="10">
        <f>C197-F197</f>
        <v/>
      </c>
      <c r="L224" s="8">
        <f>D197-B197</f>
        <v/>
      </c>
      <c r="M224" s="7">
        <f>D197-C197</f>
        <v/>
      </c>
      <c r="N224">
        <f>C197/E197</f>
        <v/>
      </c>
      <c r="O224">
        <f>B197/F197</f>
        <v/>
      </c>
    </row>
    <row r="225">
      <c r="A225" s="6" t="n">
        <v>44092</v>
      </c>
      <c r="B225" s="7" t="n">
        <v>6210</v>
      </c>
      <c r="C225" s="7" t="n">
        <v>6110</v>
      </c>
      <c r="D225" s="7" t="n">
        <v>6375</v>
      </c>
      <c r="E225" s="7" t="n">
        <v>5745</v>
      </c>
      <c r="F225" s="7" t="n">
        <v>5110</v>
      </c>
      <c r="G225" s="7">
        <f>B198-C198</f>
        <v/>
      </c>
      <c r="H225" s="7">
        <f>B198-E198</f>
        <v/>
      </c>
      <c r="I225" s="7">
        <f>B198-F198</f>
        <v/>
      </c>
      <c r="J225" s="7">
        <f>C198-E198</f>
        <v/>
      </c>
      <c r="K225" s="7">
        <f>C198-F198</f>
        <v/>
      </c>
      <c r="L225" s="8">
        <f>D198-B198</f>
        <v/>
      </c>
      <c r="M225" s="7">
        <f>D198-C198</f>
        <v/>
      </c>
      <c r="N225">
        <f>C198/E198</f>
        <v/>
      </c>
      <c r="O225">
        <f>B198/F198</f>
        <v/>
      </c>
    </row>
    <row r="226">
      <c r="A226" s="9" t="n">
        <v>44091</v>
      </c>
      <c r="B226" s="10" t="n">
        <v>6060</v>
      </c>
      <c r="C226" s="10" t="n">
        <v>5925</v>
      </c>
      <c r="D226" s="10" t="n">
        <v>6250</v>
      </c>
      <c r="E226" s="10" t="n">
        <v>5600</v>
      </c>
      <c r="F226" s="10" t="n">
        <v>5030</v>
      </c>
      <c r="G226" s="10">
        <f>B199-C199</f>
        <v/>
      </c>
      <c r="H226" s="10">
        <f>B199-E199</f>
        <v/>
      </c>
      <c r="I226" s="10">
        <f>B199-F199</f>
        <v/>
      </c>
      <c r="J226" s="10">
        <f>C199-E199</f>
        <v/>
      </c>
      <c r="K226" s="10">
        <f>C199-F199</f>
        <v/>
      </c>
      <c r="L226" s="8">
        <f>D199-B199</f>
        <v/>
      </c>
      <c r="M226" s="7">
        <f>D199-C199</f>
        <v/>
      </c>
      <c r="N226">
        <f>C199/E199</f>
        <v/>
      </c>
      <c r="O226">
        <f>B199/F199</f>
        <v/>
      </c>
    </row>
    <row r="227">
      <c r="A227" s="6" t="n">
        <v>44090</v>
      </c>
      <c r="B227" s="7" t="n">
        <v>6141</v>
      </c>
      <c r="C227" s="7" t="n">
        <v>6120</v>
      </c>
      <c r="D227" s="7" t="n">
        <v>6420</v>
      </c>
      <c r="E227" s="7" t="n">
        <v>5810</v>
      </c>
      <c r="F227" s="7" t="n">
        <v>5218.5</v>
      </c>
      <c r="G227" s="7">
        <f>B200-C200</f>
        <v/>
      </c>
      <c r="H227" s="7">
        <f>B200-E200</f>
        <v/>
      </c>
      <c r="I227" s="7">
        <f>B200-F200</f>
        <v/>
      </c>
      <c r="J227" s="7">
        <f>C200-E200</f>
        <v/>
      </c>
      <c r="K227" s="7">
        <f>C200-F200</f>
        <v/>
      </c>
      <c r="L227" s="8">
        <f>D200-B200</f>
        <v/>
      </c>
      <c r="M227" s="7">
        <f>D200-C200</f>
        <v/>
      </c>
      <c r="N227">
        <f>C200/E200</f>
        <v/>
      </c>
      <c r="O227">
        <f>B200/F200</f>
        <v/>
      </c>
    </row>
    <row r="228">
      <c r="A228" s="9" t="n">
        <v>44089</v>
      </c>
      <c r="B228" s="10" t="n">
        <v>6250</v>
      </c>
      <c r="C228" s="10" t="n">
        <v>6235</v>
      </c>
      <c r="D228" s="10" t="n">
        <v>6601</v>
      </c>
      <c r="E228" s="10" t="n">
        <v>5950</v>
      </c>
      <c r="F228" s="10" t="n">
        <v>5329.5</v>
      </c>
      <c r="G228" s="10">
        <f>B201-C201</f>
        <v/>
      </c>
      <c r="H228" s="10">
        <f>B201-E201</f>
        <v/>
      </c>
      <c r="I228" s="10">
        <f>B201-F201</f>
        <v/>
      </c>
      <c r="J228" s="10">
        <f>C201-E201</f>
        <v/>
      </c>
      <c r="K228" s="10">
        <f>C201-F201</f>
        <v/>
      </c>
      <c r="L228" s="8">
        <f>D201-B201</f>
        <v/>
      </c>
      <c r="M228" s="7">
        <f>D201-C201</f>
        <v/>
      </c>
      <c r="N228">
        <f>C201/E201</f>
        <v/>
      </c>
      <c r="O228">
        <f>B201/F201</f>
        <v/>
      </c>
    </row>
    <row r="229">
      <c r="A229" s="6" t="n">
        <v>44088</v>
      </c>
      <c r="B229" s="7" t="n">
        <v>6430</v>
      </c>
      <c r="C229" s="7" t="n">
        <v>6391</v>
      </c>
      <c r="D229" s="7" t="n">
        <v>6755</v>
      </c>
      <c r="E229" s="7" t="n">
        <v>6124.5</v>
      </c>
      <c r="F229" s="7" t="n">
        <v>5430</v>
      </c>
      <c r="G229" s="7">
        <f>B202-C202</f>
        <v/>
      </c>
      <c r="H229" s="7">
        <f>B202-E202</f>
        <v/>
      </c>
      <c r="I229" s="7">
        <f>B202-F202</f>
        <v/>
      </c>
      <c r="J229" s="7">
        <f>C202-E202</f>
        <v/>
      </c>
      <c r="K229" s="7">
        <f>C202-F202</f>
        <v/>
      </c>
      <c r="L229" s="8">
        <f>D202-B202</f>
        <v/>
      </c>
      <c r="M229" s="7">
        <f>D202-C202</f>
        <v/>
      </c>
      <c r="N229">
        <f>C202/E202</f>
        <v/>
      </c>
      <c r="O229">
        <f>B202/F202</f>
        <v/>
      </c>
    </row>
    <row r="230">
      <c r="A230" s="9" t="n">
        <v>44085</v>
      </c>
      <c r="B230" s="10" t="n">
        <v>6493</v>
      </c>
      <c r="C230" s="10" t="n">
        <v>6401</v>
      </c>
      <c r="D230" s="10" t="n">
        <v>6700</v>
      </c>
      <c r="E230" s="10" t="n">
        <v>6190</v>
      </c>
      <c r="F230" s="10" t="n">
        <v>5510</v>
      </c>
      <c r="G230" s="10">
        <f>B203-C203</f>
        <v/>
      </c>
      <c r="H230" s="10">
        <f>B203-E203</f>
        <v/>
      </c>
      <c r="I230" s="10">
        <f>B203-F203</f>
        <v/>
      </c>
      <c r="J230" s="10">
        <f>C203-E203</f>
        <v/>
      </c>
      <c r="K230" s="10">
        <f>C203-F203</f>
        <v/>
      </c>
      <c r="L230" s="8">
        <f>D203-B203</f>
        <v/>
      </c>
      <c r="M230" s="7">
        <f>D203-C203</f>
        <v/>
      </c>
      <c r="N230">
        <f>C203/E203</f>
        <v/>
      </c>
      <c r="O230">
        <f>B203/F203</f>
        <v/>
      </c>
    </row>
    <row r="231">
      <c r="A231" s="6" t="n">
        <v>44084</v>
      </c>
      <c r="B231" s="7" t="n">
        <v>6559.5</v>
      </c>
      <c r="C231" s="7" t="n">
        <v>6415</v>
      </c>
      <c r="D231" s="7" t="n">
        <v>6668.5</v>
      </c>
      <c r="E231" s="7" t="n">
        <v>6270</v>
      </c>
      <c r="F231" s="7" t="n">
        <v>5571</v>
      </c>
      <c r="G231" s="7">
        <f>B204-C204</f>
        <v/>
      </c>
      <c r="H231" s="7">
        <f>B204-E204</f>
        <v/>
      </c>
      <c r="I231" s="7">
        <f>B204-F204</f>
        <v/>
      </c>
      <c r="J231" s="7">
        <f>C204-E204</f>
        <v/>
      </c>
      <c r="K231" s="7">
        <f>C204-F204</f>
        <v/>
      </c>
      <c r="L231" s="8">
        <f>D204-B204</f>
        <v/>
      </c>
      <c r="M231" s="7">
        <f>D204-C204</f>
        <v/>
      </c>
      <c r="N231">
        <f>C204/E204</f>
        <v/>
      </c>
      <c r="O231">
        <f>B204/F204</f>
        <v/>
      </c>
    </row>
    <row r="232">
      <c r="A232" s="9" t="n">
        <v>44083</v>
      </c>
      <c r="B232" s="10" t="n">
        <v>6506</v>
      </c>
      <c r="C232" s="10" t="n">
        <v>6377</v>
      </c>
      <c r="D232" s="10" t="n">
        <v>6620</v>
      </c>
      <c r="E232" s="10" t="n">
        <v>6260</v>
      </c>
      <c r="F232" s="10" t="n">
        <v>5600</v>
      </c>
      <c r="G232" s="10">
        <f>B205-C205</f>
        <v/>
      </c>
      <c r="H232" s="10">
        <f>B205-E205</f>
        <v/>
      </c>
      <c r="I232" s="10">
        <f>B205-F205</f>
        <v/>
      </c>
      <c r="J232" s="10">
        <f>C205-E205</f>
        <v/>
      </c>
      <c r="K232" s="10">
        <f>C205-F205</f>
        <v/>
      </c>
      <c r="L232" s="8">
        <f>D205-B205</f>
        <v/>
      </c>
      <c r="M232" s="7">
        <f>D205-C205</f>
        <v/>
      </c>
      <c r="N232">
        <f>C205/E205</f>
        <v/>
      </c>
      <c r="O232">
        <f>B205/F205</f>
        <v/>
      </c>
    </row>
    <row r="233">
      <c r="A233" s="6" t="n">
        <v>44082</v>
      </c>
      <c r="B233" s="7" t="n">
        <v>6377</v>
      </c>
      <c r="C233" s="7" t="n">
        <v>6320</v>
      </c>
      <c r="D233" s="7" t="n">
        <v>6450</v>
      </c>
      <c r="E233" s="7" t="n">
        <v>6190</v>
      </c>
      <c r="F233" s="7" t="n">
        <v>5520</v>
      </c>
      <c r="G233" s="7">
        <f>B206-C206</f>
        <v/>
      </c>
      <c r="H233" s="7">
        <f>B206-E206</f>
        <v/>
      </c>
      <c r="I233" s="7">
        <f>B206-F206</f>
        <v/>
      </c>
      <c r="J233" s="7">
        <f>C206-E206</f>
        <v/>
      </c>
      <c r="K233" s="7">
        <f>C206-F206</f>
        <v/>
      </c>
      <c r="L233" s="8">
        <f>D206-B206</f>
        <v/>
      </c>
      <c r="M233" s="7">
        <f>D206-C206</f>
        <v/>
      </c>
      <c r="N233">
        <f>C206/E206</f>
        <v/>
      </c>
      <c r="O233">
        <f>B206/F206</f>
        <v/>
      </c>
    </row>
    <row r="234">
      <c r="A234" s="1" t="n">
        <v>44081</v>
      </c>
      <c r="B234" s="2" t="n">
        <v>6346.5</v>
      </c>
      <c r="C234" s="2" t="n">
        <v>6270</v>
      </c>
      <c r="D234" s="2" t="n">
        <v>6450</v>
      </c>
      <c r="E234" s="2" t="n">
        <v>6150</v>
      </c>
      <c r="F234" s="2" t="n">
        <v>5489</v>
      </c>
      <c r="G234" s="2">
        <f>B207-C207</f>
        <v/>
      </c>
      <c r="H234" s="2">
        <f>B207-E207</f>
        <v/>
      </c>
      <c r="I234" s="2">
        <f>B207-F207</f>
        <v/>
      </c>
      <c r="J234" s="2">
        <f>C207-E207</f>
        <v/>
      </c>
      <c r="K234" s="2">
        <f>C207-F207</f>
        <v/>
      </c>
      <c r="L234" s="8">
        <f>D207-B207</f>
        <v/>
      </c>
      <c r="M234" s="7">
        <f>D207-C207</f>
        <v/>
      </c>
      <c r="N234">
        <f>C207/E207</f>
        <v/>
      </c>
      <c r="O234">
        <f>B207/F207</f>
        <v/>
      </c>
    </row>
  </sheetData>
  <pageMargins left="0.7" right="0.7" top="0.75" bottom="0.75" header="0.3" footer="0.3"/>
  <pageSetup orientation="portrait" paperSize="9" horizontalDpi="300" verticalDpi="300"/>
</worksheet>
</file>

<file path=xl/worksheets/sheet5.xml><?xml version="1.0" encoding="utf-8"?>
<worksheet xmlns="http://schemas.openxmlformats.org/spreadsheetml/2006/main">
  <sheetPr codeName="Hoja3">
    <outlinePr summaryBelow="1" summaryRight="1"/>
    <pageSetUpPr/>
  </sheetPr>
  <dimension ref="A1:B196"/>
  <sheetViews>
    <sheetView workbookViewId="0">
      <selection activeCell="A1" sqref="A1"/>
    </sheetView>
  </sheetViews>
  <sheetFormatPr baseColWidth="10" defaultRowHeight="15"/>
  <cols>
    <col width="17.5703125" bestFit="1" customWidth="1" style="17" min="1" max="1"/>
    <col width="13.7109375" bestFit="1" customWidth="1" style="17" min="2" max="2"/>
  </cols>
  <sheetData>
    <row r="1">
      <c r="A1" s="12" t="inlineStr">
        <is>
          <t>Etiquetas de fila</t>
        </is>
      </c>
      <c r="B1" t="inlineStr">
        <is>
          <t>Suma de 29-38</t>
        </is>
      </c>
    </row>
    <row r="2">
      <c r="A2" s="13" t="n">
        <v>44081</v>
      </c>
      <c r="B2" t="n">
        <v>196.5</v>
      </c>
    </row>
    <row r="3">
      <c r="A3" s="13" t="n">
        <v>44082</v>
      </c>
      <c r="B3" t="n">
        <v>187</v>
      </c>
    </row>
    <row r="4">
      <c r="A4" s="13" t="n">
        <v>44083</v>
      </c>
      <c r="B4" t="n">
        <v>246</v>
      </c>
    </row>
    <row r="5">
      <c r="A5" s="13" t="n">
        <v>44084</v>
      </c>
      <c r="B5" t="n">
        <v>289.5</v>
      </c>
    </row>
    <row r="6">
      <c r="A6" s="13" t="n">
        <v>44085</v>
      </c>
      <c r="B6" t="n">
        <v>303</v>
      </c>
    </row>
    <row r="7">
      <c r="A7" s="13" t="n">
        <v>44088</v>
      </c>
      <c r="B7" t="n">
        <v>305.5</v>
      </c>
    </row>
    <row r="8">
      <c r="A8" s="13" t="n">
        <v>44089</v>
      </c>
      <c r="B8" t="n">
        <v>300</v>
      </c>
    </row>
    <row r="9">
      <c r="A9" s="13" t="n">
        <v>44090</v>
      </c>
      <c r="B9" t="n">
        <v>331</v>
      </c>
    </row>
    <row r="10">
      <c r="A10" s="13" t="n">
        <v>44091</v>
      </c>
      <c r="B10" t="n">
        <v>460</v>
      </c>
    </row>
    <row r="11">
      <c r="A11" s="13" t="n">
        <v>44092</v>
      </c>
      <c r="B11" t="n">
        <v>465</v>
      </c>
    </row>
    <row r="12">
      <c r="A12" s="13" t="n">
        <v>44095</v>
      </c>
      <c r="B12" t="n">
        <v>430</v>
      </c>
    </row>
    <row r="13">
      <c r="A13" s="13" t="n">
        <v>44096</v>
      </c>
      <c r="B13" t="n">
        <v>485</v>
      </c>
    </row>
    <row r="14">
      <c r="A14" s="13" t="n">
        <v>44097</v>
      </c>
      <c r="B14" t="n">
        <v>538</v>
      </c>
    </row>
    <row r="15">
      <c r="A15" s="13" t="n">
        <v>44098</v>
      </c>
      <c r="B15" t="n">
        <v>482.5</v>
      </c>
    </row>
    <row r="16">
      <c r="A16" s="13" t="n">
        <v>44099</v>
      </c>
      <c r="B16" t="n">
        <v>476</v>
      </c>
    </row>
    <row r="17">
      <c r="A17" s="13" t="n">
        <v>44102</v>
      </c>
      <c r="B17" t="n">
        <v>477.5</v>
      </c>
    </row>
    <row r="18">
      <c r="A18" s="13" t="n">
        <v>44103</v>
      </c>
      <c r="B18" t="n">
        <v>499</v>
      </c>
    </row>
    <row r="19">
      <c r="A19" s="13" t="n">
        <v>44104</v>
      </c>
      <c r="B19" t="n">
        <v>499</v>
      </c>
    </row>
    <row r="20">
      <c r="A20" s="13" t="n">
        <v>44105</v>
      </c>
      <c r="B20" t="n">
        <v>410.5</v>
      </c>
    </row>
    <row r="21">
      <c r="A21" s="13" t="n">
        <v>44106</v>
      </c>
      <c r="B21" t="n">
        <v>410</v>
      </c>
    </row>
    <row r="22">
      <c r="A22" s="13" t="n">
        <v>44109</v>
      </c>
      <c r="B22" t="n">
        <v>450</v>
      </c>
    </row>
    <row r="23">
      <c r="A23" s="13" t="n">
        <v>44110</v>
      </c>
      <c r="B23" t="n">
        <v>569</v>
      </c>
    </row>
    <row r="24">
      <c r="A24" s="13" t="n">
        <v>44111</v>
      </c>
      <c r="B24" t="n">
        <v>540</v>
      </c>
    </row>
    <row r="25">
      <c r="A25" s="13" t="n">
        <v>44112</v>
      </c>
      <c r="B25" t="n">
        <v>550</v>
      </c>
    </row>
    <row r="26">
      <c r="A26" s="13" t="n">
        <v>44113</v>
      </c>
      <c r="B26" t="n">
        <v>540</v>
      </c>
    </row>
    <row r="27">
      <c r="A27" s="13" t="n">
        <v>44117</v>
      </c>
      <c r="B27" t="n">
        <v>535</v>
      </c>
    </row>
    <row r="28">
      <c r="A28" s="13" t="n">
        <v>44118</v>
      </c>
      <c r="B28" t="n">
        <v>565</v>
      </c>
    </row>
    <row r="29">
      <c r="A29" s="13" t="n">
        <v>44119</v>
      </c>
      <c r="B29" t="n">
        <v>728</v>
      </c>
    </row>
    <row r="30">
      <c r="A30" s="13" t="n">
        <v>44120</v>
      </c>
      <c r="B30" t="n">
        <v>720</v>
      </c>
    </row>
    <row r="31">
      <c r="A31" s="13" t="n">
        <v>44123</v>
      </c>
      <c r="B31" t="n">
        <v>759</v>
      </c>
    </row>
    <row r="32">
      <c r="A32" s="13" t="n">
        <v>44124</v>
      </c>
      <c r="B32" t="n">
        <v>670</v>
      </c>
    </row>
    <row r="33">
      <c r="A33" s="13" t="n">
        <v>44125</v>
      </c>
      <c r="B33" t="n">
        <v>730</v>
      </c>
    </row>
    <row r="34">
      <c r="A34" s="13" t="n">
        <v>44126</v>
      </c>
      <c r="B34" t="n">
        <v>840</v>
      </c>
    </row>
    <row r="35">
      <c r="A35" s="13" t="n">
        <v>44127</v>
      </c>
      <c r="B35" t="n">
        <v>900</v>
      </c>
    </row>
    <row r="36">
      <c r="A36" s="13" t="n">
        <v>44130</v>
      </c>
      <c r="B36" t="n">
        <v>790</v>
      </c>
    </row>
    <row r="37">
      <c r="A37" s="13" t="n">
        <v>44131</v>
      </c>
      <c r="B37" t="n">
        <v>962</v>
      </c>
    </row>
    <row r="38">
      <c r="A38" s="13" t="n">
        <v>44132</v>
      </c>
      <c r="B38" t="n">
        <v>1125</v>
      </c>
    </row>
    <row r="39">
      <c r="A39" s="13" t="n">
        <v>44133</v>
      </c>
      <c r="B39" t="n">
        <v>1230</v>
      </c>
    </row>
    <row r="40">
      <c r="A40" s="13" t="n">
        <v>44134</v>
      </c>
      <c r="B40" t="n">
        <v>1227</v>
      </c>
    </row>
    <row r="41">
      <c r="A41" s="13" t="n">
        <v>44137</v>
      </c>
      <c r="B41" t="n">
        <v>926</v>
      </c>
    </row>
    <row r="42">
      <c r="A42" s="13" t="n">
        <v>44138</v>
      </c>
      <c r="B42" t="n">
        <v>1004</v>
      </c>
    </row>
    <row r="43">
      <c r="A43" s="13" t="n">
        <v>44139</v>
      </c>
      <c r="B43" t="n">
        <v>1100</v>
      </c>
    </row>
    <row r="44">
      <c r="A44" s="13" t="n">
        <v>44140</v>
      </c>
      <c r="B44" t="n">
        <v>1125</v>
      </c>
    </row>
    <row r="45">
      <c r="A45" s="13" t="n">
        <v>44141</v>
      </c>
      <c r="B45" t="n">
        <v>1021</v>
      </c>
    </row>
    <row r="46">
      <c r="A46" s="13" t="n">
        <v>44144</v>
      </c>
      <c r="B46" t="n">
        <v>1030</v>
      </c>
    </row>
    <row r="47">
      <c r="A47" s="13" t="n">
        <v>44145</v>
      </c>
      <c r="B47" t="n">
        <v>888.5</v>
      </c>
    </row>
    <row r="48">
      <c r="A48" s="13" t="n">
        <v>44146</v>
      </c>
      <c r="B48" t="n">
        <v>640</v>
      </c>
    </row>
    <row r="49">
      <c r="A49" s="13" t="n">
        <v>44147</v>
      </c>
      <c r="B49" t="n">
        <v>640</v>
      </c>
    </row>
    <row r="50">
      <c r="A50" s="13" t="n">
        <v>44148</v>
      </c>
      <c r="B50" t="n">
        <v>748</v>
      </c>
    </row>
    <row r="51">
      <c r="A51" s="13" t="n">
        <v>44151</v>
      </c>
      <c r="B51" t="n">
        <v>685</v>
      </c>
    </row>
    <row r="52">
      <c r="A52" s="13" t="n">
        <v>44152</v>
      </c>
      <c r="B52" t="n">
        <v>600.5</v>
      </c>
    </row>
    <row r="53">
      <c r="A53" s="13" t="n">
        <v>44153</v>
      </c>
      <c r="B53" t="n">
        <v>614</v>
      </c>
    </row>
    <row r="54">
      <c r="A54" s="13" t="n">
        <v>44154</v>
      </c>
      <c r="B54" t="n">
        <v>546</v>
      </c>
    </row>
    <row r="55">
      <c r="A55" s="13" t="n">
        <v>44155</v>
      </c>
      <c r="B55" t="n">
        <v>595.5</v>
      </c>
    </row>
    <row r="56">
      <c r="A56" s="13" t="n">
        <v>44159</v>
      </c>
      <c r="B56" t="n">
        <v>719.5</v>
      </c>
    </row>
    <row r="57">
      <c r="A57" s="13" t="n">
        <v>44160</v>
      </c>
      <c r="B57" t="n">
        <v>823</v>
      </c>
    </row>
    <row r="58">
      <c r="A58" s="13" t="n">
        <v>44161</v>
      </c>
      <c r="B58" t="n">
        <v>802</v>
      </c>
    </row>
    <row r="59">
      <c r="A59" s="13" t="n">
        <v>44162</v>
      </c>
      <c r="B59" t="n">
        <v>775</v>
      </c>
    </row>
    <row r="60">
      <c r="A60" s="13" t="n">
        <v>44165</v>
      </c>
      <c r="B60" t="n">
        <v>810.5</v>
      </c>
    </row>
    <row r="61">
      <c r="A61" s="13" t="n">
        <v>44166</v>
      </c>
      <c r="B61" t="n">
        <v>700</v>
      </c>
    </row>
    <row r="62">
      <c r="A62" s="13" t="n">
        <v>44167</v>
      </c>
      <c r="B62" t="n">
        <v>621</v>
      </c>
    </row>
    <row r="63">
      <c r="A63" s="13" t="n">
        <v>44168</v>
      </c>
      <c r="B63" t="n">
        <v>595</v>
      </c>
    </row>
    <row r="64">
      <c r="A64" s="13" t="n">
        <v>44169</v>
      </c>
      <c r="B64" t="n">
        <v>685</v>
      </c>
    </row>
    <row r="65">
      <c r="A65" s="13" t="n">
        <v>44174</v>
      </c>
      <c r="B65" t="n">
        <v>665</v>
      </c>
    </row>
    <row r="66">
      <c r="A66" s="13" t="n">
        <v>44175</v>
      </c>
      <c r="B66" t="n">
        <v>665</v>
      </c>
    </row>
    <row r="67">
      <c r="A67" s="13" t="n">
        <v>44176</v>
      </c>
      <c r="B67" t="n">
        <v>680</v>
      </c>
    </row>
    <row r="68">
      <c r="A68" s="13" t="n">
        <v>44179</v>
      </c>
      <c r="B68" t="n">
        <v>610</v>
      </c>
    </row>
    <row r="69">
      <c r="A69" s="13" t="n">
        <v>44180</v>
      </c>
      <c r="B69" t="n">
        <v>604</v>
      </c>
    </row>
    <row r="70">
      <c r="A70" s="13" t="n">
        <v>44181</v>
      </c>
      <c r="B70" t="n">
        <v>565</v>
      </c>
    </row>
    <row r="71">
      <c r="A71" s="13" t="n">
        <v>44182</v>
      </c>
      <c r="B71" t="n">
        <v>470</v>
      </c>
    </row>
    <row r="72">
      <c r="A72" s="13" t="n">
        <v>44183</v>
      </c>
      <c r="B72" t="n">
        <v>407</v>
      </c>
    </row>
    <row r="73">
      <c r="A73" s="13" t="n">
        <v>44186</v>
      </c>
      <c r="B73" t="n">
        <v>505</v>
      </c>
    </row>
    <row r="74">
      <c r="A74" s="13" t="n">
        <v>44187</v>
      </c>
      <c r="B74" t="n">
        <v>511</v>
      </c>
    </row>
    <row r="75">
      <c r="A75" s="13" t="n">
        <v>44188</v>
      </c>
      <c r="B75" t="n">
        <v>495</v>
      </c>
    </row>
    <row r="76">
      <c r="A76" s="13" t="n">
        <v>44193</v>
      </c>
      <c r="B76" t="n">
        <v>460</v>
      </c>
    </row>
    <row r="77">
      <c r="A77" s="13" t="n">
        <v>44194</v>
      </c>
      <c r="B77" t="n">
        <v>545</v>
      </c>
    </row>
    <row r="78">
      <c r="A78" s="13" t="n">
        <v>44195</v>
      </c>
      <c r="B78" t="n">
        <v>605</v>
      </c>
    </row>
    <row r="79">
      <c r="A79" s="13" t="n">
        <v>44200</v>
      </c>
      <c r="B79" t="n">
        <v>613</v>
      </c>
    </row>
    <row r="80">
      <c r="A80" s="13" t="n">
        <v>44201</v>
      </c>
      <c r="B80" t="n">
        <v>594</v>
      </c>
    </row>
    <row r="81">
      <c r="A81" s="13" t="n">
        <v>44202</v>
      </c>
      <c r="B81" t="n">
        <v>601</v>
      </c>
    </row>
    <row r="82">
      <c r="A82" s="13" t="n">
        <v>44203</v>
      </c>
      <c r="B82" t="n">
        <v>566</v>
      </c>
    </row>
    <row r="83">
      <c r="A83" s="13" t="n">
        <v>44204</v>
      </c>
      <c r="B83" t="n">
        <v>570</v>
      </c>
    </row>
    <row r="84">
      <c r="A84" s="13" t="n">
        <v>44207</v>
      </c>
      <c r="B84" t="n">
        <v>617</v>
      </c>
    </row>
    <row r="85">
      <c r="A85" s="13" t="n">
        <v>44208</v>
      </c>
      <c r="B85" t="n">
        <v>620</v>
      </c>
    </row>
    <row r="86">
      <c r="A86" s="13" t="n">
        <v>44209</v>
      </c>
      <c r="B86" t="n">
        <v>674</v>
      </c>
    </row>
    <row r="87">
      <c r="A87" s="13" t="n">
        <v>44210</v>
      </c>
      <c r="B87" t="n">
        <v>691</v>
      </c>
    </row>
    <row r="88">
      <c r="A88" s="13" t="n">
        <v>44211</v>
      </c>
      <c r="B88" t="n">
        <v>670</v>
      </c>
    </row>
    <row r="89">
      <c r="A89" s="13" t="n">
        <v>44214</v>
      </c>
      <c r="B89" t="n">
        <v>624</v>
      </c>
    </row>
    <row r="90">
      <c r="A90" s="13" t="n">
        <v>44215</v>
      </c>
      <c r="B90" t="n">
        <v>614</v>
      </c>
    </row>
    <row r="91">
      <c r="A91" s="13" t="n">
        <v>44216</v>
      </c>
      <c r="B91" t="n">
        <v>571.5</v>
      </c>
    </row>
    <row r="92">
      <c r="A92" s="13" t="n">
        <v>44217</v>
      </c>
      <c r="B92" t="n">
        <v>550</v>
      </c>
    </row>
    <row r="93">
      <c r="A93" s="13" t="n">
        <v>44218</v>
      </c>
      <c r="B93" t="n">
        <v>509</v>
      </c>
    </row>
    <row r="94">
      <c r="A94" s="13" t="n">
        <v>44221</v>
      </c>
      <c r="B94" t="n">
        <v>490</v>
      </c>
    </row>
    <row r="95">
      <c r="A95" s="13" t="n">
        <v>44222</v>
      </c>
      <c r="B95" t="n">
        <v>485</v>
      </c>
    </row>
    <row r="96">
      <c r="A96" s="13" t="n">
        <v>44223</v>
      </c>
      <c r="B96" t="n">
        <v>430</v>
      </c>
    </row>
    <row r="97">
      <c r="A97" s="13" t="n">
        <v>44224</v>
      </c>
      <c r="B97" t="n">
        <v>380</v>
      </c>
    </row>
    <row r="98">
      <c r="A98" s="13" t="n">
        <v>44225</v>
      </c>
      <c r="B98" t="n">
        <v>426.5</v>
      </c>
    </row>
    <row r="99">
      <c r="A99" s="13" t="n">
        <v>44228</v>
      </c>
      <c r="B99" t="n">
        <v>432</v>
      </c>
    </row>
    <row r="100">
      <c r="A100" s="13" t="n">
        <v>44229</v>
      </c>
      <c r="B100" t="n">
        <v>466.5</v>
      </c>
    </row>
    <row r="101">
      <c r="A101" s="13" t="n">
        <v>44230</v>
      </c>
      <c r="B101" t="n">
        <v>484</v>
      </c>
    </row>
    <row r="102">
      <c r="A102" s="13" t="n">
        <v>44231</v>
      </c>
      <c r="B102" t="n">
        <v>522</v>
      </c>
    </row>
    <row r="103">
      <c r="A103" s="13" t="n">
        <v>44232</v>
      </c>
      <c r="B103" t="n">
        <v>551</v>
      </c>
    </row>
    <row r="104">
      <c r="A104" s="13" t="n">
        <v>44235</v>
      </c>
      <c r="B104" t="n">
        <v>531</v>
      </c>
    </row>
    <row r="105">
      <c r="A105" s="13" t="n">
        <v>44236</v>
      </c>
      <c r="B105" t="n">
        <v>570</v>
      </c>
    </row>
    <row r="106">
      <c r="A106" s="13" t="n">
        <v>44237</v>
      </c>
      <c r="B106" t="n">
        <v>588</v>
      </c>
    </row>
    <row r="107">
      <c r="A107" s="13" t="n">
        <v>44238</v>
      </c>
      <c r="B107" t="n">
        <v>560</v>
      </c>
    </row>
    <row r="108">
      <c r="A108" s="13" t="n">
        <v>44239</v>
      </c>
      <c r="B108" t="n">
        <v>540</v>
      </c>
    </row>
    <row r="109">
      <c r="A109" s="13" t="n">
        <v>44244</v>
      </c>
      <c r="B109" t="n">
        <v>545</v>
      </c>
    </row>
    <row r="110">
      <c r="A110" s="13" t="n">
        <v>44245</v>
      </c>
      <c r="B110" t="n">
        <v>610</v>
      </c>
    </row>
    <row r="111">
      <c r="A111" s="13" t="n">
        <v>44246</v>
      </c>
      <c r="B111" t="n">
        <v>565</v>
      </c>
    </row>
    <row r="112">
      <c r="A112" s="13" t="n">
        <v>44249</v>
      </c>
      <c r="B112" t="n">
        <v>470</v>
      </c>
    </row>
    <row r="113">
      <c r="A113" s="13" t="n">
        <v>44250</v>
      </c>
      <c r="B113" t="n">
        <v>507</v>
      </c>
    </row>
    <row r="114">
      <c r="A114" s="13" t="n">
        <v>44251</v>
      </c>
      <c r="B114" t="n">
        <v>546</v>
      </c>
    </row>
    <row r="115">
      <c r="A115" s="13" t="n">
        <v>44252</v>
      </c>
      <c r="B115" t="n">
        <v>475</v>
      </c>
    </row>
    <row r="116">
      <c r="A116" s="13" t="n">
        <v>44253</v>
      </c>
      <c r="B116" t="n">
        <v>472</v>
      </c>
    </row>
    <row r="117">
      <c r="A117" s="13" t="n">
        <v>44256</v>
      </c>
      <c r="B117" t="n">
        <v>424</v>
      </c>
    </row>
    <row r="118">
      <c r="A118" s="13" t="n">
        <v>44257</v>
      </c>
      <c r="B118" t="n">
        <v>529</v>
      </c>
    </row>
    <row r="119">
      <c r="A119" s="13" t="n">
        <v>44258</v>
      </c>
      <c r="B119" t="n">
        <v>565</v>
      </c>
    </row>
    <row r="120">
      <c r="A120" s="13" t="n">
        <v>44259</v>
      </c>
      <c r="B120" t="n">
        <v>531</v>
      </c>
    </row>
    <row r="121">
      <c r="A121" s="13" t="n">
        <v>44260</v>
      </c>
      <c r="B121" t="n">
        <v>605</v>
      </c>
    </row>
    <row r="122">
      <c r="A122" s="13" t="n">
        <v>44263</v>
      </c>
      <c r="B122" t="n">
        <v>530</v>
      </c>
    </row>
    <row r="123">
      <c r="A123" s="13" t="n">
        <v>44264</v>
      </c>
      <c r="B123" t="n">
        <v>494</v>
      </c>
    </row>
    <row r="124">
      <c r="A124" s="13" t="n">
        <v>44265</v>
      </c>
      <c r="B124" t="n">
        <v>448</v>
      </c>
    </row>
    <row r="125">
      <c r="A125" s="13" t="n">
        <v>44266</v>
      </c>
      <c r="B125" t="n">
        <v>420</v>
      </c>
    </row>
    <row r="126">
      <c r="A126" s="13" t="n">
        <v>44267</v>
      </c>
      <c r="B126" t="n">
        <v>424.5</v>
      </c>
    </row>
    <row r="127">
      <c r="A127" s="13" t="n">
        <v>44270</v>
      </c>
      <c r="B127" t="n">
        <v>410</v>
      </c>
    </row>
    <row r="128">
      <c r="A128" s="13" t="n">
        <v>44271</v>
      </c>
      <c r="B128" t="n">
        <v>390</v>
      </c>
    </row>
    <row r="129">
      <c r="A129" s="13" t="n">
        <v>44272</v>
      </c>
      <c r="B129" t="n">
        <v>395</v>
      </c>
    </row>
    <row r="130">
      <c r="A130" s="13" t="n">
        <v>44273</v>
      </c>
      <c r="B130" t="n">
        <v>376</v>
      </c>
    </row>
    <row r="131">
      <c r="A131" s="13" t="n">
        <v>44274</v>
      </c>
      <c r="B131" t="n">
        <v>385</v>
      </c>
    </row>
    <row r="132">
      <c r="A132" s="13" t="n">
        <v>44277</v>
      </c>
      <c r="B132" t="n">
        <v>346</v>
      </c>
    </row>
    <row r="133">
      <c r="A133" s="13" t="n">
        <v>44278</v>
      </c>
      <c r="B133" t="n">
        <v>239</v>
      </c>
    </row>
    <row r="134">
      <c r="A134" s="13" t="n">
        <v>44280</v>
      </c>
      <c r="B134" t="n">
        <v>239</v>
      </c>
    </row>
    <row r="135">
      <c r="A135" s="13" t="n">
        <v>44281</v>
      </c>
      <c r="B135" t="n">
        <v>233</v>
      </c>
    </row>
    <row r="136">
      <c r="A136" s="13" t="n">
        <v>44284</v>
      </c>
      <c r="B136" t="n">
        <v>280</v>
      </c>
    </row>
    <row r="137">
      <c r="A137" s="13" t="n">
        <v>44285</v>
      </c>
      <c r="B137" t="n">
        <v>221</v>
      </c>
    </row>
    <row r="138">
      <c r="A138" s="13" t="n">
        <v>44286</v>
      </c>
      <c r="B138" t="n">
        <v>243</v>
      </c>
    </row>
    <row r="139">
      <c r="A139" s="13" t="n">
        <v>44291</v>
      </c>
      <c r="B139" t="n">
        <v>335</v>
      </c>
    </row>
    <row r="140">
      <c r="A140" s="13" t="n">
        <v>44292</v>
      </c>
      <c r="B140" t="n">
        <v>324</v>
      </c>
    </row>
    <row r="141">
      <c r="A141" s="13" t="n">
        <v>44293</v>
      </c>
      <c r="B141" t="n">
        <v>319</v>
      </c>
    </row>
    <row r="142">
      <c r="A142" s="13" t="n">
        <v>44294</v>
      </c>
      <c r="B142" t="n">
        <v>343.5</v>
      </c>
    </row>
    <row r="143">
      <c r="A143" s="13" t="n">
        <v>44295</v>
      </c>
      <c r="B143" t="n">
        <v>370</v>
      </c>
    </row>
    <row r="144">
      <c r="A144" s="13" t="n">
        <v>44298</v>
      </c>
      <c r="B144" t="n">
        <v>361</v>
      </c>
    </row>
    <row r="145">
      <c r="A145" s="13" t="n">
        <v>44299</v>
      </c>
      <c r="B145" t="n">
        <v>340</v>
      </c>
    </row>
    <row r="146">
      <c r="A146" s="13" t="n">
        <v>44300</v>
      </c>
      <c r="B146" t="n">
        <v>360</v>
      </c>
    </row>
    <row r="147">
      <c r="A147" s="13" t="n">
        <v>44301</v>
      </c>
      <c r="B147" t="n">
        <v>365</v>
      </c>
    </row>
    <row r="148">
      <c r="A148" s="13" t="n">
        <v>44302</v>
      </c>
      <c r="B148" t="n">
        <v>404</v>
      </c>
    </row>
    <row r="149">
      <c r="A149" s="13" t="n">
        <v>44305</v>
      </c>
      <c r="B149" t="n">
        <v>370</v>
      </c>
    </row>
    <row r="150">
      <c r="A150" s="13" t="n">
        <v>44306</v>
      </c>
      <c r="B150" t="n">
        <v>390</v>
      </c>
    </row>
    <row r="151">
      <c r="A151" s="13" t="n">
        <v>44307</v>
      </c>
      <c r="B151" t="n">
        <v>390</v>
      </c>
    </row>
    <row r="152">
      <c r="A152" s="13" t="n">
        <v>44308</v>
      </c>
      <c r="B152" t="n">
        <v>397</v>
      </c>
    </row>
    <row r="153">
      <c r="A153" s="13" t="n">
        <v>44309</v>
      </c>
      <c r="B153" t="n">
        <v>412</v>
      </c>
    </row>
    <row r="154">
      <c r="A154" s="13" t="n">
        <v>44312</v>
      </c>
      <c r="B154" t="n">
        <v>422.5</v>
      </c>
    </row>
    <row r="155">
      <c r="A155" s="13" t="n">
        <v>44313</v>
      </c>
      <c r="B155" t="n">
        <v>470</v>
      </c>
    </row>
    <row r="156">
      <c r="A156" s="13" t="n">
        <v>44314</v>
      </c>
      <c r="B156" t="n">
        <v>445</v>
      </c>
    </row>
    <row r="157">
      <c r="A157" s="13" t="n">
        <v>44315</v>
      </c>
      <c r="B157" t="n">
        <v>403</v>
      </c>
    </row>
    <row r="158">
      <c r="A158" s="13" t="n">
        <v>44316</v>
      </c>
      <c r="B158" t="n">
        <v>407</v>
      </c>
    </row>
    <row r="159">
      <c r="A159" s="13" t="n">
        <v>44319</v>
      </c>
      <c r="B159" t="n">
        <v>480</v>
      </c>
    </row>
    <row r="160">
      <c r="A160" s="13" t="n">
        <v>44320</v>
      </c>
      <c r="B160" t="n">
        <v>439</v>
      </c>
    </row>
    <row r="161">
      <c r="A161" s="13" t="n">
        <v>44321</v>
      </c>
      <c r="B161" t="n">
        <v>465</v>
      </c>
    </row>
    <row r="162">
      <c r="A162" s="13" t="n">
        <v>44322</v>
      </c>
      <c r="B162" t="n">
        <v>460</v>
      </c>
    </row>
    <row r="163">
      <c r="A163" s="13" t="n">
        <v>44323</v>
      </c>
      <c r="B163" t="n">
        <v>442</v>
      </c>
    </row>
    <row r="164">
      <c r="A164" s="13" t="n">
        <v>44326</v>
      </c>
      <c r="B164" t="n">
        <v>469</v>
      </c>
    </row>
    <row r="165">
      <c r="A165" s="13" t="n">
        <v>44327</v>
      </c>
      <c r="B165" t="n">
        <v>403.5</v>
      </c>
    </row>
    <row r="166">
      <c r="A166" s="13" t="n">
        <v>44328</v>
      </c>
      <c r="B166" t="n">
        <v>436</v>
      </c>
    </row>
    <row r="167">
      <c r="A167" s="13" t="n">
        <v>44329</v>
      </c>
      <c r="B167" t="n">
        <v>469</v>
      </c>
    </row>
    <row r="168">
      <c r="A168" s="13" t="n">
        <v>44330</v>
      </c>
      <c r="B168" t="n">
        <v>440.5</v>
      </c>
    </row>
    <row r="169">
      <c r="A169" s="13" t="n">
        <v>44333</v>
      </c>
      <c r="B169" t="n">
        <v>445</v>
      </c>
    </row>
    <row r="170">
      <c r="A170" s="13" t="n">
        <v>44334</v>
      </c>
      <c r="B170" t="n">
        <v>371</v>
      </c>
    </row>
    <row r="171">
      <c r="A171" s="13" t="n">
        <v>44335</v>
      </c>
      <c r="B171" t="n">
        <v>320</v>
      </c>
    </row>
    <row r="172">
      <c r="A172" s="13" t="n">
        <v>44336</v>
      </c>
      <c r="B172" t="n">
        <v>269</v>
      </c>
    </row>
    <row r="173">
      <c r="A173" s="13" t="n">
        <v>44337</v>
      </c>
      <c r="B173" t="n">
        <v>260</v>
      </c>
    </row>
    <row r="174">
      <c r="A174" s="13" t="n">
        <v>44342</v>
      </c>
      <c r="B174" t="n">
        <v>221</v>
      </c>
    </row>
    <row r="175">
      <c r="A175" s="13" t="n">
        <v>44343</v>
      </c>
      <c r="B175" t="n">
        <v>214.5</v>
      </c>
    </row>
    <row r="176">
      <c r="A176" s="13" t="n">
        <v>44344</v>
      </c>
      <c r="B176" t="n">
        <v>196</v>
      </c>
    </row>
    <row r="177">
      <c r="A177" s="13" t="n">
        <v>44347</v>
      </c>
      <c r="B177" t="n">
        <v>228</v>
      </c>
    </row>
    <row r="178">
      <c r="A178" s="13" t="n">
        <v>44348</v>
      </c>
      <c r="B178" t="n">
        <v>140</v>
      </c>
    </row>
    <row r="179">
      <c r="A179" s="13" t="n">
        <v>44349</v>
      </c>
      <c r="B179" t="n">
        <v>290</v>
      </c>
    </row>
    <row r="180">
      <c r="A180" s="13" t="n">
        <v>44350</v>
      </c>
      <c r="B180" t="n">
        <v>170</v>
      </c>
    </row>
    <row r="181">
      <c r="A181" s="13" t="n">
        <v>44351</v>
      </c>
      <c r="B181" t="n">
        <v>140</v>
      </c>
    </row>
    <row r="182">
      <c r="A182" s="13" t="n">
        <v>44354</v>
      </c>
      <c r="B182" t="n">
        <v>130</v>
      </c>
    </row>
    <row r="183">
      <c r="A183" s="13" t="n">
        <v>44355</v>
      </c>
      <c r="B183" t="n">
        <v>179</v>
      </c>
    </row>
    <row r="184">
      <c r="A184" s="13" t="n">
        <v>44356</v>
      </c>
      <c r="B184" t="n">
        <v>248</v>
      </c>
    </row>
    <row r="185">
      <c r="A185" s="13" t="n">
        <v>44357</v>
      </c>
      <c r="B185" t="n">
        <v>211</v>
      </c>
    </row>
    <row r="186">
      <c r="A186" s="13" t="n">
        <v>44358</v>
      </c>
      <c r="B186" t="n">
        <v>215</v>
      </c>
    </row>
    <row r="187">
      <c r="A187" s="13" t="n">
        <v>44361</v>
      </c>
      <c r="B187" t="n">
        <v>220</v>
      </c>
    </row>
    <row r="188">
      <c r="A188" s="13" t="n">
        <v>44362</v>
      </c>
      <c r="B188" t="n">
        <v>216.5</v>
      </c>
    </row>
    <row r="189">
      <c r="A189" s="13" t="n">
        <v>44363</v>
      </c>
      <c r="B189" t="n">
        <v>185</v>
      </c>
    </row>
    <row r="190">
      <c r="A190" s="13" t="n">
        <v>44364</v>
      </c>
      <c r="B190" t="n">
        <v>167</v>
      </c>
    </row>
    <row r="191">
      <c r="A191" s="13" t="n">
        <v>44365</v>
      </c>
      <c r="B191" t="n">
        <v>250</v>
      </c>
    </row>
    <row r="192">
      <c r="A192" s="13" t="n">
        <v>44369</v>
      </c>
      <c r="B192" t="n">
        <v>230</v>
      </c>
    </row>
    <row r="193">
      <c r="A193" s="13" t="n">
        <v>44370</v>
      </c>
    </row>
    <row r="194">
      <c r="A194" s="13" t="n">
        <v>44371</v>
      </c>
    </row>
    <row r="195">
      <c r="A195" s="13" t="n">
        <v>44372</v>
      </c>
    </row>
    <row r="196">
      <c r="A196" s="13" t="inlineStr">
        <is>
          <t>Total general</t>
        </is>
      </c>
      <c r="B196" t="n">
        <v>95808.5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 codeName="Hoja4">
    <outlinePr summaryBelow="1" summaryRight="1"/>
    <pageSetUpPr/>
  </sheetPr>
  <dimension ref="A1:GF3"/>
  <sheetViews>
    <sheetView topLeftCell="C12" workbookViewId="0">
      <selection activeCell="C1" sqref="C1"/>
    </sheetView>
  </sheetViews>
  <sheetFormatPr baseColWidth="10" defaultRowHeight="15"/>
  <cols>
    <col width="15.28515625" customWidth="1" style="17" min="1" max="1"/>
    <col width="22.42578125" bestFit="1" customWidth="1" style="17" min="2" max="2"/>
    <col width="10.7109375" customWidth="1" style="17" min="3" max="4"/>
    <col hidden="1" width="11.42578125" customWidth="1" style="17" min="5" max="5"/>
    <col width="10.7109375" customWidth="1" style="17" min="6" max="186"/>
    <col width="11" customWidth="1" style="17" min="187" max="187"/>
    <col width="12.5703125" bestFit="1" customWidth="1" style="17" min="188" max="188"/>
  </cols>
  <sheetData>
    <row r="1">
      <c r="B1" s="12" t="inlineStr">
        <is>
          <t>Etiquetas de columna</t>
        </is>
      </c>
    </row>
    <row r="2">
      <c r="B2" s="69" t="n">
        <v>44081</v>
      </c>
      <c r="C2" s="69" t="n">
        <v>44082</v>
      </c>
      <c r="D2" s="69" t="n">
        <v>44083</v>
      </c>
      <c r="E2" s="69" t="n">
        <v>44084</v>
      </c>
      <c r="F2" s="69" t="n">
        <v>44085</v>
      </c>
      <c r="G2" s="69" t="n">
        <v>44088</v>
      </c>
      <c r="H2" s="69" t="n">
        <v>44089</v>
      </c>
      <c r="I2" s="69" t="n">
        <v>44090</v>
      </c>
      <c r="J2" s="69" t="n">
        <v>44091</v>
      </c>
      <c r="K2" s="69" t="n">
        <v>44092</v>
      </c>
      <c r="L2" s="69" t="n">
        <v>44095</v>
      </c>
      <c r="M2" s="69" t="n">
        <v>44096</v>
      </c>
      <c r="N2" s="69" t="n">
        <v>44097</v>
      </c>
      <c r="O2" s="69" t="n">
        <v>44098</v>
      </c>
      <c r="P2" s="69" t="n">
        <v>44099</v>
      </c>
      <c r="Q2" s="69" t="n">
        <v>44102</v>
      </c>
      <c r="R2" s="69" t="n">
        <v>44103</v>
      </c>
      <c r="S2" s="69" t="n">
        <v>44104</v>
      </c>
      <c r="T2" s="69" t="n">
        <v>44105</v>
      </c>
      <c r="U2" s="69" t="n">
        <v>44106</v>
      </c>
      <c r="V2" s="69" t="n">
        <v>44109</v>
      </c>
      <c r="W2" s="69" t="n">
        <v>44110</v>
      </c>
      <c r="X2" s="69" t="n">
        <v>44111</v>
      </c>
      <c r="Y2" s="69" t="n">
        <v>44112</v>
      </c>
      <c r="Z2" s="69" t="n">
        <v>44113</v>
      </c>
      <c r="AA2" s="69" t="n">
        <v>44117</v>
      </c>
      <c r="AB2" s="69" t="n">
        <v>44118</v>
      </c>
      <c r="AC2" s="69" t="n">
        <v>44119</v>
      </c>
      <c r="AD2" s="69" t="n">
        <v>44120</v>
      </c>
      <c r="AE2" s="69" t="n">
        <v>44123</v>
      </c>
      <c r="AF2" s="69" t="n">
        <v>44124</v>
      </c>
      <c r="AG2" s="69" t="n">
        <v>44125</v>
      </c>
      <c r="AH2" s="69" t="n">
        <v>44126</v>
      </c>
      <c r="AI2" s="69" t="n">
        <v>44127</v>
      </c>
      <c r="AJ2" s="69" t="n">
        <v>44130</v>
      </c>
      <c r="AK2" s="69" t="n">
        <v>44131</v>
      </c>
      <c r="AL2" s="69" t="n">
        <v>44132</v>
      </c>
      <c r="AM2" s="69" t="n">
        <v>44133</v>
      </c>
      <c r="AN2" s="69" t="n">
        <v>44134</v>
      </c>
      <c r="AO2" s="69" t="n">
        <v>44137</v>
      </c>
      <c r="AP2" s="69" t="n">
        <v>44138</v>
      </c>
      <c r="AQ2" s="69" t="n">
        <v>44139</v>
      </c>
      <c r="AR2" s="69" t="n">
        <v>44140</v>
      </c>
      <c r="AS2" s="69" t="n">
        <v>44141</v>
      </c>
      <c r="AT2" s="69" t="n">
        <v>44144</v>
      </c>
      <c r="AU2" s="69" t="n">
        <v>44145</v>
      </c>
      <c r="AV2" s="69" t="n">
        <v>44146</v>
      </c>
      <c r="AW2" s="69" t="n">
        <v>44147</v>
      </c>
      <c r="AX2" s="69" t="n">
        <v>44148</v>
      </c>
      <c r="AY2" s="69" t="n">
        <v>44151</v>
      </c>
      <c r="AZ2" s="69" t="n">
        <v>44152</v>
      </c>
      <c r="BA2" s="69" t="n">
        <v>44153</v>
      </c>
      <c r="BB2" s="69" t="n">
        <v>44154</v>
      </c>
      <c r="BC2" s="69" t="n">
        <v>44155</v>
      </c>
      <c r="BD2" s="69" t="n">
        <v>44159</v>
      </c>
      <c r="BE2" s="69" t="n">
        <v>44160</v>
      </c>
      <c r="BF2" s="69" t="n">
        <v>44161</v>
      </c>
      <c r="BG2" s="69" t="n">
        <v>44162</v>
      </c>
      <c r="BH2" s="69" t="n">
        <v>44165</v>
      </c>
      <c r="BI2" s="69" t="n">
        <v>44166</v>
      </c>
      <c r="BJ2" s="69" t="n">
        <v>44167</v>
      </c>
      <c r="BK2" s="69" t="n">
        <v>44168</v>
      </c>
      <c r="BL2" s="69" t="n">
        <v>44169</v>
      </c>
      <c r="BM2" s="69" t="n">
        <v>44174</v>
      </c>
      <c r="BN2" s="69" t="n">
        <v>44175</v>
      </c>
      <c r="BO2" s="69" t="n">
        <v>44176</v>
      </c>
      <c r="BP2" s="69" t="n">
        <v>44179</v>
      </c>
      <c r="BQ2" s="69" t="n">
        <v>44180</v>
      </c>
      <c r="BR2" s="69" t="n">
        <v>44181</v>
      </c>
      <c r="BS2" s="69" t="n">
        <v>44182</v>
      </c>
      <c r="BT2" s="69" t="n">
        <v>44183</v>
      </c>
      <c r="BU2" s="69" t="n">
        <v>44186</v>
      </c>
      <c r="BV2" s="69" t="n">
        <v>44187</v>
      </c>
      <c r="BW2" s="69" t="n">
        <v>44188</v>
      </c>
      <c r="BX2" s="69" t="n">
        <v>44193</v>
      </c>
      <c r="BY2" s="69" t="n">
        <v>44194</v>
      </c>
      <c r="BZ2" s="69" t="n">
        <v>44195</v>
      </c>
      <c r="CA2" s="69" t="n">
        <v>44200</v>
      </c>
      <c r="CB2" s="69" t="n">
        <v>44201</v>
      </c>
      <c r="CC2" s="69" t="n">
        <v>44202</v>
      </c>
      <c r="CD2" s="69" t="n">
        <v>44203</v>
      </c>
      <c r="CE2" s="69" t="n">
        <v>44204</v>
      </c>
      <c r="CF2" s="69" t="n">
        <v>44207</v>
      </c>
      <c r="CG2" s="69" t="n">
        <v>44208</v>
      </c>
      <c r="CH2" s="69" t="n">
        <v>44209</v>
      </c>
      <c r="CI2" s="69" t="n">
        <v>44210</v>
      </c>
      <c r="CJ2" s="69" t="n">
        <v>44211</v>
      </c>
      <c r="CK2" s="69" t="n">
        <v>44214</v>
      </c>
      <c r="CL2" s="69" t="n">
        <v>44215</v>
      </c>
      <c r="CM2" s="69" t="n">
        <v>44216</v>
      </c>
      <c r="CN2" s="69" t="n">
        <v>44217</v>
      </c>
      <c r="CO2" s="69" t="n">
        <v>44218</v>
      </c>
      <c r="CP2" s="69" t="n">
        <v>44221</v>
      </c>
      <c r="CQ2" s="69" t="n">
        <v>44222</v>
      </c>
      <c r="CR2" s="69" t="n">
        <v>44223</v>
      </c>
      <c r="CS2" s="69" t="n">
        <v>44224</v>
      </c>
      <c r="CT2" s="69" t="n">
        <v>44225</v>
      </c>
      <c r="CU2" s="69" t="n">
        <v>44228</v>
      </c>
      <c r="CV2" s="69" t="n">
        <v>44229</v>
      </c>
      <c r="CW2" s="69" t="n">
        <v>44230</v>
      </c>
      <c r="CX2" s="69" t="n">
        <v>44231</v>
      </c>
      <c r="CY2" s="69" t="n">
        <v>44232</v>
      </c>
      <c r="CZ2" s="69" t="n">
        <v>44235</v>
      </c>
      <c r="DA2" s="69" t="n">
        <v>44236</v>
      </c>
      <c r="DB2" s="69" t="n">
        <v>44237</v>
      </c>
      <c r="DC2" s="69" t="n">
        <v>44238</v>
      </c>
      <c r="DD2" s="69" t="n">
        <v>44239</v>
      </c>
      <c r="DE2" s="69" t="n">
        <v>44244</v>
      </c>
      <c r="DF2" s="69" t="n">
        <v>44245</v>
      </c>
      <c r="DG2" s="69" t="n">
        <v>44246</v>
      </c>
      <c r="DH2" s="69" t="n">
        <v>44249</v>
      </c>
      <c r="DI2" s="69" t="n">
        <v>44250</v>
      </c>
      <c r="DJ2" s="69" t="n">
        <v>44251</v>
      </c>
      <c r="DK2" s="69" t="n">
        <v>44252</v>
      </c>
      <c r="DL2" s="69" t="n">
        <v>44253</v>
      </c>
      <c r="DM2" s="69" t="n">
        <v>44256</v>
      </c>
      <c r="DN2" s="69" t="n">
        <v>44257</v>
      </c>
      <c r="DO2" s="69" t="n">
        <v>44258</v>
      </c>
      <c r="DP2" s="69" t="n">
        <v>44259</v>
      </c>
      <c r="DQ2" s="69" t="n">
        <v>44260</v>
      </c>
      <c r="DR2" s="69" t="n">
        <v>44263</v>
      </c>
      <c r="DS2" s="69" t="n">
        <v>44264</v>
      </c>
      <c r="DT2" s="69" t="n">
        <v>44265</v>
      </c>
      <c r="DU2" s="69" t="n">
        <v>44266</v>
      </c>
      <c r="DV2" s="69" t="n">
        <v>44267</v>
      </c>
      <c r="DW2" s="69" t="n">
        <v>44270</v>
      </c>
      <c r="DX2" s="69" t="n">
        <v>44271</v>
      </c>
      <c r="DY2" s="69" t="n">
        <v>44272</v>
      </c>
      <c r="DZ2" s="69" t="n">
        <v>44273</v>
      </c>
      <c r="EA2" s="69" t="n">
        <v>44274</v>
      </c>
      <c r="EB2" s="69" t="n">
        <v>44277</v>
      </c>
      <c r="EC2" s="69" t="n">
        <v>44278</v>
      </c>
      <c r="ED2" s="69" t="n">
        <v>44280</v>
      </c>
      <c r="EE2" s="69" t="n">
        <v>44281</v>
      </c>
      <c r="EF2" s="69" t="n">
        <v>44284</v>
      </c>
      <c r="EG2" s="69" t="n">
        <v>44285</v>
      </c>
      <c r="EH2" s="69" t="n">
        <v>44286</v>
      </c>
      <c r="EI2" s="69" t="n">
        <v>44291</v>
      </c>
      <c r="EJ2" s="69" t="n">
        <v>44292</v>
      </c>
      <c r="EK2" s="69" t="n">
        <v>44293</v>
      </c>
      <c r="EL2" s="69" t="n">
        <v>44294</v>
      </c>
      <c r="EM2" s="69" t="n">
        <v>44295</v>
      </c>
      <c r="EN2" s="69" t="n">
        <v>44298</v>
      </c>
      <c r="EO2" s="69" t="n">
        <v>44299</v>
      </c>
      <c r="EP2" s="69" t="n">
        <v>44300</v>
      </c>
      <c r="EQ2" s="69" t="n">
        <v>44301</v>
      </c>
      <c r="ER2" s="69" t="n">
        <v>44302</v>
      </c>
      <c r="ES2" s="69" t="n">
        <v>44305</v>
      </c>
      <c r="ET2" s="69" t="n">
        <v>44306</v>
      </c>
      <c r="EU2" s="69" t="n">
        <v>44307</v>
      </c>
      <c r="EV2" s="69" t="n">
        <v>44308</v>
      </c>
      <c r="EW2" s="69" t="n">
        <v>44309</v>
      </c>
      <c r="EX2" s="69" t="n">
        <v>44312</v>
      </c>
      <c r="EY2" s="69" t="n">
        <v>44313</v>
      </c>
      <c r="EZ2" s="69" t="n">
        <v>44314</v>
      </c>
      <c r="FA2" s="69" t="n">
        <v>44315</v>
      </c>
      <c r="FB2" s="69" t="n">
        <v>44316</v>
      </c>
      <c r="FC2" s="69" t="n">
        <v>44319</v>
      </c>
      <c r="FD2" s="69" t="n">
        <v>44320</v>
      </c>
      <c r="FE2" s="69" t="n">
        <v>44321</v>
      </c>
      <c r="FF2" s="69" t="n">
        <v>44322</v>
      </c>
      <c r="FG2" s="69" t="n">
        <v>44323</v>
      </c>
      <c r="FH2" s="69" t="n">
        <v>44326</v>
      </c>
      <c r="FI2" s="69" t="n">
        <v>44327</v>
      </c>
      <c r="FJ2" s="69" t="n">
        <v>44328</v>
      </c>
      <c r="FK2" s="69" t="n">
        <v>44329</v>
      </c>
      <c r="FL2" s="69" t="n">
        <v>44330</v>
      </c>
      <c r="FM2" s="69" t="n">
        <v>44333</v>
      </c>
      <c r="FN2" s="69" t="n">
        <v>44334</v>
      </c>
      <c r="FO2" s="69" t="n">
        <v>44335</v>
      </c>
      <c r="FP2" s="69" t="n">
        <v>44336</v>
      </c>
      <c r="FQ2" s="69" t="n">
        <v>44337</v>
      </c>
      <c r="FR2" s="69" t="n">
        <v>44342</v>
      </c>
      <c r="FS2" s="69" t="n">
        <v>44343</v>
      </c>
      <c r="FT2" s="69" t="n">
        <v>44344</v>
      </c>
      <c r="FU2" s="69" t="n">
        <v>44347</v>
      </c>
      <c r="FV2" s="69" t="n">
        <v>44348</v>
      </c>
      <c r="FW2" s="69" t="n">
        <v>44349</v>
      </c>
      <c r="FX2" s="69" t="n">
        <v>44350</v>
      </c>
      <c r="FY2" s="69" t="n">
        <v>44351</v>
      </c>
      <c r="FZ2" s="69" t="n">
        <v>44354</v>
      </c>
      <c r="GA2" s="69" t="n">
        <v>44355</v>
      </c>
      <c r="GB2" s="69" t="n">
        <v>44356</v>
      </c>
      <c r="GC2" s="69" t="n">
        <v>44357</v>
      </c>
      <c r="GD2" s="69" t="n">
        <v>44358</v>
      </c>
      <c r="GE2" s="69" t="inlineStr">
        <is>
          <t>(en blanco)</t>
        </is>
      </c>
      <c r="GF2" s="69" t="inlineStr">
        <is>
          <t>Total general</t>
        </is>
      </c>
    </row>
    <row r="3">
      <c r="A3" t="inlineStr">
        <is>
          <t>Diferencia 29-30</t>
        </is>
      </c>
      <c r="B3" s="35" t="n">
        <v>76.5</v>
      </c>
      <c r="C3" s="35" t="n">
        <v>57</v>
      </c>
      <c r="D3" s="35" t="n">
        <v>129</v>
      </c>
      <c r="E3" s="35" t="n">
        <v>144.5</v>
      </c>
      <c r="F3" s="35" t="n">
        <v>92</v>
      </c>
      <c r="G3" s="35" t="n">
        <v>39</v>
      </c>
      <c r="H3" s="35" t="n">
        <v>15</v>
      </c>
      <c r="I3" s="35" t="n">
        <v>21</v>
      </c>
      <c r="J3" s="35" t="n">
        <v>135</v>
      </c>
      <c r="K3" s="35" t="n">
        <v>100</v>
      </c>
      <c r="L3" s="35" t="n">
        <v>189</v>
      </c>
      <c r="M3" s="35" t="n">
        <v>160</v>
      </c>
      <c r="N3" s="35" t="n">
        <v>142</v>
      </c>
      <c r="O3" s="35" t="n">
        <v>180</v>
      </c>
      <c r="P3" s="35" t="n">
        <v>130</v>
      </c>
      <c r="Q3" s="35" t="n">
        <v>142</v>
      </c>
      <c r="R3" s="35" t="n">
        <v>164</v>
      </c>
      <c r="S3" s="35" t="n">
        <v>229</v>
      </c>
      <c r="T3" s="35" t="n">
        <v>175</v>
      </c>
      <c r="U3" s="35" t="n">
        <v>307</v>
      </c>
      <c r="V3" s="35" t="n">
        <v>179</v>
      </c>
      <c r="W3" s="35" t="n">
        <v>169</v>
      </c>
      <c r="X3" s="35" t="n">
        <v>144</v>
      </c>
      <c r="Y3" s="35" t="n">
        <v>130</v>
      </c>
      <c r="Z3" s="35" t="n">
        <v>145</v>
      </c>
      <c r="AA3" s="35" t="n">
        <v>115</v>
      </c>
      <c r="AB3" s="35" t="n">
        <v>20</v>
      </c>
      <c r="AC3" s="35" t="n">
        <v>72.5</v>
      </c>
      <c r="AD3" s="35" t="n">
        <v>95</v>
      </c>
      <c r="AE3" s="35" t="n">
        <v>140</v>
      </c>
      <c r="AF3" s="35" t="n">
        <v>41</v>
      </c>
      <c r="AG3" s="35" t="n">
        <v>274</v>
      </c>
      <c r="AH3" s="35" t="n">
        <v>399</v>
      </c>
      <c r="AI3" s="35" t="n">
        <v>575</v>
      </c>
      <c r="AJ3" s="35" t="n">
        <v>415</v>
      </c>
      <c r="AK3" s="35" t="n">
        <v>492</v>
      </c>
      <c r="AL3" s="35" t="n">
        <v>805</v>
      </c>
      <c r="AM3" s="35" t="n">
        <v>895</v>
      </c>
      <c r="AN3" s="35" t="n">
        <v>960</v>
      </c>
      <c r="AO3" s="35" t="n">
        <v>735</v>
      </c>
      <c r="AP3" s="35" t="n">
        <v>904</v>
      </c>
      <c r="AQ3" s="35" t="n">
        <v>1035</v>
      </c>
      <c r="AR3" s="35" t="n">
        <v>1070</v>
      </c>
      <c r="AS3" s="35" t="n">
        <v>988</v>
      </c>
      <c r="AT3" s="35" t="n">
        <v>986</v>
      </c>
      <c r="AU3" s="35" t="n">
        <v>957.5</v>
      </c>
      <c r="AV3" s="35" t="n">
        <v>625</v>
      </c>
      <c r="AW3" s="35" t="n">
        <v>615</v>
      </c>
      <c r="AX3" s="35" t="n">
        <v>744</v>
      </c>
      <c r="AY3" s="35" t="n">
        <v>655</v>
      </c>
      <c r="AZ3" s="35" t="n">
        <v>539.5</v>
      </c>
      <c r="BA3" s="35" t="n">
        <v>594</v>
      </c>
      <c r="BB3" s="35" t="n">
        <v>512.5</v>
      </c>
      <c r="BC3" s="35" t="n">
        <v>538.5</v>
      </c>
      <c r="BD3" s="35" t="n">
        <v>564.5</v>
      </c>
      <c r="BE3" s="35" t="n">
        <v>575</v>
      </c>
      <c r="BF3" s="35" t="n">
        <v>615</v>
      </c>
      <c r="BG3" s="35" t="n">
        <v>576</v>
      </c>
      <c r="BH3" s="35" t="n">
        <v>600</v>
      </c>
      <c r="BI3" s="35" t="n">
        <v>532</v>
      </c>
      <c r="BJ3" s="35" t="n">
        <v>426.5</v>
      </c>
      <c r="BK3" s="35" t="n">
        <v>390</v>
      </c>
      <c r="BL3" s="35" t="n">
        <v>437</v>
      </c>
      <c r="BM3" s="35" t="n">
        <v>388</v>
      </c>
      <c r="BN3" s="35" t="n">
        <v>342</v>
      </c>
      <c r="BO3" s="35" t="n">
        <v>320</v>
      </c>
      <c r="BP3" s="35" t="n">
        <v>202</v>
      </c>
      <c r="BQ3" s="35" t="n">
        <v>203</v>
      </c>
      <c r="BR3" s="35" t="n">
        <v>216</v>
      </c>
      <c r="BS3" s="35" t="n">
        <v>211</v>
      </c>
      <c r="BT3" s="35" t="n">
        <v>197</v>
      </c>
      <c r="BU3" s="35" t="n">
        <v>215</v>
      </c>
      <c r="BV3" s="35" t="n">
        <v>210</v>
      </c>
      <c r="BW3" s="35" t="n">
        <v>249</v>
      </c>
      <c r="BX3" s="35" t="n">
        <v>264</v>
      </c>
      <c r="BY3" s="35" t="n">
        <v>283</v>
      </c>
      <c r="BZ3" s="35" t="n">
        <v>259</v>
      </c>
      <c r="CA3" s="35" t="n">
        <v>199</v>
      </c>
      <c r="CB3" s="35" t="n">
        <v>206</v>
      </c>
      <c r="CC3" s="35" t="n">
        <v>246</v>
      </c>
      <c r="CD3" s="35" t="n">
        <v>268</v>
      </c>
      <c r="CE3" s="35" t="n">
        <v>270</v>
      </c>
      <c r="CF3" s="35" t="n">
        <v>285</v>
      </c>
      <c r="CG3" s="35" t="n">
        <v>290</v>
      </c>
      <c r="CH3" s="35" t="n">
        <v>288</v>
      </c>
      <c r="CI3" s="35" t="n">
        <v>246</v>
      </c>
      <c r="CJ3" s="35" t="n">
        <v>265</v>
      </c>
      <c r="CK3" s="35" t="n">
        <v>214</v>
      </c>
      <c r="CL3" s="35" t="n">
        <v>246</v>
      </c>
      <c r="CM3" s="35" t="n">
        <v>235</v>
      </c>
      <c r="CN3" s="35" t="n">
        <v>178</v>
      </c>
      <c r="CO3" s="35" t="n">
        <v>191</v>
      </c>
      <c r="CP3" s="35" t="n">
        <v>214</v>
      </c>
      <c r="CQ3" s="35" t="n">
        <v>223</v>
      </c>
      <c r="CR3" s="35" t="n">
        <v>201</v>
      </c>
      <c r="CS3" s="35" t="n">
        <v>195</v>
      </c>
      <c r="CT3" s="35" t="n">
        <v>237.5</v>
      </c>
      <c r="CU3" s="35" t="n">
        <v>245</v>
      </c>
      <c r="CV3" s="35" t="n">
        <v>290</v>
      </c>
      <c r="CW3" s="35" t="n">
        <v>257</v>
      </c>
      <c r="CX3" s="35" t="n">
        <v>282</v>
      </c>
      <c r="CY3" s="35" t="n">
        <v>317</v>
      </c>
      <c r="CZ3" s="35" t="n">
        <v>283</v>
      </c>
      <c r="DA3" s="35" t="n">
        <v>284</v>
      </c>
      <c r="DB3" s="35" t="n">
        <v>302</v>
      </c>
      <c r="DC3" s="35" t="n">
        <v>290</v>
      </c>
      <c r="DD3" s="35" t="n">
        <v>308</v>
      </c>
      <c r="DE3" s="35" t="n">
        <v>315</v>
      </c>
      <c r="DF3" s="35" t="n">
        <v>300</v>
      </c>
      <c r="DG3" s="35" t="n">
        <v>300</v>
      </c>
      <c r="DH3" s="35" t="n">
        <v>170</v>
      </c>
      <c r="DI3" s="35" t="n">
        <v>215</v>
      </c>
      <c r="DJ3" s="35" t="n">
        <v>271</v>
      </c>
      <c r="DK3" s="35" t="n">
        <v>219</v>
      </c>
      <c r="DL3" s="35" t="n">
        <v>222</v>
      </c>
      <c r="DM3" s="35" t="n">
        <v>192</v>
      </c>
      <c r="DN3" s="35" t="n">
        <v>186</v>
      </c>
      <c r="DO3" s="35" t="n">
        <v>178</v>
      </c>
      <c r="DP3" s="35" t="n">
        <v>191</v>
      </c>
      <c r="DQ3" s="35" t="n">
        <v>250</v>
      </c>
      <c r="DR3" s="35" t="n">
        <v>183</v>
      </c>
      <c r="DS3" s="35" t="n">
        <v>154</v>
      </c>
      <c r="DT3" s="35" t="n">
        <v>187</v>
      </c>
      <c r="DU3" s="35" t="n">
        <v>175</v>
      </c>
      <c r="DV3" s="35" t="n">
        <v>158.5</v>
      </c>
      <c r="DW3" s="35" t="n">
        <v>205</v>
      </c>
      <c r="DX3" s="35" t="n">
        <v>181</v>
      </c>
      <c r="DY3" s="35" t="n">
        <v>144</v>
      </c>
      <c r="DZ3" s="35" t="n">
        <v>112.5</v>
      </c>
      <c r="EA3" s="35" t="n">
        <v>167.5</v>
      </c>
      <c r="EB3" s="35" t="n">
        <v>148</v>
      </c>
      <c r="EC3" s="35" t="n">
        <v>188</v>
      </c>
      <c r="ED3" s="35" t="n">
        <v>147</v>
      </c>
      <c r="EE3" s="35" t="n">
        <v>173</v>
      </c>
      <c r="EF3" s="35" t="n">
        <v>219</v>
      </c>
      <c r="EG3" s="35" t="n">
        <v>146</v>
      </c>
      <c r="EH3" s="35" t="n">
        <v>221.5</v>
      </c>
      <c r="EI3" s="35" t="n">
        <v>182</v>
      </c>
      <c r="EJ3" s="35" t="n">
        <v>189</v>
      </c>
      <c r="EK3" s="35" t="n">
        <v>178</v>
      </c>
      <c r="EL3" s="35" t="n">
        <v>170</v>
      </c>
      <c r="EM3" s="35" t="n">
        <v>210</v>
      </c>
      <c r="EN3" s="35" t="n">
        <v>206</v>
      </c>
      <c r="EO3" s="35" t="n">
        <v>194</v>
      </c>
      <c r="EP3" s="35" t="n">
        <v>218</v>
      </c>
      <c r="EQ3" s="35" t="n">
        <v>235</v>
      </c>
      <c r="ER3" s="35" t="n">
        <v>289</v>
      </c>
      <c r="ES3" s="35" t="n">
        <v>248</v>
      </c>
      <c r="ET3" s="35" t="n">
        <v>294</v>
      </c>
      <c r="EU3" s="35" t="n">
        <v>294</v>
      </c>
      <c r="EV3" s="35" t="n">
        <v>336</v>
      </c>
      <c r="EW3" s="35" t="n">
        <v>323</v>
      </c>
      <c r="EX3" s="35" t="n">
        <v>280</v>
      </c>
      <c r="EY3" s="35" t="n">
        <v>250</v>
      </c>
      <c r="EZ3" s="35" t="n">
        <v>294</v>
      </c>
      <c r="FA3" s="35" t="n">
        <v>271</v>
      </c>
      <c r="FB3" s="35" t="n">
        <v>281</v>
      </c>
      <c r="FC3" s="35" t="n">
        <v>289</v>
      </c>
      <c r="FD3" s="35" t="n">
        <v>278</v>
      </c>
      <c r="FE3" s="35" t="n">
        <v>285</v>
      </c>
      <c r="FF3" s="35" t="n">
        <v>275</v>
      </c>
      <c r="FG3" s="35" t="n">
        <v>301</v>
      </c>
      <c r="FH3" s="35" t="n">
        <v>288</v>
      </c>
      <c r="FI3" s="35" t="n">
        <v>295</v>
      </c>
      <c r="FJ3" s="35" t="n">
        <v>319</v>
      </c>
      <c r="FK3" s="35" t="n">
        <v>359</v>
      </c>
      <c r="FL3" s="35" t="n">
        <v>350</v>
      </c>
      <c r="FM3" s="35" t="n">
        <v>374</v>
      </c>
      <c r="FN3" s="35" t="n">
        <v>373</v>
      </c>
      <c r="FO3" s="35" t="n">
        <v>362</v>
      </c>
      <c r="FP3" s="35" t="n">
        <v>381</v>
      </c>
      <c r="FQ3" s="35" t="n">
        <v>401</v>
      </c>
      <c r="FR3" s="35" t="n">
        <v>397</v>
      </c>
      <c r="FS3" s="35" t="n">
        <v>419.5</v>
      </c>
      <c r="FT3" s="35" t="n">
        <v>362</v>
      </c>
      <c r="FU3" s="35" t="n">
        <v>374</v>
      </c>
      <c r="FV3" s="35" t="n">
        <v>350</v>
      </c>
      <c r="FW3" s="35" t="n">
        <v>410</v>
      </c>
      <c r="FX3" s="35" t="n">
        <v>354</v>
      </c>
      <c r="FY3" s="35" t="n">
        <v>323</v>
      </c>
      <c r="FZ3" s="35" t="n">
        <v>290</v>
      </c>
      <c r="GA3" s="35" t="n">
        <v>271</v>
      </c>
      <c r="GB3" s="35" t="n">
        <v>316</v>
      </c>
      <c r="GC3" s="35" t="n">
        <v>250</v>
      </c>
      <c r="GD3" s="35" t="n">
        <v>280</v>
      </c>
      <c r="GE3" s="35" t="n"/>
      <c r="GF3" t="n">
        <v>56209.5</v>
      </c>
    </row>
  </sheetData>
  <pageMargins left="0.7" right="0.7" top="0.75" bottom="0.75" header="0.3" footer="0.3"/>
  <pageSetup orientation="portrait" paperSize="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 codeName="Hoja5">
    <outlinePr summaryBelow="1" summaryRight="1"/>
    <pageSetUpPr/>
  </sheetPr>
  <dimension ref="A1:B196"/>
  <sheetViews>
    <sheetView workbookViewId="0">
      <selection activeCell="A1" sqref="A1"/>
    </sheetView>
  </sheetViews>
  <sheetFormatPr baseColWidth="10" defaultRowHeight="15"/>
  <cols>
    <col width="17.5703125" bestFit="1" customWidth="1" style="17" min="1" max="1"/>
    <col width="16.28515625" bestFit="1" customWidth="1" style="17" min="2" max="2"/>
    <col width="16.42578125" bestFit="1" customWidth="1" style="17" min="3" max="3"/>
  </cols>
  <sheetData>
    <row r="1">
      <c r="A1" s="12" t="inlineStr">
        <is>
          <t>Etiquetas de fila</t>
        </is>
      </c>
      <c r="B1" t="inlineStr">
        <is>
          <t>diferencia g29-29</t>
        </is>
      </c>
    </row>
    <row r="2">
      <c r="A2" s="13" t="n">
        <v>44081</v>
      </c>
      <c r="B2" s="35" t="n">
        <v>103.5</v>
      </c>
    </row>
    <row r="3">
      <c r="A3" s="13" t="n">
        <v>44082</v>
      </c>
      <c r="B3" s="35" t="n">
        <v>73</v>
      </c>
    </row>
    <row r="4">
      <c r="A4" s="13" t="n">
        <v>44083</v>
      </c>
      <c r="B4" s="35" t="n">
        <v>114</v>
      </c>
    </row>
    <row r="5">
      <c r="A5" s="13" t="n">
        <v>44084</v>
      </c>
      <c r="B5" s="35" t="n">
        <v>109</v>
      </c>
    </row>
    <row r="6">
      <c r="A6" s="13" t="n">
        <v>44085</v>
      </c>
      <c r="B6" s="35" t="n">
        <v>207</v>
      </c>
    </row>
    <row r="7">
      <c r="A7" s="13" t="n">
        <v>44088</v>
      </c>
      <c r="B7" s="35" t="n">
        <v>325</v>
      </c>
    </row>
    <row r="8">
      <c r="A8" s="13" t="n">
        <v>44089</v>
      </c>
      <c r="B8" s="35" t="n">
        <v>351</v>
      </c>
    </row>
    <row r="9">
      <c r="A9" s="13" t="n">
        <v>44090</v>
      </c>
      <c r="B9" s="35" t="n">
        <v>279</v>
      </c>
    </row>
    <row r="10">
      <c r="A10" s="13" t="n">
        <v>44091</v>
      </c>
      <c r="B10" s="35" t="n">
        <v>190</v>
      </c>
    </row>
    <row r="11">
      <c r="A11" s="13" t="n">
        <v>44092</v>
      </c>
      <c r="B11" s="35" t="n">
        <v>165</v>
      </c>
    </row>
    <row r="12">
      <c r="A12" s="13" t="n">
        <v>44095</v>
      </c>
      <c r="B12" s="35" t="n">
        <v>80</v>
      </c>
    </row>
    <row r="13">
      <c r="A13" s="13" t="n">
        <v>44096</v>
      </c>
      <c r="B13" s="35" t="n">
        <v>100</v>
      </c>
    </row>
    <row r="14">
      <c r="A14" s="13" t="n">
        <v>44097</v>
      </c>
      <c r="B14" s="35" t="n">
        <v>138</v>
      </c>
    </row>
    <row r="15">
      <c r="A15" s="13" t="n">
        <v>44098</v>
      </c>
      <c r="B15" s="35" t="n">
        <v>150</v>
      </c>
    </row>
    <row r="16">
      <c r="A16" s="13" t="n">
        <v>44099</v>
      </c>
      <c r="B16" s="35" t="n">
        <v>205</v>
      </c>
    </row>
    <row r="17">
      <c r="A17" s="13" t="n">
        <v>44102</v>
      </c>
      <c r="B17" s="35" t="n">
        <v>294</v>
      </c>
    </row>
    <row r="18">
      <c r="A18" s="13" t="n">
        <v>44103</v>
      </c>
      <c r="B18" s="35" t="n">
        <v>286</v>
      </c>
    </row>
    <row r="19">
      <c r="A19" s="13" t="n">
        <v>44104</v>
      </c>
      <c r="B19" s="35" t="n">
        <v>271</v>
      </c>
    </row>
    <row r="20">
      <c r="A20" s="13" t="n">
        <v>44105</v>
      </c>
      <c r="B20" s="35" t="n">
        <v>340</v>
      </c>
    </row>
    <row r="21">
      <c r="A21" s="13" t="n">
        <v>44106</v>
      </c>
      <c r="B21" s="35" t="n">
        <v>393</v>
      </c>
    </row>
    <row r="22">
      <c r="A22" s="13" t="n">
        <v>44109</v>
      </c>
      <c r="B22" s="35" t="n">
        <v>406</v>
      </c>
    </row>
    <row r="23">
      <c r="A23" s="13" t="n">
        <v>44110</v>
      </c>
      <c r="B23" s="35" t="n">
        <v>331</v>
      </c>
    </row>
    <row r="24">
      <c r="A24" s="13" t="n">
        <v>44111</v>
      </c>
      <c r="B24" s="35" t="n">
        <v>340</v>
      </c>
    </row>
    <row r="25">
      <c r="A25" s="13" t="n">
        <v>44112</v>
      </c>
      <c r="B25" s="35" t="n">
        <v>342.5</v>
      </c>
    </row>
    <row r="26">
      <c r="A26" s="13" t="n">
        <v>44113</v>
      </c>
      <c r="B26" s="35" t="n">
        <v>470</v>
      </c>
    </row>
    <row r="27">
      <c r="A27" s="13" t="n">
        <v>44117</v>
      </c>
      <c r="B27" s="35" t="n">
        <v>470</v>
      </c>
    </row>
    <row r="28">
      <c r="A28" s="13" t="n">
        <v>44118</v>
      </c>
      <c r="B28" s="35" t="n">
        <v>550</v>
      </c>
    </row>
    <row r="29">
      <c r="A29" s="13" t="n">
        <v>44119</v>
      </c>
      <c r="B29" s="35" t="n">
        <v>297</v>
      </c>
    </row>
    <row r="30">
      <c r="A30" s="13" t="n">
        <v>44120</v>
      </c>
      <c r="B30" s="35" t="n">
        <v>435</v>
      </c>
    </row>
    <row r="31">
      <c r="A31" s="13" t="n">
        <v>44123</v>
      </c>
      <c r="B31" s="35" t="n">
        <v>240</v>
      </c>
    </row>
    <row r="32">
      <c r="A32" s="13" t="n">
        <v>44124</v>
      </c>
      <c r="B32" s="35" t="n">
        <v>430</v>
      </c>
    </row>
    <row r="33">
      <c r="A33" s="13" t="n">
        <v>44125</v>
      </c>
      <c r="B33" s="35" t="n">
        <v>561</v>
      </c>
    </row>
    <row r="34">
      <c r="A34" s="13" t="n">
        <v>44126</v>
      </c>
      <c r="B34" s="35" t="n">
        <v>760</v>
      </c>
    </row>
    <row r="35">
      <c r="A35" s="13" t="n">
        <v>44127</v>
      </c>
      <c r="B35" s="35" t="n">
        <v>885</v>
      </c>
    </row>
    <row r="36">
      <c r="A36" s="13" t="n">
        <v>44130</v>
      </c>
      <c r="B36" s="35" t="n">
        <v>1006</v>
      </c>
    </row>
    <row r="37">
      <c r="A37" s="13" t="n">
        <v>44131</v>
      </c>
      <c r="B37" s="35" t="n">
        <v>418</v>
      </c>
    </row>
    <row r="38">
      <c r="A38" s="13" t="n">
        <v>44132</v>
      </c>
      <c r="B38" s="35" t="n">
        <v>575</v>
      </c>
    </row>
    <row r="39">
      <c r="A39" s="13" t="n">
        <v>44133</v>
      </c>
      <c r="B39" s="35" t="n">
        <v>425</v>
      </c>
    </row>
    <row r="40">
      <c r="A40" s="13" t="n">
        <v>44134</v>
      </c>
      <c r="B40" s="35" t="n">
        <v>280</v>
      </c>
    </row>
    <row r="41">
      <c r="A41" s="13" t="n">
        <v>44137</v>
      </c>
      <c r="B41" s="35" t="n">
        <v>320</v>
      </c>
    </row>
    <row r="42">
      <c r="A42" s="13" t="n">
        <v>44138</v>
      </c>
      <c r="B42" s="35" t="n">
        <v>116.5</v>
      </c>
    </row>
    <row r="43">
      <c r="A43" s="13" t="n">
        <v>44139</v>
      </c>
      <c r="B43" s="35" t="n">
        <v>25</v>
      </c>
    </row>
    <row r="44">
      <c r="A44" s="13" t="n">
        <v>44140</v>
      </c>
      <c r="B44" s="35" t="n">
        <v>440</v>
      </c>
    </row>
    <row r="45">
      <c r="A45" s="13" t="n">
        <v>44141</v>
      </c>
      <c r="B45" s="35" t="n">
        <v>82</v>
      </c>
    </row>
    <row r="46">
      <c r="A46" s="13" t="n">
        <v>44144</v>
      </c>
      <c r="B46" s="35" t="n">
        <v>220</v>
      </c>
    </row>
    <row r="47">
      <c r="A47" s="13" t="n">
        <v>44145</v>
      </c>
      <c r="B47" s="35" t="n">
        <v>261.5</v>
      </c>
    </row>
    <row r="48">
      <c r="A48" s="13" t="n">
        <v>44146</v>
      </c>
      <c r="B48" s="35" t="n">
        <v>320</v>
      </c>
    </row>
    <row r="49">
      <c r="A49" s="13" t="n">
        <v>44147</v>
      </c>
      <c r="B49" s="35" t="n">
        <v>350</v>
      </c>
    </row>
    <row r="50">
      <c r="A50" s="13" t="n">
        <v>44148</v>
      </c>
      <c r="B50" s="35" t="n">
        <v>271</v>
      </c>
    </row>
    <row r="51">
      <c r="A51" s="13" t="n">
        <v>44151</v>
      </c>
      <c r="B51" s="35" t="n">
        <v>230</v>
      </c>
    </row>
    <row r="52">
      <c r="A52" s="13" t="n">
        <v>44152</v>
      </c>
      <c r="B52" s="35" t="n">
        <v>250.5</v>
      </c>
    </row>
    <row r="53">
      <c r="A53" s="13" t="n">
        <v>44153</v>
      </c>
      <c r="B53" s="35" t="n">
        <v>206</v>
      </c>
    </row>
    <row r="54">
      <c r="A54" s="13" t="n">
        <v>44154</v>
      </c>
      <c r="B54" s="35" t="n">
        <v>260</v>
      </c>
    </row>
    <row r="55">
      <c r="A55" s="13" t="n">
        <v>44155</v>
      </c>
      <c r="B55" s="35" t="n">
        <v>234.5</v>
      </c>
    </row>
    <row r="56">
      <c r="A56" s="13" t="n">
        <v>44159</v>
      </c>
      <c r="B56" s="35" t="n">
        <v>319.5</v>
      </c>
    </row>
    <row r="57">
      <c r="A57" s="13" t="n">
        <v>44160</v>
      </c>
      <c r="B57" s="35" t="n">
        <v>235</v>
      </c>
    </row>
    <row r="58">
      <c r="A58" s="13" t="n">
        <v>44161</v>
      </c>
      <c r="B58" s="35" t="n">
        <v>257</v>
      </c>
    </row>
    <row r="59">
      <c r="A59" s="13" t="n">
        <v>44162</v>
      </c>
      <c r="B59" s="35" t="n">
        <v>380</v>
      </c>
    </row>
    <row r="60">
      <c r="A60" s="13" t="n">
        <v>44165</v>
      </c>
      <c r="B60" s="35" t="n">
        <v>319</v>
      </c>
    </row>
    <row r="61">
      <c r="A61" s="13" t="n">
        <v>44166</v>
      </c>
      <c r="B61" s="35" t="n">
        <v>286</v>
      </c>
    </row>
    <row r="62">
      <c r="A62" s="13" t="n">
        <v>44167</v>
      </c>
      <c r="B62" s="35" t="n">
        <v>304</v>
      </c>
    </row>
    <row r="63">
      <c r="A63" s="13" t="n">
        <v>44168</v>
      </c>
      <c r="B63" s="35" t="n">
        <v>390</v>
      </c>
    </row>
    <row r="64">
      <c r="A64" s="13" t="n">
        <v>44169</v>
      </c>
      <c r="B64" s="35" t="n">
        <v>230</v>
      </c>
    </row>
    <row r="65">
      <c r="A65" s="13" t="n">
        <v>44174</v>
      </c>
      <c r="B65" s="35" t="n">
        <v>177</v>
      </c>
    </row>
    <row r="66">
      <c r="A66" s="13" t="n">
        <v>44175</v>
      </c>
      <c r="B66" s="35" t="n">
        <v>175</v>
      </c>
    </row>
    <row r="67">
      <c r="A67" s="13" t="n">
        <v>44176</v>
      </c>
      <c r="B67" s="35" t="n">
        <v>260</v>
      </c>
    </row>
    <row r="68">
      <c r="A68" s="13" t="n">
        <v>44179</v>
      </c>
      <c r="B68" s="35" t="n">
        <v>350</v>
      </c>
    </row>
    <row r="69">
      <c r="A69" s="13" t="n">
        <v>44180</v>
      </c>
      <c r="B69" s="35" t="n">
        <v>340</v>
      </c>
    </row>
    <row r="70">
      <c r="A70" s="13" t="n">
        <v>44181</v>
      </c>
      <c r="B70" s="35" t="n">
        <v>315</v>
      </c>
    </row>
    <row r="71">
      <c r="A71" s="13" t="n">
        <v>44182</v>
      </c>
      <c r="B71" s="35" t="n">
        <v>290</v>
      </c>
    </row>
    <row r="72">
      <c r="A72" s="13" t="n">
        <v>44183</v>
      </c>
      <c r="B72" s="35" t="n">
        <v>492</v>
      </c>
    </row>
    <row r="73">
      <c r="A73" s="13" t="n">
        <v>44186</v>
      </c>
      <c r="B73" s="35" t="n">
        <v>330</v>
      </c>
    </row>
    <row r="74">
      <c r="A74" s="13" t="n">
        <v>44187</v>
      </c>
      <c r="B74" s="35" t="n">
        <v>239</v>
      </c>
    </row>
    <row r="75">
      <c r="A75" s="13" t="n">
        <v>44188</v>
      </c>
      <c r="B75" s="35" t="n">
        <v>290</v>
      </c>
    </row>
    <row r="76">
      <c r="A76" s="13" t="n">
        <v>44193</v>
      </c>
      <c r="B76" s="35" t="n">
        <v>300</v>
      </c>
    </row>
    <row r="77">
      <c r="A77" s="13" t="n">
        <v>44194</v>
      </c>
      <c r="B77" s="35" t="n">
        <v>345</v>
      </c>
    </row>
    <row r="78">
      <c r="A78" s="13" t="n">
        <v>44195</v>
      </c>
      <c r="B78" s="35" t="n">
        <v>230</v>
      </c>
    </row>
    <row r="79">
      <c r="A79" s="13" t="n">
        <v>44200</v>
      </c>
      <c r="B79" s="35" t="n">
        <v>180</v>
      </c>
    </row>
    <row r="80">
      <c r="A80" s="13" t="n">
        <v>44201</v>
      </c>
      <c r="B80" s="35" t="n">
        <v>216</v>
      </c>
    </row>
    <row r="81">
      <c r="A81" s="13" t="n">
        <v>44202</v>
      </c>
      <c r="B81" s="35" t="n">
        <v>264</v>
      </c>
    </row>
    <row r="82">
      <c r="A82" s="13" t="n">
        <v>44203</v>
      </c>
      <c r="B82" s="35" t="n">
        <v>289</v>
      </c>
    </row>
    <row r="83">
      <c r="A83" s="13" t="n">
        <v>44204</v>
      </c>
      <c r="B83" s="35" t="n">
        <v>350</v>
      </c>
    </row>
    <row r="84">
      <c r="A84" s="13" t="n">
        <v>44207</v>
      </c>
      <c r="B84" s="35" t="n">
        <v>388</v>
      </c>
    </row>
    <row r="85">
      <c r="A85" s="13" t="n">
        <v>44208</v>
      </c>
      <c r="B85" s="35" t="n">
        <v>435</v>
      </c>
    </row>
    <row r="86">
      <c r="A86" s="13" t="n">
        <v>44209</v>
      </c>
      <c r="B86" s="35" t="n">
        <v>272</v>
      </c>
    </row>
    <row r="87">
      <c r="A87" s="13" t="n">
        <v>44210</v>
      </c>
      <c r="B87" s="35" t="n">
        <v>244</v>
      </c>
    </row>
    <row r="88">
      <c r="A88" s="13" t="n">
        <v>44211</v>
      </c>
      <c r="B88" s="35" t="n">
        <v>310</v>
      </c>
    </row>
    <row r="89">
      <c r="A89" s="13" t="n">
        <v>44214</v>
      </c>
      <c r="B89" s="35" t="n">
        <v>346</v>
      </c>
    </row>
    <row r="90">
      <c r="A90" s="13" t="n">
        <v>44215</v>
      </c>
      <c r="B90" s="35" t="n">
        <v>396</v>
      </c>
    </row>
    <row r="91">
      <c r="A91" s="13" t="n">
        <v>44216</v>
      </c>
      <c r="B91" s="35" t="n">
        <v>455</v>
      </c>
    </row>
    <row r="92">
      <c r="A92" s="13" t="n">
        <v>44217</v>
      </c>
      <c r="B92" s="35" t="n">
        <v>490</v>
      </c>
    </row>
    <row r="93">
      <c r="A93" s="13" t="n">
        <v>44218</v>
      </c>
      <c r="B93" s="35" t="n">
        <v>525</v>
      </c>
    </row>
    <row r="94">
      <c r="A94" s="13" t="n">
        <v>44221</v>
      </c>
      <c r="B94" s="35" t="n">
        <v>470</v>
      </c>
    </row>
    <row r="95">
      <c r="A95" s="13" t="n">
        <v>44222</v>
      </c>
      <c r="B95" s="35" t="n">
        <v>485</v>
      </c>
    </row>
    <row r="96">
      <c r="A96" s="13" t="n">
        <v>44223</v>
      </c>
      <c r="B96" s="35" t="n">
        <v>520</v>
      </c>
    </row>
    <row r="97">
      <c r="A97" s="13" t="n">
        <v>44224</v>
      </c>
      <c r="B97" s="35" t="n">
        <v>545</v>
      </c>
    </row>
    <row r="98">
      <c r="A98" s="13" t="n">
        <v>44225</v>
      </c>
      <c r="B98" s="35" t="n">
        <v>473.5</v>
      </c>
    </row>
    <row r="99">
      <c r="A99" s="13" t="n">
        <v>44228</v>
      </c>
      <c r="B99" s="35" t="n">
        <v>505</v>
      </c>
    </row>
    <row r="100">
      <c r="A100" s="13" t="n">
        <v>44229</v>
      </c>
      <c r="B100" s="35" t="n">
        <v>449</v>
      </c>
    </row>
    <row r="101">
      <c r="A101" s="13" t="n">
        <v>44230</v>
      </c>
      <c r="B101" s="35" t="n">
        <v>501</v>
      </c>
    </row>
    <row r="102">
      <c r="A102" s="13" t="n">
        <v>44231</v>
      </c>
      <c r="B102" s="35" t="n">
        <v>453</v>
      </c>
    </row>
    <row r="103">
      <c r="A103" s="13" t="n">
        <v>44232</v>
      </c>
      <c r="B103" s="35" t="n">
        <v>655</v>
      </c>
    </row>
    <row r="104">
      <c r="A104" s="13" t="n">
        <v>44235</v>
      </c>
      <c r="B104" s="35" t="n">
        <v>509</v>
      </c>
    </row>
    <row r="105">
      <c r="A105" s="13" t="n">
        <v>44236</v>
      </c>
      <c r="B105" s="35" t="n">
        <v>488</v>
      </c>
    </row>
    <row r="106">
      <c r="A106" s="13" t="n">
        <v>44237</v>
      </c>
      <c r="B106" s="35" t="n">
        <v>569</v>
      </c>
    </row>
    <row r="107">
      <c r="A107" s="13" t="n">
        <v>44238</v>
      </c>
      <c r="B107" s="35" t="n">
        <v>560</v>
      </c>
    </row>
    <row r="108">
      <c r="A108" s="13" t="n">
        <v>44239</v>
      </c>
      <c r="B108" s="35" t="n">
        <v>650</v>
      </c>
    </row>
    <row r="109">
      <c r="A109" s="13" t="n">
        <v>44244</v>
      </c>
      <c r="B109" s="35" t="n">
        <v>586</v>
      </c>
    </row>
    <row r="110">
      <c r="A110" s="13" t="n">
        <v>44245</v>
      </c>
      <c r="B110" s="35" t="n">
        <v>430</v>
      </c>
    </row>
    <row r="111">
      <c r="A111" s="13" t="n">
        <v>44246</v>
      </c>
      <c r="B111" s="35" t="n">
        <v>560</v>
      </c>
    </row>
    <row r="112">
      <c r="A112" s="13" t="n">
        <v>44249</v>
      </c>
      <c r="B112" s="35" t="n">
        <v>585</v>
      </c>
    </row>
    <row r="113">
      <c r="A113" s="13" t="n">
        <v>44250</v>
      </c>
      <c r="B113" s="35" t="n">
        <v>585</v>
      </c>
    </row>
    <row r="114">
      <c r="A114" s="13" t="n">
        <v>44251</v>
      </c>
      <c r="B114" s="35" t="n">
        <v>519</v>
      </c>
    </row>
    <row r="115">
      <c r="A115" s="13" t="n">
        <v>44252</v>
      </c>
      <c r="B115" s="35" t="n">
        <v>575</v>
      </c>
    </row>
    <row r="116">
      <c r="A116" s="13" t="n">
        <v>44253</v>
      </c>
      <c r="B116" s="35" t="n">
        <v>538</v>
      </c>
    </row>
    <row r="117">
      <c r="A117" s="13" t="n">
        <v>44256</v>
      </c>
      <c r="B117" s="35" t="n">
        <v>479</v>
      </c>
    </row>
    <row r="118">
      <c r="A118" s="13" t="n">
        <v>44257</v>
      </c>
      <c r="B118" s="35" t="n">
        <v>461</v>
      </c>
    </row>
    <row r="119">
      <c r="A119" s="13" t="n">
        <v>44258</v>
      </c>
      <c r="B119" s="35" t="n">
        <v>530</v>
      </c>
    </row>
    <row r="120">
      <c r="A120" s="13" t="n">
        <v>44259</v>
      </c>
      <c r="B120" s="35" t="n">
        <v>430</v>
      </c>
    </row>
    <row r="121">
      <c r="A121" s="13" t="n">
        <v>44260</v>
      </c>
      <c r="B121" s="35" t="n">
        <v>284</v>
      </c>
    </row>
    <row r="122">
      <c r="A122" s="13" t="n">
        <v>44263</v>
      </c>
      <c r="B122" s="35" t="n">
        <v>400</v>
      </c>
    </row>
    <row r="123">
      <c r="A123" s="13" t="n">
        <v>44264</v>
      </c>
      <c r="B123" s="35" t="n">
        <v>189</v>
      </c>
    </row>
    <row r="124">
      <c r="A124" s="13" t="n">
        <v>44265</v>
      </c>
      <c r="B124" s="35" t="n">
        <v>349</v>
      </c>
    </row>
    <row r="125">
      <c r="A125" s="13" t="n">
        <v>44266</v>
      </c>
      <c r="B125" s="35" t="n">
        <v>410</v>
      </c>
    </row>
    <row r="126">
      <c r="A126" s="13" t="n">
        <v>44267</v>
      </c>
      <c r="B126" s="35" t="n">
        <v>260.5</v>
      </c>
    </row>
    <row r="127">
      <c r="A127" s="13" t="n">
        <v>44270</v>
      </c>
      <c r="B127" s="35" t="n">
        <v>338</v>
      </c>
    </row>
    <row r="128">
      <c r="A128" s="13" t="n">
        <v>44271</v>
      </c>
      <c r="B128" s="35" t="n">
        <v>450</v>
      </c>
    </row>
    <row r="129">
      <c r="A129" s="13" t="n">
        <v>44272</v>
      </c>
      <c r="B129" s="35" t="n">
        <v>455</v>
      </c>
    </row>
    <row r="130">
      <c r="A130" s="13" t="n">
        <v>44273</v>
      </c>
      <c r="B130" s="35" t="n">
        <v>503</v>
      </c>
    </row>
    <row r="131">
      <c r="A131" s="13" t="n">
        <v>44274</v>
      </c>
      <c r="B131" s="35" t="n">
        <v>410</v>
      </c>
    </row>
    <row r="132">
      <c r="A132" s="13" t="n">
        <v>44277</v>
      </c>
      <c r="B132" s="35" t="n">
        <v>390</v>
      </c>
    </row>
    <row r="133">
      <c r="A133" s="13" t="n">
        <v>44278</v>
      </c>
      <c r="B133" s="35" t="n">
        <v>372</v>
      </c>
    </row>
    <row r="134">
      <c r="A134" s="13" t="n">
        <v>44280</v>
      </c>
      <c r="B134" s="35" t="n">
        <v>311</v>
      </c>
    </row>
    <row r="135">
      <c r="A135" s="13" t="n">
        <v>44281</v>
      </c>
      <c r="B135" s="35" t="n">
        <v>317</v>
      </c>
    </row>
    <row r="136">
      <c r="A136" s="13" t="n">
        <v>44284</v>
      </c>
      <c r="B136" s="35" t="n">
        <v>281</v>
      </c>
    </row>
    <row r="137">
      <c r="A137" s="13" t="n">
        <v>44285</v>
      </c>
      <c r="B137" s="35" t="n">
        <v>380</v>
      </c>
    </row>
    <row r="138">
      <c r="A138" s="13" t="n">
        <v>44286</v>
      </c>
      <c r="B138" s="35" t="n">
        <v>437</v>
      </c>
    </row>
    <row r="139">
      <c r="A139" s="13" t="n">
        <v>44291</v>
      </c>
      <c r="B139" s="35" t="n">
        <v>361</v>
      </c>
    </row>
    <row r="140">
      <c r="A140" s="13" t="n">
        <v>44292</v>
      </c>
      <c r="B140" s="35" t="n">
        <v>435</v>
      </c>
    </row>
    <row r="141">
      <c r="A141" s="13" t="n">
        <v>44293</v>
      </c>
      <c r="B141" s="35" t="n">
        <v>332</v>
      </c>
    </row>
    <row r="142">
      <c r="A142" s="13" t="n">
        <v>44294</v>
      </c>
      <c r="B142" s="35" t="n">
        <v>305</v>
      </c>
    </row>
    <row r="143">
      <c r="A143" s="13" t="n">
        <v>44295</v>
      </c>
      <c r="B143" s="35" t="n">
        <v>345</v>
      </c>
    </row>
    <row r="144">
      <c r="A144" s="13" t="n">
        <v>44298</v>
      </c>
      <c r="B144" s="35" t="n">
        <v>459</v>
      </c>
    </row>
    <row r="145">
      <c r="A145" s="13" t="n">
        <v>44299</v>
      </c>
      <c r="B145" s="35" t="n">
        <v>431</v>
      </c>
    </row>
    <row r="146">
      <c r="A146" s="13" t="n">
        <v>44300</v>
      </c>
      <c r="B146" s="35" t="n">
        <v>451</v>
      </c>
    </row>
    <row r="147">
      <c r="A147" s="13" t="n">
        <v>44301</v>
      </c>
      <c r="B147" s="35" t="n">
        <v>545</v>
      </c>
    </row>
    <row r="148">
      <c r="A148" s="13" t="n">
        <v>44302</v>
      </c>
      <c r="B148" s="35" t="n">
        <v>436</v>
      </c>
    </row>
    <row r="149">
      <c r="A149" s="13" t="n">
        <v>44305</v>
      </c>
      <c r="B149" s="35" t="n">
        <v>440</v>
      </c>
    </row>
    <row r="150">
      <c r="A150" s="13" t="n">
        <v>44306</v>
      </c>
      <c r="B150" s="35" t="n">
        <v>410</v>
      </c>
    </row>
    <row r="151">
      <c r="A151" s="13" t="n">
        <v>44307</v>
      </c>
      <c r="B151" s="35" t="n">
        <v>440</v>
      </c>
    </row>
    <row r="152">
      <c r="A152" s="13" t="n">
        <v>44308</v>
      </c>
      <c r="B152" s="35" t="n">
        <v>463</v>
      </c>
    </row>
    <row r="153">
      <c r="A153" s="13" t="n">
        <v>44309</v>
      </c>
      <c r="B153" s="35" t="n">
        <v>400</v>
      </c>
    </row>
    <row r="154">
      <c r="A154" s="13" t="n">
        <v>44312</v>
      </c>
      <c r="B154" s="35" t="n">
        <v>380</v>
      </c>
    </row>
    <row r="155">
      <c r="A155" s="13" t="n">
        <v>44313</v>
      </c>
      <c r="B155" s="35" t="n">
        <v>405</v>
      </c>
    </row>
    <row r="156">
      <c r="A156" s="13" t="n">
        <v>44314</v>
      </c>
      <c r="B156" s="35" t="n">
        <v>337</v>
      </c>
    </row>
    <row r="157">
      <c r="A157" s="13" t="n">
        <v>44315</v>
      </c>
      <c r="B157" s="35" t="n">
        <v>442</v>
      </c>
    </row>
    <row r="158">
      <c r="A158" s="13" t="n">
        <v>44316</v>
      </c>
      <c r="B158" s="35" t="n">
        <v>433</v>
      </c>
    </row>
    <row r="159">
      <c r="A159" s="13" t="n">
        <v>44319</v>
      </c>
      <c r="B159" s="35" t="n">
        <v>371</v>
      </c>
    </row>
    <row r="160">
      <c r="A160" s="13" t="n">
        <v>44320</v>
      </c>
      <c r="B160" s="35" t="n">
        <v>436</v>
      </c>
    </row>
    <row r="161">
      <c r="A161" s="13" t="n">
        <v>44321</v>
      </c>
      <c r="B161" s="35" t="n">
        <v>425</v>
      </c>
    </row>
    <row r="162">
      <c r="A162" s="13" t="n">
        <v>44322</v>
      </c>
      <c r="B162" s="35" t="n">
        <v>430</v>
      </c>
    </row>
    <row r="163">
      <c r="A163" s="13" t="n">
        <v>44323</v>
      </c>
      <c r="B163" s="35" t="n">
        <v>383</v>
      </c>
    </row>
    <row r="164">
      <c r="A164" s="13" t="n">
        <v>44326</v>
      </c>
      <c r="B164" s="35" t="n">
        <v>394</v>
      </c>
    </row>
    <row r="165">
      <c r="A165" s="13" t="n">
        <v>44327</v>
      </c>
      <c r="B165" s="35" t="n">
        <v>475</v>
      </c>
    </row>
    <row r="166">
      <c r="A166" s="13" t="n">
        <v>44328</v>
      </c>
      <c r="B166" s="35" t="n">
        <v>405</v>
      </c>
    </row>
    <row r="167">
      <c r="A167" s="13" t="n">
        <v>44329</v>
      </c>
      <c r="B167" s="35" t="n">
        <v>376</v>
      </c>
    </row>
    <row r="168">
      <c r="A168" s="13" t="n">
        <v>44330</v>
      </c>
      <c r="B168" s="35" t="n">
        <v>390</v>
      </c>
    </row>
    <row r="169">
      <c r="A169" s="13" t="n">
        <v>44333</v>
      </c>
      <c r="B169" s="35" t="n">
        <v>315</v>
      </c>
    </row>
    <row r="170">
      <c r="A170" s="13" t="n">
        <v>44334</v>
      </c>
      <c r="B170" s="35" t="n">
        <v>414</v>
      </c>
    </row>
    <row r="171">
      <c r="A171" s="13" t="n">
        <v>44335</v>
      </c>
      <c r="B171" s="35" t="n">
        <v>420</v>
      </c>
    </row>
    <row r="172">
      <c r="A172" s="13" t="n">
        <v>44336</v>
      </c>
      <c r="B172" s="35" t="n">
        <v>421</v>
      </c>
    </row>
    <row r="173">
      <c r="A173" s="13" t="n">
        <v>44337</v>
      </c>
      <c r="B173" s="35" t="n">
        <v>481</v>
      </c>
    </row>
    <row r="174">
      <c r="A174" s="13" t="n">
        <v>44342</v>
      </c>
      <c r="B174" s="35" t="n">
        <v>450</v>
      </c>
    </row>
    <row r="175">
      <c r="A175" s="13" t="n">
        <v>44343</v>
      </c>
      <c r="B175" s="35" t="n">
        <v>301.5</v>
      </c>
    </row>
    <row r="176">
      <c r="A176" s="13" t="n">
        <v>44344</v>
      </c>
      <c r="B176" s="35" t="n">
        <v>460</v>
      </c>
    </row>
    <row r="177">
      <c r="A177" s="13" t="n">
        <v>44347</v>
      </c>
      <c r="B177" s="35" t="n">
        <v>460</v>
      </c>
    </row>
    <row r="178">
      <c r="A178" s="13" t="n">
        <v>44348</v>
      </c>
      <c r="B178" s="35" t="n">
        <v>523</v>
      </c>
    </row>
    <row r="179">
      <c r="A179" s="13" t="n">
        <v>44349</v>
      </c>
      <c r="B179" s="35" t="n">
        <v>470</v>
      </c>
    </row>
    <row r="180">
      <c r="A180" s="13" t="n">
        <v>44350</v>
      </c>
      <c r="B180" s="35" t="n">
        <v>530</v>
      </c>
    </row>
    <row r="181">
      <c r="A181" s="13" t="n">
        <v>44351</v>
      </c>
      <c r="B181" s="35" t="n">
        <v>685</v>
      </c>
    </row>
    <row r="182">
      <c r="A182" s="13" t="n">
        <v>44354</v>
      </c>
      <c r="B182" s="35" t="n">
        <v>650</v>
      </c>
    </row>
    <row r="183">
      <c r="A183" s="13" t="n">
        <v>44355</v>
      </c>
      <c r="B183" s="35" t="n">
        <v>573</v>
      </c>
    </row>
    <row r="184">
      <c r="A184" s="13" t="n">
        <v>44356</v>
      </c>
      <c r="B184" s="35" t="n">
        <v>622</v>
      </c>
    </row>
    <row r="185">
      <c r="A185" s="13" t="n">
        <v>44357</v>
      </c>
      <c r="B185" s="35" t="n">
        <v>700</v>
      </c>
    </row>
    <row r="186">
      <c r="A186" s="13" t="n">
        <v>44358</v>
      </c>
      <c r="B186" s="35" t="n">
        <v>760</v>
      </c>
    </row>
    <row r="187">
      <c r="A187" s="13" t="n">
        <v>44361</v>
      </c>
      <c r="B187" s="35" t="n">
        <v>680</v>
      </c>
    </row>
    <row r="188">
      <c r="A188" s="13" t="n">
        <v>44362</v>
      </c>
      <c r="B188" s="35" t="n">
        <v>653</v>
      </c>
    </row>
    <row r="189">
      <c r="A189" s="13" t="n">
        <v>44363</v>
      </c>
      <c r="B189" s="35" t="n">
        <v>575</v>
      </c>
    </row>
    <row r="190">
      <c r="A190" s="13" t="n">
        <v>44364</v>
      </c>
      <c r="B190" s="35" t="n">
        <v>695</v>
      </c>
    </row>
    <row r="191">
      <c r="A191" s="13" t="n">
        <v>44365</v>
      </c>
      <c r="B191" s="35" t="n">
        <v>630</v>
      </c>
    </row>
    <row r="192">
      <c r="A192" s="13" t="n">
        <v>44369</v>
      </c>
      <c r="B192" s="35" t="n">
        <v>614</v>
      </c>
    </row>
    <row r="193">
      <c r="A193" s="13" t="n">
        <v>44370</v>
      </c>
      <c r="B193" s="35" t="n"/>
    </row>
    <row r="194">
      <c r="A194" s="13" t="n">
        <v>44371</v>
      </c>
      <c r="B194" s="35" t="n"/>
    </row>
    <row r="195">
      <c r="A195" s="13" t="n">
        <v>44372</v>
      </c>
      <c r="B195" s="35" t="n"/>
    </row>
    <row r="196">
      <c r="A196" s="13" t="inlineStr">
        <is>
          <t>Total general</t>
        </is>
      </c>
      <c r="B196" t="n">
        <v>75060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 codeName="Hoja6">
    <outlinePr summaryBelow="1" summaryRight="1"/>
    <pageSetUpPr/>
  </sheetPr>
  <dimension ref="A1:B192"/>
  <sheetViews>
    <sheetView topLeftCell="H7" workbookViewId="0">
      <selection activeCell="A1" sqref="A1"/>
    </sheetView>
  </sheetViews>
  <sheetFormatPr baseColWidth="10" defaultRowHeight="15"/>
  <cols>
    <col width="17.5703125" bestFit="1" customWidth="1" style="17" min="1" max="1"/>
    <col width="13.7109375" bestFit="1" customWidth="1" style="17" min="2" max="3"/>
  </cols>
  <sheetData>
    <row r="1">
      <c r="A1" s="12" t="inlineStr">
        <is>
          <t>Etiquetas de fila</t>
        </is>
      </c>
      <c r="B1" t="inlineStr">
        <is>
          <t>Suma de 30-41</t>
        </is>
      </c>
    </row>
    <row r="2">
      <c r="A2" s="13" t="n">
        <v>44081</v>
      </c>
      <c r="B2" t="n">
        <v>781</v>
      </c>
    </row>
    <row r="3">
      <c r="A3" s="13" t="n">
        <v>44082</v>
      </c>
      <c r="B3" t="n">
        <v>800</v>
      </c>
    </row>
    <row r="4">
      <c r="A4" s="13" t="n">
        <v>44083</v>
      </c>
      <c r="B4" t="n">
        <v>777</v>
      </c>
    </row>
    <row r="5">
      <c r="A5" s="13" t="n">
        <v>44084</v>
      </c>
      <c r="B5" t="n">
        <v>844</v>
      </c>
    </row>
    <row r="6">
      <c r="A6" s="13" t="n">
        <v>44085</v>
      </c>
      <c r="B6" t="n">
        <v>891</v>
      </c>
    </row>
    <row r="7">
      <c r="A7" s="13" t="n">
        <v>44088</v>
      </c>
      <c r="B7" t="n">
        <v>961</v>
      </c>
    </row>
    <row r="8">
      <c r="A8" s="13" t="n">
        <v>44089</v>
      </c>
      <c r="B8" t="n">
        <v>905.5</v>
      </c>
    </row>
    <row r="9">
      <c r="A9" s="13" t="n">
        <v>44090</v>
      </c>
      <c r="B9" t="n">
        <v>901.5</v>
      </c>
    </row>
    <row r="10">
      <c r="A10" s="13" t="n">
        <v>44091</v>
      </c>
      <c r="B10" t="n">
        <v>895</v>
      </c>
    </row>
    <row r="11">
      <c r="A11" s="13" t="n">
        <v>44092</v>
      </c>
      <c r="B11" t="n">
        <v>1000</v>
      </c>
    </row>
    <row r="12">
      <c r="A12" s="13" t="n">
        <v>44095</v>
      </c>
      <c r="B12" t="n">
        <v>953</v>
      </c>
    </row>
    <row r="13">
      <c r="A13" s="13" t="n">
        <v>44096</v>
      </c>
      <c r="B13" t="n">
        <v>1020</v>
      </c>
    </row>
    <row r="14">
      <c r="A14" s="13" t="n">
        <v>44097</v>
      </c>
      <c r="B14" t="n">
        <v>970</v>
      </c>
    </row>
    <row r="15">
      <c r="A15" s="13" t="n">
        <v>44098</v>
      </c>
      <c r="B15" t="n">
        <v>760</v>
      </c>
    </row>
    <row r="16">
      <c r="A16" s="13" t="n">
        <v>44099</v>
      </c>
      <c r="B16" t="n">
        <v>816</v>
      </c>
    </row>
    <row r="17">
      <c r="A17" s="13" t="n">
        <v>44102</v>
      </c>
      <c r="B17" t="n">
        <v>837</v>
      </c>
    </row>
    <row r="18">
      <c r="A18" s="13" t="n">
        <v>44103</v>
      </c>
      <c r="B18" t="n">
        <v>780</v>
      </c>
    </row>
    <row r="19">
      <c r="A19" s="13" t="n">
        <v>44104</v>
      </c>
      <c r="B19" t="n">
        <v>760</v>
      </c>
    </row>
    <row r="20">
      <c r="A20" s="13" t="n">
        <v>44105</v>
      </c>
      <c r="B20" t="n">
        <v>690</v>
      </c>
    </row>
    <row r="21">
      <c r="A21" s="13" t="n">
        <v>44106</v>
      </c>
      <c r="B21" t="n">
        <v>560</v>
      </c>
    </row>
    <row r="22">
      <c r="A22" s="13" t="n">
        <v>44109</v>
      </c>
      <c r="B22" t="n">
        <v>637</v>
      </c>
    </row>
    <row r="23">
      <c r="A23" s="13" t="n">
        <v>44110</v>
      </c>
      <c r="B23" t="n">
        <v>630</v>
      </c>
    </row>
    <row r="24">
      <c r="A24" s="13" t="n">
        <v>44111</v>
      </c>
      <c r="B24" t="n">
        <v>657</v>
      </c>
    </row>
    <row r="25">
      <c r="A25" s="13" t="n">
        <v>44112</v>
      </c>
      <c r="B25" t="n">
        <v>750</v>
      </c>
    </row>
    <row r="26">
      <c r="A26" s="13" t="n">
        <v>44113</v>
      </c>
      <c r="B26" t="n">
        <v>720</v>
      </c>
    </row>
    <row r="27">
      <c r="A27" s="13" t="n">
        <v>44117</v>
      </c>
      <c r="B27" t="n">
        <v>769</v>
      </c>
    </row>
    <row r="28">
      <c r="A28" s="13" t="n">
        <v>44118</v>
      </c>
      <c r="B28" t="n">
        <v>1005</v>
      </c>
    </row>
    <row r="29">
      <c r="A29" s="13" t="n">
        <v>44119</v>
      </c>
      <c r="B29" t="n">
        <v>1280.5</v>
      </c>
    </row>
    <row r="30">
      <c r="A30" s="13" t="n">
        <v>44120</v>
      </c>
      <c r="B30" t="n">
        <v>1203</v>
      </c>
    </row>
    <row r="31">
      <c r="A31" s="13" t="n">
        <v>44123</v>
      </c>
      <c r="B31" t="n">
        <v>1256</v>
      </c>
    </row>
    <row r="32">
      <c r="A32" s="13" t="n">
        <v>44124</v>
      </c>
      <c r="B32" t="n">
        <v>1229</v>
      </c>
    </row>
    <row r="33">
      <c r="A33" s="13" t="n">
        <v>44125</v>
      </c>
      <c r="B33" t="n">
        <v>946</v>
      </c>
    </row>
    <row r="34">
      <c r="A34" s="13" t="n">
        <v>44126</v>
      </c>
      <c r="B34" t="n">
        <v>925</v>
      </c>
    </row>
    <row r="35">
      <c r="A35" s="13" t="n">
        <v>44127</v>
      </c>
      <c r="B35" t="n">
        <v>770</v>
      </c>
    </row>
    <row r="36">
      <c r="A36" s="13" t="n">
        <v>44130</v>
      </c>
      <c r="B36" t="n">
        <v>790</v>
      </c>
    </row>
    <row r="37">
      <c r="A37" s="13" t="n">
        <v>44131</v>
      </c>
      <c r="B37" t="n">
        <v>900</v>
      </c>
    </row>
    <row r="38">
      <c r="A38" s="13" t="n">
        <v>44132</v>
      </c>
      <c r="B38" t="n">
        <v>705</v>
      </c>
    </row>
    <row r="39">
      <c r="A39" s="13" t="n">
        <v>44133</v>
      </c>
      <c r="B39" t="n">
        <v>662</v>
      </c>
    </row>
    <row r="40">
      <c r="A40" s="13" t="n">
        <v>44134</v>
      </c>
      <c r="B40" t="n">
        <v>612</v>
      </c>
    </row>
    <row r="41">
      <c r="A41" s="13" t="n">
        <v>44137</v>
      </c>
      <c r="B41" t="n">
        <v>595</v>
      </c>
    </row>
    <row r="42">
      <c r="A42" s="13" t="n">
        <v>44138</v>
      </c>
      <c r="B42" t="n">
        <v>530</v>
      </c>
    </row>
    <row r="43">
      <c r="A43" s="13" t="n">
        <v>44139</v>
      </c>
      <c r="B43" t="n">
        <v>490</v>
      </c>
    </row>
    <row r="44">
      <c r="A44" s="13" t="n">
        <v>44140</v>
      </c>
      <c r="B44" t="n">
        <v>410</v>
      </c>
    </row>
    <row r="45">
      <c r="A45" s="13" t="n">
        <v>44141</v>
      </c>
      <c r="B45" t="n">
        <v>382</v>
      </c>
    </row>
    <row r="46">
      <c r="A46" s="13" t="n">
        <v>44144</v>
      </c>
      <c r="B46" t="n">
        <v>435</v>
      </c>
    </row>
    <row r="47">
      <c r="A47" s="13" t="n">
        <v>44145</v>
      </c>
      <c r="B47" t="n">
        <v>401</v>
      </c>
    </row>
    <row r="48">
      <c r="A48" s="13" t="n">
        <v>44146</v>
      </c>
      <c r="B48" t="n">
        <v>605</v>
      </c>
    </row>
    <row r="49">
      <c r="A49" s="13" t="n">
        <v>44147</v>
      </c>
      <c r="B49" t="n">
        <v>490</v>
      </c>
    </row>
    <row r="50">
      <c r="A50" s="13" t="n">
        <v>44148</v>
      </c>
      <c r="B50" t="n">
        <v>495</v>
      </c>
    </row>
    <row r="51">
      <c r="A51" s="13" t="n">
        <v>44151</v>
      </c>
      <c r="B51" t="n">
        <v>570</v>
      </c>
    </row>
    <row r="52">
      <c r="A52" s="13" t="n">
        <v>44152</v>
      </c>
      <c r="B52" t="n">
        <v>645.5</v>
      </c>
    </row>
    <row r="53">
      <c r="A53" s="13" t="n">
        <v>44153</v>
      </c>
      <c r="B53" t="n">
        <v>550</v>
      </c>
    </row>
    <row r="54">
      <c r="A54" s="13" t="n">
        <v>44154</v>
      </c>
      <c r="B54" t="n">
        <v>559</v>
      </c>
    </row>
    <row r="55">
      <c r="A55" s="13" t="n">
        <v>44155</v>
      </c>
      <c r="B55" t="n">
        <v>517.5</v>
      </c>
    </row>
    <row r="56">
      <c r="A56" s="13" t="n">
        <v>44159</v>
      </c>
      <c r="B56" t="n">
        <v>545</v>
      </c>
    </row>
    <row r="57">
      <c r="A57" s="13" t="n">
        <v>44160</v>
      </c>
      <c r="B57" t="n">
        <v>561</v>
      </c>
    </row>
    <row r="58">
      <c r="A58" s="13" t="n">
        <v>44161</v>
      </c>
      <c r="B58" t="n">
        <v>578</v>
      </c>
    </row>
    <row r="59">
      <c r="A59" s="13" t="n">
        <v>44162</v>
      </c>
      <c r="B59" t="n">
        <v>535</v>
      </c>
    </row>
    <row r="60">
      <c r="A60" s="13" t="n">
        <v>44165</v>
      </c>
      <c r="B60" t="n">
        <v>531</v>
      </c>
    </row>
    <row r="61">
      <c r="A61" s="13" t="n">
        <v>44166</v>
      </c>
      <c r="B61" t="n">
        <v>539</v>
      </c>
    </row>
    <row r="62">
      <c r="A62" s="13" t="n">
        <v>44167</v>
      </c>
      <c r="B62" t="n">
        <v>579.5</v>
      </c>
    </row>
    <row r="63">
      <c r="A63" s="13" t="n">
        <v>44168</v>
      </c>
      <c r="B63" t="n">
        <v>561</v>
      </c>
    </row>
    <row r="64">
      <c r="A64" s="13" t="n">
        <v>44169</v>
      </c>
      <c r="B64" t="n">
        <v>615</v>
      </c>
    </row>
    <row r="65">
      <c r="A65" s="13" t="n">
        <v>44174</v>
      </c>
      <c r="B65" t="n">
        <v>648</v>
      </c>
    </row>
    <row r="66">
      <c r="A66" s="13" t="n">
        <v>44175</v>
      </c>
      <c r="B66" t="n">
        <v>709</v>
      </c>
    </row>
    <row r="67">
      <c r="A67" s="13" t="n">
        <v>44176</v>
      </c>
      <c r="B67" t="n">
        <v>690</v>
      </c>
    </row>
    <row r="68">
      <c r="A68" s="13" t="n">
        <v>44179</v>
      </c>
      <c r="B68" t="n">
        <v>787</v>
      </c>
    </row>
    <row r="69">
      <c r="A69" s="13" t="n">
        <v>44180</v>
      </c>
      <c r="B69" t="n">
        <v>752</v>
      </c>
    </row>
    <row r="70">
      <c r="A70" s="13" t="n">
        <v>44181</v>
      </c>
      <c r="B70" t="n">
        <v>709</v>
      </c>
    </row>
    <row r="71">
      <c r="A71" s="13" t="n">
        <v>44182</v>
      </c>
      <c r="B71" t="n">
        <v>694</v>
      </c>
    </row>
    <row r="72">
      <c r="A72" s="13" t="n">
        <v>44183</v>
      </c>
      <c r="B72" t="n">
        <v>660</v>
      </c>
    </row>
    <row r="73">
      <c r="A73" s="13" t="n">
        <v>44186</v>
      </c>
      <c r="B73" t="n">
        <v>727</v>
      </c>
    </row>
    <row r="74">
      <c r="A74" s="13" t="n">
        <v>44187</v>
      </c>
      <c r="B74" t="n">
        <v>672</v>
      </c>
    </row>
    <row r="75">
      <c r="A75" s="13" t="n">
        <v>44188</v>
      </c>
      <c r="B75" t="n">
        <v>701</v>
      </c>
    </row>
    <row r="76">
      <c r="A76" s="13" t="n">
        <v>44193</v>
      </c>
      <c r="B76" t="n">
        <v>636</v>
      </c>
    </row>
    <row r="77">
      <c r="A77" s="13" t="n">
        <v>44194</v>
      </c>
      <c r="B77" t="n">
        <v>622.5</v>
      </c>
    </row>
    <row r="78">
      <c r="A78" s="13" t="n">
        <v>44195</v>
      </c>
      <c r="B78" t="n">
        <v>631</v>
      </c>
    </row>
    <row r="79">
      <c r="A79" s="13" t="n">
        <v>44200</v>
      </c>
      <c r="B79" t="n">
        <v>801</v>
      </c>
    </row>
    <row r="80">
      <c r="A80" s="13" t="n">
        <v>44201</v>
      </c>
      <c r="B80" t="n">
        <v>778</v>
      </c>
    </row>
    <row r="81">
      <c r="A81" s="13" t="n">
        <v>44202</v>
      </c>
      <c r="B81" t="n">
        <v>770</v>
      </c>
    </row>
    <row r="82">
      <c r="A82" s="13" t="n">
        <v>44203</v>
      </c>
      <c r="B82" t="n">
        <v>649</v>
      </c>
    </row>
    <row r="83">
      <c r="A83" s="13" t="n">
        <v>44204</v>
      </c>
      <c r="B83" t="n">
        <v>585</v>
      </c>
    </row>
    <row r="84">
      <c r="A84" s="13" t="n">
        <v>44207</v>
      </c>
      <c r="B84" t="n">
        <v>592.5</v>
      </c>
    </row>
    <row r="85">
      <c r="A85" s="13" t="n">
        <v>44208</v>
      </c>
      <c r="B85" t="n">
        <v>610</v>
      </c>
    </row>
    <row r="86">
      <c r="A86" s="13" t="n">
        <v>44209</v>
      </c>
      <c r="B86" t="n">
        <v>691</v>
      </c>
    </row>
    <row r="87">
      <c r="A87" s="13" t="n">
        <v>44210</v>
      </c>
      <c r="B87" t="n">
        <v>705</v>
      </c>
    </row>
    <row r="88">
      <c r="A88" s="13" t="n">
        <v>44211</v>
      </c>
      <c r="B88" t="n">
        <v>685</v>
      </c>
    </row>
    <row r="89">
      <c r="A89" s="13" t="n">
        <v>44214</v>
      </c>
      <c r="B89" t="n">
        <v>701</v>
      </c>
    </row>
    <row r="90">
      <c r="A90" s="13" t="n">
        <v>44215</v>
      </c>
      <c r="B90" t="n">
        <v>681</v>
      </c>
    </row>
    <row r="91">
      <c r="A91" s="13" t="n">
        <v>44216</v>
      </c>
      <c r="B91" t="n">
        <v>702.5</v>
      </c>
    </row>
    <row r="92">
      <c r="A92" s="13" t="n">
        <v>44217</v>
      </c>
      <c r="B92" t="n">
        <v>732</v>
      </c>
    </row>
    <row r="93">
      <c r="A93" s="13" t="n">
        <v>44218</v>
      </c>
      <c r="B93" t="n">
        <v>715</v>
      </c>
    </row>
    <row r="94">
      <c r="A94" s="13" t="n">
        <v>44221</v>
      </c>
      <c r="B94" t="n">
        <v>741</v>
      </c>
    </row>
    <row r="95">
      <c r="A95" s="13" t="n">
        <v>44222</v>
      </c>
      <c r="B95" t="n">
        <v>697</v>
      </c>
    </row>
    <row r="96">
      <c r="A96" s="13" t="n">
        <v>44223</v>
      </c>
      <c r="B96" t="n">
        <v>709</v>
      </c>
    </row>
    <row r="97">
      <c r="A97" s="13" t="n">
        <v>44224</v>
      </c>
      <c r="B97" t="n">
        <v>665</v>
      </c>
    </row>
    <row r="98">
      <c r="A98" s="13" t="n">
        <v>44225</v>
      </c>
      <c r="B98" t="n">
        <v>690</v>
      </c>
    </row>
    <row r="99">
      <c r="A99" s="13" t="n">
        <v>44228</v>
      </c>
      <c r="B99" t="n">
        <v>686</v>
      </c>
    </row>
    <row r="100">
      <c r="A100" s="13" t="n">
        <v>44229</v>
      </c>
      <c r="B100" t="n">
        <v>658</v>
      </c>
    </row>
    <row r="101">
      <c r="A101" s="13" t="n">
        <v>44230</v>
      </c>
      <c r="B101" t="n">
        <v>652</v>
      </c>
    </row>
    <row r="102">
      <c r="A102" s="13" t="n">
        <v>44231</v>
      </c>
      <c r="B102" t="n">
        <v>615</v>
      </c>
    </row>
    <row r="103">
      <c r="A103" s="13" t="n">
        <v>44232</v>
      </c>
      <c r="B103" t="n">
        <v>578</v>
      </c>
    </row>
    <row r="104">
      <c r="A104" s="13" t="n">
        <v>44235</v>
      </c>
      <c r="B104" t="n">
        <v>598</v>
      </c>
    </row>
    <row r="105">
      <c r="A105" s="13" t="n">
        <v>44236</v>
      </c>
      <c r="B105" t="n">
        <v>594</v>
      </c>
    </row>
    <row r="106">
      <c r="A106" s="13" t="n">
        <v>44237</v>
      </c>
      <c r="B106" t="n">
        <v>598.5</v>
      </c>
    </row>
    <row r="107">
      <c r="A107" s="13" t="n">
        <v>44238</v>
      </c>
      <c r="B107" t="n">
        <v>531</v>
      </c>
    </row>
    <row r="108">
      <c r="A108" s="13" t="n">
        <v>44239</v>
      </c>
      <c r="B108" t="n">
        <v>442</v>
      </c>
    </row>
    <row r="109">
      <c r="A109" s="13" t="n">
        <v>44244</v>
      </c>
      <c r="B109" t="n">
        <v>485</v>
      </c>
    </row>
    <row r="110">
      <c r="A110" s="13" t="n">
        <v>44245</v>
      </c>
      <c r="B110" t="n">
        <v>580.5</v>
      </c>
    </row>
    <row r="111">
      <c r="A111" s="13" t="n">
        <v>44246</v>
      </c>
      <c r="B111" t="n">
        <v>491</v>
      </c>
    </row>
    <row r="112">
      <c r="A112" s="13" t="n">
        <v>44249</v>
      </c>
      <c r="B112" t="n">
        <v>525</v>
      </c>
    </row>
    <row r="113">
      <c r="A113" s="13" t="n">
        <v>44250</v>
      </c>
      <c r="B113" t="n">
        <v>471</v>
      </c>
    </row>
    <row r="114">
      <c r="A114" s="13" t="n">
        <v>44251</v>
      </c>
      <c r="B114" t="n">
        <v>435</v>
      </c>
    </row>
    <row r="115">
      <c r="A115" s="13" t="n">
        <v>44252</v>
      </c>
      <c r="B115" t="n">
        <v>427</v>
      </c>
    </row>
    <row r="116">
      <c r="A116" s="13" t="n">
        <v>44253</v>
      </c>
      <c r="B116" t="n">
        <v>471</v>
      </c>
    </row>
    <row r="117">
      <c r="A117" s="13" t="n">
        <v>44256</v>
      </c>
      <c r="B117" t="n">
        <v>532</v>
      </c>
    </row>
    <row r="118">
      <c r="A118" s="13" t="n">
        <v>44257</v>
      </c>
      <c r="B118" t="n">
        <v>588</v>
      </c>
    </row>
    <row r="119">
      <c r="A119" s="13" t="n">
        <v>44258</v>
      </c>
      <c r="B119" t="n">
        <v>532</v>
      </c>
    </row>
    <row r="120">
      <c r="A120" s="13" t="n">
        <v>44259</v>
      </c>
      <c r="B120" t="n">
        <v>555</v>
      </c>
    </row>
    <row r="121">
      <c r="A121" s="13" t="n">
        <v>44260</v>
      </c>
      <c r="B121" t="n">
        <v>570</v>
      </c>
    </row>
    <row r="122">
      <c r="A122" s="13" t="n">
        <v>44263</v>
      </c>
      <c r="B122" t="n">
        <v>517</v>
      </c>
    </row>
    <row r="123">
      <c r="A123" s="13" t="n">
        <v>44264</v>
      </c>
      <c r="B123" t="n">
        <v>499</v>
      </c>
    </row>
    <row r="124">
      <c r="A124" s="13" t="n">
        <v>44265</v>
      </c>
      <c r="B124" t="n">
        <v>420</v>
      </c>
    </row>
    <row r="125">
      <c r="A125" s="13" t="n">
        <v>44266</v>
      </c>
      <c r="B125" t="n">
        <v>334</v>
      </c>
    </row>
    <row r="126">
      <c r="A126" s="13" t="n">
        <v>44267</v>
      </c>
      <c r="B126" t="n">
        <v>281</v>
      </c>
    </row>
    <row r="127">
      <c r="A127" s="13" t="n">
        <v>44270</v>
      </c>
      <c r="B127" t="n">
        <v>160</v>
      </c>
    </row>
    <row r="128">
      <c r="A128" s="13" t="n">
        <v>44271</v>
      </c>
      <c r="B128" t="n">
        <v>236</v>
      </c>
    </row>
    <row r="129">
      <c r="A129" s="13" t="n">
        <v>44272</v>
      </c>
      <c r="B129" t="n">
        <v>326</v>
      </c>
    </row>
    <row r="130">
      <c r="A130" s="13" t="n">
        <v>44273</v>
      </c>
      <c r="B130" t="n">
        <v>273.5</v>
      </c>
    </row>
    <row r="131">
      <c r="A131" s="13" t="n">
        <v>44274</v>
      </c>
      <c r="B131" t="n">
        <v>237.5</v>
      </c>
    </row>
    <row r="132">
      <c r="A132" s="13" t="n">
        <v>44277</v>
      </c>
      <c r="B132" t="n">
        <v>162</v>
      </c>
    </row>
    <row r="133">
      <c r="A133" s="13" t="n">
        <v>44278</v>
      </c>
      <c r="B133" t="n">
        <v>133</v>
      </c>
    </row>
    <row r="134">
      <c r="A134" s="13" t="n">
        <v>44280</v>
      </c>
      <c r="B134" t="n">
        <v>133</v>
      </c>
    </row>
    <row r="135">
      <c r="A135" s="13" t="n">
        <v>44281</v>
      </c>
      <c r="B135" t="n">
        <v>116</v>
      </c>
    </row>
    <row r="136">
      <c r="A136" s="13" t="n">
        <v>44284</v>
      </c>
      <c r="B136" t="n">
        <v>171</v>
      </c>
    </row>
    <row r="137">
      <c r="A137" s="13" t="n">
        <v>44285</v>
      </c>
      <c r="B137" t="n">
        <v>134</v>
      </c>
    </row>
    <row r="138">
      <c r="A138" s="13" t="n">
        <v>44286</v>
      </c>
      <c r="B138" t="n">
        <v>101.5</v>
      </c>
    </row>
    <row r="139">
      <c r="A139" s="13" t="n">
        <v>44291</v>
      </c>
      <c r="B139" t="n">
        <v>242</v>
      </c>
    </row>
    <row r="140">
      <c r="A140" s="13" t="n">
        <v>44292</v>
      </c>
      <c r="B140" t="n">
        <v>185</v>
      </c>
    </row>
    <row r="141">
      <c r="A141" s="13" t="n">
        <v>44293</v>
      </c>
      <c r="B141" t="n">
        <v>170</v>
      </c>
    </row>
    <row r="142">
      <c r="A142" s="13" t="n">
        <v>44294</v>
      </c>
      <c r="B142" t="n">
        <v>195</v>
      </c>
    </row>
    <row r="143">
      <c r="A143" s="13" t="n">
        <v>44295</v>
      </c>
      <c r="B143" t="n">
        <v>165</v>
      </c>
    </row>
    <row r="144">
      <c r="A144" s="13" t="n">
        <v>44298</v>
      </c>
      <c r="B144" t="n">
        <v>155</v>
      </c>
    </row>
    <row r="145">
      <c r="A145" s="13" t="n">
        <v>44299</v>
      </c>
      <c r="B145" t="n">
        <v>192</v>
      </c>
    </row>
    <row r="146">
      <c r="A146" s="13" t="n">
        <v>44300</v>
      </c>
      <c r="B146" t="n">
        <v>177</v>
      </c>
    </row>
    <row r="147">
      <c r="A147" s="13" t="n">
        <v>44301</v>
      </c>
      <c r="B147" t="n">
        <v>190</v>
      </c>
    </row>
    <row r="148">
      <c r="A148" s="13" t="n">
        <v>44302</v>
      </c>
      <c r="B148" t="n">
        <v>187.5</v>
      </c>
    </row>
    <row r="149">
      <c r="A149" s="13" t="n">
        <v>44305</v>
      </c>
      <c r="B149" t="n">
        <v>222</v>
      </c>
    </row>
    <row r="150">
      <c r="A150" s="13" t="n">
        <v>44306</v>
      </c>
      <c r="B150" t="n">
        <v>221</v>
      </c>
    </row>
    <row r="151">
      <c r="A151" s="13" t="n">
        <v>44307</v>
      </c>
      <c r="B151" t="n">
        <v>221</v>
      </c>
    </row>
    <row r="152">
      <c r="A152" s="13" t="n">
        <v>44308</v>
      </c>
      <c r="B152" t="n">
        <v>171</v>
      </c>
    </row>
    <row r="153">
      <c r="A153" s="13" t="n">
        <v>44309</v>
      </c>
      <c r="B153" t="n">
        <v>258</v>
      </c>
    </row>
    <row r="154">
      <c r="A154" s="13" t="n">
        <v>44312</v>
      </c>
      <c r="B154" t="n">
        <v>351</v>
      </c>
    </row>
    <row r="155">
      <c r="A155" s="13" t="n">
        <v>44313</v>
      </c>
      <c r="B155" t="n">
        <v>401</v>
      </c>
    </row>
    <row r="156">
      <c r="A156" s="13" t="n">
        <v>44314</v>
      </c>
      <c r="B156" t="n">
        <v>329</v>
      </c>
    </row>
    <row r="157">
      <c r="A157" s="13" t="n">
        <v>44315</v>
      </c>
      <c r="B157" t="n">
        <v>325</v>
      </c>
    </row>
    <row r="158">
      <c r="A158" s="13" t="n">
        <v>44316</v>
      </c>
      <c r="B158" t="n">
        <v>301.5</v>
      </c>
    </row>
    <row r="159">
      <c r="A159" s="13" t="n">
        <v>44319</v>
      </c>
      <c r="B159" t="n">
        <v>341</v>
      </c>
    </row>
    <row r="160">
      <c r="A160" s="13" t="n">
        <v>44320</v>
      </c>
      <c r="B160" t="n">
        <v>330</v>
      </c>
    </row>
    <row r="161">
      <c r="A161" s="13" t="n">
        <v>44321</v>
      </c>
      <c r="B161" t="n">
        <v>338</v>
      </c>
    </row>
    <row r="162">
      <c r="A162" s="13" t="n">
        <v>44322</v>
      </c>
      <c r="B162" t="n">
        <v>365</v>
      </c>
    </row>
    <row r="163">
      <c r="A163" s="13" t="n">
        <v>44323</v>
      </c>
      <c r="B163" t="n">
        <v>312</v>
      </c>
    </row>
    <row r="164">
      <c r="A164" s="13" t="n">
        <v>44326</v>
      </c>
      <c r="B164" t="n">
        <v>329</v>
      </c>
    </row>
    <row r="165">
      <c r="A165" s="13" t="n">
        <v>44327</v>
      </c>
      <c r="B165" t="n">
        <v>241</v>
      </c>
    </row>
    <row r="166">
      <c r="A166" s="13" t="n">
        <v>44328</v>
      </c>
      <c r="B166" t="n">
        <v>315</v>
      </c>
    </row>
    <row r="167">
      <c r="A167" s="13" t="n">
        <v>44329</v>
      </c>
      <c r="B167" t="n">
        <v>270</v>
      </c>
    </row>
    <row r="168">
      <c r="A168" s="13" t="n">
        <v>44330</v>
      </c>
      <c r="B168" t="n">
        <v>312</v>
      </c>
    </row>
    <row r="169">
      <c r="A169" s="13" t="n">
        <v>44333</v>
      </c>
      <c r="B169" t="n">
        <v>312</v>
      </c>
    </row>
    <row r="170">
      <c r="A170" s="13" t="n">
        <v>44334</v>
      </c>
      <c r="B170" t="n">
        <v>258</v>
      </c>
    </row>
    <row r="171">
      <c r="A171" s="13" t="n">
        <v>44335</v>
      </c>
      <c r="B171" t="n">
        <v>202</v>
      </c>
    </row>
    <row r="172">
      <c r="A172" s="13" t="n">
        <v>44336</v>
      </c>
      <c r="B172" t="n">
        <v>158</v>
      </c>
    </row>
    <row r="173">
      <c r="A173" s="13" t="n">
        <v>44337</v>
      </c>
      <c r="B173" t="n">
        <v>118</v>
      </c>
    </row>
    <row r="174">
      <c r="A174" s="13" t="n">
        <v>44342</v>
      </c>
      <c r="B174" t="n">
        <v>133</v>
      </c>
    </row>
    <row r="175">
      <c r="A175" s="13" t="n">
        <v>44343</v>
      </c>
      <c r="B175" t="n">
        <v>10</v>
      </c>
    </row>
    <row r="176">
      <c r="A176" s="13" t="n">
        <v>44344</v>
      </c>
      <c r="B176" t="n">
        <v>108</v>
      </c>
    </row>
    <row r="177">
      <c r="A177" s="13" t="n">
        <v>44347</v>
      </c>
      <c r="B177" t="n">
        <v>141</v>
      </c>
    </row>
    <row r="178">
      <c r="A178" s="13" t="n">
        <v>44348</v>
      </c>
      <c r="B178" t="n">
        <v>112</v>
      </c>
    </row>
    <row r="179">
      <c r="A179" s="13" t="n">
        <v>44349</v>
      </c>
      <c r="B179" t="n">
        <v>125</v>
      </c>
    </row>
    <row r="180">
      <c r="A180" s="13" t="n">
        <v>44350</v>
      </c>
      <c r="B180" t="n">
        <v>110</v>
      </c>
    </row>
    <row r="181">
      <c r="A181" s="13" t="n">
        <v>44351</v>
      </c>
      <c r="B181" t="n">
        <v>361</v>
      </c>
    </row>
    <row r="182">
      <c r="A182" s="13" t="n">
        <v>44354</v>
      </c>
      <c r="B182" t="n">
        <v>455</v>
      </c>
    </row>
    <row r="183">
      <c r="A183" s="13" t="n">
        <v>44355</v>
      </c>
      <c r="B183" t="n">
        <v>191</v>
      </c>
    </row>
    <row r="184">
      <c r="A184" s="13" t="n">
        <v>44356</v>
      </c>
      <c r="B184" t="n">
        <v>163</v>
      </c>
    </row>
    <row r="185">
      <c r="A185" s="13" t="n">
        <v>44357</v>
      </c>
      <c r="B185" t="n">
        <v>140</v>
      </c>
    </row>
    <row r="186">
      <c r="A186" s="13" t="n">
        <v>44358</v>
      </c>
      <c r="B186" t="n">
        <v>75</v>
      </c>
    </row>
    <row r="187">
      <c r="A187" s="13" t="n">
        <v>44361</v>
      </c>
      <c r="B187" t="n">
        <v>139.5</v>
      </c>
    </row>
    <row r="188">
      <c r="A188" s="13" t="n">
        <v>44362</v>
      </c>
      <c r="B188" t="n">
        <v>116</v>
      </c>
    </row>
    <row r="189">
      <c r="A189" s="13" t="n">
        <v>44363</v>
      </c>
      <c r="B189" t="n">
        <v>47</v>
      </c>
    </row>
    <row r="190">
      <c r="A190" s="13" t="n">
        <v>44364</v>
      </c>
    </row>
    <row r="191">
      <c r="A191" s="13" t="n">
        <v>44365</v>
      </c>
    </row>
    <row r="192">
      <c r="A192" s="13" t="inlineStr">
        <is>
          <t>Total general</t>
        </is>
      </c>
      <c r="B192" t="n">
        <v>97742.5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 codeName="Hoja7">
    <outlinePr summaryBelow="1" summaryRight="1"/>
    <pageSetUpPr/>
  </sheetPr>
  <dimension ref="A1:B192"/>
  <sheetViews>
    <sheetView workbookViewId="0">
      <selection activeCell="C1" sqref="C1"/>
    </sheetView>
  </sheetViews>
  <sheetFormatPr baseColWidth="10" defaultRowHeight="15"/>
  <cols>
    <col width="17.5703125" bestFit="1" customWidth="1" style="17" min="1" max="1"/>
    <col width="14.7109375" bestFit="1" customWidth="1" style="17" min="2" max="2"/>
    <col width="23.42578125" bestFit="1" customWidth="1" style="17" min="3" max="3"/>
  </cols>
  <sheetData>
    <row r="1">
      <c r="A1" s="12" t="inlineStr">
        <is>
          <t>Etiquetas de fila</t>
        </is>
      </c>
      <c r="B1" t="inlineStr">
        <is>
          <t>Suma de g29-30</t>
        </is>
      </c>
    </row>
    <row r="2">
      <c r="A2" s="13" t="n">
        <v>44081</v>
      </c>
      <c r="B2" t="n">
        <v>180</v>
      </c>
    </row>
    <row r="3">
      <c r="A3" s="13" t="n">
        <v>44082</v>
      </c>
      <c r="B3" t="n">
        <v>130</v>
      </c>
    </row>
    <row r="4">
      <c r="A4" s="13" t="n">
        <v>44083</v>
      </c>
      <c r="B4" t="n">
        <v>243</v>
      </c>
    </row>
    <row r="5">
      <c r="A5" s="13" t="n">
        <v>44084</v>
      </c>
      <c r="B5" t="n">
        <v>253.5</v>
      </c>
    </row>
    <row r="6">
      <c r="A6" s="13" t="n">
        <v>44085</v>
      </c>
      <c r="B6" t="n">
        <v>299</v>
      </c>
    </row>
    <row r="7">
      <c r="A7" s="13" t="n">
        <v>44088</v>
      </c>
      <c r="B7" t="n">
        <v>364</v>
      </c>
    </row>
    <row r="8">
      <c r="A8" s="13" t="n">
        <v>44089</v>
      </c>
      <c r="B8" t="n">
        <v>366</v>
      </c>
    </row>
    <row r="9">
      <c r="A9" s="13" t="n">
        <v>44090</v>
      </c>
      <c r="B9" t="n">
        <v>300</v>
      </c>
    </row>
    <row r="10">
      <c r="A10" s="13" t="n">
        <v>44091</v>
      </c>
      <c r="B10" t="n">
        <v>325</v>
      </c>
    </row>
    <row r="11">
      <c r="A11" s="13" t="n">
        <v>44092</v>
      </c>
      <c r="B11" t="n">
        <v>265</v>
      </c>
    </row>
    <row r="12">
      <c r="A12" s="13" t="n">
        <v>44095</v>
      </c>
      <c r="B12" t="n">
        <v>269</v>
      </c>
    </row>
    <row r="13">
      <c r="A13" s="13" t="n">
        <v>44096</v>
      </c>
      <c r="B13" t="n">
        <v>260</v>
      </c>
    </row>
    <row r="14">
      <c r="A14" s="13" t="n">
        <v>44097</v>
      </c>
      <c r="B14" t="n">
        <v>280</v>
      </c>
    </row>
    <row r="15">
      <c r="A15" s="13" t="n">
        <v>44098</v>
      </c>
      <c r="B15" t="n">
        <v>330</v>
      </c>
    </row>
    <row r="16">
      <c r="A16" s="13" t="n">
        <v>44099</v>
      </c>
      <c r="B16" t="n">
        <v>335</v>
      </c>
    </row>
    <row r="17">
      <c r="A17" s="13" t="n">
        <v>44102</v>
      </c>
      <c r="B17" t="n">
        <v>436</v>
      </c>
    </row>
    <row r="18">
      <c r="A18" s="13" t="n">
        <v>44103</v>
      </c>
      <c r="B18" t="n">
        <v>450</v>
      </c>
    </row>
    <row r="19">
      <c r="A19" s="13" t="n">
        <v>44104</v>
      </c>
      <c r="B19" t="n">
        <v>500</v>
      </c>
    </row>
    <row r="20">
      <c r="A20" s="13" t="n">
        <v>44105</v>
      </c>
      <c r="B20" t="n">
        <v>515</v>
      </c>
    </row>
    <row r="21">
      <c r="A21" s="13" t="n">
        <v>44106</v>
      </c>
      <c r="B21" t="n">
        <v>700</v>
      </c>
    </row>
    <row r="22">
      <c r="A22" s="13" t="n">
        <v>44109</v>
      </c>
      <c r="B22" t="n">
        <v>585</v>
      </c>
    </row>
    <row r="23">
      <c r="A23" s="13" t="n">
        <v>44110</v>
      </c>
      <c r="B23" t="n">
        <v>500</v>
      </c>
    </row>
    <row r="24">
      <c r="A24" s="13" t="n">
        <v>44111</v>
      </c>
      <c r="B24" t="n">
        <v>484</v>
      </c>
    </row>
    <row r="25">
      <c r="A25" s="13" t="n">
        <v>44112</v>
      </c>
      <c r="B25" t="n">
        <v>472.5</v>
      </c>
    </row>
    <row r="26">
      <c r="A26" s="13" t="n">
        <v>44113</v>
      </c>
      <c r="B26" t="n">
        <v>615</v>
      </c>
    </row>
    <row r="27">
      <c r="A27" s="13" t="n">
        <v>44117</v>
      </c>
      <c r="B27" t="n">
        <v>585</v>
      </c>
    </row>
    <row r="28">
      <c r="A28" s="13" t="n">
        <v>44118</v>
      </c>
      <c r="B28" t="n">
        <v>570</v>
      </c>
    </row>
    <row r="29">
      <c r="A29" s="13" t="n">
        <v>44119</v>
      </c>
      <c r="B29" t="n">
        <v>369.5</v>
      </c>
    </row>
    <row r="30">
      <c r="A30" s="13" t="n">
        <v>44120</v>
      </c>
      <c r="B30" t="n">
        <v>530</v>
      </c>
    </row>
    <row r="31">
      <c r="A31" s="13" t="n">
        <v>44123</v>
      </c>
      <c r="B31" t="n">
        <v>380</v>
      </c>
    </row>
    <row r="32">
      <c r="A32" s="13" t="n">
        <v>44124</v>
      </c>
      <c r="B32" t="n">
        <v>471</v>
      </c>
    </row>
    <row r="33">
      <c r="A33" s="13" t="n">
        <v>44125</v>
      </c>
      <c r="B33" t="n">
        <v>835</v>
      </c>
    </row>
    <row r="34">
      <c r="A34" s="13" t="n">
        <v>44126</v>
      </c>
      <c r="B34" t="n">
        <v>1159</v>
      </c>
    </row>
    <row r="35">
      <c r="A35" s="13" t="n">
        <v>44127</v>
      </c>
      <c r="B35" t="n">
        <v>1460</v>
      </c>
    </row>
    <row r="36">
      <c r="A36" s="13" t="n">
        <v>44130</v>
      </c>
      <c r="B36" t="n">
        <v>1421</v>
      </c>
    </row>
    <row r="37">
      <c r="A37" s="13" t="n">
        <v>44131</v>
      </c>
      <c r="B37" t="n">
        <v>910</v>
      </c>
    </row>
    <row r="38">
      <c r="A38" s="13" t="n">
        <v>44132</v>
      </c>
      <c r="B38" t="n">
        <v>1380</v>
      </c>
    </row>
    <row r="39">
      <c r="A39" s="13" t="n">
        <v>44133</v>
      </c>
      <c r="B39" t="n">
        <v>1320</v>
      </c>
    </row>
    <row r="40">
      <c r="A40" s="13" t="n">
        <v>44134</v>
      </c>
      <c r="B40" t="n">
        <v>1240</v>
      </c>
    </row>
    <row r="41">
      <c r="A41" s="13" t="n">
        <v>44137</v>
      </c>
      <c r="B41" t="n">
        <v>1055</v>
      </c>
    </row>
    <row r="42">
      <c r="A42" s="13" t="n">
        <v>44138</v>
      </c>
      <c r="B42" t="n">
        <v>1020.5</v>
      </c>
    </row>
    <row r="43">
      <c r="A43" s="13" t="n">
        <v>44139</v>
      </c>
      <c r="B43" t="n">
        <v>1060</v>
      </c>
    </row>
    <row r="44">
      <c r="A44" s="13" t="n">
        <v>44140</v>
      </c>
      <c r="B44" t="n">
        <v>1510</v>
      </c>
    </row>
    <row r="45">
      <c r="A45" s="13" t="n">
        <v>44141</v>
      </c>
      <c r="B45" t="n">
        <v>1070</v>
      </c>
    </row>
    <row r="46">
      <c r="A46" s="13" t="n">
        <v>44144</v>
      </c>
      <c r="B46" t="n">
        <v>1206</v>
      </c>
    </row>
    <row r="47">
      <c r="A47" s="13" t="n">
        <v>44145</v>
      </c>
      <c r="B47" t="n">
        <v>1219</v>
      </c>
    </row>
    <row r="48">
      <c r="A48" s="13" t="n">
        <v>44146</v>
      </c>
      <c r="B48" t="n">
        <v>945</v>
      </c>
    </row>
    <row r="49">
      <c r="A49" s="13" t="n">
        <v>44147</v>
      </c>
      <c r="B49" t="n">
        <v>965</v>
      </c>
    </row>
    <row r="50">
      <c r="A50" s="13" t="n">
        <v>44148</v>
      </c>
      <c r="B50" t="n">
        <v>1015</v>
      </c>
    </row>
    <row r="51">
      <c r="A51" s="13" t="n">
        <v>44151</v>
      </c>
      <c r="B51" t="n">
        <v>885</v>
      </c>
    </row>
    <row r="52">
      <c r="A52" s="13" t="n">
        <v>44152</v>
      </c>
      <c r="B52" t="n">
        <v>790</v>
      </c>
    </row>
    <row r="53">
      <c r="A53" s="13" t="n">
        <v>44153</v>
      </c>
      <c r="B53" t="n">
        <v>800</v>
      </c>
    </row>
    <row r="54">
      <c r="A54" s="13" t="n">
        <v>44154</v>
      </c>
      <c r="B54" t="n">
        <v>772.5</v>
      </c>
    </row>
    <row r="55">
      <c r="A55" s="13" t="n">
        <v>44155</v>
      </c>
      <c r="B55" t="n">
        <v>773</v>
      </c>
    </row>
    <row r="56">
      <c r="A56" s="13" t="n">
        <v>44159</v>
      </c>
      <c r="B56" t="n">
        <v>884</v>
      </c>
    </row>
    <row r="57">
      <c r="A57" s="13" t="n">
        <v>44160</v>
      </c>
      <c r="B57" t="n">
        <v>810</v>
      </c>
    </row>
    <row r="58">
      <c r="A58" s="13" t="n">
        <v>44161</v>
      </c>
      <c r="B58" t="n">
        <v>872</v>
      </c>
    </row>
    <row r="59">
      <c r="A59" s="13" t="n">
        <v>44162</v>
      </c>
      <c r="B59" t="n">
        <v>956</v>
      </c>
    </row>
    <row r="60">
      <c r="A60" s="13" t="n">
        <v>44165</v>
      </c>
      <c r="B60" t="n">
        <v>919</v>
      </c>
    </row>
    <row r="61">
      <c r="A61" s="13" t="n">
        <v>44166</v>
      </c>
      <c r="B61" t="n">
        <v>818</v>
      </c>
    </row>
    <row r="62">
      <c r="A62" s="13" t="n">
        <v>44167</v>
      </c>
      <c r="B62" t="n">
        <v>730.5</v>
      </c>
    </row>
    <row r="63">
      <c r="A63" s="13" t="n">
        <v>44168</v>
      </c>
      <c r="B63" t="n">
        <v>780</v>
      </c>
    </row>
    <row r="64">
      <c r="A64" s="13" t="n">
        <v>44169</v>
      </c>
      <c r="B64" t="n">
        <v>667</v>
      </c>
    </row>
    <row r="65">
      <c r="A65" s="13" t="n">
        <v>44174</v>
      </c>
      <c r="B65" t="n">
        <v>565</v>
      </c>
    </row>
    <row r="66">
      <c r="A66" s="13" t="n">
        <v>44175</v>
      </c>
      <c r="B66" t="n">
        <v>517</v>
      </c>
    </row>
    <row r="67">
      <c r="A67" s="13" t="n">
        <v>44176</v>
      </c>
      <c r="B67" t="n">
        <v>580</v>
      </c>
    </row>
    <row r="68">
      <c r="A68" s="13" t="n">
        <v>44179</v>
      </c>
      <c r="B68" t="n">
        <v>552</v>
      </c>
    </row>
    <row r="69">
      <c r="A69" s="13" t="n">
        <v>44180</v>
      </c>
      <c r="B69" t="n">
        <v>543</v>
      </c>
    </row>
    <row r="70">
      <c r="A70" s="13" t="n">
        <v>44181</v>
      </c>
      <c r="B70" t="n">
        <v>531</v>
      </c>
    </row>
    <row r="71">
      <c r="A71" s="13" t="n">
        <v>44182</v>
      </c>
      <c r="B71" t="n">
        <v>501</v>
      </c>
    </row>
    <row r="72">
      <c r="A72" s="13" t="n">
        <v>44183</v>
      </c>
      <c r="B72" t="n">
        <v>689</v>
      </c>
    </row>
    <row r="73">
      <c r="A73" s="13" t="n">
        <v>44186</v>
      </c>
      <c r="B73" t="n">
        <v>545</v>
      </c>
    </row>
    <row r="74">
      <c r="A74" s="13" t="n">
        <v>44187</v>
      </c>
      <c r="B74" t="n">
        <v>449</v>
      </c>
    </row>
    <row r="75">
      <c r="A75" s="13" t="n">
        <v>44188</v>
      </c>
      <c r="B75" t="n">
        <v>539</v>
      </c>
    </row>
    <row r="76">
      <c r="A76" s="13" t="n">
        <v>44193</v>
      </c>
      <c r="B76" t="n">
        <v>564</v>
      </c>
    </row>
    <row r="77">
      <c r="A77" s="13" t="n">
        <v>44194</v>
      </c>
      <c r="B77" t="n">
        <v>628</v>
      </c>
    </row>
    <row r="78">
      <c r="A78" s="13" t="n">
        <v>44195</v>
      </c>
      <c r="B78" t="n">
        <v>489</v>
      </c>
    </row>
    <row r="79">
      <c r="A79" s="13" t="n">
        <v>44200</v>
      </c>
      <c r="B79" t="n">
        <v>379</v>
      </c>
    </row>
    <row r="80">
      <c r="A80" s="13" t="n">
        <v>44201</v>
      </c>
      <c r="B80" t="n">
        <v>422</v>
      </c>
    </row>
    <row r="81">
      <c r="A81" s="13" t="n">
        <v>44202</v>
      </c>
      <c r="B81" t="n">
        <v>510</v>
      </c>
    </row>
    <row r="82">
      <c r="A82" s="13" t="n">
        <v>44203</v>
      </c>
      <c r="B82" t="n">
        <v>557</v>
      </c>
    </row>
    <row r="83">
      <c r="A83" s="13" t="n">
        <v>44204</v>
      </c>
      <c r="B83" t="n">
        <v>620</v>
      </c>
    </row>
    <row r="84">
      <c r="A84" s="13" t="n">
        <v>44207</v>
      </c>
      <c r="B84" t="n">
        <v>673</v>
      </c>
    </row>
    <row r="85">
      <c r="A85" s="13" t="n">
        <v>44208</v>
      </c>
      <c r="B85" t="n">
        <v>725</v>
      </c>
    </row>
    <row r="86">
      <c r="A86" s="13" t="n">
        <v>44209</v>
      </c>
      <c r="B86" t="n">
        <v>560</v>
      </c>
    </row>
    <row r="87">
      <c r="A87" s="13" t="n">
        <v>44210</v>
      </c>
      <c r="B87" t="n">
        <v>490</v>
      </c>
    </row>
    <row r="88">
      <c r="A88" s="13" t="n">
        <v>44211</v>
      </c>
      <c r="B88" t="n">
        <v>575</v>
      </c>
    </row>
    <row r="89">
      <c r="A89" s="13" t="n">
        <v>44214</v>
      </c>
      <c r="B89" t="n">
        <v>560</v>
      </c>
    </row>
    <row r="90">
      <c r="A90" s="13" t="n">
        <v>44215</v>
      </c>
      <c r="B90" t="n">
        <v>642</v>
      </c>
    </row>
    <row r="91">
      <c r="A91" s="13" t="n">
        <v>44216</v>
      </c>
      <c r="B91" t="n">
        <v>690</v>
      </c>
    </row>
    <row r="92">
      <c r="A92" s="13" t="n">
        <v>44217</v>
      </c>
      <c r="B92" t="n">
        <v>668</v>
      </c>
    </row>
    <row r="93">
      <c r="A93" s="13" t="n">
        <v>44218</v>
      </c>
      <c r="B93" t="n">
        <v>716</v>
      </c>
    </row>
    <row r="94">
      <c r="A94" s="13" t="n">
        <v>44221</v>
      </c>
      <c r="B94" t="n">
        <v>684</v>
      </c>
    </row>
    <row r="95">
      <c r="A95" s="13" t="n">
        <v>44222</v>
      </c>
      <c r="B95" t="n">
        <v>708</v>
      </c>
    </row>
    <row r="96">
      <c r="A96" s="13" t="n">
        <v>44223</v>
      </c>
      <c r="B96" t="n">
        <v>721</v>
      </c>
    </row>
    <row r="97">
      <c r="A97" s="13" t="n">
        <v>44224</v>
      </c>
      <c r="B97" t="n">
        <v>740</v>
      </c>
    </row>
    <row r="98">
      <c r="A98" s="13" t="n">
        <v>44225</v>
      </c>
      <c r="B98" t="n">
        <v>711</v>
      </c>
    </row>
    <row r="99">
      <c r="A99" s="13" t="n">
        <v>44228</v>
      </c>
      <c r="B99" t="n">
        <v>750</v>
      </c>
    </row>
    <row r="100">
      <c r="A100" s="13" t="n">
        <v>44229</v>
      </c>
      <c r="B100" t="n">
        <v>739</v>
      </c>
    </row>
    <row r="101">
      <c r="A101" s="13" t="n">
        <v>44230</v>
      </c>
      <c r="B101" t="n">
        <v>758</v>
      </c>
    </row>
    <row r="102">
      <c r="A102" s="13" t="n">
        <v>44231</v>
      </c>
      <c r="B102" t="n">
        <v>735</v>
      </c>
    </row>
    <row r="103">
      <c r="A103" s="13" t="n">
        <v>44232</v>
      </c>
      <c r="B103" t="n">
        <v>972</v>
      </c>
    </row>
    <row r="104">
      <c r="A104" s="13" t="n">
        <v>44235</v>
      </c>
      <c r="B104" t="n">
        <v>792</v>
      </c>
    </row>
    <row r="105">
      <c r="A105" s="13" t="n">
        <v>44236</v>
      </c>
      <c r="B105" t="n">
        <v>772</v>
      </c>
    </row>
    <row r="106">
      <c r="A106" s="13" t="n">
        <v>44237</v>
      </c>
      <c r="B106" t="n">
        <v>871</v>
      </c>
    </row>
    <row r="107">
      <c r="A107" s="13" t="n">
        <v>44238</v>
      </c>
      <c r="B107" t="n">
        <v>850</v>
      </c>
    </row>
    <row r="108">
      <c r="A108" s="13" t="n">
        <v>44239</v>
      </c>
      <c r="B108" t="n">
        <v>958</v>
      </c>
    </row>
    <row r="109">
      <c r="A109" s="13" t="n">
        <v>44244</v>
      </c>
      <c r="B109" t="n">
        <v>901</v>
      </c>
    </row>
    <row r="110">
      <c r="A110" s="13" t="n">
        <v>44245</v>
      </c>
      <c r="B110" t="n">
        <v>730</v>
      </c>
    </row>
    <row r="111">
      <c r="A111" s="13" t="n">
        <v>44246</v>
      </c>
      <c r="B111" t="n">
        <v>860</v>
      </c>
    </row>
    <row r="112">
      <c r="A112" s="13" t="n">
        <v>44249</v>
      </c>
      <c r="B112" t="n">
        <v>755</v>
      </c>
    </row>
    <row r="113">
      <c r="A113" s="13" t="n">
        <v>44250</v>
      </c>
      <c r="B113" t="n">
        <v>800</v>
      </c>
    </row>
    <row r="114">
      <c r="A114" s="13" t="n">
        <v>44251</v>
      </c>
      <c r="B114" t="n">
        <v>790</v>
      </c>
    </row>
    <row r="115">
      <c r="A115" s="13" t="n">
        <v>44252</v>
      </c>
      <c r="B115" t="n">
        <v>794</v>
      </c>
    </row>
    <row r="116">
      <c r="A116" s="13" t="n">
        <v>44253</v>
      </c>
      <c r="B116" t="n">
        <v>760</v>
      </c>
    </row>
    <row r="117">
      <c r="A117" s="13" t="n">
        <v>44256</v>
      </c>
      <c r="B117" t="n">
        <v>671</v>
      </c>
    </row>
    <row r="118">
      <c r="A118" s="13" t="n">
        <v>44257</v>
      </c>
      <c r="B118" t="n">
        <v>647</v>
      </c>
    </row>
    <row r="119">
      <c r="A119" s="13" t="n">
        <v>44258</v>
      </c>
      <c r="B119" t="n">
        <v>708</v>
      </c>
    </row>
    <row r="120">
      <c r="A120" s="13" t="n">
        <v>44259</v>
      </c>
      <c r="B120" t="n">
        <v>621</v>
      </c>
    </row>
    <row r="121">
      <c r="A121" s="13" t="n">
        <v>44260</v>
      </c>
      <c r="B121" t="n">
        <v>534</v>
      </c>
    </row>
    <row r="122">
      <c r="A122" s="13" t="n">
        <v>44263</v>
      </c>
      <c r="B122" t="n">
        <v>583</v>
      </c>
    </row>
    <row r="123">
      <c r="A123" s="13" t="n">
        <v>44264</v>
      </c>
      <c r="B123" t="n">
        <v>343</v>
      </c>
    </row>
    <row r="124">
      <c r="A124" s="13" t="n">
        <v>44265</v>
      </c>
      <c r="B124" t="n">
        <v>536</v>
      </c>
    </row>
    <row r="125">
      <c r="A125" s="13" t="n">
        <v>44266</v>
      </c>
      <c r="B125" t="n">
        <v>585</v>
      </c>
    </row>
    <row r="126">
      <c r="A126" s="13" t="n">
        <v>44267</v>
      </c>
      <c r="B126" t="n">
        <v>419</v>
      </c>
    </row>
    <row r="127">
      <c r="A127" s="13" t="n">
        <v>44270</v>
      </c>
      <c r="B127" t="n">
        <v>543</v>
      </c>
    </row>
    <row r="128">
      <c r="A128" s="13" t="n">
        <v>44271</v>
      </c>
      <c r="B128" t="n">
        <v>631</v>
      </c>
    </row>
    <row r="129">
      <c r="A129" s="13" t="n">
        <v>44272</v>
      </c>
      <c r="B129" t="n">
        <v>599</v>
      </c>
    </row>
    <row r="130">
      <c r="A130" s="13" t="n">
        <v>44273</v>
      </c>
      <c r="B130" t="n">
        <v>615.5</v>
      </c>
    </row>
    <row r="131">
      <c r="A131" s="13" t="n">
        <v>44274</v>
      </c>
      <c r="B131" t="n">
        <v>577.5</v>
      </c>
    </row>
    <row r="132">
      <c r="A132" s="13" t="n">
        <v>44277</v>
      </c>
      <c r="B132" t="n">
        <v>538</v>
      </c>
    </row>
    <row r="133">
      <c r="A133" s="13" t="n">
        <v>44278</v>
      </c>
      <c r="B133" t="n">
        <v>560</v>
      </c>
    </row>
    <row r="134">
      <c r="A134" s="13" t="n">
        <v>44280</v>
      </c>
      <c r="B134" t="n">
        <v>458</v>
      </c>
    </row>
    <row r="135">
      <c r="A135" s="13" t="n">
        <v>44281</v>
      </c>
      <c r="B135" t="n">
        <v>490</v>
      </c>
    </row>
    <row r="136">
      <c r="A136" s="13" t="n">
        <v>44284</v>
      </c>
      <c r="B136" t="n">
        <v>500</v>
      </c>
    </row>
    <row r="137">
      <c r="A137" s="13" t="n">
        <v>44285</v>
      </c>
      <c r="B137" t="n">
        <v>526</v>
      </c>
    </row>
    <row r="138">
      <c r="A138" s="13" t="n">
        <v>44286</v>
      </c>
      <c r="B138" t="n">
        <v>658.5</v>
      </c>
    </row>
    <row r="139">
      <c r="A139" s="13" t="n">
        <v>44291</v>
      </c>
      <c r="B139" t="n">
        <v>543</v>
      </c>
    </row>
    <row r="140">
      <c r="A140" s="13" t="n">
        <v>44292</v>
      </c>
      <c r="B140" t="n">
        <v>624</v>
      </c>
    </row>
    <row r="141">
      <c r="A141" s="13" t="n">
        <v>44293</v>
      </c>
      <c r="B141" t="n">
        <v>510</v>
      </c>
    </row>
    <row r="142">
      <c r="A142" s="13" t="n">
        <v>44294</v>
      </c>
      <c r="B142" t="n">
        <v>475</v>
      </c>
    </row>
    <row r="143">
      <c r="A143" s="13" t="n">
        <v>44295</v>
      </c>
      <c r="B143" t="n">
        <v>555</v>
      </c>
    </row>
    <row r="144">
      <c r="A144" s="13" t="n">
        <v>44298</v>
      </c>
      <c r="B144" t="n">
        <v>665</v>
      </c>
    </row>
    <row r="145">
      <c r="A145" s="13" t="n">
        <v>44299</v>
      </c>
      <c r="B145" t="n">
        <v>625</v>
      </c>
    </row>
    <row r="146">
      <c r="A146" s="13" t="n">
        <v>44300</v>
      </c>
      <c r="B146" t="n">
        <v>669</v>
      </c>
    </row>
    <row r="147">
      <c r="A147" s="13" t="n">
        <v>44301</v>
      </c>
      <c r="B147" t="n">
        <v>780</v>
      </c>
    </row>
    <row r="148">
      <c r="A148" s="13" t="n">
        <v>44302</v>
      </c>
      <c r="B148" t="n">
        <v>725</v>
      </c>
    </row>
    <row r="149">
      <c r="A149" s="13" t="n">
        <v>44305</v>
      </c>
      <c r="B149" t="n">
        <v>688</v>
      </c>
    </row>
    <row r="150">
      <c r="A150" s="13" t="n">
        <v>44306</v>
      </c>
      <c r="B150" t="n">
        <v>704</v>
      </c>
    </row>
    <row r="151">
      <c r="A151" s="13" t="n">
        <v>44307</v>
      </c>
      <c r="B151" t="n">
        <v>734</v>
      </c>
    </row>
    <row r="152">
      <c r="A152" s="13" t="n">
        <v>44308</v>
      </c>
      <c r="B152" t="n">
        <v>799</v>
      </c>
    </row>
    <row r="153">
      <c r="A153" s="13" t="n">
        <v>44309</v>
      </c>
      <c r="B153" t="n">
        <v>723</v>
      </c>
    </row>
    <row r="154">
      <c r="A154" s="13" t="n">
        <v>44312</v>
      </c>
      <c r="B154" t="n">
        <v>660</v>
      </c>
    </row>
    <row r="155">
      <c r="A155" s="13" t="n">
        <v>44313</v>
      </c>
      <c r="B155" t="n">
        <v>655</v>
      </c>
    </row>
    <row r="156">
      <c r="A156" s="13" t="n">
        <v>44314</v>
      </c>
      <c r="B156" t="n">
        <v>631</v>
      </c>
    </row>
    <row r="157">
      <c r="A157" s="13" t="n">
        <v>44315</v>
      </c>
      <c r="B157" t="n">
        <v>713</v>
      </c>
    </row>
    <row r="158">
      <c r="A158" s="13" t="n">
        <v>44316</v>
      </c>
      <c r="B158" t="n">
        <v>714</v>
      </c>
    </row>
    <row r="159">
      <c r="A159" s="13" t="n">
        <v>44319</v>
      </c>
      <c r="B159" t="n">
        <v>660</v>
      </c>
    </row>
    <row r="160">
      <c r="A160" s="13" t="n">
        <v>44320</v>
      </c>
      <c r="B160" t="n">
        <v>714</v>
      </c>
    </row>
    <row r="161">
      <c r="A161" s="13" t="n">
        <v>44321</v>
      </c>
      <c r="B161" t="n">
        <v>710</v>
      </c>
    </row>
    <row r="162">
      <c r="A162" s="13" t="n">
        <v>44322</v>
      </c>
      <c r="B162" t="n">
        <v>705</v>
      </c>
    </row>
    <row r="163">
      <c r="A163" s="13" t="n">
        <v>44323</v>
      </c>
      <c r="B163" t="n">
        <v>684</v>
      </c>
    </row>
    <row r="164">
      <c r="A164" s="13" t="n">
        <v>44326</v>
      </c>
      <c r="B164" t="n">
        <v>682</v>
      </c>
    </row>
    <row r="165">
      <c r="A165" s="13" t="n">
        <v>44327</v>
      </c>
      <c r="B165" t="n">
        <v>770</v>
      </c>
    </row>
    <row r="166">
      <c r="A166" s="13" t="n">
        <v>44328</v>
      </c>
      <c r="B166" t="n">
        <v>724</v>
      </c>
    </row>
    <row r="167">
      <c r="A167" s="13" t="n">
        <v>44329</v>
      </c>
      <c r="B167" t="n">
        <v>735</v>
      </c>
    </row>
    <row r="168">
      <c r="A168" s="13" t="n">
        <v>44330</v>
      </c>
      <c r="B168" t="n">
        <v>740</v>
      </c>
    </row>
    <row r="169">
      <c r="A169" s="13" t="n">
        <v>44333</v>
      </c>
      <c r="B169" t="n">
        <v>689</v>
      </c>
    </row>
    <row r="170">
      <c r="A170" s="13" t="n">
        <v>44334</v>
      </c>
      <c r="B170" t="n">
        <v>787</v>
      </c>
    </row>
    <row r="171">
      <c r="A171" s="13" t="n">
        <v>44335</v>
      </c>
      <c r="B171" t="n">
        <v>782</v>
      </c>
    </row>
    <row r="172">
      <c r="A172" s="13" t="n">
        <v>44336</v>
      </c>
      <c r="B172" t="n">
        <v>802</v>
      </c>
    </row>
    <row r="173">
      <c r="A173" s="13" t="n">
        <v>44337</v>
      </c>
      <c r="B173" t="n">
        <v>882</v>
      </c>
    </row>
    <row r="174">
      <c r="A174" s="13" t="n">
        <v>44342</v>
      </c>
      <c r="B174" t="n">
        <v>847</v>
      </c>
    </row>
    <row r="175">
      <c r="A175" s="13" t="n">
        <v>44343</v>
      </c>
      <c r="B175" t="n">
        <v>721</v>
      </c>
    </row>
    <row r="176">
      <c r="A176" s="13" t="n">
        <v>44344</v>
      </c>
      <c r="B176" t="n">
        <v>822</v>
      </c>
    </row>
    <row r="177">
      <c r="A177" s="13" t="n">
        <v>44347</v>
      </c>
      <c r="B177" t="n">
        <v>834</v>
      </c>
    </row>
    <row r="178">
      <c r="A178" s="13" t="n">
        <v>44348</v>
      </c>
      <c r="B178" t="n">
        <v>873</v>
      </c>
    </row>
    <row r="179">
      <c r="A179" s="13" t="n">
        <v>44349</v>
      </c>
      <c r="B179" t="n">
        <v>880</v>
      </c>
    </row>
    <row r="180">
      <c r="A180" s="13" t="n">
        <v>44350</v>
      </c>
      <c r="B180" t="n">
        <v>884</v>
      </c>
    </row>
    <row r="181">
      <c r="A181" s="13" t="n">
        <v>44351</v>
      </c>
      <c r="B181" t="n">
        <v>1008</v>
      </c>
    </row>
    <row r="182">
      <c r="A182" s="13" t="n">
        <v>44354</v>
      </c>
      <c r="B182" t="n">
        <v>940</v>
      </c>
    </row>
    <row r="183">
      <c r="A183" s="13" t="n">
        <v>44355</v>
      </c>
      <c r="B183" t="n">
        <v>844</v>
      </c>
    </row>
    <row r="184">
      <c r="A184" s="13" t="n">
        <v>44356</v>
      </c>
      <c r="B184" t="n">
        <v>938</v>
      </c>
    </row>
    <row r="185">
      <c r="A185" s="13" t="n">
        <v>44357</v>
      </c>
      <c r="B185" t="n">
        <v>950</v>
      </c>
    </row>
    <row r="186">
      <c r="A186" s="13" t="n">
        <v>44358</v>
      </c>
      <c r="B186" t="n">
        <v>1040</v>
      </c>
    </row>
    <row r="187">
      <c r="A187" s="13" t="n">
        <v>44361</v>
      </c>
      <c r="B187" t="n">
        <v>930.5</v>
      </c>
    </row>
    <row r="188">
      <c r="A188" s="13" t="n">
        <v>44362</v>
      </c>
      <c r="B188" t="n">
        <v>899</v>
      </c>
    </row>
    <row r="189">
      <c r="A189" s="13" t="n">
        <v>44363</v>
      </c>
      <c r="B189" t="n">
        <v>857</v>
      </c>
    </row>
    <row r="190">
      <c r="A190" s="13" t="n">
        <v>44364</v>
      </c>
    </row>
    <row r="191">
      <c r="A191" s="13" t="n">
        <v>44365</v>
      </c>
    </row>
    <row r="192">
      <c r="A192" s="13" t="inlineStr">
        <is>
          <t>Total general</t>
        </is>
      </c>
      <c r="B192" t="n">
        <v>130109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Adrian Luis FERRELLI</dc:creator>
  <dcterms:created xmlns:dcterms="http://purl.org/dc/terms/" xmlns:xsi="http://www.w3.org/2001/XMLSchema-instance" xsi:type="dcterms:W3CDTF">2020-12-02T11:57:56Z</dcterms:created>
  <dcterms:modified xmlns:dcterms="http://purl.org/dc/terms/" xmlns:xsi="http://www.w3.org/2001/XMLSchema-instance" xsi:type="dcterms:W3CDTF">2021-08-22T17:59:07Z</dcterms:modified>
  <cp:lastModifiedBy>Adrian</cp:lastModifiedBy>
</cp:coreProperties>
</file>