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D6" i="15"/>
  <c r="S23" i="15" l="1"/>
  <c r="S24" i="15" s="1"/>
  <c r="Q26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D11" i="15"/>
  <c r="D10" i="15"/>
  <c r="D9" i="15"/>
  <c r="D8" i="15"/>
  <c r="D7" i="15"/>
  <c r="A5" i="15"/>
  <c r="D12" i="15" l="1"/>
  <c r="D14" i="15" s="1"/>
  <c r="D15" i="15" s="1"/>
  <c r="D16" i="15" s="1"/>
  <c r="D38" i="15"/>
  <c r="D41" i="15"/>
  <c r="D13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<sst xmlns="http://schemas.openxmlformats.org/spreadsheetml/2006/main" count="187" uniqueCount="83">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</sst>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tabSelected="1" workbookViewId="0">
      <selection activeCell="E17" sqref="E17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C15">
        <v>23139.16</v>
      </c>
      <c r="D15">
        <v>23110.77</v>
      </c>
      <c r="E15" t="s">
        <v>65</v>
      </c>
      <c r="J15" s="76"/>
    </row>
    <row r="16" spans="1:13" x14ac:dyDescent="0.25">
      <c r="A16" s="61">
        <v>44712</v>
      </c>
      <c r="B16" s="60" t="s">
        <v>30</v>
      </c>
      <c r="C16" t="s">
        <v>82</v>
      </c>
      <c r="D16">
        <v>249662.62</v>
      </c>
      <c r="E16" t="s">
        <v>62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0" sqref="F10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  <c r="J5" t="s">
        <v>78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  <c r="J6" t="s">
        <v>77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  <c r="J7" t="s">
        <v>79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E8" t="s">
        <v>48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  <c r="C9" s="1">
        <v>13991.89</v>
      </c>
      <c r="D9">
        <v>13921.93</v>
      </c>
      <c r="E9" t="s">
        <v>48</v>
      </c>
      <c r="F9" t="s">
        <v>81</v>
      </c>
      <c r="H9" s="63">
        <v>13720</v>
      </c>
    </row>
    <row r="10" spans="1:11" x14ac:dyDescent="0.25">
      <c r="A10" s="70">
        <v>44669</v>
      </c>
      <c r="B10" s="71" t="s">
        <v>52</v>
      </c>
      <c r="C10" s="1">
        <v>12544.24</v>
      </c>
      <c r="D10" s="1">
        <v>12481.52</v>
      </c>
      <c r="E10" t="s">
        <v>58</v>
      </c>
      <c r="F10" t="s">
        <v>80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E1" workbookViewId="0">
      <selection activeCell="E10" sqref="E10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/>
    </row>
    <row r="5" spans="1:19" ht="15.75" thickBot="1" x14ac:dyDescent="0.3">
      <c r="A5" s="29">
        <f ca="1">TODAY()</f>
        <v>44716</v>
      </c>
      <c r="B5" s="30"/>
      <c r="C5" s="30"/>
      <c r="D5" s="31">
        <v>-81.25</v>
      </c>
      <c r="E5" s="20"/>
      <c r="F5" s="22"/>
      <c r="G5" s="32"/>
      <c r="H5" s="20"/>
      <c r="I5" s="20"/>
      <c r="J5" s="33"/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/>
      <c r="H6" s="41"/>
      <c r="I6" s="41"/>
      <c r="J6" s="42"/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/>
      <c r="I7" s="28"/>
      <c r="J7" s="28"/>
      <c r="K7" s="20"/>
      <c r="L7" s="20"/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/>
      <c r="J8" s="51"/>
      <c r="K8" s="20"/>
      <c r="L8" s="20"/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/>
      <c r="F9" s="22"/>
      <c r="G9" s="22"/>
      <c r="I9" s="20"/>
      <c r="J9" s="28"/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/>
      <c r="F10" s="22"/>
      <c r="G10" s="1"/>
      <c r="I10" s="38"/>
      <c r="J10" s="66"/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/>
      <c r="J11" s="66"/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44716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 t="e">
        <f>D15/F10</f>
        <v>#DIV/0!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44716</v>
      </c>
      <c r="O18" s="75"/>
      <c r="P18" s="75"/>
      <c r="Q18" s="48">
        <v>-37</v>
      </c>
    </row>
    <row r="19" spans="1:19" ht="15.75" thickBot="1" x14ac:dyDescent="0.3">
      <c r="A19" s="24">
        <f ca="1">TODAY()</f>
        <v>44716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44746</v>
      </c>
      <c r="O19" s="52">
        <v>3.5154000000000001</v>
      </c>
      <c r="P19" s="46">
        <v>12.2828</v>
      </c>
      <c r="Q19" s="46">
        <f>O19+P19</f>
        <v>15.7982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35">
        <v>44838</v>
      </c>
      <c r="O20" s="53">
        <v>2.68</v>
      </c>
      <c r="P20" s="47">
        <v>22.811</v>
      </c>
      <c r="Q20" s="46">
        <f>O20+P20</f>
        <v>25.491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0.81636646986007699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500</v>
      </c>
      <c r="P23" s="66" t="s">
        <v>60</v>
      </c>
      <c r="Q23" s="62">
        <f ca="1">XIRR(Q18:Q20,N18:N20)</f>
        <v>0.59713224768638618</v>
      </c>
      <c r="R23" t="s">
        <v>34</v>
      </c>
      <c r="S23">
        <f ca="1">N20-N18</f>
        <v>122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16.666666666666668</v>
      </c>
      <c r="P24" s="66" t="s">
        <v>36</v>
      </c>
      <c r="Q24" s="16">
        <f>Q21+Q18</f>
        <v>4.289200000000001</v>
      </c>
      <c r="R24" t="s">
        <v>35</v>
      </c>
      <c r="S24">
        <f ca="1">S23/30</f>
        <v>4.0666666666666664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5.7333333333333334</v>
      </c>
      <c r="N25">
        <f ca="1">N20-N18</f>
        <v>122</v>
      </c>
      <c r="P25" s="66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N26">
        <f ca="1">N19-N18</f>
        <v>30</v>
      </c>
      <c r="P26" s="66" t="s">
        <v>38</v>
      </c>
      <c r="Q26">
        <f ca="1">Q25/S24</f>
        <v>2.85059813912273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N31" s="76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1043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34.766666666666666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5.6426563645592456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0.81636646986007699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2022-06-04T15:33:36Z</dcterms:modified>
</cp:coreProperties>
</file>