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drian\Documents\Adrian\Bonos\Excel-Bonos\"/>
    </mc:Choice>
  </mc:AlternateContent>
  <bookViews>
    <workbookView xWindow="0" yWindow="0" windowWidth="18615" windowHeight="7665"/>
  </bookViews>
  <sheets>
    <sheet name="Flujo Cartera Escalera" sheetId="16" r:id="rId1"/>
    <sheet name="Flujo Cartera TIR" sheetId="17" r:id="rId2"/>
    <sheet name="Flujo de Fondos" sheetId="15" r:id="rId3"/>
    <sheet name="Bonos en pesos" sheetId="1" r:id="rId4"/>
    <sheet name="29-38" sheetId="7" r:id="rId5"/>
    <sheet name="29-30" sheetId="3" r:id="rId6"/>
    <sheet name="g29-29" sheetId="5" r:id="rId7"/>
    <sheet name="30-41" sheetId="9" r:id="rId8"/>
    <sheet name="g29-30" sheetId="8" r:id="rId9"/>
    <sheet name="30div38" sheetId="12" r:id="rId10"/>
    <sheet name="29-41" sheetId="6" r:id="rId11"/>
    <sheet name="30div41" sheetId="14" r:id="rId12"/>
  </sheets>
  <definedNames>
    <definedName name="_xlnm._FilterDatabase" localSheetId="2" hidden="1">'Flujo de Fondos'!$A$1:$L$43</definedName>
  </definedNames>
  <calcPr calcId="162913"/>
  <pivotCaches>
    <pivotCache cacheId="0" r:id="rId13"/>
    <pivotCache cacheId="1" r:id="rId14"/>
    <pivotCache cacheId="2" r:id="rId15"/>
    <pivotCache cacheId="3" r:id="rId16"/>
    <pivotCache cacheId="4" r:id="rId17"/>
  </pivotCaches>
</workbook>
</file>

<file path=xl/calcChain.xml><?xml version="1.0" encoding="utf-8"?>
<calcChain xmlns="http://schemas.openxmlformats.org/spreadsheetml/2006/main">
  <c r="K5" i="16" l="1"/>
  <c r="G36" i="1" l="1"/>
  <c r="H36" i="1"/>
  <c r="I36" i="1"/>
  <c r="J36" i="1"/>
  <c r="K36" i="1"/>
  <c r="L36" i="1"/>
  <c r="M36" i="1"/>
  <c r="N36" i="1"/>
  <c r="O36" i="1"/>
  <c r="G37" i="1"/>
  <c r="H37" i="1"/>
  <c r="I37" i="1"/>
  <c r="J37" i="1"/>
  <c r="K37" i="1"/>
  <c r="L37" i="1"/>
  <c r="M37" i="1"/>
  <c r="N37" i="1"/>
  <c r="O37" i="1"/>
  <c r="G38" i="1"/>
  <c r="H38" i="1"/>
  <c r="I38" i="1"/>
  <c r="J38" i="1"/>
  <c r="K38" i="1"/>
  <c r="L38" i="1"/>
  <c r="M38" i="1"/>
  <c r="N38" i="1"/>
  <c r="O38" i="1"/>
  <c r="G39" i="1"/>
  <c r="H39" i="1"/>
  <c r="I39" i="1"/>
  <c r="J39" i="1"/>
  <c r="K39" i="1"/>
  <c r="L39" i="1"/>
  <c r="M39" i="1"/>
  <c r="N39" i="1"/>
  <c r="O39" i="1"/>
  <c r="G40" i="1"/>
  <c r="H40" i="1"/>
  <c r="I40" i="1"/>
  <c r="J40" i="1"/>
  <c r="K40" i="1"/>
  <c r="L40" i="1"/>
  <c r="M40" i="1"/>
  <c r="N40" i="1"/>
  <c r="O40" i="1"/>
  <c r="G41" i="1"/>
  <c r="H41" i="1"/>
  <c r="I41" i="1"/>
  <c r="J41" i="1"/>
  <c r="K41" i="1"/>
  <c r="L41" i="1"/>
  <c r="M41" i="1"/>
  <c r="N41" i="1"/>
  <c r="O41" i="1"/>
  <c r="G42" i="1"/>
  <c r="H42" i="1"/>
  <c r="I42" i="1"/>
  <c r="J42" i="1"/>
  <c r="K42" i="1"/>
  <c r="L42" i="1"/>
  <c r="M42" i="1"/>
  <c r="N42" i="1"/>
  <c r="O42" i="1"/>
  <c r="G43" i="1"/>
  <c r="H43" i="1"/>
  <c r="I43" i="1"/>
  <c r="J43" i="1"/>
  <c r="K43" i="1"/>
  <c r="L43" i="1"/>
  <c r="M43" i="1"/>
  <c r="N43" i="1"/>
  <c r="O43" i="1"/>
  <c r="G44" i="1"/>
  <c r="H44" i="1"/>
  <c r="I44" i="1"/>
  <c r="J44" i="1"/>
  <c r="K44" i="1"/>
  <c r="L44" i="1"/>
  <c r="M44" i="1"/>
  <c r="N44" i="1"/>
  <c r="O44" i="1"/>
  <c r="G45" i="1"/>
  <c r="H45" i="1"/>
  <c r="I45" i="1"/>
  <c r="J45" i="1"/>
  <c r="K45" i="1"/>
  <c r="L45" i="1"/>
  <c r="M45" i="1"/>
  <c r="N45" i="1"/>
  <c r="O45" i="1"/>
  <c r="G46" i="1"/>
  <c r="H46" i="1"/>
  <c r="I46" i="1"/>
  <c r="J46" i="1"/>
  <c r="K46" i="1"/>
  <c r="L46" i="1"/>
  <c r="M46" i="1"/>
  <c r="N46" i="1"/>
  <c r="O46" i="1"/>
  <c r="G47" i="1"/>
  <c r="H47" i="1"/>
  <c r="I47" i="1"/>
  <c r="J47" i="1"/>
  <c r="K47" i="1"/>
  <c r="L47" i="1"/>
  <c r="M47" i="1"/>
  <c r="N47" i="1"/>
  <c r="O47" i="1"/>
  <c r="G48" i="1"/>
  <c r="H48" i="1"/>
  <c r="I48" i="1"/>
  <c r="J48" i="1"/>
  <c r="K48" i="1"/>
  <c r="L48" i="1"/>
  <c r="M48" i="1"/>
  <c r="N48" i="1"/>
  <c r="O48" i="1"/>
  <c r="G49" i="1"/>
  <c r="H49" i="1"/>
  <c r="I49" i="1"/>
  <c r="J49" i="1"/>
  <c r="K49" i="1"/>
  <c r="L49" i="1"/>
  <c r="M49" i="1"/>
  <c r="N49" i="1"/>
  <c r="O49" i="1"/>
  <c r="G50" i="1"/>
  <c r="H50" i="1"/>
  <c r="I50" i="1"/>
  <c r="J50" i="1"/>
  <c r="K50" i="1"/>
  <c r="L50" i="1"/>
  <c r="M50" i="1"/>
  <c r="N50" i="1"/>
  <c r="O50" i="1"/>
  <c r="G51" i="1" l="1"/>
  <c r="H51" i="1"/>
  <c r="I51" i="1"/>
  <c r="J51" i="1"/>
  <c r="K51" i="1"/>
  <c r="L51" i="1"/>
  <c r="M51" i="1"/>
  <c r="N51" i="1"/>
  <c r="O51" i="1"/>
  <c r="G52" i="1"/>
  <c r="H52" i="1"/>
  <c r="I52" i="1"/>
  <c r="J52" i="1"/>
  <c r="K52" i="1"/>
  <c r="L52" i="1"/>
  <c r="M52" i="1"/>
  <c r="N52" i="1"/>
  <c r="O52" i="1"/>
  <c r="G53" i="1" l="1"/>
  <c r="H53" i="1"/>
  <c r="I53" i="1"/>
  <c r="J53" i="1"/>
  <c r="K53" i="1"/>
  <c r="L53" i="1"/>
  <c r="M53" i="1"/>
  <c r="N53" i="1"/>
  <c r="O53" i="1"/>
  <c r="G54" i="1"/>
  <c r="H54" i="1"/>
  <c r="I54" i="1"/>
  <c r="J54" i="1"/>
  <c r="K54" i="1"/>
  <c r="L54" i="1"/>
  <c r="M54" i="1"/>
  <c r="N54" i="1"/>
  <c r="O54" i="1"/>
  <c r="G55" i="1"/>
  <c r="H55" i="1"/>
  <c r="I55" i="1"/>
  <c r="J55" i="1"/>
  <c r="K55" i="1"/>
  <c r="L55" i="1"/>
  <c r="M55" i="1"/>
  <c r="N55" i="1"/>
  <c r="O55" i="1"/>
  <c r="G56" i="1"/>
  <c r="H56" i="1"/>
  <c r="I56" i="1"/>
  <c r="J56" i="1"/>
  <c r="K56" i="1"/>
  <c r="L56" i="1"/>
  <c r="M56" i="1"/>
  <c r="N56" i="1"/>
  <c r="O56" i="1"/>
  <c r="G57" i="1"/>
  <c r="H57" i="1"/>
  <c r="I57" i="1"/>
  <c r="J57" i="1"/>
  <c r="K57" i="1"/>
  <c r="L57" i="1"/>
  <c r="M57" i="1"/>
  <c r="N57" i="1"/>
  <c r="O57" i="1"/>
  <c r="G58" i="1"/>
  <c r="H58" i="1"/>
  <c r="I58" i="1"/>
  <c r="J58" i="1"/>
  <c r="K58" i="1"/>
  <c r="L58" i="1"/>
  <c r="M58" i="1"/>
  <c r="N58" i="1"/>
  <c r="O58" i="1"/>
  <c r="G59" i="1"/>
  <c r="H59" i="1"/>
  <c r="I59" i="1"/>
  <c r="J59" i="1"/>
  <c r="K59" i="1"/>
  <c r="L59" i="1"/>
  <c r="M59" i="1"/>
  <c r="N59" i="1"/>
  <c r="O59" i="1"/>
  <c r="G60" i="1" l="1"/>
  <c r="H60" i="1"/>
  <c r="I60" i="1"/>
  <c r="J60" i="1"/>
  <c r="K60" i="1"/>
  <c r="L60" i="1"/>
  <c r="M60" i="1"/>
  <c r="N60" i="1"/>
  <c r="O60" i="1"/>
  <c r="G61" i="1"/>
  <c r="H61" i="1"/>
  <c r="I61" i="1"/>
  <c r="J61" i="1"/>
  <c r="K61" i="1"/>
  <c r="L61" i="1"/>
  <c r="M61" i="1"/>
  <c r="N61" i="1"/>
  <c r="O61" i="1"/>
  <c r="G62" i="1"/>
  <c r="H62" i="1"/>
  <c r="I62" i="1"/>
  <c r="J62" i="1"/>
  <c r="K62" i="1"/>
  <c r="L62" i="1"/>
  <c r="M62" i="1"/>
  <c r="N62" i="1"/>
  <c r="O62" i="1"/>
  <c r="G63" i="1" l="1"/>
  <c r="H63" i="1"/>
  <c r="I63" i="1"/>
  <c r="J63" i="1"/>
  <c r="K63" i="1"/>
  <c r="L63" i="1"/>
  <c r="M63" i="1"/>
  <c r="N63" i="1"/>
  <c r="O63" i="1"/>
  <c r="G64" i="1"/>
  <c r="H64" i="1"/>
  <c r="I64" i="1"/>
  <c r="J64" i="1"/>
  <c r="K64" i="1"/>
  <c r="L64" i="1"/>
  <c r="M64" i="1"/>
  <c r="N64" i="1"/>
  <c r="O64" i="1"/>
  <c r="G65" i="1" l="1"/>
  <c r="H65" i="1"/>
  <c r="I65" i="1"/>
  <c r="J65" i="1"/>
  <c r="K65" i="1"/>
  <c r="L65" i="1"/>
  <c r="M65" i="1"/>
  <c r="N65" i="1"/>
  <c r="O65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66" i="1"/>
  <c r="G66" i="1" l="1"/>
  <c r="H66" i="1"/>
  <c r="I66" i="1"/>
  <c r="J66" i="1"/>
  <c r="K66" i="1"/>
  <c r="M66" i="1"/>
  <c r="N66" i="1"/>
  <c r="O66" i="1"/>
  <c r="G67" i="1" l="1"/>
  <c r="H67" i="1"/>
  <c r="I67" i="1"/>
  <c r="J67" i="1"/>
  <c r="K67" i="1"/>
  <c r="M67" i="1"/>
  <c r="N67" i="1"/>
  <c r="O67" i="1"/>
  <c r="G68" i="1" l="1"/>
  <c r="H68" i="1"/>
  <c r="I68" i="1"/>
  <c r="J68" i="1"/>
  <c r="K68" i="1"/>
  <c r="M68" i="1"/>
  <c r="N68" i="1"/>
  <c r="O68" i="1"/>
  <c r="G69" i="1" l="1"/>
  <c r="H69" i="1"/>
  <c r="I69" i="1"/>
  <c r="J69" i="1"/>
  <c r="K69" i="1"/>
  <c r="M69" i="1"/>
  <c r="N69" i="1"/>
  <c r="O69" i="1"/>
  <c r="G70" i="1"/>
  <c r="H70" i="1"/>
  <c r="I70" i="1"/>
  <c r="J70" i="1"/>
  <c r="K70" i="1"/>
  <c r="M70" i="1"/>
  <c r="N70" i="1"/>
  <c r="O70" i="1"/>
  <c r="G71" i="1"/>
  <c r="H71" i="1"/>
  <c r="I71" i="1"/>
  <c r="J71" i="1"/>
  <c r="K71" i="1"/>
  <c r="M71" i="1"/>
  <c r="N71" i="1"/>
  <c r="O71" i="1"/>
  <c r="G72" i="1"/>
  <c r="H72" i="1"/>
  <c r="I72" i="1"/>
  <c r="J72" i="1"/>
  <c r="K72" i="1"/>
  <c r="M72" i="1"/>
  <c r="N72" i="1"/>
  <c r="O72" i="1"/>
  <c r="G73" i="1" l="1"/>
  <c r="H73" i="1"/>
  <c r="I73" i="1"/>
  <c r="J73" i="1"/>
  <c r="K73" i="1"/>
  <c r="M73" i="1"/>
  <c r="N73" i="1"/>
  <c r="O73" i="1"/>
  <c r="O74" i="1" l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J74" i="1"/>
  <c r="I74" i="1"/>
  <c r="G74" i="1"/>
  <c r="Q23" i="15" l="1"/>
  <c r="Q26" i="15" s="1"/>
  <c r="Q27" i="15" s="1"/>
  <c r="P23" i="15"/>
  <c r="O23" i="15"/>
  <c r="N18" i="15"/>
  <c r="Q25" i="15" s="1"/>
  <c r="D6" i="15"/>
  <c r="S23" i="15" l="1"/>
  <c r="S24" i="15" s="1"/>
  <c r="Q28" i="15" s="1"/>
  <c r="C12" i="15"/>
  <c r="B12" i="15"/>
  <c r="G117" i="1" l="1"/>
  <c r="H117" i="1"/>
  <c r="J117" i="1"/>
  <c r="K117" i="1"/>
  <c r="M117" i="1"/>
  <c r="N117" i="1"/>
  <c r="O117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G118" i="1" l="1"/>
  <c r="H118" i="1"/>
  <c r="J118" i="1"/>
  <c r="K118" i="1"/>
  <c r="M118" i="1"/>
  <c r="N118" i="1"/>
  <c r="G119" i="1"/>
  <c r="H119" i="1"/>
  <c r="I119" i="1"/>
  <c r="J119" i="1"/>
  <c r="K119" i="1"/>
  <c r="M119" i="1"/>
  <c r="N119" i="1"/>
  <c r="G120" i="1" l="1"/>
  <c r="H120" i="1"/>
  <c r="I120" i="1"/>
  <c r="J120" i="1"/>
  <c r="K120" i="1"/>
  <c r="M120" i="1"/>
  <c r="N120" i="1"/>
  <c r="G121" i="1"/>
  <c r="H121" i="1"/>
  <c r="I121" i="1"/>
  <c r="J121" i="1"/>
  <c r="K121" i="1"/>
  <c r="M121" i="1"/>
  <c r="N121" i="1"/>
  <c r="G122" i="1" l="1"/>
  <c r="H122" i="1"/>
  <c r="I122" i="1"/>
  <c r="J122" i="1"/>
  <c r="K122" i="1"/>
  <c r="M122" i="1"/>
  <c r="N122" i="1"/>
  <c r="G123" i="1"/>
  <c r="H123" i="1"/>
  <c r="I123" i="1"/>
  <c r="J123" i="1"/>
  <c r="K123" i="1"/>
  <c r="M123" i="1"/>
  <c r="N123" i="1"/>
  <c r="G124" i="1" l="1"/>
  <c r="H124" i="1"/>
  <c r="I124" i="1"/>
  <c r="J124" i="1"/>
  <c r="K124" i="1"/>
  <c r="M124" i="1"/>
  <c r="N124" i="1"/>
  <c r="G125" i="1"/>
  <c r="H125" i="1"/>
  <c r="I125" i="1"/>
  <c r="J125" i="1"/>
  <c r="K125" i="1"/>
  <c r="M125" i="1"/>
  <c r="N125" i="1"/>
  <c r="G126" i="1"/>
  <c r="H126" i="1"/>
  <c r="I126" i="1"/>
  <c r="J126" i="1"/>
  <c r="K126" i="1"/>
  <c r="M126" i="1"/>
  <c r="N126" i="1"/>
  <c r="G127" i="1"/>
  <c r="H127" i="1"/>
  <c r="I127" i="1"/>
  <c r="J127" i="1"/>
  <c r="K127" i="1"/>
  <c r="M127" i="1"/>
  <c r="N127" i="1"/>
  <c r="G128" i="1"/>
  <c r="H128" i="1"/>
  <c r="I128" i="1"/>
  <c r="J128" i="1"/>
  <c r="K128" i="1"/>
  <c r="M128" i="1"/>
  <c r="N128" i="1"/>
  <c r="G129" i="1" l="1"/>
  <c r="H129" i="1"/>
  <c r="I129" i="1"/>
  <c r="J129" i="1"/>
  <c r="K129" i="1"/>
  <c r="M129" i="1"/>
  <c r="N129" i="1"/>
  <c r="G130" i="1" l="1"/>
  <c r="H130" i="1"/>
  <c r="I130" i="1"/>
  <c r="J130" i="1"/>
  <c r="K130" i="1"/>
  <c r="M130" i="1"/>
  <c r="N130" i="1"/>
  <c r="G131" i="1"/>
  <c r="H131" i="1"/>
  <c r="I131" i="1"/>
  <c r="J131" i="1"/>
  <c r="K131" i="1"/>
  <c r="M131" i="1"/>
  <c r="N131" i="1"/>
  <c r="G132" i="1"/>
  <c r="H132" i="1"/>
  <c r="I132" i="1"/>
  <c r="J132" i="1"/>
  <c r="K132" i="1"/>
  <c r="M132" i="1"/>
  <c r="N132" i="1"/>
  <c r="G133" i="1" l="1"/>
  <c r="H133" i="1"/>
  <c r="I133" i="1"/>
  <c r="J133" i="1"/>
  <c r="K133" i="1"/>
  <c r="M133" i="1"/>
  <c r="N133" i="1"/>
  <c r="G134" i="1"/>
  <c r="H134" i="1"/>
  <c r="I134" i="1"/>
  <c r="J134" i="1"/>
  <c r="K134" i="1"/>
  <c r="M134" i="1"/>
  <c r="N134" i="1"/>
  <c r="G135" i="1" l="1"/>
  <c r="H135" i="1"/>
  <c r="I135" i="1"/>
  <c r="J135" i="1"/>
  <c r="K135" i="1"/>
  <c r="M135" i="1"/>
  <c r="N135" i="1"/>
  <c r="G136" i="1" l="1"/>
  <c r="H136" i="1"/>
  <c r="I136" i="1"/>
  <c r="J136" i="1"/>
  <c r="K136" i="1"/>
  <c r="M136" i="1"/>
  <c r="N136" i="1"/>
  <c r="G137" i="1"/>
  <c r="H137" i="1"/>
  <c r="I137" i="1"/>
  <c r="J137" i="1"/>
  <c r="K137" i="1"/>
  <c r="M137" i="1"/>
  <c r="N137" i="1"/>
  <c r="G138" i="1"/>
  <c r="H138" i="1"/>
  <c r="I138" i="1"/>
  <c r="J138" i="1"/>
  <c r="K138" i="1"/>
  <c r="M138" i="1"/>
  <c r="N138" i="1"/>
  <c r="G139" i="1"/>
  <c r="H139" i="1"/>
  <c r="I139" i="1"/>
  <c r="J139" i="1"/>
  <c r="K139" i="1"/>
  <c r="M139" i="1"/>
  <c r="N139" i="1"/>
  <c r="G140" i="1"/>
  <c r="H140" i="1"/>
  <c r="I140" i="1"/>
  <c r="J140" i="1"/>
  <c r="K140" i="1"/>
  <c r="M140" i="1"/>
  <c r="N140" i="1"/>
  <c r="G141" i="1"/>
  <c r="H141" i="1"/>
  <c r="I141" i="1"/>
  <c r="J141" i="1"/>
  <c r="K141" i="1"/>
  <c r="M141" i="1"/>
  <c r="N141" i="1"/>
  <c r="G142" i="1"/>
  <c r="H142" i="1"/>
  <c r="I142" i="1"/>
  <c r="J142" i="1"/>
  <c r="K142" i="1"/>
  <c r="M142" i="1"/>
  <c r="N142" i="1"/>
  <c r="G143" i="1"/>
  <c r="H143" i="1"/>
  <c r="I143" i="1"/>
  <c r="J143" i="1"/>
  <c r="K143" i="1"/>
  <c r="M143" i="1"/>
  <c r="N143" i="1"/>
  <c r="G144" i="1"/>
  <c r="H144" i="1"/>
  <c r="I144" i="1"/>
  <c r="J144" i="1"/>
  <c r="K144" i="1"/>
  <c r="M144" i="1"/>
  <c r="N144" i="1"/>
  <c r="G145" i="1"/>
  <c r="H145" i="1"/>
  <c r="I145" i="1"/>
  <c r="J145" i="1"/>
  <c r="K145" i="1"/>
  <c r="M145" i="1"/>
  <c r="N145" i="1"/>
  <c r="G146" i="1" l="1"/>
  <c r="H146" i="1"/>
  <c r="I146" i="1"/>
  <c r="J146" i="1"/>
  <c r="K146" i="1"/>
  <c r="M146" i="1"/>
  <c r="N146" i="1"/>
  <c r="G147" i="1" l="1"/>
  <c r="H147" i="1"/>
  <c r="I147" i="1"/>
  <c r="J147" i="1"/>
  <c r="K147" i="1"/>
  <c r="M147" i="1"/>
  <c r="N147" i="1"/>
  <c r="G148" i="1" l="1"/>
  <c r="H148" i="1"/>
  <c r="I148" i="1"/>
  <c r="J148" i="1"/>
  <c r="K148" i="1"/>
  <c r="M148" i="1"/>
  <c r="N148" i="1"/>
  <c r="G149" i="1" l="1"/>
  <c r="H149" i="1"/>
  <c r="I149" i="1"/>
  <c r="J149" i="1"/>
  <c r="K149" i="1"/>
  <c r="M149" i="1"/>
  <c r="N149" i="1"/>
  <c r="G150" i="1" l="1"/>
  <c r="H150" i="1"/>
  <c r="I150" i="1"/>
  <c r="J150" i="1"/>
  <c r="K150" i="1"/>
  <c r="M150" i="1"/>
  <c r="N150" i="1"/>
  <c r="G151" i="1"/>
  <c r="H151" i="1"/>
  <c r="I151" i="1"/>
  <c r="J151" i="1"/>
  <c r="K151" i="1"/>
  <c r="M151" i="1"/>
  <c r="N151" i="1"/>
  <c r="G152" i="1" l="1"/>
  <c r="H152" i="1"/>
  <c r="I152" i="1"/>
  <c r="J152" i="1"/>
  <c r="K152" i="1"/>
  <c r="M152" i="1"/>
  <c r="N152" i="1"/>
  <c r="G153" i="1" l="1"/>
  <c r="H153" i="1"/>
  <c r="I153" i="1"/>
  <c r="J153" i="1"/>
  <c r="K153" i="1"/>
  <c r="M153" i="1"/>
  <c r="N153" i="1"/>
  <c r="G154" i="1" l="1"/>
  <c r="H154" i="1"/>
  <c r="I154" i="1"/>
  <c r="J154" i="1"/>
  <c r="K154" i="1"/>
  <c r="M154" i="1"/>
  <c r="N154" i="1"/>
  <c r="G155" i="1" l="1"/>
  <c r="H155" i="1"/>
  <c r="I155" i="1"/>
  <c r="J155" i="1"/>
  <c r="K155" i="1"/>
  <c r="M155" i="1"/>
  <c r="N155" i="1"/>
  <c r="G156" i="1"/>
  <c r="H156" i="1"/>
  <c r="I156" i="1"/>
  <c r="J156" i="1"/>
  <c r="K156" i="1"/>
  <c r="M156" i="1"/>
  <c r="N156" i="1"/>
  <c r="G157" i="1" l="1"/>
  <c r="H157" i="1"/>
  <c r="I157" i="1"/>
  <c r="J157" i="1"/>
  <c r="K157" i="1"/>
  <c r="M157" i="1"/>
  <c r="N157" i="1"/>
  <c r="G158" i="1" l="1"/>
  <c r="H158" i="1"/>
  <c r="I158" i="1"/>
  <c r="J158" i="1"/>
  <c r="K158" i="1"/>
  <c r="M158" i="1"/>
  <c r="N158" i="1"/>
  <c r="G159" i="1" l="1"/>
  <c r="H159" i="1"/>
  <c r="I159" i="1"/>
  <c r="J159" i="1"/>
  <c r="K159" i="1"/>
  <c r="M159" i="1"/>
  <c r="N159" i="1"/>
  <c r="G160" i="1" l="1"/>
  <c r="H160" i="1"/>
  <c r="I160" i="1"/>
  <c r="J160" i="1"/>
  <c r="K160" i="1"/>
  <c r="M160" i="1"/>
  <c r="N160" i="1"/>
  <c r="G161" i="1" l="1"/>
  <c r="H161" i="1"/>
  <c r="I161" i="1"/>
  <c r="J161" i="1"/>
  <c r="K161" i="1"/>
  <c r="M161" i="1"/>
  <c r="N161" i="1"/>
  <c r="G162" i="1" l="1"/>
  <c r="H162" i="1"/>
  <c r="I162" i="1"/>
  <c r="J162" i="1"/>
  <c r="K162" i="1"/>
  <c r="M162" i="1"/>
  <c r="N162" i="1"/>
  <c r="G163" i="1" l="1"/>
  <c r="H163" i="1"/>
  <c r="I163" i="1"/>
  <c r="J163" i="1"/>
  <c r="K163" i="1"/>
  <c r="M163" i="1"/>
  <c r="N163" i="1"/>
  <c r="G164" i="1" l="1"/>
  <c r="H164" i="1"/>
  <c r="I164" i="1"/>
  <c r="J164" i="1"/>
  <c r="K164" i="1"/>
  <c r="M164" i="1"/>
  <c r="N164" i="1"/>
  <c r="G165" i="1" l="1"/>
  <c r="H165" i="1"/>
  <c r="I165" i="1"/>
  <c r="J165" i="1"/>
  <c r="K165" i="1"/>
  <c r="M165" i="1"/>
  <c r="N165" i="1"/>
  <c r="G166" i="1" l="1"/>
  <c r="H166" i="1"/>
  <c r="I166" i="1"/>
  <c r="J166" i="1"/>
  <c r="K166" i="1"/>
  <c r="M166" i="1"/>
  <c r="N166" i="1"/>
  <c r="G167" i="1" l="1"/>
  <c r="H167" i="1"/>
  <c r="I167" i="1"/>
  <c r="J167" i="1"/>
  <c r="K167" i="1"/>
  <c r="M167" i="1"/>
  <c r="N167" i="1"/>
  <c r="G168" i="1" l="1"/>
  <c r="H168" i="1"/>
  <c r="I168" i="1"/>
  <c r="J168" i="1"/>
  <c r="K168" i="1"/>
  <c r="M168" i="1"/>
  <c r="N168" i="1"/>
  <c r="G169" i="1" l="1"/>
  <c r="H169" i="1"/>
  <c r="I169" i="1"/>
  <c r="J169" i="1"/>
  <c r="K169" i="1"/>
  <c r="M169" i="1"/>
  <c r="N169" i="1"/>
  <c r="G170" i="1"/>
  <c r="H170" i="1"/>
  <c r="I170" i="1"/>
  <c r="J170" i="1"/>
  <c r="K170" i="1"/>
  <c r="M170" i="1"/>
  <c r="N170" i="1"/>
  <c r="G171" i="1" l="1"/>
  <c r="H171" i="1"/>
  <c r="I171" i="1"/>
  <c r="J171" i="1"/>
  <c r="K171" i="1"/>
  <c r="M171" i="1"/>
  <c r="N171" i="1"/>
  <c r="G172" i="1"/>
  <c r="H172" i="1"/>
  <c r="I172" i="1"/>
  <c r="J172" i="1"/>
  <c r="K172" i="1"/>
  <c r="M172" i="1"/>
  <c r="N172" i="1"/>
  <c r="G173" i="1" l="1"/>
  <c r="H173" i="1"/>
  <c r="I173" i="1"/>
  <c r="J173" i="1"/>
  <c r="K173" i="1"/>
  <c r="M173" i="1"/>
  <c r="N173" i="1"/>
  <c r="G174" i="1" l="1"/>
  <c r="H174" i="1"/>
  <c r="I174" i="1"/>
  <c r="J174" i="1"/>
  <c r="K174" i="1"/>
  <c r="M174" i="1"/>
  <c r="N174" i="1"/>
  <c r="G175" i="1" l="1"/>
  <c r="H175" i="1"/>
  <c r="I175" i="1"/>
  <c r="J175" i="1"/>
  <c r="K175" i="1"/>
  <c r="M175" i="1"/>
  <c r="N175" i="1"/>
  <c r="G176" i="1" l="1"/>
  <c r="H176" i="1"/>
  <c r="I176" i="1"/>
  <c r="J176" i="1"/>
  <c r="K176" i="1"/>
  <c r="M176" i="1"/>
  <c r="N176" i="1"/>
  <c r="G177" i="1" l="1"/>
  <c r="H177" i="1"/>
  <c r="I177" i="1"/>
  <c r="J177" i="1"/>
  <c r="K177" i="1"/>
  <c r="M177" i="1"/>
  <c r="N177" i="1"/>
  <c r="G178" i="1" l="1"/>
  <c r="H178" i="1"/>
  <c r="I178" i="1"/>
  <c r="J178" i="1"/>
  <c r="K178" i="1"/>
  <c r="M178" i="1"/>
  <c r="N178" i="1"/>
  <c r="G179" i="1" l="1"/>
  <c r="H179" i="1"/>
  <c r="I179" i="1"/>
  <c r="J179" i="1"/>
  <c r="K179" i="1"/>
  <c r="M179" i="1"/>
  <c r="N179" i="1"/>
  <c r="G180" i="1"/>
  <c r="H180" i="1"/>
  <c r="I180" i="1"/>
  <c r="J180" i="1"/>
  <c r="K180" i="1"/>
  <c r="M180" i="1"/>
  <c r="N180" i="1"/>
  <c r="H21" i="15" l="1"/>
  <c r="I21" i="15"/>
  <c r="J21" i="15"/>
  <c r="G16" i="15"/>
  <c r="J24" i="15" l="1"/>
  <c r="J25" i="15" s="1"/>
  <c r="D51" i="15"/>
  <c r="J23" i="15"/>
  <c r="L23" i="15"/>
  <c r="L24" i="15" s="1"/>
  <c r="G181" i="1"/>
  <c r="H181" i="1"/>
  <c r="I181" i="1"/>
  <c r="J181" i="1"/>
  <c r="K181" i="1"/>
  <c r="M181" i="1"/>
  <c r="N181" i="1"/>
  <c r="J26" i="15" l="1"/>
  <c r="A19" i="15"/>
  <c r="F34" i="15" s="1"/>
  <c r="F35" i="15" s="1"/>
  <c r="B36" i="15"/>
  <c r="C36" i="15"/>
  <c r="D36" i="15"/>
  <c r="D39" i="15" s="1"/>
  <c r="D40" i="15" s="1"/>
  <c r="I8" i="15"/>
  <c r="H8" i="15"/>
  <c r="D11" i="15"/>
  <c r="J7" i="15"/>
  <c r="D10" i="15"/>
  <c r="J6" i="15"/>
  <c r="D9" i="15"/>
  <c r="D8" i="15"/>
  <c r="D7" i="15"/>
  <c r="G5" i="15"/>
  <c r="L7" i="15" s="1"/>
  <c r="A5" i="15"/>
  <c r="F9" i="15" s="1"/>
  <c r="F10" i="15" s="1"/>
  <c r="D12" i="15" l="1"/>
  <c r="D14" i="15" s="1"/>
  <c r="D15" i="15" s="1"/>
  <c r="D16" i="15" s="1"/>
  <c r="D38" i="15"/>
  <c r="D41" i="15"/>
  <c r="L8" i="15"/>
  <c r="J9" i="15"/>
  <c r="D13" i="15"/>
  <c r="J8" i="15"/>
  <c r="J10" i="15" s="1"/>
  <c r="J11" i="15" s="1"/>
  <c r="G182" i="1"/>
  <c r="H182" i="1"/>
  <c r="I182" i="1"/>
  <c r="J182" i="1"/>
  <c r="K182" i="1"/>
  <c r="M182" i="1"/>
  <c r="N182" i="1"/>
  <c r="J12" i="15" l="1"/>
  <c r="G183" i="1"/>
  <c r="H183" i="1"/>
  <c r="I183" i="1"/>
  <c r="J183" i="1"/>
  <c r="K183" i="1"/>
  <c r="M183" i="1"/>
  <c r="N183" i="1"/>
  <c r="G184" i="1" l="1"/>
  <c r="H184" i="1"/>
  <c r="I184" i="1"/>
  <c r="J184" i="1"/>
  <c r="K184" i="1"/>
  <c r="M184" i="1"/>
  <c r="N184" i="1"/>
  <c r="G185" i="1" l="1"/>
  <c r="H185" i="1"/>
  <c r="I185" i="1"/>
  <c r="J185" i="1"/>
  <c r="K185" i="1"/>
  <c r="M185" i="1"/>
  <c r="N185" i="1"/>
  <c r="G186" i="1"/>
  <c r="H186" i="1"/>
  <c r="I186" i="1"/>
  <c r="J186" i="1"/>
  <c r="K186" i="1"/>
  <c r="M186" i="1"/>
  <c r="N186" i="1"/>
  <c r="G187" i="1" l="1"/>
  <c r="H187" i="1"/>
  <c r="I187" i="1"/>
  <c r="J187" i="1"/>
  <c r="K187" i="1"/>
  <c r="M187" i="1"/>
  <c r="N187" i="1"/>
  <c r="G188" i="1" l="1"/>
  <c r="H188" i="1"/>
  <c r="I188" i="1"/>
  <c r="J188" i="1"/>
  <c r="K188" i="1"/>
  <c r="M188" i="1"/>
  <c r="N188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189" i="1"/>
  <c r="G189" i="1"/>
  <c r="H189" i="1"/>
  <c r="I189" i="1"/>
  <c r="J189" i="1"/>
  <c r="K189" i="1"/>
  <c r="M189" i="1"/>
  <c r="G190" i="1" l="1"/>
  <c r="H190" i="1"/>
  <c r="I190" i="1"/>
  <c r="J190" i="1"/>
  <c r="K190" i="1"/>
  <c r="M190" i="1"/>
  <c r="I196" i="1"/>
  <c r="G191" i="1"/>
  <c r="H191" i="1"/>
  <c r="I191" i="1"/>
  <c r="J191" i="1"/>
  <c r="K191" i="1"/>
  <c r="M191" i="1"/>
  <c r="M193" i="1" l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192" i="1"/>
  <c r="G192" i="1" l="1"/>
  <c r="H192" i="1"/>
  <c r="I192" i="1"/>
  <c r="J192" i="1"/>
  <c r="K192" i="1"/>
  <c r="G193" i="1" l="1"/>
  <c r="H193" i="1"/>
  <c r="I193" i="1"/>
  <c r="J193" i="1"/>
  <c r="K193" i="1"/>
  <c r="G252" i="1"/>
  <c r="H252" i="1"/>
  <c r="I252" i="1"/>
  <c r="J252" i="1"/>
  <c r="K252" i="1"/>
  <c r="G251" i="1"/>
  <c r="H251" i="1"/>
  <c r="I251" i="1"/>
  <c r="J251" i="1"/>
  <c r="K251" i="1"/>
  <c r="G250" i="1"/>
  <c r="H250" i="1"/>
  <c r="I250" i="1"/>
  <c r="J250" i="1"/>
  <c r="K250" i="1"/>
  <c r="G249" i="1"/>
  <c r="H249" i="1"/>
  <c r="I249" i="1"/>
  <c r="J249" i="1"/>
  <c r="K249" i="1"/>
  <c r="G248" i="1"/>
  <c r="H248" i="1"/>
  <c r="I248" i="1"/>
  <c r="J248" i="1"/>
  <c r="K248" i="1"/>
  <c r="G247" i="1"/>
  <c r="H247" i="1"/>
  <c r="I247" i="1"/>
  <c r="J247" i="1"/>
  <c r="K247" i="1"/>
  <c r="G246" i="1"/>
  <c r="H246" i="1"/>
  <c r="I246" i="1"/>
  <c r="J246" i="1"/>
  <c r="K246" i="1"/>
  <c r="G245" i="1"/>
  <c r="H245" i="1"/>
  <c r="I245" i="1"/>
  <c r="J245" i="1"/>
  <c r="K245" i="1"/>
  <c r="G244" i="1"/>
  <c r="H244" i="1"/>
  <c r="I244" i="1"/>
  <c r="J244" i="1"/>
  <c r="K244" i="1"/>
  <c r="G243" i="1"/>
  <c r="H243" i="1"/>
  <c r="I243" i="1"/>
  <c r="J243" i="1"/>
  <c r="K243" i="1"/>
  <c r="G242" i="1"/>
  <c r="H242" i="1"/>
  <c r="I242" i="1"/>
  <c r="J242" i="1"/>
  <c r="K242" i="1"/>
  <c r="G241" i="1"/>
  <c r="H241" i="1"/>
  <c r="I241" i="1"/>
  <c r="J241" i="1"/>
  <c r="K241" i="1"/>
  <c r="G240" i="1"/>
  <c r="H240" i="1"/>
  <c r="I240" i="1"/>
  <c r="J240" i="1"/>
  <c r="K240" i="1"/>
  <c r="G239" i="1"/>
  <c r="H239" i="1"/>
  <c r="I239" i="1"/>
  <c r="J239" i="1"/>
  <c r="K239" i="1"/>
  <c r="G238" i="1"/>
  <c r="H238" i="1"/>
  <c r="I238" i="1"/>
  <c r="J238" i="1"/>
  <c r="K238" i="1"/>
  <c r="G237" i="1"/>
  <c r="H237" i="1"/>
  <c r="I237" i="1"/>
  <c r="J237" i="1"/>
  <c r="K237" i="1"/>
  <c r="G236" i="1"/>
  <c r="H236" i="1"/>
  <c r="I236" i="1"/>
  <c r="J236" i="1"/>
  <c r="K236" i="1"/>
  <c r="G235" i="1"/>
  <c r="H235" i="1"/>
  <c r="I235" i="1"/>
  <c r="J235" i="1"/>
  <c r="K235" i="1"/>
  <c r="G234" i="1"/>
  <c r="H234" i="1"/>
  <c r="I234" i="1"/>
  <c r="J234" i="1"/>
  <c r="K234" i="1"/>
  <c r="G233" i="1"/>
  <c r="H233" i="1"/>
  <c r="I233" i="1"/>
  <c r="J233" i="1"/>
  <c r="K233" i="1"/>
  <c r="G232" i="1"/>
  <c r="H232" i="1"/>
  <c r="I232" i="1"/>
  <c r="J232" i="1"/>
  <c r="K232" i="1"/>
  <c r="G231" i="1"/>
  <c r="H231" i="1"/>
  <c r="I231" i="1"/>
  <c r="J231" i="1"/>
  <c r="K231" i="1"/>
  <c r="G230" i="1"/>
  <c r="H230" i="1"/>
  <c r="I230" i="1"/>
  <c r="J230" i="1"/>
  <c r="K230" i="1"/>
  <c r="G229" i="1"/>
  <c r="H229" i="1"/>
  <c r="I229" i="1"/>
  <c r="J229" i="1"/>
  <c r="K229" i="1"/>
  <c r="G228" i="1"/>
  <c r="H228" i="1"/>
  <c r="I228" i="1"/>
  <c r="J228" i="1"/>
  <c r="K228" i="1"/>
  <c r="G227" i="1"/>
  <c r="H227" i="1"/>
  <c r="I227" i="1"/>
  <c r="J227" i="1"/>
  <c r="K227" i="1"/>
  <c r="G226" i="1"/>
  <c r="H226" i="1"/>
  <c r="I226" i="1"/>
  <c r="J226" i="1"/>
  <c r="K226" i="1"/>
  <c r="G225" i="1"/>
  <c r="H225" i="1"/>
  <c r="I225" i="1"/>
  <c r="J225" i="1"/>
  <c r="K225" i="1"/>
  <c r="G224" i="1"/>
  <c r="H224" i="1"/>
  <c r="I224" i="1"/>
  <c r="J224" i="1"/>
  <c r="K224" i="1"/>
  <c r="G223" i="1"/>
  <c r="H223" i="1"/>
  <c r="I223" i="1"/>
  <c r="J223" i="1"/>
  <c r="K223" i="1"/>
  <c r="G222" i="1"/>
  <c r="H222" i="1"/>
  <c r="I222" i="1"/>
  <c r="J222" i="1"/>
  <c r="K222" i="1"/>
  <c r="G221" i="1"/>
  <c r="H221" i="1"/>
  <c r="I221" i="1"/>
  <c r="J221" i="1"/>
  <c r="K221" i="1"/>
  <c r="G220" i="1"/>
  <c r="H220" i="1"/>
  <c r="I220" i="1"/>
  <c r="J220" i="1"/>
  <c r="K220" i="1"/>
  <c r="G219" i="1"/>
  <c r="H219" i="1"/>
  <c r="I219" i="1"/>
  <c r="J219" i="1"/>
  <c r="K219" i="1"/>
  <c r="G218" i="1"/>
  <c r="H218" i="1"/>
  <c r="I218" i="1"/>
  <c r="J218" i="1"/>
  <c r="K218" i="1"/>
  <c r="G217" i="1"/>
  <c r="H217" i="1"/>
  <c r="I217" i="1"/>
  <c r="J217" i="1"/>
  <c r="K217" i="1"/>
  <c r="G216" i="1"/>
  <c r="H216" i="1"/>
  <c r="I216" i="1"/>
  <c r="J216" i="1"/>
  <c r="K216" i="1"/>
  <c r="G215" i="1"/>
  <c r="H215" i="1"/>
  <c r="I215" i="1"/>
  <c r="J215" i="1"/>
  <c r="K215" i="1"/>
  <c r="G214" i="1"/>
  <c r="H214" i="1"/>
  <c r="I214" i="1"/>
  <c r="J214" i="1"/>
  <c r="K214" i="1"/>
  <c r="G213" i="1"/>
  <c r="H213" i="1"/>
  <c r="I213" i="1"/>
  <c r="J213" i="1"/>
  <c r="K213" i="1"/>
  <c r="G212" i="1"/>
  <c r="H212" i="1"/>
  <c r="I212" i="1"/>
  <c r="J212" i="1"/>
  <c r="K212" i="1"/>
  <c r="G211" i="1"/>
  <c r="H211" i="1"/>
  <c r="I211" i="1"/>
  <c r="J211" i="1"/>
  <c r="K211" i="1"/>
  <c r="G210" i="1"/>
  <c r="H210" i="1"/>
  <c r="I210" i="1"/>
  <c r="J210" i="1"/>
  <c r="K210" i="1"/>
  <c r="G209" i="1"/>
  <c r="H209" i="1"/>
  <c r="I209" i="1"/>
  <c r="J209" i="1"/>
  <c r="K209" i="1"/>
  <c r="G208" i="1"/>
  <c r="H208" i="1"/>
  <c r="I208" i="1"/>
  <c r="J208" i="1"/>
  <c r="K208" i="1"/>
  <c r="G207" i="1"/>
  <c r="H207" i="1"/>
  <c r="I207" i="1"/>
  <c r="J207" i="1"/>
  <c r="K207" i="1"/>
  <c r="G206" i="1"/>
  <c r="H206" i="1"/>
  <c r="I206" i="1"/>
  <c r="J206" i="1"/>
  <c r="K206" i="1"/>
  <c r="G205" i="1"/>
  <c r="H205" i="1"/>
  <c r="I205" i="1"/>
  <c r="J205" i="1"/>
  <c r="K205" i="1"/>
  <c r="G204" i="1"/>
  <c r="H204" i="1"/>
  <c r="I204" i="1"/>
  <c r="J204" i="1"/>
  <c r="K204" i="1"/>
  <c r="G203" i="1"/>
  <c r="H203" i="1"/>
  <c r="I203" i="1"/>
  <c r="J203" i="1"/>
  <c r="K203" i="1"/>
  <c r="G202" i="1"/>
  <c r="H202" i="1"/>
  <c r="I202" i="1"/>
  <c r="J202" i="1"/>
  <c r="K202" i="1"/>
  <c r="G201" i="1"/>
  <c r="H201" i="1"/>
  <c r="I201" i="1"/>
  <c r="J201" i="1"/>
  <c r="K201" i="1"/>
  <c r="G200" i="1"/>
  <c r="H200" i="1"/>
  <c r="I200" i="1"/>
  <c r="J200" i="1"/>
  <c r="K200" i="1"/>
  <c r="G199" i="1"/>
  <c r="H199" i="1"/>
  <c r="I199" i="1"/>
  <c r="J199" i="1"/>
  <c r="K199" i="1"/>
  <c r="G198" i="1"/>
  <c r="H198" i="1"/>
  <c r="I198" i="1"/>
  <c r="J198" i="1"/>
  <c r="K198" i="1"/>
  <c r="G197" i="1"/>
  <c r="H197" i="1"/>
  <c r="I197" i="1"/>
  <c r="J197" i="1"/>
  <c r="K197" i="1"/>
  <c r="G196" i="1"/>
  <c r="H196" i="1"/>
  <c r="J196" i="1"/>
  <c r="K196" i="1"/>
  <c r="G195" i="1"/>
  <c r="H195" i="1"/>
  <c r="I195" i="1"/>
  <c r="J195" i="1"/>
  <c r="K195" i="1"/>
  <c r="G194" i="1"/>
  <c r="H194" i="1"/>
  <c r="I194" i="1"/>
  <c r="J194" i="1"/>
  <c r="K194" i="1"/>
  <c r="K253" i="1"/>
  <c r="J253" i="1"/>
  <c r="I253" i="1"/>
  <c r="H253" i="1"/>
  <c r="G253" i="1"/>
</calcChain>
</file>

<file path=xl/sharedStrings.xml><?xml version="1.0" encoding="utf-8"?>
<sst xmlns="http://schemas.openxmlformats.org/spreadsheetml/2006/main" count="187" uniqueCount="77">
  <si>
    <t>AL29_Cierre</t>
  </si>
  <si>
    <t>AL30_Cierre</t>
  </si>
  <si>
    <t>AE38_Cierre</t>
  </si>
  <si>
    <t>AL41_Cierre</t>
  </si>
  <si>
    <t>GD29_Cierre</t>
  </si>
  <si>
    <t>Fecha</t>
  </si>
  <si>
    <t>29-30</t>
  </si>
  <si>
    <t>29-41</t>
  </si>
  <si>
    <t>29-38</t>
  </si>
  <si>
    <t>30-41</t>
  </si>
  <si>
    <t>30-38</t>
  </si>
  <si>
    <t>g29-29</t>
  </si>
  <si>
    <t>Etiquetas de fila</t>
  </si>
  <si>
    <t>Total general</t>
  </si>
  <si>
    <t>diferencia g29-29</t>
  </si>
  <si>
    <t>Diferencia 29-30</t>
  </si>
  <si>
    <t>Suma de 29-41</t>
  </si>
  <si>
    <t>Suma de 29-38</t>
  </si>
  <si>
    <t>g29-30</t>
  </si>
  <si>
    <t>Suma de g29-30</t>
  </si>
  <si>
    <t>Suma de 30-41</t>
  </si>
  <si>
    <t>30/38</t>
  </si>
  <si>
    <t>Suma de 30/38</t>
  </si>
  <si>
    <t>30/41</t>
  </si>
  <si>
    <t>Suma de 30/41</t>
  </si>
  <si>
    <t>Suma de promedio 30/41</t>
  </si>
  <si>
    <t>Renta</t>
  </si>
  <si>
    <t>Amort</t>
  </si>
  <si>
    <t>R+A</t>
  </si>
  <si>
    <t>PR15</t>
  </si>
  <si>
    <t>PBY22</t>
  </si>
  <si>
    <t>TIR</t>
  </si>
  <si>
    <t>PBA25</t>
  </si>
  <si>
    <t>TCO23</t>
  </si>
  <si>
    <t>dias</t>
  </si>
  <si>
    <t>meses</t>
  </si>
  <si>
    <t>imp ganado</t>
  </si>
  <si>
    <t>%ganado</t>
  </si>
  <si>
    <t>%mensual</t>
  </si>
  <si>
    <t>TO21</t>
  </si>
  <si>
    <t>amortizacion y renta pr15</t>
  </si>
  <si>
    <t>6332,29+4144,68</t>
  </si>
  <si>
    <t>renta de pby22 invertida en pr15</t>
  </si>
  <si>
    <t>Libre de comisiones</t>
  </si>
  <si>
    <t>MONTO</t>
  </si>
  <si>
    <t>BONO</t>
  </si>
  <si>
    <t>FECHA</t>
  </si>
  <si>
    <t>invertida en pby22</t>
  </si>
  <si>
    <t>renta pba25</t>
  </si>
  <si>
    <t xml:space="preserve">invertido en 250 AL41 </t>
  </si>
  <si>
    <t>INVERSION INICIAL</t>
  </si>
  <si>
    <t>renta y amortizacion pby22 reinvertida en to21</t>
  </si>
  <si>
    <t>TO23</t>
  </si>
  <si>
    <t>6372,21+4236,43</t>
  </si>
  <si>
    <t>renta t021</t>
  </si>
  <si>
    <t>renta y amrtizacion pr15</t>
  </si>
  <si>
    <t>invertido en 273 al35</t>
  </si>
  <si>
    <t>6372,21+4257,26</t>
  </si>
  <si>
    <t>renta to23</t>
  </si>
  <si>
    <t>invertido en 280 al35</t>
  </si>
  <si>
    <t>Tir</t>
  </si>
  <si>
    <t>reinvertido en pby22</t>
  </si>
  <si>
    <t>reinvertida en pr15</t>
  </si>
  <si>
    <t>(en blanco)</t>
  </si>
  <si>
    <t>Etiquetas de columna</t>
  </si>
  <si>
    <t>reinvertida en pby22</t>
  </si>
  <si>
    <t>invertido en</t>
  </si>
  <si>
    <t>227 al35</t>
  </si>
  <si>
    <t>67715+61162,26</t>
  </si>
  <si>
    <t>9102,69+4535,21</t>
  </si>
  <si>
    <t xml:space="preserve">invertido en </t>
  </si>
  <si>
    <t>195 al41</t>
  </si>
  <si>
    <t>Iinvertido en 195 al41</t>
  </si>
  <si>
    <t>INVERTIDO EN 215 AL35</t>
  </si>
  <si>
    <t>DEL 10/11/2020 AL 10/12/2020. COMPRA PROMEDIO 102,7</t>
  </si>
  <si>
    <t>DEL 5/11/2020 AL 22/12/2020 COMPRE. COMPRA PROMEDIO 86,52</t>
  </si>
  <si>
    <t>DEL 5/11/2020 AL 17/12/2020. COMPRA PROMEDIO 81,91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</si>
</sst>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\ #,##0;[Red]\-&quot;$&quot;\ 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444444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rgb="FFE4E4E7"/>
      </bottom>
      <diagonal/>
    </border>
    <border>
      <left style="medium">
        <color indexed="64"/>
      </left>
      <right/>
      <top style="medium">
        <color rgb="FFDDDDDD"/>
      </top>
      <bottom style="medium">
        <color rgb="FFE4E4E7"/>
      </bottom>
      <diagonal/>
    </border>
    <border>
      <left/>
      <right/>
      <top style="medium">
        <color rgb="FFDDDDDD"/>
      </top>
      <bottom style="medium">
        <color rgb="FFE4E4E7"/>
      </bottom>
      <diagonal/>
    </border>
    <border>
      <left/>
      <right style="medium">
        <color indexed="64"/>
      </right>
      <top style="medium">
        <color rgb="FFDDDDDD"/>
      </top>
      <bottom style="medium">
        <color rgb="FFE4E4E7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rgb="FFDDDDDD"/>
      </top>
      <bottom style="medium">
        <color indexed="64"/>
      </bottom>
      <diagonal/>
    </border>
    <border>
      <left/>
      <right/>
      <top style="medium">
        <color rgb="FFDDDDDD"/>
      </top>
      <bottom style="medium">
        <color indexed="64"/>
      </bottom>
      <diagonal/>
    </border>
    <border>
      <left/>
      <right style="medium">
        <color indexed="64"/>
      </right>
      <top style="medium">
        <color rgb="FFDDDDDD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9">
    <xf numFmtId="0" fontId="0" fillId="0" borderId="0" xfId="0"/>
    <xf numFmtId="2" fontId="0" fillId="0" borderId="0" xfId="0" applyNumberFormat="1"/>
    <xf numFmtId="14" fontId="0" fillId="0" borderId="10" xfId="0" applyNumberFormat="1" applyFont="1" applyBorder="1"/>
    <xf numFmtId="2" fontId="0" fillId="0" borderId="11" xfId="0" applyNumberFormat="1" applyFont="1" applyBorder="1"/>
    <xf numFmtId="0" fontId="13" fillId="33" borderId="12" xfId="0" applyFont="1" applyFill="1" applyBorder="1"/>
    <xf numFmtId="0" fontId="13" fillId="33" borderId="13" xfId="0" applyFont="1" applyFill="1" applyBorder="1"/>
    <xf numFmtId="0" fontId="13" fillId="33" borderId="14" xfId="0" applyFont="1" applyFill="1" applyBorder="1"/>
    <xf numFmtId="14" fontId="0" fillId="34" borderId="12" xfId="0" applyNumberFormat="1" applyFont="1" applyFill="1" applyBorder="1"/>
    <xf numFmtId="2" fontId="0" fillId="34" borderId="13" xfId="0" applyNumberFormat="1" applyFont="1" applyFill="1" applyBorder="1"/>
    <xf numFmtId="2" fontId="0" fillId="34" borderId="14" xfId="0" applyNumberFormat="1" applyFont="1" applyFill="1" applyBorder="1"/>
    <xf numFmtId="14" fontId="0" fillId="0" borderId="12" xfId="0" applyNumberFormat="1" applyFont="1" applyBorder="1"/>
    <xf numFmtId="2" fontId="0" fillId="0" borderId="13" xfId="0" applyNumberFormat="1" applyFont="1" applyBorder="1"/>
    <xf numFmtId="0" fontId="13" fillId="33" borderId="0" xfId="0" applyFont="1" applyFill="1" applyBorder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2" fontId="16" fillId="0" borderId="0" xfId="0" applyNumberFormat="1" applyFont="1"/>
    <xf numFmtId="14" fontId="18" fillId="0" borderId="15" xfId="0" applyNumberFormat="1" applyFont="1" applyBorder="1"/>
    <xf numFmtId="0" fontId="16" fillId="0" borderId="16" xfId="0" applyFont="1" applyBorder="1"/>
    <xf numFmtId="0" fontId="16" fillId="0" borderId="17" xfId="0" applyFont="1" applyBorder="1"/>
    <xf numFmtId="2" fontId="0" fillId="0" borderId="0" xfId="0" applyNumberFormat="1" applyBorder="1"/>
    <xf numFmtId="0" fontId="16" fillId="0" borderId="0" xfId="0" applyFont="1" applyBorder="1"/>
    <xf numFmtId="0" fontId="0" fillId="0" borderId="0" xfId="0" applyBorder="1"/>
    <xf numFmtId="14" fontId="0" fillId="0" borderId="0" xfId="0" applyNumberFormat="1" applyBorder="1"/>
    <xf numFmtId="14" fontId="19" fillId="35" borderId="20" xfId="0" applyNumberFormat="1" applyFont="1" applyFill="1" applyBorder="1" applyAlignment="1">
      <alignment vertical="center" wrapText="1"/>
    </xf>
    <xf numFmtId="14" fontId="19" fillId="35" borderId="21" xfId="0" applyNumberFormat="1" applyFont="1" applyFill="1" applyBorder="1" applyAlignment="1">
      <alignment vertical="center" wrapText="1"/>
    </xf>
    <xf numFmtId="2" fontId="19" fillId="35" borderId="22" xfId="0" applyNumberFormat="1" applyFont="1" applyFill="1" applyBorder="1" applyAlignment="1">
      <alignment horizontal="right" vertical="center" wrapText="1"/>
    </xf>
    <xf numFmtId="2" fontId="19" fillId="35" borderId="23" xfId="0" applyNumberFormat="1" applyFont="1" applyFill="1" applyBorder="1" applyAlignment="1">
      <alignment horizontal="right" vertical="center" wrapText="1"/>
    </xf>
    <xf numFmtId="2" fontId="16" fillId="0" borderId="0" xfId="0" applyNumberFormat="1" applyFont="1" applyBorder="1"/>
    <xf numFmtId="14" fontId="19" fillId="35" borderId="27" xfId="0" applyNumberFormat="1" applyFont="1" applyFill="1" applyBorder="1" applyAlignment="1">
      <alignment vertical="center" wrapText="1"/>
    </xf>
    <xf numFmtId="0" fontId="0" fillId="0" borderId="28" xfId="0" applyBorder="1"/>
    <xf numFmtId="2" fontId="0" fillId="0" borderId="29" xfId="0" applyNumberFormat="1" applyBorder="1"/>
    <xf numFmtId="14" fontId="19" fillId="35" borderId="18" xfId="0" applyNumberFormat="1" applyFont="1" applyFill="1" applyBorder="1" applyAlignment="1">
      <alignment vertical="center" wrapText="1"/>
    </xf>
    <xf numFmtId="2" fontId="0" fillId="0" borderId="19" xfId="0" applyNumberFormat="1" applyBorder="1"/>
    <xf numFmtId="2" fontId="19" fillId="35" borderId="0" xfId="0" applyNumberFormat="1" applyFont="1" applyFill="1" applyBorder="1" applyAlignment="1">
      <alignment horizontal="right" vertical="center" wrapText="1"/>
    </xf>
    <xf numFmtId="14" fontId="19" fillId="35" borderId="30" xfId="0" applyNumberFormat="1" applyFont="1" applyFill="1" applyBorder="1" applyAlignment="1">
      <alignment vertical="center" wrapText="1"/>
    </xf>
    <xf numFmtId="2" fontId="19" fillId="35" borderId="31" xfId="0" applyNumberFormat="1" applyFont="1" applyFill="1" applyBorder="1" applyAlignment="1">
      <alignment horizontal="right" vertical="center" wrapText="1"/>
    </xf>
    <xf numFmtId="2" fontId="19" fillId="35" borderId="32" xfId="0" applyNumberFormat="1" applyFont="1" applyFill="1" applyBorder="1" applyAlignment="1">
      <alignment horizontal="right" vertical="center" wrapText="1"/>
    </xf>
    <xf numFmtId="2" fontId="0" fillId="0" borderId="0" xfId="0" applyNumberFormat="1" applyFill="1" applyBorder="1"/>
    <xf numFmtId="10" fontId="0" fillId="0" borderId="0" xfId="0" applyNumberFormat="1"/>
    <xf numFmtId="14" fontId="19" fillId="35" borderId="24" xfId="0" applyNumberFormat="1" applyFont="1" applyFill="1" applyBorder="1" applyAlignment="1">
      <alignment vertical="center" wrapText="1"/>
    </xf>
    <xf numFmtId="2" fontId="19" fillId="35" borderId="25" xfId="0" applyNumberFormat="1" applyFont="1" applyFill="1" applyBorder="1" applyAlignment="1">
      <alignment horizontal="right" vertical="center" wrapText="1"/>
    </xf>
    <xf numFmtId="2" fontId="0" fillId="0" borderId="26" xfId="0" applyNumberFormat="1" applyBorder="1"/>
    <xf numFmtId="14" fontId="19" fillId="35" borderId="0" xfId="0" applyNumberFormat="1" applyFont="1" applyFill="1" applyBorder="1" applyAlignment="1">
      <alignment vertical="center" wrapText="1"/>
    </xf>
    <xf numFmtId="0" fontId="16" fillId="0" borderId="15" xfId="0" applyFont="1" applyFill="1" applyBorder="1"/>
    <xf numFmtId="2" fontId="16" fillId="0" borderId="17" xfId="0" applyNumberFormat="1" applyFont="1" applyBorder="1"/>
    <xf numFmtId="2" fontId="19" fillId="35" borderId="19" xfId="0" applyNumberFormat="1" applyFont="1" applyFill="1" applyBorder="1" applyAlignment="1">
      <alignment horizontal="right" vertical="center" wrapText="1"/>
    </xf>
    <xf numFmtId="2" fontId="19" fillId="35" borderId="26" xfId="0" applyNumberFormat="1" applyFont="1" applyFill="1" applyBorder="1" applyAlignment="1">
      <alignment horizontal="right" vertical="center" wrapText="1"/>
    </xf>
    <xf numFmtId="2" fontId="16" fillId="0" borderId="19" xfId="0" applyNumberFormat="1" applyFont="1" applyBorder="1"/>
    <xf numFmtId="0" fontId="16" fillId="0" borderId="18" xfId="0" applyFont="1" applyFill="1" applyBorder="1"/>
    <xf numFmtId="14" fontId="16" fillId="0" borderId="18" xfId="0" applyNumberFormat="1" applyFont="1" applyFill="1" applyBorder="1"/>
    <xf numFmtId="10" fontId="16" fillId="0" borderId="0" xfId="0" applyNumberFormat="1" applyFont="1" applyBorder="1"/>
    <xf numFmtId="2" fontId="19" fillId="35" borderId="34" xfId="0" applyNumberFormat="1" applyFont="1" applyFill="1" applyBorder="1" applyAlignment="1">
      <alignment horizontal="right" vertical="center" wrapText="1"/>
    </xf>
    <xf numFmtId="2" fontId="19" fillId="35" borderId="35" xfId="0" applyNumberFormat="1" applyFont="1" applyFill="1" applyBorder="1" applyAlignment="1">
      <alignment horizontal="right" vertical="center" wrapText="1"/>
    </xf>
    <xf numFmtId="2" fontId="19" fillId="35" borderId="18" xfId="0" applyNumberFormat="1" applyFont="1" applyFill="1" applyBorder="1" applyAlignment="1">
      <alignment horizontal="right" vertical="center" wrapText="1"/>
    </xf>
    <xf numFmtId="2" fontId="19" fillId="35" borderId="24" xfId="0" applyNumberFormat="1" applyFont="1" applyFill="1" applyBorder="1" applyAlignment="1">
      <alignment horizontal="right" vertical="center" wrapText="1"/>
    </xf>
    <xf numFmtId="2" fontId="0" fillId="0" borderId="17" xfId="0" applyNumberFormat="1" applyFont="1" applyBorder="1"/>
    <xf numFmtId="2" fontId="0" fillId="0" borderId="19" xfId="0" applyNumberFormat="1" applyFont="1" applyBorder="1"/>
    <xf numFmtId="0" fontId="0" fillId="0" borderId="33" xfId="0" applyFont="1" applyFill="1" applyBorder="1"/>
    <xf numFmtId="0" fontId="0" fillId="0" borderId="34" xfId="0" applyFont="1" applyFill="1" applyBorder="1"/>
    <xf numFmtId="0" fontId="0" fillId="0" borderId="36" xfId="0" applyBorder="1"/>
    <xf numFmtId="14" fontId="19" fillId="35" borderId="36" xfId="0" applyNumberFormat="1" applyFont="1" applyFill="1" applyBorder="1" applyAlignment="1">
      <alignment vertical="center" wrapText="1"/>
    </xf>
    <xf numFmtId="10" fontId="16" fillId="0" borderId="0" xfId="0" applyNumberFormat="1" applyFont="1"/>
    <xf numFmtId="6" fontId="0" fillId="0" borderId="0" xfId="0" applyNumberFormat="1"/>
    <xf numFmtId="14" fontId="19" fillId="36" borderId="36" xfId="0" applyNumberFormat="1" applyFont="1" applyFill="1" applyBorder="1" applyAlignment="1">
      <alignment vertical="center" wrapText="1"/>
    </xf>
    <xf numFmtId="0" fontId="0" fillId="36" borderId="36" xfId="0" applyFill="1" applyBorder="1"/>
    <xf numFmtId="0" fontId="16" fillId="0" borderId="0" xfId="0" applyFont="1"/>
    <xf numFmtId="0" fontId="0" fillId="36" borderId="37" xfId="0" applyFill="1" applyBorder="1"/>
    <xf numFmtId="14" fontId="19" fillId="36" borderId="21" xfId="0" applyNumberFormat="1" applyFont="1" applyFill="1" applyBorder="1" applyAlignment="1">
      <alignment vertical="center" wrapText="1"/>
    </xf>
    <xf numFmtId="14" fontId="19" fillId="36" borderId="30" xfId="0" applyNumberFormat="1" applyFont="1" applyFill="1" applyBorder="1" applyAlignment="1">
      <alignment vertical="center" wrapText="1"/>
    </xf>
    <xf numFmtId="14" fontId="19" fillId="37" borderId="36" xfId="0" applyNumberFormat="1" applyFont="1" applyFill="1" applyBorder="1" applyAlignment="1">
      <alignment vertical="center" wrapText="1"/>
    </xf>
    <xf numFmtId="0" fontId="0" fillId="37" borderId="36" xfId="0" applyFill="1" applyBorder="1"/>
    <xf numFmtId="0" fontId="0" fillId="0" borderId="15" xfId="0" applyBorder="1"/>
    <xf numFmtId="0" fontId="0" fillId="0" borderId="17" xfId="0" applyBorder="1"/>
    <xf numFmtId="0" fontId="0" fillId="0" borderId="33" xfId="0" applyBorder="1"/>
    <xf numFmtId="0" fontId="0" fillId="0" borderId="34" xfId="0" applyBorder="1"/>
    <xf numFmtId="14" fontId="0" fillId="0" borderId="0" xfId="0" applyNumberFormat="1"/>
    <xf numFmtId="2" fontId="0" fillId="34" borderId="0" xfId="0" applyNumberFormat="1" applyFont="1" applyFill="1" applyBorder="1"/>
    <xf numFmtId="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pesos.xlsx]29-38!Tabla dinámica2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29-38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'29-38'!$B$1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'29-38'!$A$2:$A$196</c:f>
              <c:strCache>
                <c:ptCount val="194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  <c:pt idx="190">
                  <c:v>22/6/2021</c:v>
                </c:pt>
                <c:pt idx="191">
                  <c:v>23/6/2021</c:v>
                </c:pt>
                <c:pt idx="192">
                  <c:v>24/6/2021</c:v>
                </c:pt>
                <c:pt idx="193">
                  <c:v>25/6/2021</c:v>
                </c:pt>
              </c:strCache>
            </c:strRef>
          </c:cat>
          <c:val>
            <c:numRef>
              <c:f>'29-38'!$B$2:$B$196</c:f>
              <c:numCache>
                <c:formatCode>General</c:formatCode>
                <c:ptCount val="194"/>
                <c:pt idx="0">
                  <c:v>196.5</c:v>
                </c:pt>
                <c:pt idx="1">
                  <c:v>187</c:v>
                </c:pt>
                <c:pt idx="2">
                  <c:v>246</c:v>
                </c:pt>
                <c:pt idx="3">
                  <c:v>289.5</c:v>
                </c:pt>
                <c:pt idx="4">
                  <c:v>303</c:v>
                </c:pt>
                <c:pt idx="5">
                  <c:v>305.5</c:v>
                </c:pt>
                <c:pt idx="6">
                  <c:v>300</c:v>
                </c:pt>
                <c:pt idx="7">
                  <c:v>331</c:v>
                </c:pt>
                <c:pt idx="8">
                  <c:v>460</c:v>
                </c:pt>
                <c:pt idx="9">
                  <c:v>465</c:v>
                </c:pt>
                <c:pt idx="10">
                  <c:v>430</c:v>
                </c:pt>
                <c:pt idx="11">
                  <c:v>485</c:v>
                </c:pt>
                <c:pt idx="12">
                  <c:v>538</c:v>
                </c:pt>
                <c:pt idx="13">
                  <c:v>482.5</c:v>
                </c:pt>
                <c:pt idx="14">
                  <c:v>476</c:v>
                </c:pt>
                <c:pt idx="15">
                  <c:v>477.5</c:v>
                </c:pt>
                <c:pt idx="16">
                  <c:v>499</c:v>
                </c:pt>
                <c:pt idx="17">
                  <c:v>499</c:v>
                </c:pt>
                <c:pt idx="18">
                  <c:v>410.5</c:v>
                </c:pt>
                <c:pt idx="19">
                  <c:v>410</c:v>
                </c:pt>
                <c:pt idx="20">
                  <c:v>450</c:v>
                </c:pt>
                <c:pt idx="21">
                  <c:v>569</c:v>
                </c:pt>
                <c:pt idx="22">
                  <c:v>540</c:v>
                </c:pt>
                <c:pt idx="23">
                  <c:v>550</c:v>
                </c:pt>
                <c:pt idx="24">
                  <c:v>540</c:v>
                </c:pt>
                <c:pt idx="25">
                  <c:v>535</c:v>
                </c:pt>
                <c:pt idx="26">
                  <c:v>565</c:v>
                </c:pt>
                <c:pt idx="27">
                  <c:v>728</c:v>
                </c:pt>
                <c:pt idx="28">
                  <c:v>720</c:v>
                </c:pt>
                <c:pt idx="29">
                  <c:v>759</c:v>
                </c:pt>
                <c:pt idx="30">
                  <c:v>670</c:v>
                </c:pt>
                <c:pt idx="31">
                  <c:v>730</c:v>
                </c:pt>
                <c:pt idx="32">
                  <c:v>840</c:v>
                </c:pt>
                <c:pt idx="33">
                  <c:v>900</c:v>
                </c:pt>
                <c:pt idx="34">
                  <c:v>790</c:v>
                </c:pt>
                <c:pt idx="35">
                  <c:v>962</c:v>
                </c:pt>
                <c:pt idx="36">
                  <c:v>1125</c:v>
                </c:pt>
                <c:pt idx="37">
                  <c:v>1230</c:v>
                </c:pt>
                <c:pt idx="38">
                  <c:v>1227</c:v>
                </c:pt>
                <c:pt idx="39">
                  <c:v>926</c:v>
                </c:pt>
                <c:pt idx="40">
                  <c:v>1004</c:v>
                </c:pt>
                <c:pt idx="41">
                  <c:v>1100</c:v>
                </c:pt>
                <c:pt idx="42">
                  <c:v>1125</c:v>
                </c:pt>
                <c:pt idx="43">
                  <c:v>1021</c:v>
                </c:pt>
                <c:pt idx="44">
                  <c:v>1030</c:v>
                </c:pt>
                <c:pt idx="45">
                  <c:v>888.5</c:v>
                </c:pt>
                <c:pt idx="46">
                  <c:v>640</c:v>
                </c:pt>
                <c:pt idx="47">
                  <c:v>640</c:v>
                </c:pt>
                <c:pt idx="48">
                  <c:v>748</c:v>
                </c:pt>
                <c:pt idx="49">
                  <c:v>685</c:v>
                </c:pt>
                <c:pt idx="50">
                  <c:v>600.5</c:v>
                </c:pt>
                <c:pt idx="51">
                  <c:v>614</c:v>
                </c:pt>
                <c:pt idx="52">
                  <c:v>546</c:v>
                </c:pt>
                <c:pt idx="53">
                  <c:v>595.5</c:v>
                </c:pt>
                <c:pt idx="54">
                  <c:v>719.5</c:v>
                </c:pt>
                <c:pt idx="55">
                  <c:v>823</c:v>
                </c:pt>
                <c:pt idx="56">
                  <c:v>802</c:v>
                </c:pt>
                <c:pt idx="57">
                  <c:v>775</c:v>
                </c:pt>
                <c:pt idx="58">
                  <c:v>810.5</c:v>
                </c:pt>
                <c:pt idx="59">
                  <c:v>700</c:v>
                </c:pt>
                <c:pt idx="60">
                  <c:v>621</c:v>
                </c:pt>
                <c:pt idx="61">
                  <c:v>595</c:v>
                </c:pt>
                <c:pt idx="62">
                  <c:v>685</c:v>
                </c:pt>
                <c:pt idx="63">
                  <c:v>665</c:v>
                </c:pt>
                <c:pt idx="64">
                  <c:v>665</c:v>
                </c:pt>
                <c:pt idx="65">
                  <c:v>680</c:v>
                </c:pt>
                <c:pt idx="66">
                  <c:v>610</c:v>
                </c:pt>
                <c:pt idx="67">
                  <c:v>604</c:v>
                </c:pt>
                <c:pt idx="68">
                  <c:v>565</c:v>
                </c:pt>
                <c:pt idx="69">
                  <c:v>470</c:v>
                </c:pt>
                <c:pt idx="70">
                  <c:v>407</c:v>
                </c:pt>
                <c:pt idx="71">
                  <c:v>505</c:v>
                </c:pt>
                <c:pt idx="72">
                  <c:v>511</c:v>
                </c:pt>
                <c:pt idx="73">
                  <c:v>495</c:v>
                </c:pt>
                <c:pt idx="74">
                  <c:v>460</c:v>
                </c:pt>
                <c:pt idx="75">
                  <c:v>545</c:v>
                </c:pt>
                <c:pt idx="76">
                  <c:v>605</c:v>
                </c:pt>
                <c:pt idx="77">
                  <c:v>613</c:v>
                </c:pt>
                <c:pt idx="78">
                  <c:v>594</c:v>
                </c:pt>
                <c:pt idx="79">
                  <c:v>601</c:v>
                </c:pt>
                <c:pt idx="80">
                  <c:v>566</c:v>
                </c:pt>
                <c:pt idx="81">
                  <c:v>570</c:v>
                </c:pt>
                <c:pt idx="82">
                  <c:v>617</c:v>
                </c:pt>
                <c:pt idx="83">
                  <c:v>620</c:v>
                </c:pt>
                <c:pt idx="84">
                  <c:v>674</c:v>
                </c:pt>
                <c:pt idx="85">
                  <c:v>691</c:v>
                </c:pt>
                <c:pt idx="86">
                  <c:v>670</c:v>
                </c:pt>
                <c:pt idx="87">
                  <c:v>624</c:v>
                </c:pt>
                <c:pt idx="88">
                  <c:v>614</c:v>
                </c:pt>
                <c:pt idx="89">
                  <c:v>571.5</c:v>
                </c:pt>
                <c:pt idx="90">
                  <c:v>550</c:v>
                </c:pt>
                <c:pt idx="91">
                  <c:v>509</c:v>
                </c:pt>
                <c:pt idx="92">
                  <c:v>490</c:v>
                </c:pt>
                <c:pt idx="93">
                  <c:v>485</c:v>
                </c:pt>
                <c:pt idx="94">
                  <c:v>430</c:v>
                </c:pt>
                <c:pt idx="95">
                  <c:v>380</c:v>
                </c:pt>
                <c:pt idx="96">
                  <c:v>426.5</c:v>
                </c:pt>
                <c:pt idx="97">
                  <c:v>432</c:v>
                </c:pt>
                <c:pt idx="98">
                  <c:v>466.5</c:v>
                </c:pt>
                <c:pt idx="99">
                  <c:v>484</c:v>
                </c:pt>
                <c:pt idx="100">
                  <c:v>522</c:v>
                </c:pt>
                <c:pt idx="101">
                  <c:v>551</c:v>
                </c:pt>
                <c:pt idx="102">
                  <c:v>531</c:v>
                </c:pt>
                <c:pt idx="103">
                  <c:v>570</c:v>
                </c:pt>
                <c:pt idx="104">
                  <c:v>588</c:v>
                </c:pt>
                <c:pt idx="105">
                  <c:v>560</c:v>
                </c:pt>
                <c:pt idx="106">
                  <c:v>540</c:v>
                </c:pt>
                <c:pt idx="107">
                  <c:v>545</c:v>
                </c:pt>
                <c:pt idx="108">
                  <c:v>610</c:v>
                </c:pt>
                <c:pt idx="109">
                  <c:v>565</c:v>
                </c:pt>
                <c:pt idx="110">
                  <c:v>470</c:v>
                </c:pt>
                <c:pt idx="111">
                  <c:v>507</c:v>
                </c:pt>
                <c:pt idx="112">
                  <c:v>546</c:v>
                </c:pt>
                <c:pt idx="113">
                  <c:v>475</c:v>
                </c:pt>
                <c:pt idx="114">
                  <c:v>472</c:v>
                </c:pt>
                <c:pt idx="115">
                  <c:v>424</c:v>
                </c:pt>
                <c:pt idx="116">
                  <c:v>529</c:v>
                </c:pt>
                <c:pt idx="117">
                  <c:v>565</c:v>
                </c:pt>
                <c:pt idx="118">
                  <c:v>531</c:v>
                </c:pt>
                <c:pt idx="119">
                  <c:v>605</c:v>
                </c:pt>
                <c:pt idx="120">
                  <c:v>530</c:v>
                </c:pt>
                <c:pt idx="121">
                  <c:v>494</c:v>
                </c:pt>
                <c:pt idx="122">
                  <c:v>448</c:v>
                </c:pt>
                <c:pt idx="123">
                  <c:v>420</c:v>
                </c:pt>
                <c:pt idx="124">
                  <c:v>424.5</c:v>
                </c:pt>
                <c:pt idx="125">
                  <c:v>410</c:v>
                </c:pt>
                <c:pt idx="126">
                  <c:v>390</c:v>
                </c:pt>
                <c:pt idx="127">
                  <c:v>395</c:v>
                </c:pt>
                <c:pt idx="128">
                  <c:v>376</c:v>
                </c:pt>
                <c:pt idx="129">
                  <c:v>385</c:v>
                </c:pt>
                <c:pt idx="130">
                  <c:v>346</c:v>
                </c:pt>
                <c:pt idx="131">
                  <c:v>239</c:v>
                </c:pt>
                <c:pt idx="132">
                  <c:v>239</c:v>
                </c:pt>
                <c:pt idx="133">
                  <c:v>233</c:v>
                </c:pt>
                <c:pt idx="134">
                  <c:v>280</c:v>
                </c:pt>
                <c:pt idx="135">
                  <c:v>221</c:v>
                </c:pt>
                <c:pt idx="136">
                  <c:v>243</c:v>
                </c:pt>
                <c:pt idx="137">
                  <c:v>335</c:v>
                </c:pt>
                <c:pt idx="138">
                  <c:v>324</c:v>
                </c:pt>
                <c:pt idx="139">
                  <c:v>319</c:v>
                </c:pt>
                <c:pt idx="140">
                  <c:v>343.5</c:v>
                </c:pt>
                <c:pt idx="141">
                  <c:v>370</c:v>
                </c:pt>
                <c:pt idx="142">
                  <c:v>361</c:v>
                </c:pt>
                <c:pt idx="143">
                  <c:v>340</c:v>
                </c:pt>
                <c:pt idx="144">
                  <c:v>360</c:v>
                </c:pt>
                <c:pt idx="145">
                  <c:v>365</c:v>
                </c:pt>
                <c:pt idx="146">
                  <c:v>404</c:v>
                </c:pt>
                <c:pt idx="147">
                  <c:v>370</c:v>
                </c:pt>
                <c:pt idx="148">
                  <c:v>390</c:v>
                </c:pt>
                <c:pt idx="149">
                  <c:v>390</c:v>
                </c:pt>
                <c:pt idx="150">
                  <c:v>397</c:v>
                </c:pt>
                <c:pt idx="151">
                  <c:v>412</c:v>
                </c:pt>
                <c:pt idx="152">
                  <c:v>422.5</c:v>
                </c:pt>
                <c:pt idx="153">
                  <c:v>470</c:v>
                </c:pt>
                <c:pt idx="154">
                  <c:v>445</c:v>
                </c:pt>
                <c:pt idx="155">
                  <c:v>403</c:v>
                </c:pt>
                <c:pt idx="156">
                  <c:v>407</c:v>
                </c:pt>
                <c:pt idx="157">
                  <c:v>480</c:v>
                </c:pt>
                <c:pt idx="158">
                  <c:v>439</c:v>
                </c:pt>
                <c:pt idx="159">
                  <c:v>465</c:v>
                </c:pt>
                <c:pt idx="160">
                  <c:v>460</c:v>
                </c:pt>
                <c:pt idx="161">
                  <c:v>442</c:v>
                </c:pt>
                <c:pt idx="162">
                  <c:v>469</c:v>
                </c:pt>
                <c:pt idx="163">
                  <c:v>403.5</c:v>
                </c:pt>
                <c:pt idx="164">
                  <c:v>436</c:v>
                </c:pt>
                <c:pt idx="165">
                  <c:v>469</c:v>
                </c:pt>
                <c:pt idx="166">
                  <c:v>440.5</c:v>
                </c:pt>
                <c:pt idx="167">
                  <c:v>445</c:v>
                </c:pt>
                <c:pt idx="168">
                  <c:v>371</c:v>
                </c:pt>
                <c:pt idx="169">
                  <c:v>320</c:v>
                </c:pt>
                <c:pt idx="170">
                  <c:v>269</c:v>
                </c:pt>
                <c:pt idx="171">
                  <c:v>260</c:v>
                </c:pt>
                <c:pt idx="172">
                  <c:v>221</c:v>
                </c:pt>
                <c:pt idx="173">
                  <c:v>214.5</c:v>
                </c:pt>
                <c:pt idx="174">
                  <c:v>196</c:v>
                </c:pt>
                <c:pt idx="175">
                  <c:v>228</c:v>
                </c:pt>
                <c:pt idx="176">
                  <c:v>140</c:v>
                </c:pt>
                <c:pt idx="177">
                  <c:v>290</c:v>
                </c:pt>
                <c:pt idx="178">
                  <c:v>170</c:v>
                </c:pt>
                <c:pt idx="179">
                  <c:v>140</c:v>
                </c:pt>
                <c:pt idx="180">
                  <c:v>130</c:v>
                </c:pt>
                <c:pt idx="181">
                  <c:v>179</c:v>
                </c:pt>
                <c:pt idx="182">
                  <c:v>248</c:v>
                </c:pt>
                <c:pt idx="183">
                  <c:v>211</c:v>
                </c:pt>
                <c:pt idx="184">
                  <c:v>215</c:v>
                </c:pt>
                <c:pt idx="185">
                  <c:v>220</c:v>
                </c:pt>
                <c:pt idx="186">
                  <c:v>216.5</c:v>
                </c:pt>
                <c:pt idx="187">
                  <c:v>185</c:v>
                </c:pt>
                <c:pt idx="188">
                  <c:v>167</c:v>
                </c:pt>
                <c:pt idx="189">
                  <c:v>250</c:v>
                </c:pt>
                <c:pt idx="190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8-4004-9984-B141B171D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017984"/>
        <c:axId val="155019520"/>
      </c:lineChart>
      <c:catAx>
        <c:axId val="155017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019520"/>
        <c:crosses val="autoZero"/>
        <c:auto val="1"/>
        <c:lblAlgn val="ctr"/>
        <c:lblOffset val="100"/>
        <c:noMultiLvlLbl val="0"/>
      </c:catAx>
      <c:valAx>
        <c:axId val="15501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01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pesos.xlsx]29-30!Tabla dinámica2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'29-30'!$B$1:$B$2</c:f>
              <c:strCache>
                <c:ptCount val="1"/>
                <c:pt idx="0">
                  <c:v>7/9/2020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'29-30'!$B$3</c:f>
              <c:numCache>
                <c:formatCode>0.00</c:formatCode>
                <c:ptCount val="1"/>
                <c:pt idx="0">
                  <c:v>76.5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28-415D-8420-6A7C33B23BC2}"/>
            </c:ext>
          </c:extLst>
        </c:ser>
        <c:ser>
          <c:idx val="1"/>
          <c:order val="1"/>
          <c:tx>
            <c:strRef>
              <c:f>'29-30'!$C$1:$C$2</c:f>
              <c:strCache>
                <c:ptCount val="1"/>
                <c:pt idx="0">
                  <c:v>8/9/2020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'29-30'!$C$3</c:f>
              <c:numCache>
                <c:formatCode>0.00</c:formatCode>
                <c:ptCount val="1"/>
                <c:pt idx="0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01-468B-8AD2-0AD8343A369B}"/>
            </c:ext>
          </c:extLst>
        </c:ser>
        <c:ser>
          <c:idx val="2"/>
          <c:order val="2"/>
          <c:tx>
            <c:strRef>
              <c:f>'29-30'!$D$1:$D$2</c:f>
              <c:strCache>
                <c:ptCount val="1"/>
                <c:pt idx="0">
                  <c:v>9/9/2020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'29-30'!$D$3</c:f>
              <c:numCache>
                <c:formatCode>0.00</c:formatCode>
                <c:ptCount val="1"/>
                <c:pt idx="0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01-468B-8AD2-0AD8343A369B}"/>
            </c:ext>
          </c:extLst>
        </c:ser>
        <c:ser>
          <c:idx val="3"/>
          <c:order val="3"/>
          <c:tx>
            <c:strRef>
              <c:f>'29-30'!$E$1:$E$2</c:f>
              <c:strCache>
                <c:ptCount val="1"/>
                <c:pt idx="0">
                  <c:v>10/9/2020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'29-30'!$E$3</c:f>
              <c:numCache>
                <c:formatCode>0.00</c:formatCode>
                <c:ptCount val="1"/>
                <c:pt idx="0">
                  <c:v>144.5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01-468B-8AD2-0AD8343A369B}"/>
            </c:ext>
          </c:extLst>
        </c:ser>
        <c:ser>
          <c:idx val="4"/>
          <c:order val="4"/>
          <c:tx>
            <c:strRef>
              <c:f>'29-30'!$F$1:$F$2</c:f>
              <c:strCache>
                <c:ptCount val="1"/>
                <c:pt idx="0">
                  <c:v>11/9/2020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'29-30'!$F$3</c:f>
              <c:numCache>
                <c:formatCode>0.00</c:formatCode>
                <c:ptCount val="1"/>
                <c:pt idx="0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01-468B-8AD2-0AD8343A369B}"/>
            </c:ext>
          </c:extLst>
        </c:ser>
        <c:ser>
          <c:idx val="5"/>
          <c:order val="5"/>
          <c:tx>
            <c:strRef>
              <c:f>'29-30'!$G$1:$G$2</c:f>
              <c:strCache>
                <c:ptCount val="1"/>
                <c:pt idx="0">
                  <c:v>14/9/2020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'29-30'!$G$3</c:f>
              <c:numCache>
                <c:formatCode>0.00</c:formatCode>
                <c:ptCount val="1"/>
                <c:pt idx="0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01-468B-8AD2-0AD8343A369B}"/>
            </c:ext>
          </c:extLst>
        </c:ser>
        <c:ser>
          <c:idx val="6"/>
          <c:order val="6"/>
          <c:tx>
            <c:strRef>
              <c:f>'29-30'!$H$1:$H$2</c:f>
              <c:strCache>
                <c:ptCount val="1"/>
                <c:pt idx="0">
                  <c:v>15/9/2020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'29-30'!$H$3</c:f>
              <c:numCache>
                <c:formatCode>0.00</c:formatCode>
                <c:ptCount val="1"/>
                <c:pt idx="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01-468B-8AD2-0AD8343A369B}"/>
            </c:ext>
          </c:extLst>
        </c:ser>
        <c:ser>
          <c:idx val="7"/>
          <c:order val="7"/>
          <c:tx>
            <c:strRef>
              <c:f>'29-30'!$I$1:$I$2</c:f>
              <c:strCache>
                <c:ptCount val="1"/>
                <c:pt idx="0">
                  <c:v>16/9/2020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'29-30'!$I$3</c:f>
              <c:numCache>
                <c:formatCode>0.00</c:formatCode>
                <c:ptCount val="1"/>
                <c:pt idx="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01-468B-8AD2-0AD8343A369B}"/>
            </c:ext>
          </c:extLst>
        </c:ser>
        <c:ser>
          <c:idx val="8"/>
          <c:order val="8"/>
          <c:tx>
            <c:strRef>
              <c:f>'29-30'!$J$1:$J$2</c:f>
              <c:strCache>
                <c:ptCount val="1"/>
                <c:pt idx="0">
                  <c:v>17/9/2020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'29-30'!$J$3</c:f>
              <c:numCache>
                <c:formatCode>0.00</c:formatCode>
                <c:ptCount val="1"/>
                <c:pt idx="0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01-468B-8AD2-0AD8343A369B}"/>
            </c:ext>
          </c:extLst>
        </c:ser>
        <c:ser>
          <c:idx val="9"/>
          <c:order val="9"/>
          <c:tx>
            <c:strRef>
              <c:f>'29-30'!$K$1:$K$2</c:f>
              <c:strCache>
                <c:ptCount val="1"/>
                <c:pt idx="0">
                  <c:v>18/9/2020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'29-30'!$K$3</c:f>
              <c:numCache>
                <c:formatCode>0.00</c:formatCode>
                <c:ptCount val="1"/>
                <c:pt idx="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01-468B-8AD2-0AD8343A369B}"/>
            </c:ext>
          </c:extLst>
        </c:ser>
        <c:ser>
          <c:idx val="10"/>
          <c:order val="10"/>
          <c:tx>
            <c:strRef>
              <c:f>'29-30'!$L$1:$L$2</c:f>
              <c:strCache>
                <c:ptCount val="1"/>
                <c:pt idx="0">
                  <c:v>21/9/2020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'29-30'!$L$3</c:f>
              <c:numCache>
                <c:formatCode>0.00</c:formatCode>
                <c:ptCount val="1"/>
                <c:pt idx="0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301-468B-8AD2-0AD8343A369B}"/>
            </c:ext>
          </c:extLst>
        </c:ser>
        <c:ser>
          <c:idx val="11"/>
          <c:order val="11"/>
          <c:tx>
            <c:strRef>
              <c:f>'29-30'!$M$1:$M$2</c:f>
              <c:strCache>
                <c:ptCount val="1"/>
                <c:pt idx="0">
                  <c:v>22/9/2020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'29-30'!$M$3</c:f>
              <c:numCache>
                <c:formatCode>0.00</c:formatCode>
                <c:ptCount val="1"/>
                <c:pt idx="0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301-468B-8AD2-0AD8343A369B}"/>
            </c:ext>
          </c:extLst>
        </c:ser>
        <c:ser>
          <c:idx val="12"/>
          <c:order val="12"/>
          <c:tx>
            <c:strRef>
              <c:f>'29-30'!$N$1:$N$2</c:f>
              <c:strCache>
                <c:ptCount val="1"/>
                <c:pt idx="0">
                  <c:v>23/9/2020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'29-30'!$N$3</c:f>
              <c:numCache>
                <c:formatCode>0.00</c:formatCode>
                <c:ptCount val="1"/>
                <c:pt idx="0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301-468B-8AD2-0AD8343A369B}"/>
            </c:ext>
          </c:extLst>
        </c:ser>
        <c:ser>
          <c:idx val="13"/>
          <c:order val="13"/>
          <c:tx>
            <c:strRef>
              <c:f>'29-30'!$O$1:$O$2</c:f>
              <c:strCache>
                <c:ptCount val="1"/>
                <c:pt idx="0">
                  <c:v>24/9/2020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'29-30'!$O$3</c:f>
              <c:numCache>
                <c:formatCode>0.00</c:formatCode>
                <c:ptCount val="1"/>
                <c:pt idx="0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301-468B-8AD2-0AD8343A369B}"/>
            </c:ext>
          </c:extLst>
        </c:ser>
        <c:ser>
          <c:idx val="14"/>
          <c:order val="14"/>
          <c:tx>
            <c:strRef>
              <c:f>'29-30'!$P$1:$P$2</c:f>
              <c:strCache>
                <c:ptCount val="1"/>
                <c:pt idx="0">
                  <c:v>25/9/2020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'29-30'!$P$3</c:f>
              <c:numCache>
                <c:formatCode>0.00</c:formatCode>
                <c:ptCount val="1"/>
                <c:pt idx="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301-468B-8AD2-0AD8343A369B}"/>
            </c:ext>
          </c:extLst>
        </c:ser>
        <c:ser>
          <c:idx val="15"/>
          <c:order val="15"/>
          <c:tx>
            <c:strRef>
              <c:f>'29-30'!$Q$1:$Q$2</c:f>
              <c:strCache>
                <c:ptCount val="1"/>
                <c:pt idx="0">
                  <c:v>28/9/2020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'29-30'!$Q$3</c:f>
              <c:numCache>
                <c:formatCode>0.00</c:formatCode>
                <c:ptCount val="1"/>
                <c:pt idx="0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301-468B-8AD2-0AD8343A369B}"/>
            </c:ext>
          </c:extLst>
        </c:ser>
        <c:ser>
          <c:idx val="16"/>
          <c:order val="16"/>
          <c:tx>
            <c:strRef>
              <c:f>'29-30'!$R$1:$R$2</c:f>
              <c:strCache>
                <c:ptCount val="1"/>
                <c:pt idx="0">
                  <c:v>29/9/2020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'29-30'!$R$3</c:f>
              <c:numCache>
                <c:formatCode>0.00</c:formatCode>
                <c:ptCount val="1"/>
                <c:pt idx="0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301-468B-8AD2-0AD8343A369B}"/>
            </c:ext>
          </c:extLst>
        </c:ser>
        <c:ser>
          <c:idx val="17"/>
          <c:order val="17"/>
          <c:tx>
            <c:strRef>
              <c:f>'29-30'!$S$1:$S$2</c:f>
              <c:strCache>
                <c:ptCount val="1"/>
                <c:pt idx="0">
                  <c:v>30/9/2020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'29-30'!$S$3</c:f>
              <c:numCache>
                <c:formatCode>0.00</c:formatCode>
                <c:ptCount val="1"/>
                <c:pt idx="0">
                  <c:v>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301-468B-8AD2-0AD8343A369B}"/>
            </c:ext>
          </c:extLst>
        </c:ser>
        <c:ser>
          <c:idx val="18"/>
          <c:order val="18"/>
          <c:tx>
            <c:strRef>
              <c:f>'29-30'!$T$1:$T$2</c:f>
              <c:strCache>
                <c:ptCount val="1"/>
                <c:pt idx="0">
                  <c:v>1/10/2020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'29-30'!$T$3</c:f>
              <c:numCache>
                <c:formatCode>0.00</c:formatCode>
                <c:ptCount val="1"/>
                <c:pt idx="0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301-468B-8AD2-0AD8343A369B}"/>
            </c:ext>
          </c:extLst>
        </c:ser>
        <c:ser>
          <c:idx val="19"/>
          <c:order val="19"/>
          <c:tx>
            <c:strRef>
              <c:f>'29-30'!$U$1:$U$2</c:f>
              <c:strCache>
                <c:ptCount val="1"/>
                <c:pt idx="0">
                  <c:v>2/10/2020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'29-30'!$U$3</c:f>
              <c:numCache>
                <c:formatCode>0.00</c:formatCode>
                <c:ptCount val="1"/>
                <c:pt idx="0">
                  <c:v>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301-468B-8AD2-0AD8343A369B}"/>
            </c:ext>
          </c:extLst>
        </c:ser>
        <c:ser>
          <c:idx val="20"/>
          <c:order val="20"/>
          <c:tx>
            <c:strRef>
              <c:f>'29-30'!$V$1:$V$2</c:f>
              <c:strCache>
                <c:ptCount val="1"/>
                <c:pt idx="0">
                  <c:v>5/10/2020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'29-30'!$V$3</c:f>
              <c:numCache>
                <c:formatCode>0.00</c:formatCode>
                <c:ptCount val="1"/>
                <c:pt idx="0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301-468B-8AD2-0AD8343A369B}"/>
            </c:ext>
          </c:extLst>
        </c:ser>
        <c:ser>
          <c:idx val="21"/>
          <c:order val="21"/>
          <c:tx>
            <c:strRef>
              <c:f>'29-30'!$W$1:$W$2</c:f>
              <c:strCache>
                <c:ptCount val="1"/>
                <c:pt idx="0">
                  <c:v>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'29-30'!$W$3</c:f>
              <c:numCache>
                <c:formatCode>0.00</c:formatCode>
                <c:ptCount val="1"/>
                <c:pt idx="0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301-468B-8AD2-0AD8343A369B}"/>
            </c:ext>
          </c:extLst>
        </c:ser>
        <c:ser>
          <c:idx val="22"/>
          <c:order val="22"/>
          <c:tx>
            <c:strRef>
              <c:f>'29-30'!$X$1:$X$2</c:f>
              <c:strCache>
                <c:ptCount val="1"/>
                <c:pt idx="0">
                  <c:v>7/10/2020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'29-30'!$X$3</c:f>
              <c:numCache>
                <c:formatCode>0.00</c:formatCode>
                <c:ptCount val="1"/>
                <c:pt idx="0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301-468B-8AD2-0AD8343A369B}"/>
            </c:ext>
          </c:extLst>
        </c:ser>
        <c:ser>
          <c:idx val="23"/>
          <c:order val="23"/>
          <c:tx>
            <c:strRef>
              <c:f>'29-30'!$Y$1:$Y$2</c:f>
              <c:strCache>
                <c:ptCount val="1"/>
                <c:pt idx="0">
                  <c:v>8/10/2020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'29-30'!$Y$3</c:f>
              <c:numCache>
                <c:formatCode>0.00</c:formatCode>
                <c:ptCount val="1"/>
                <c:pt idx="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301-468B-8AD2-0AD8343A369B}"/>
            </c:ext>
          </c:extLst>
        </c:ser>
        <c:ser>
          <c:idx val="24"/>
          <c:order val="24"/>
          <c:tx>
            <c:strRef>
              <c:f>'29-30'!$Z$1:$Z$2</c:f>
              <c:strCache>
                <c:ptCount val="1"/>
                <c:pt idx="0">
                  <c:v>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'29-30'!$Z$3</c:f>
              <c:numCache>
                <c:formatCode>0.00</c:formatCode>
                <c:ptCount val="1"/>
                <c:pt idx="0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301-468B-8AD2-0AD8343A369B}"/>
            </c:ext>
          </c:extLst>
        </c:ser>
        <c:ser>
          <c:idx val="25"/>
          <c:order val="25"/>
          <c:tx>
            <c:strRef>
              <c:f>'29-30'!$AA$1:$AA$2</c:f>
              <c:strCache>
                <c:ptCount val="1"/>
                <c:pt idx="0">
                  <c:v>13/10/2020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'29-30'!$AA$3</c:f>
              <c:numCache>
                <c:formatCode>0.00</c:formatCode>
                <c:ptCount val="1"/>
                <c:pt idx="0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301-468B-8AD2-0AD8343A369B}"/>
            </c:ext>
          </c:extLst>
        </c:ser>
        <c:ser>
          <c:idx val="26"/>
          <c:order val="26"/>
          <c:tx>
            <c:strRef>
              <c:f>'29-30'!$AB$1:$AB$2</c:f>
              <c:strCache>
                <c:ptCount val="1"/>
                <c:pt idx="0">
                  <c:v>14/10/2020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'29-30'!$AB$3</c:f>
              <c:numCache>
                <c:formatCode>0.00</c:formatCode>
                <c:ptCount val="1"/>
                <c:pt idx="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301-468B-8AD2-0AD8343A369B}"/>
            </c:ext>
          </c:extLst>
        </c:ser>
        <c:ser>
          <c:idx val="27"/>
          <c:order val="27"/>
          <c:tx>
            <c:strRef>
              <c:f>'29-30'!$AC$1:$AC$2</c:f>
              <c:strCache>
                <c:ptCount val="1"/>
                <c:pt idx="0">
                  <c:v>15/10/2020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'29-30'!$AC$3</c:f>
              <c:numCache>
                <c:formatCode>0.00</c:formatCode>
                <c:ptCount val="1"/>
                <c:pt idx="0">
                  <c:v>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301-468B-8AD2-0AD8343A369B}"/>
            </c:ext>
          </c:extLst>
        </c:ser>
        <c:ser>
          <c:idx val="28"/>
          <c:order val="28"/>
          <c:tx>
            <c:strRef>
              <c:f>'29-30'!$AD$1:$AD$2</c:f>
              <c:strCache>
                <c:ptCount val="1"/>
                <c:pt idx="0">
                  <c:v>16/10/2020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'29-30'!$AD$3</c:f>
              <c:numCache>
                <c:formatCode>0.00</c:formatCode>
                <c:ptCount val="1"/>
                <c:pt idx="0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301-468B-8AD2-0AD8343A369B}"/>
            </c:ext>
          </c:extLst>
        </c:ser>
        <c:ser>
          <c:idx val="29"/>
          <c:order val="29"/>
          <c:tx>
            <c:strRef>
              <c:f>'29-30'!$AE$1:$AE$2</c:f>
              <c:strCache>
                <c:ptCount val="1"/>
                <c:pt idx="0">
                  <c:v>19/10/2020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'29-30'!$AE$3</c:f>
              <c:numCache>
                <c:formatCode>0.00</c:formatCode>
                <c:ptCount val="1"/>
                <c:pt idx="0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301-468B-8AD2-0AD8343A369B}"/>
            </c:ext>
          </c:extLst>
        </c:ser>
        <c:ser>
          <c:idx val="30"/>
          <c:order val="30"/>
          <c:tx>
            <c:strRef>
              <c:f>'29-30'!$AF$1:$AF$2</c:f>
              <c:strCache>
                <c:ptCount val="1"/>
                <c:pt idx="0">
                  <c:v>20/10/2020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'29-30'!$AF$3</c:f>
              <c:numCache>
                <c:formatCode>0.00</c:formatCode>
                <c:ptCount val="1"/>
                <c:pt idx="0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301-468B-8AD2-0AD8343A369B}"/>
            </c:ext>
          </c:extLst>
        </c:ser>
        <c:ser>
          <c:idx val="31"/>
          <c:order val="31"/>
          <c:tx>
            <c:strRef>
              <c:f>'29-30'!$AG$1:$AG$2</c:f>
              <c:strCache>
                <c:ptCount val="1"/>
                <c:pt idx="0">
                  <c:v>21/10/2020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'29-30'!$AG$3</c:f>
              <c:numCache>
                <c:formatCode>0.00</c:formatCode>
                <c:ptCount val="1"/>
                <c:pt idx="0">
                  <c:v>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301-468B-8AD2-0AD8343A369B}"/>
            </c:ext>
          </c:extLst>
        </c:ser>
        <c:ser>
          <c:idx val="32"/>
          <c:order val="32"/>
          <c:tx>
            <c:strRef>
              <c:f>'29-30'!$AH$1:$AH$2</c:f>
              <c:strCache>
                <c:ptCount val="1"/>
                <c:pt idx="0">
                  <c:v>22/10/2020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'29-30'!$AH$3</c:f>
              <c:numCache>
                <c:formatCode>0.00</c:formatCode>
                <c:ptCount val="1"/>
                <c:pt idx="0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301-468B-8AD2-0AD8343A369B}"/>
            </c:ext>
          </c:extLst>
        </c:ser>
        <c:ser>
          <c:idx val="33"/>
          <c:order val="33"/>
          <c:tx>
            <c:strRef>
              <c:f>'29-30'!$AI$1:$AI$2</c:f>
              <c:strCache>
                <c:ptCount val="1"/>
                <c:pt idx="0">
                  <c:v>23/10/2020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'29-30'!$AI$3</c:f>
              <c:numCache>
                <c:formatCode>0.00</c:formatCode>
                <c:ptCount val="1"/>
                <c:pt idx="0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301-468B-8AD2-0AD8343A369B}"/>
            </c:ext>
          </c:extLst>
        </c:ser>
        <c:ser>
          <c:idx val="34"/>
          <c:order val="34"/>
          <c:tx>
            <c:strRef>
              <c:f>'29-30'!$AJ$1:$AJ$2</c:f>
              <c:strCache>
                <c:ptCount val="1"/>
                <c:pt idx="0">
                  <c:v>26/10/2020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'29-30'!$AJ$3</c:f>
              <c:numCache>
                <c:formatCode>0.00</c:formatCode>
                <c:ptCount val="1"/>
                <c:pt idx="0">
                  <c:v>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301-468B-8AD2-0AD8343A369B}"/>
            </c:ext>
          </c:extLst>
        </c:ser>
        <c:ser>
          <c:idx val="35"/>
          <c:order val="35"/>
          <c:tx>
            <c:strRef>
              <c:f>'29-30'!$AK$1:$AK$2</c:f>
              <c:strCache>
                <c:ptCount val="1"/>
                <c:pt idx="0">
                  <c:v>27/10/2020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'29-30'!$AK$3</c:f>
              <c:numCache>
                <c:formatCode>0.00</c:formatCode>
                <c:ptCount val="1"/>
                <c:pt idx="0">
                  <c:v>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301-468B-8AD2-0AD8343A369B}"/>
            </c:ext>
          </c:extLst>
        </c:ser>
        <c:ser>
          <c:idx val="36"/>
          <c:order val="36"/>
          <c:tx>
            <c:strRef>
              <c:f>'29-30'!$AL$1:$AL$2</c:f>
              <c:strCache>
                <c:ptCount val="1"/>
                <c:pt idx="0">
                  <c:v>28/10/2020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'29-30'!$AL$3</c:f>
              <c:numCache>
                <c:formatCode>0.00</c:formatCode>
                <c:ptCount val="1"/>
                <c:pt idx="0">
                  <c:v>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301-468B-8AD2-0AD8343A369B}"/>
            </c:ext>
          </c:extLst>
        </c:ser>
        <c:ser>
          <c:idx val="37"/>
          <c:order val="37"/>
          <c:tx>
            <c:strRef>
              <c:f>'29-30'!$AM$1:$AM$2</c:f>
              <c:strCache>
                <c:ptCount val="1"/>
                <c:pt idx="0">
                  <c:v>29/10/2020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'29-30'!$AM$3</c:f>
              <c:numCache>
                <c:formatCode>0.00</c:formatCode>
                <c:ptCount val="1"/>
                <c:pt idx="0">
                  <c:v>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C301-468B-8AD2-0AD8343A369B}"/>
            </c:ext>
          </c:extLst>
        </c:ser>
        <c:ser>
          <c:idx val="38"/>
          <c:order val="38"/>
          <c:tx>
            <c:strRef>
              <c:f>'29-30'!$AN$1:$AN$2</c:f>
              <c:strCache>
                <c:ptCount val="1"/>
                <c:pt idx="0">
                  <c:v>30/10/2020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'29-30'!$AN$3</c:f>
              <c:numCache>
                <c:formatCode>0.00</c:formatCode>
                <c:ptCount val="1"/>
                <c:pt idx="0">
                  <c:v>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C301-468B-8AD2-0AD8343A369B}"/>
            </c:ext>
          </c:extLst>
        </c:ser>
        <c:ser>
          <c:idx val="39"/>
          <c:order val="39"/>
          <c:tx>
            <c:strRef>
              <c:f>'29-30'!$AO$1:$AO$2</c:f>
              <c:strCache>
                <c:ptCount val="1"/>
                <c:pt idx="0">
                  <c:v>2/11/2020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'29-30'!$AO$3</c:f>
              <c:numCache>
                <c:formatCode>0.00</c:formatCode>
                <c:ptCount val="1"/>
                <c:pt idx="0">
                  <c:v>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C301-468B-8AD2-0AD8343A369B}"/>
            </c:ext>
          </c:extLst>
        </c:ser>
        <c:ser>
          <c:idx val="40"/>
          <c:order val="40"/>
          <c:tx>
            <c:strRef>
              <c:f>'29-30'!$AP$1:$AP$2</c:f>
              <c:strCache>
                <c:ptCount val="1"/>
                <c:pt idx="0">
                  <c:v>3/11/2020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'29-30'!$AP$3</c:f>
              <c:numCache>
                <c:formatCode>0.00</c:formatCode>
                <c:ptCount val="1"/>
                <c:pt idx="0">
                  <c:v>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C301-468B-8AD2-0AD8343A369B}"/>
            </c:ext>
          </c:extLst>
        </c:ser>
        <c:ser>
          <c:idx val="41"/>
          <c:order val="41"/>
          <c:tx>
            <c:strRef>
              <c:f>'29-30'!$AQ$1:$AQ$2</c:f>
              <c:strCache>
                <c:ptCount val="1"/>
                <c:pt idx="0">
                  <c:v>4/11/2020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'29-30'!$AQ$3</c:f>
              <c:numCache>
                <c:formatCode>0.00</c:formatCode>
                <c:ptCount val="1"/>
                <c:pt idx="0">
                  <c:v>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C301-468B-8AD2-0AD8343A369B}"/>
            </c:ext>
          </c:extLst>
        </c:ser>
        <c:ser>
          <c:idx val="42"/>
          <c:order val="42"/>
          <c:tx>
            <c:strRef>
              <c:f>'29-30'!$AR$1:$AR$2</c:f>
              <c:strCache>
                <c:ptCount val="1"/>
                <c:pt idx="0">
                  <c:v>5/11/2020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'29-30'!$AR$3</c:f>
              <c:numCache>
                <c:formatCode>0.00</c:formatCode>
                <c:ptCount val="1"/>
                <c:pt idx="0">
                  <c:v>1070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C301-468B-8AD2-0AD8343A369B}"/>
            </c:ext>
          </c:extLst>
        </c:ser>
        <c:ser>
          <c:idx val="43"/>
          <c:order val="43"/>
          <c:tx>
            <c:strRef>
              <c:f>'29-30'!$AS$1:$AS$2</c:f>
              <c:strCache>
                <c:ptCount val="1"/>
                <c:pt idx="0">
                  <c:v>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'29-30'!$AS$3</c:f>
              <c:numCache>
                <c:formatCode>0.00</c:formatCode>
                <c:ptCount val="1"/>
                <c:pt idx="0">
                  <c:v>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C301-468B-8AD2-0AD8343A369B}"/>
            </c:ext>
          </c:extLst>
        </c:ser>
        <c:ser>
          <c:idx val="44"/>
          <c:order val="44"/>
          <c:tx>
            <c:strRef>
              <c:f>'29-30'!$AT$1:$AT$2</c:f>
              <c:strCache>
                <c:ptCount val="1"/>
                <c:pt idx="0">
                  <c:v>9/11/2020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'29-30'!$AT$3</c:f>
              <c:numCache>
                <c:formatCode>0.00</c:formatCode>
                <c:ptCount val="1"/>
                <c:pt idx="0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C301-468B-8AD2-0AD8343A369B}"/>
            </c:ext>
          </c:extLst>
        </c:ser>
        <c:ser>
          <c:idx val="45"/>
          <c:order val="45"/>
          <c:tx>
            <c:strRef>
              <c:f>'29-30'!$AU$1:$AU$2</c:f>
              <c:strCache>
                <c:ptCount val="1"/>
                <c:pt idx="0">
                  <c:v>10/11/2020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'29-30'!$AU$3</c:f>
              <c:numCache>
                <c:formatCode>0.00</c:formatCode>
                <c:ptCount val="1"/>
                <c:pt idx="0">
                  <c:v>957.5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C301-468B-8AD2-0AD8343A369B}"/>
            </c:ext>
          </c:extLst>
        </c:ser>
        <c:ser>
          <c:idx val="46"/>
          <c:order val="46"/>
          <c:tx>
            <c:strRef>
              <c:f>'29-30'!$AV$1:$AV$2</c:f>
              <c:strCache>
                <c:ptCount val="1"/>
                <c:pt idx="0">
                  <c:v>11/11/2020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'29-30'!$AV$3</c:f>
              <c:numCache>
                <c:formatCode>0.00</c:formatCode>
                <c:ptCount val="1"/>
                <c:pt idx="0">
                  <c:v>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C301-468B-8AD2-0AD8343A369B}"/>
            </c:ext>
          </c:extLst>
        </c:ser>
        <c:ser>
          <c:idx val="47"/>
          <c:order val="47"/>
          <c:tx>
            <c:strRef>
              <c:f>'29-30'!$AW$1:$AW$2</c:f>
              <c:strCache>
                <c:ptCount val="1"/>
                <c:pt idx="0">
                  <c:v>12/11/2020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'29-30'!$AW$3</c:f>
              <c:numCache>
                <c:formatCode>0.00</c:formatCode>
                <c:ptCount val="1"/>
                <c:pt idx="0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C301-468B-8AD2-0AD8343A369B}"/>
            </c:ext>
          </c:extLst>
        </c:ser>
        <c:ser>
          <c:idx val="48"/>
          <c:order val="48"/>
          <c:tx>
            <c:strRef>
              <c:f>'29-30'!$AX$1:$AX$2</c:f>
              <c:strCache>
                <c:ptCount val="1"/>
                <c:pt idx="0">
                  <c:v>13/11/2020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'29-30'!$AX$3</c:f>
              <c:numCache>
                <c:formatCode>0.00</c:formatCode>
                <c:ptCount val="1"/>
                <c:pt idx="0">
                  <c:v>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C301-468B-8AD2-0AD8343A369B}"/>
            </c:ext>
          </c:extLst>
        </c:ser>
        <c:ser>
          <c:idx val="49"/>
          <c:order val="49"/>
          <c:tx>
            <c:strRef>
              <c:f>'29-30'!$AY$1:$AY$2</c:f>
              <c:strCache>
                <c:ptCount val="1"/>
                <c:pt idx="0">
                  <c:v>16/11/2020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'29-30'!$AY$3</c:f>
              <c:numCache>
                <c:formatCode>0.00</c:formatCode>
                <c:ptCount val="1"/>
                <c:pt idx="0">
                  <c:v>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C301-468B-8AD2-0AD8343A369B}"/>
            </c:ext>
          </c:extLst>
        </c:ser>
        <c:ser>
          <c:idx val="50"/>
          <c:order val="50"/>
          <c:tx>
            <c:strRef>
              <c:f>'29-30'!$AZ$1:$AZ$2</c:f>
              <c:strCache>
                <c:ptCount val="1"/>
                <c:pt idx="0">
                  <c:v>17/11/2020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'29-30'!$AZ$3</c:f>
              <c:numCache>
                <c:formatCode>0.00</c:formatCode>
                <c:ptCount val="1"/>
                <c:pt idx="0">
                  <c:v>539.5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C301-468B-8AD2-0AD8343A369B}"/>
            </c:ext>
          </c:extLst>
        </c:ser>
        <c:ser>
          <c:idx val="51"/>
          <c:order val="51"/>
          <c:tx>
            <c:strRef>
              <c:f>'29-30'!$BA$1:$BA$2</c:f>
              <c:strCache>
                <c:ptCount val="1"/>
                <c:pt idx="0">
                  <c:v>18/11/2020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'29-30'!$BA$3</c:f>
              <c:numCache>
                <c:formatCode>0.00</c:formatCode>
                <c:ptCount val="1"/>
                <c:pt idx="0">
                  <c:v>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C301-468B-8AD2-0AD8343A369B}"/>
            </c:ext>
          </c:extLst>
        </c:ser>
        <c:ser>
          <c:idx val="52"/>
          <c:order val="52"/>
          <c:tx>
            <c:strRef>
              <c:f>'29-30'!$BB$1:$BB$2</c:f>
              <c:strCache>
                <c:ptCount val="1"/>
                <c:pt idx="0">
                  <c:v>19/11/2020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'29-30'!$BB$3</c:f>
              <c:numCache>
                <c:formatCode>0.00</c:formatCode>
                <c:ptCount val="1"/>
                <c:pt idx="0">
                  <c:v>512.5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C301-468B-8AD2-0AD8343A369B}"/>
            </c:ext>
          </c:extLst>
        </c:ser>
        <c:ser>
          <c:idx val="53"/>
          <c:order val="53"/>
          <c:tx>
            <c:strRef>
              <c:f>'29-30'!$BC$1:$BC$2</c:f>
              <c:strCache>
                <c:ptCount val="1"/>
                <c:pt idx="0">
                  <c:v>20/11/2020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'29-30'!$BC$3</c:f>
              <c:numCache>
                <c:formatCode>0.00</c:formatCode>
                <c:ptCount val="1"/>
                <c:pt idx="0">
                  <c:v>538.5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C301-468B-8AD2-0AD8343A369B}"/>
            </c:ext>
          </c:extLst>
        </c:ser>
        <c:ser>
          <c:idx val="54"/>
          <c:order val="54"/>
          <c:tx>
            <c:strRef>
              <c:f>'29-30'!$BD$1:$BD$2</c:f>
              <c:strCache>
                <c:ptCount val="1"/>
                <c:pt idx="0">
                  <c:v>24/11/2020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'29-30'!$BD$3</c:f>
              <c:numCache>
                <c:formatCode>0.00</c:formatCode>
                <c:ptCount val="1"/>
                <c:pt idx="0">
                  <c:v>564.5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C301-468B-8AD2-0AD8343A369B}"/>
            </c:ext>
          </c:extLst>
        </c:ser>
        <c:ser>
          <c:idx val="55"/>
          <c:order val="55"/>
          <c:tx>
            <c:strRef>
              <c:f>'29-30'!$BE$1:$BE$2</c:f>
              <c:strCache>
                <c:ptCount val="1"/>
                <c:pt idx="0">
                  <c:v>25/11/2020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'29-30'!$BE$3</c:f>
              <c:numCache>
                <c:formatCode>0.00</c:formatCode>
                <c:ptCount val="1"/>
                <c:pt idx="0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C301-468B-8AD2-0AD8343A369B}"/>
            </c:ext>
          </c:extLst>
        </c:ser>
        <c:ser>
          <c:idx val="56"/>
          <c:order val="56"/>
          <c:tx>
            <c:strRef>
              <c:f>'29-30'!$BF$1:$BF$2</c:f>
              <c:strCache>
                <c:ptCount val="1"/>
                <c:pt idx="0">
                  <c:v>26/11/2020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'29-30'!$BF$3</c:f>
              <c:numCache>
                <c:formatCode>0.00</c:formatCode>
                <c:ptCount val="1"/>
                <c:pt idx="0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C301-468B-8AD2-0AD8343A369B}"/>
            </c:ext>
          </c:extLst>
        </c:ser>
        <c:ser>
          <c:idx val="57"/>
          <c:order val="57"/>
          <c:tx>
            <c:strRef>
              <c:f>'29-30'!$BG$1:$BG$2</c:f>
              <c:strCache>
                <c:ptCount val="1"/>
                <c:pt idx="0">
                  <c:v>27/11/2020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'29-30'!$BG$3</c:f>
              <c:numCache>
                <c:formatCode>0.00</c:formatCode>
                <c:ptCount val="1"/>
                <c:pt idx="0">
                  <c:v>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C301-468B-8AD2-0AD8343A369B}"/>
            </c:ext>
          </c:extLst>
        </c:ser>
        <c:ser>
          <c:idx val="58"/>
          <c:order val="58"/>
          <c:tx>
            <c:strRef>
              <c:f>'29-30'!$BH$1:$BH$2</c:f>
              <c:strCache>
                <c:ptCount val="1"/>
                <c:pt idx="0">
                  <c:v>30/11/2020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'29-30'!$BH$3</c:f>
              <c:numCache>
                <c:formatCode>0.00</c:formatCode>
                <c:ptCount val="1"/>
                <c:pt idx="0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C301-468B-8AD2-0AD8343A369B}"/>
            </c:ext>
          </c:extLst>
        </c:ser>
        <c:ser>
          <c:idx val="59"/>
          <c:order val="59"/>
          <c:tx>
            <c:strRef>
              <c:f>'29-30'!$BI$1:$BI$2</c:f>
              <c:strCache>
                <c:ptCount val="1"/>
                <c:pt idx="0">
                  <c:v>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'29-30'!$BI$3</c:f>
              <c:numCache>
                <c:formatCode>0.00</c:formatCode>
                <c:ptCount val="1"/>
                <c:pt idx="0">
                  <c:v>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C301-468B-8AD2-0AD8343A369B}"/>
            </c:ext>
          </c:extLst>
        </c:ser>
        <c:ser>
          <c:idx val="60"/>
          <c:order val="60"/>
          <c:tx>
            <c:strRef>
              <c:f>'29-30'!$BJ$1:$BJ$2</c:f>
              <c:strCache>
                <c:ptCount val="1"/>
                <c:pt idx="0">
                  <c:v>2/12/2020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'29-30'!$BJ$3</c:f>
              <c:numCache>
                <c:formatCode>0.00</c:formatCode>
                <c:ptCount val="1"/>
                <c:pt idx="0">
                  <c:v>426.5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C301-468B-8AD2-0AD8343A369B}"/>
            </c:ext>
          </c:extLst>
        </c:ser>
        <c:ser>
          <c:idx val="61"/>
          <c:order val="61"/>
          <c:tx>
            <c:strRef>
              <c:f>'29-30'!$BK$1:$BK$2</c:f>
              <c:strCache>
                <c:ptCount val="1"/>
                <c:pt idx="0">
                  <c:v>3/12/2020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'29-30'!$BK$3</c:f>
              <c:numCache>
                <c:formatCode>0.00</c:formatCode>
                <c:ptCount val="1"/>
                <c:pt idx="0">
                  <c:v>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C301-468B-8AD2-0AD8343A369B}"/>
            </c:ext>
          </c:extLst>
        </c:ser>
        <c:ser>
          <c:idx val="62"/>
          <c:order val="62"/>
          <c:tx>
            <c:strRef>
              <c:f>'29-30'!$BL$1:$BL$2</c:f>
              <c:strCache>
                <c:ptCount val="1"/>
                <c:pt idx="0">
                  <c:v>4/12/2020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'29-30'!$BL$3</c:f>
              <c:numCache>
                <c:formatCode>0.00</c:formatCode>
                <c:ptCount val="1"/>
                <c:pt idx="0">
                  <c:v>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C301-468B-8AD2-0AD8343A369B}"/>
            </c:ext>
          </c:extLst>
        </c:ser>
        <c:ser>
          <c:idx val="63"/>
          <c:order val="63"/>
          <c:tx>
            <c:strRef>
              <c:f>'29-30'!$BM$1:$BM$2</c:f>
              <c:strCache>
                <c:ptCount val="1"/>
                <c:pt idx="0">
                  <c:v>9/12/2020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'29-30'!$BM$3</c:f>
              <c:numCache>
                <c:formatCode>0.00</c:formatCode>
                <c:ptCount val="1"/>
                <c:pt idx="0">
                  <c:v>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C301-468B-8AD2-0AD8343A369B}"/>
            </c:ext>
          </c:extLst>
        </c:ser>
        <c:ser>
          <c:idx val="64"/>
          <c:order val="64"/>
          <c:tx>
            <c:strRef>
              <c:f>'29-30'!$BN$1:$BN$2</c:f>
              <c:strCache>
                <c:ptCount val="1"/>
                <c:pt idx="0">
                  <c:v>10/12/2020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'29-30'!$BN$3</c:f>
              <c:numCache>
                <c:formatCode>0.00</c:formatCode>
                <c:ptCount val="1"/>
                <c:pt idx="0">
                  <c:v>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C301-468B-8AD2-0AD8343A369B}"/>
            </c:ext>
          </c:extLst>
        </c:ser>
        <c:ser>
          <c:idx val="65"/>
          <c:order val="65"/>
          <c:tx>
            <c:strRef>
              <c:f>'29-30'!$BO$1:$BO$2</c:f>
              <c:strCache>
                <c:ptCount val="1"/>
                <c:pt idx="0">
                  <c:v>11/12/2020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'29-30'!$BO$3</c:f>
              <c:numCache>
                <c:formatCode>0.00</c:formatCode>
                <c:ptCount val="1"/>
                <c:pt idx="0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C301-468B-8AD2-0AD8343A369B}"/>
            </c:ext>
          </c:extLst>
        </c:ser>
        <c:ser>
          <c:idx val="66"/>
          <c:order val="66"/>
          <c:tx>
            <c:strRef>
              <c:f>'29-30'!$BP$1:$BP$2</c:f>
              <c:strCache>
                <c:ptCount val="1"/>
                <c:pt idx="0">
                  <c:v>14/12/2020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'29-30'!$BP$3</c:f>
              <c:numCache>
                <c:formatCode>0.00</c:formatCode>
                <c:ptCount val="1"/>
                <c:pt idx="0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C301-468B-8AD2-0AD8343A369B}"/>
            </c:ext>
          </c:extLst>
        </c:ser>
        <c:ser>
          <c:idx val="67"/>
          <c:order val="67"/>
          <c:tx>
            <c:strRef>
              <c:f>'29-30'!$BQ$1:$BQ$2</c:f>
              <c:strCache>
                <c:ptCount val="1"/>
                <c:pt idx="0">
                  <c:v>15/12/2020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'29-30'!$BQ$3</c:f>
              <c:numCache>
                <c:formatCode>0.00</c:formatCode>
                <c:ptCount val="1"/>
                <c:pt idx="0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C301-468B-8AD2-0AD8343A369B}"/>
            </c:ext>
          </c:extLst>
        </c:ser>
        <c:ser>
          <c:idx val="68"/>
          <c:order val="68"/>
          <c:tx>
            <c:strRef>
              <c:f>'29-30'!$BR$1:$BR$2</c:f>
              <c:strCache>
                <c:ptCount val="1"/>
                <c:pt idx="0">
                  <c:v>16/12/2020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'29-30'!$BR$3</c:f>
              <c:numCache>
                <c:formatCode>0.00</c:formatCode>
                <c:ptCount val="1"/>
                <c:pt idx="0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C301-468B-8AD2-0AD8343A369B}"/>
            </c:ext>
          </c:extLst>
        </c:ser>
        <c:ser>
          <c:idx val="69"/>
          <c:order val="69"/>
          <c:tx>
            <c:strRef>
              <c:f>'29-30'!$BS$1:$BS$2</c:f>
              <c:strCache>
                <c:ptCount val="1"/>
                <c:pt idx="0">
                  <c:v>17/12/2020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'29-30'!$BS$3</c:f>
              <c:numCache>
                <c:formatCode>0.00</c:formatCode>
                <c:ptCount val="1"/>
                <c:pt idx="0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C301-468B-8AD2-0AD8343A369B}"/>
            </c:ext>
          </c:extLst>
        </c:ser>
        <c:ser>
          <c:idx val="70"/>
          <c:order val="70"/>
          <c:tx>
            <c:strRef>
              <c:f>'29-30'!$BT$1:$BT$2</c:f>
              <c:strCache>
                <c:ptCount val="1"/>
                <c:pt idx="0">
                  <c:v>18/12/2020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'29-30'!$BT$3</c:f>
              <c:numCache>
                <c:formatCode>0.00</c:formatCode>
                <c:ptCount val="1"/>
                <c:pt idx="0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C301-468B-8AD2-0AD8343A369B}"/>
            </c:ext>
          </c:extLst>
        </c:ser>
        <c:ser>
          <c:idx val="71"/>
          <c:order val="71"/>
          <c:tx>
            <c:strRef>
              <c:f>'29-30'!$BU$1:$BU$2</c:f>
              <c:strCache>
                <c:ptCount val="1"/>
                <c:pt idx="0">
                  <c:v>21/12/2020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'29-30'!$BU$3</c:f>
              <c:numCache>
                <c:formatCode>0.00</c:formatCode>
                <c:ptCount val="1"/>
                <c:pt idx="0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C301-468B-8AD2-0AD8343A369B}"/>
            </c:ext>
          </c:extLst>
        </c:ser>
        <c:ser>
          <c:idx val="72"/>
          <c:order val="72"/>
          <c:tx>
            <c:strRef>
              <c:f>'29-30'!$BV$1:$BV$2</c:f>
              <c:strCache>
                <c:ptCount val="1"/>
                <c:pt idx="0">
                  <c:v>22/12/2020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'29-30'!$BV$3</c:f>
              <c:numCache>
                <c:formatCode>0.00</c:formatCode>
                <c:ptCount val="1"/>
                <c:pt idx="0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C301-468B-8AD2-0AD8343A369B}"/>
            </c:ext>
          </c:extLst>
        </c:ser>
        <c:ser>
          <c:idx val="73"/>
          <c:order val="73"/>
          <c:tx>
            <c:strRef>
              <c:f>'29-30'!$BW$1:$BW$2</c:f>
              <c:strCache>
                <c:ptCount val="1"/>
                <c:pt idx="0">
                  <c:v>23/12/2020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'29-30'!$BW$3</c:f>
              <c:numCache>
                <c:formatCode>0.00</c:formatCode>
                <c:ptCount val="1"/>
                <c:pt idx="0">
                  <c:v>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C301-468B-8AD2-0AD8343A369B}"/>
            </c:ext>
          </c:extLst>
        </c:ser>
        <c:ser>
          <c:idx val="74"/>
          <c:order val="74"/>
          <c:tx>
            <c:strRef>
              <c:f>'29-30'!$BX$1:$BX$2</c:f>
              <c:strCache>
                <c:ptCount val="1"/>
                <c:pt idx="0">
                  <c:v>28/12/2020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'29-30'!$BX$3</c:f>
              <c:numCache>
                <c:formatCode>0.00</c:formatCode>
                <c:ptCount val="1"/>
                <c:pt idx="0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C301-468B-8AD2-0AD8343A369B}"/>
            </c:ext>
          </c:extLst>
        </c:ser>
        <c:ser>
          <c:idx val="75"/>
          <c:order val="75"/>
          <c:tx>
            <c:strRef>
              <c:f>'29-30'!$BY$1:$BY$2</c:f>
              <c:strCache>
                <c:ptCount val="1"/>
                <c:pt idx="0">
                  <c:v>29/12/2020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'29-30'!$BY$3</c:f>
              <c:numCache>
                <c:formatCode>0.00</c:formatCode>
                <c:ptCount val="1"/>
                <c:pt idx="0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C301-468B-8AD2-0AD8343A369B}"/>
            </c:ext>
          </c:extLst>
        </c:ser>
        <c:ser>
          <c:idx val="76"/>
          <c:order val="76"/>
          <c:tx>
            <c:strRef>
              <c:f>'29-30'!$BZ$1:$BZ$2</c:f>
              <c:strCache>
                <c:ptCount val="1"/>
                <c:pt idx="0">
                  <c:v>30/12/2020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'29-30'!$BZ$3</c:f>
              <c:numCache>
                <c:formatCode>0.00</c:formatCode>
                <c:ptCount val="1"/>
                <c:pt idx="0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C301-468B-8AD2-0AD8343A369B}"/>
            </c:ext>
          </c:extLst>
        </c:ser>
        <c:ser>
          <c:idx val="77"/>
          <c:order val="77"/>
          <c:tx>
            <c:strRef>
              <c:f>'29-30'!$CA$1:$CA$2</c:f>
              <c:strCache>
                <c:ptCount val="1"/>
                <c:pt idx="0">
                  <c:v>4/1/2021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'29-30'!$CA$3</c:f>
              <c:numCache>
                <c:formatCode>0.00</c:formatCode>
                <c:ptCount val="1"/>
                <c:pt idx="0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C301-468B-8AD2-0AD8343A369B}"/>
            </c:ext>
          </c:extLst>
        </c:ser>
        <c:ser>
          <c:idx val="78"/>
          <c:order val="78"/>
          <c:tx>
            <c:strRef>
              <c:f>'29-30'!$CB$1:$CB$2</c:f>
              <c:strCache>
                <c:ptCount val="1"/>
                <c:pt idx="0">
                  <c:v>5/1/2021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'29-30'!$CB$3</c:f>
              <c:numCache>
                <c:formatCode>0.00</c:formatCode>
                <c:ptCount val="1"/>
                <c:pt idx="0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C301-468B-8AD2-0AD8343A369B}"/>
            </c:ext>
          </c:extLst>
        </c:ser>
        <c:ser>
          <c:idx val="79"/>
          <c:order val="79"/>
          <c:tx>
            <c:strRef>
              <c:f>'29-30'!$CC$1:$CC$2</c:f>
              <c:strCache>
                <c:ptCount val="1"/>
                <c:pt idx="0">
                  <c:v>6/1/2021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'29-30'!$CC$3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C301-468B-8AD2-0AD8343A369B}"/>
            </c:ext>
          </c:extLst>
        </c:ser>
        <c:ser>
          <c:idx val="80"/>
          <c:order val="80"/>
          <c:tx>
            <c:strRef>
              <c:f>'29-30'!$CD$1:$CD$2</c:f>
              <c:strCache>
                <c:ptCount val="1"/>
                <c:pt idx="0">
                  <c:v>7/1/2021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'29-30'!$CD$3</c:f>
              <c:numCache>
                <c:formatCode>0.00</c:formatCode>
                <c:ptCount val="1"/>
                <c:pt idx="0">
                  <c:v>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C301-468B-8AD2-0AD8343A369B}"/>
            </c:ext>
          </c:extLst>
        </c:ser>
        <c:ser>
          <c:idx val="81"/>
          <c:order val="81"/>
          <c:tx>
            <c:strRef>
              <c:f>'29-30'!$CE$1:$CE$2</c:f>
              <c:strCache>
                <c:ptCount val="1"/>
                <c:pt idx="0">
                  <c:v>8/1/2021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'29-30'!$CE$3</c:f>
              <c:numCache>
                <c:formatCode>0.00</c:formatCode>
                <c:ptCount val="1"/>
                <c:pt idx="0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C301-468B-8AD2-0AD8343A369B}"/>
            </c:ext>
          </c:extLst>
        </c:ser>
        <c:ser>
          <c:idx val="82"/>
          <c:order val="82"/>
          <c:tx>
            <c:strRef>
              <c:f>'29-30'!$CF$1:$CF$2</c:f>
              <c:strCache>
                <c:ptCount val="1"/>
                <c:pt idx="0">
                  <c:v>11/1/2021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'29-30'!$CF$3</c:f>
              <c:numCache>
                <c:formatCode>0.00</c:formatCode>
                <c:ptCount val="1"/>
                <c:pt idx="0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C301-468B-8AD2-0AD8343A369B}"/>
            </c:ext>
          </c:extLst>
        </c:ser>
        <c:ser>
          <c:idx val="83"/>
          <c:order val="83"/>
          <c:tx>
            <c:strRef>
              <c:f>'29-30'!$CG$1:$CG$2</c:f>
              <c:strCache>
                <c:ptCount val="1"/>
                <c:pt idx="0">
                  <c:v>12/1/2021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'29-30'!$CG$3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C301-468B-8AD2-0AD8343A369B}"/>
            </c:ext>
          </c:extLst>
        </c:ser>
        <c:ser>
          <c:idx val="84"/>
          <c:order val="84"/>
          <c:tx>
            <c:strRef>
              <c:f>'29-30'!$CH$1:$CH$2</c:f>
              <c:strCache>
                <c:ptCount val="1"/>
                <c:pt idx="0">
                  <c:v>13/1/2021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'29-30'!$CH$3</c:f>
              <c:numCache>
                <c:formatCode>0.00</c:formatCode>
                <c:ptCount val="1"/>
                <c:pt idx="0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C301-468B-8AD2-0AD8343A369B}"/>
            </c:ext>
          </c:extLst>
        </c:ser>
        <c:ser>
          <c:idx val="85"/>
          <c:order val="85"/>
          <c:tx>
            <c:strRef>
              <c:f>'29-30'!$CI$1:$CI$2</c:f>
              <c:strCache>
                <c:ptCount val="1"/>
                <c:pt idx="0">
                  <c:v>14/1/2021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'29-30'!$CI$3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C301-468B-8AD2-0AD8343A369B}"/>
            </c:ext>
          </c:extLst>
        </c:ser>
        <c:ser>
          <c:idx val="86"/>
          <c:order val="86"/>
          <c:tx>
            <c:strRef>
              <c:f>'29-30'!$CJ$1:$CJ$2</c:f>
              <c:strCache>
                <c:ptCount val="1"/>
                <c:pt idx="0">
                  <c:v>15/1/2021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'29-30'!$CJ$3</c:f>
              <c:numCache>
                <c:formatCode>0.00</c:formatCode>
                <c:ptCount val="1"/>
                <c:pt idx="0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C301-468B-8AD2-0AD8343A369B}"/>
            </c:ext>
          </c:extLst>
        </c:ser>
        <c:ser>
          <c:idx val="87"/>
          <c:order val="87"/>
          <c:tx>
            <c:strRef>
              <c:f>'29-30'!$CK$1:$CK$2</c:f>
              <c:strCache>
                <c:ptCount val="1"/>
                <c:pt idx="0">
                  <c:v>18/1/2021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'29-30'!$CK$3</c:f>
              <c:numCache>
                <c:formatCode>0.00</c:formatCode>
                <c:ptCount val="1"/>
                <c:pt idx="0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C301-468B-8AD2-0AD8343A369B}"/>
            </c:ext>
          </c:extLst>
        </c:ser>
        <c:ser>
          <c:idx val="88"/>
          <c:order val="88"/>
          <c:tx>
            <c:strRef>
              <c:f>'29-30'!$CL$1:$CL$2</c:f>
              <c:strCache>
                <c:ptCount val="1"/>
                <c:pt idx="0">
                  <c:v>19/1/2021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'29-30'!$CL$3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C301-468B-8AD2-0AD8343A369B}"/>
            </c:ext>
          </c:extLst>
        </c:ser>
        <c:ser>
          <c:idx val="89"/>
          <c:order val="89"/>
          <c:tx>
            <c:strRef>
              <c:f>'29-30'!$CM$1:$CM$2</c:f>
              <c:strCache>
                <c:ptCount val="1"/>
                <c:pt idx="0">
                  <c:v>20/1/2021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'29-30'!$CM$3</c:f>
              <c:numCache>
                <c:formatCode>0.00</c:formatCode>
                <c:ptCount val="1"/>
                <c:pt idx="0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C301-468B-8AD2-0AD8343A369B}"/>
            </c:ext>
          </c:extLst>
        </c:ser>
        <c:ser>
          <c:idx val="90"/>
          <c:order val="90"/>
          <c:tx>
            <c:strRef>
              <c:f>'29-30'!$CN$1:$CN$2</c:f>
              <c:strCache>
                <c:ptCount val="1"/>
                <c:pt idx="0">
                  <c:v>21/1/2021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'29-30'!$CN$3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C301-468B-8AD2-0AD8343A369B}"/>
            </c:ext>
          </c:extLst>
        </c:ser>
        <c:ser>
          <c:idx val="91"/>
          <c:order val="91"/>
          <c:tx>
            <c:strRef>
              <c:f>'29-30'!$CO$1:$CO$2</c:f>
              <c:strCache>
                <c:ptCount val="1"/>
                <c:pt idx="0">
                  <c:v>22/1/2021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'29-30'!$CO$3</c:f>
              <c:numCache>
                <c:formatCode>0.00</c:formatCode>
                <c:ptCount val="1"/>
                <c:pt idx="0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C301-468B-8AD2-0AD8343A369B}"/>
            </c:ext>
          </c:extLst>
        </c:ser>
        <c:ser>
          <c:idx val="92"/>
          <c:order val="92"/>
          <c:tx>
            <c:strRef>
              <c:f>'29-30'!$CP$1:$CP$2</c:f>
              <c:strCache>
                <c:ptCount val="1"/>
                <c:pt idx="0">
                  <c:v>25/1/2021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'29-30'!$CP$3</c:f>
              <c:numCache>
                <c:formatCode>0.00</c:formatCode>
                <c:ptCount val="1"/>
                <c:pt idx="0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C301-468B-8AD2-0AD8343A369B}"/>
            </c:ext>
          </c:extLst>
        </c:ser>
        <c:ser>
          <c:idx val="93"/>
          <c:order val="93"/>
          <c:tx>
            <c:strRef>
              <c:f>'29-30'!$CQ$1:$CQ$2</c:f>
              <c:strCache>
                <c:ptCount val="1"/>
                <c:pt idx="0">
                  <c:v>26/1/2021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'29-30'!$CQ$3</c:f>
              <c:numCache>
                <c:formatCode>0.00</c:formatCode>
                <c:ptCount val="1"/>
                <c:pt idx="0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C301-468B-8AD2-0AD8343A369B}"/>
            </c:ext>
          </c:extLst>
        </c:ser>
        <c:ser>
          <c:idx val="94"/>
          <c:order val="94"/>
          <c:tx>
            <c:strRef>
              <c:f>'29-30'!$CR$1:$CR$2</c:f>
              <c:strCache>
                <c:ptCount val="1"/>
                <c:pt idx="0">
                  <c:v>27/1/2021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'29-30'!$CR$3</c:f>
              <c:numCache>
                <c:formatCode>0.00</c:formatCode>
                <c:ptCount val="1"/>
                <c:pt idx="0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C301-468B-8AD2-0AD8343A369B}"/>
            </c:ext>
          </c:extLst>
        </c:ser>
        <c:ser>
          <c:idx val="95"/>
          <c:order val="95"/>
          <c:tx>
            <c:strRef>
              <c:f>'29-30'!$CS$1:$CS$2</c:f>
              <c:strCache>
                <c:ptCount val="1"/>
                <c:pt idx="0">
                  <c:v>28/1/2021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'29-30'!$CS$3</c:f>
              <c:numCache>
                <c:formatCode>0.00</c:formatCode>
                <c:ptCount val="1"/>
                <c:pt idx="0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C301-468B-8AD2-0AD8343A369B}"/>
            </c:ext>
          </c:extLst>
        </c:ser>
        <c:ser>
          <c:idx val="96"/>
          <c:order val="96"/>
          <c:tx>
            <c:strRef>
              <c:f>'29-30'!$CT$1:$CT$2</c:f>
              <c:strCache>
                <c:ptCount val="1"/>
                <c:pt idx="0">
                  <c:v>29/1/2021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'29-30'!$CT$3</c:f>
              <c:numCache>
                <c:formatCode>0.00</c:formatCode>
                <c:ptCount val="1"/>
                <c:pt idx="0">
                  <c:v>237.5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C301-468B-8AD2-0AD8343A369B}"/>
            </c:ext>
          </c:extLst>
        </c:ser>
        <c:ser>
          <c:idx val="97"/>
          <c:order val="97"/>
          <c:tx>
            <c:strRef>
              <c:f>'29-30'!$CU$1:$CU$2</c:f>
              <c:strCache>
                <c:ptCount val="1"/>
                <c:pt idx="0">
                  <c:v>1/2/2021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'29-30'!$CU$3</c:f>
              <c:numCache>
                <c:formatCode>0.00</c:formatCode>
                <c:ptCount val="1"/>
                <c:pt idx="0">
                  <c:v>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C301-468B-8AD2-0AD8343A369B}"/>
            </c:ext>
          </c:extLst>
        </c:ser>
        <c:ser>
          <c:idx val="98"/>
          <c:order val="98"/>
          <c:tx>
            <c:strRef>
              <c:f>'29-30'!$CV$1:$CV$2</c:f>
              <c:strCache>
                <c:ptCount val="1"/>
                <c:pt idx="0">
                  <c:v>2/2/2021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'29-30'!$CV$3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C301-468B-8AD2-0AD8343A369B}"/>
            </c:ext>
          </c:extLst>
        </c:ser>
        <c:ser>
          <c:idx val="99"/>
          <c:order val="99"/>
          <c:tx>
            <c:strRef>
              <c:f>'29-30'!$CW$1:$CW$2</c:f>
              <c:strCache>
                <c:ptCount val="1"/>
                <c:pt idx="0">
                  <c:v>3/2/2021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'29-30'!$CW$3</c:f>
              <c:numCache>
                <c:formatCode>0.00</c:formatCode>
                <c:ptCount val="1"/>
                <c:pt idx="0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C301-468B-8AD2-0AD8343A369B}"/>
            </c:ext>
          </c:extLst>
        </c:ser>
        <c:ser>
          <c:idx val="100"/>
          <c:order val="100"/>
          <c:tx>
            <c:strRef>
              <c:f>'29-30'!$CX$1:$CX$2</c:f>
              <c:strCache>
                <c:ptCount val="1"/>
                <c:pt idx="0">
                  <c:v>4/2/2021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'29-30'!$CX$3</c:f>
              <c:numCache>
                <c:formatCode>0.00</c:formatCode>
                <c:ptCount val="1"/>
                <c:pt idx="0">
                  <c:v>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C301-468B-8AD2-0AD8343A369B}"/>
            </c:ext>
          </c:extLst>
        </c:ser>
        <c:ser>
          <c:idx val="101"/>
          <c:order val="101"/>
          <c:tx>
            <c:strRef>
              <c:f>'29-30'!$CY$1:$CY$2</c:f>
              <c:strCache>
                <c:ptCount val="1"/>
                <c:pt idx="0">
                  <c:v>5/2/2021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'29-30'!$CY$3</c:f>
              <c:numCache>
                <c:formatCode>0.00</c:formatCode>
                <c:ptCount val="1"/>
                <c:pt idx="0">
                  <c:v>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C301-468B-8AD2-0AD8343A369B}"/>
            </c:ext>
          </c:extLst>
        </c:ser>
        <c:ser>
          <c:idx val="102"/>
          <c:order val="102"/>
          <c:tx>
            <c:strRef>
              <c:f>'29-30'!$CZ$1:$CZ$2</c:f>
              <c:strCache>
                <c:ptCount val="1"/>
                <c:pt idx="0">
                  <c:v>8/2/2021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'29-30'!$CZ$3</c:f>
              <c:numCache>
                <c:formatCode>0.00</c:formatCode>
                <c:ptCount val="1"/>
                <c:pt idx="0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C301-468B-8AD2-0AD8343A369B}"/>
            </c:ext>
          </c:extLst>
        </c:ser>
        <c:ser>
          <c:idx val="103"/>
          <c:order val="103"/>
          <c:tx>
            <c:strRef>
              <c:f>'29-30'!$DA$1:$DA$2</c:f>
              <c:strCache>
                <c:ptCount val="1"/>
                <c:pt idx="0">
                  <c:v>9/2/2021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'29-30'!$DA$3</c:f>
              <c:numCache>
                <c:formatCode>0.00</c:formatCode>
                <c:ptCount val="1"/>
                <c:pt idx="0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C301-468B-8AD2-0AD8343A369B}"/>
            </c:ext>
          </c:extLst>
        </c:ser>
        <c:ser>
          <c:idx val="104"/>
          <c:order val="104"/>
          <c:tx>
            <c:strRef>
              <c:f>'29-30'!$DB$1:$DB$2</c:f>
              <c:strCache>
                <c:ptCount val="1"/>
                <c:pt idx="0">
                  <c:v>10/2/2021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'29-30'!$DB$3</c:f>
              <c:numCache>
                <c:formatCode>0.00</c:formatCode>
                <c:ptCount val="1"/>
                <c:pt idx="0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C301-468B-8AD2-0AD8343A369B}"/>
            </c:ext>
          </c:extLst>
        </c:ser>
        <c:ser>
          <c:idx val="105"/>
          <c:order val="105"/>
          <c:tx>
            <c:strRef>
              <c:f>'29-30'!$DC$1:$DC$2</c:f>
              <c:strCache>
                <c:ptCount val="1"/>
                <c:pt idx="0">
                  <c:v>11/2/2021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'29-30'!$DC$3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C301-468B-8AD2-0AD8343A369B}"/>
            </c:ext>
          </c:extLst>
        </c:ser>
        <c:ser>
          <c:idx val="106"/>
          <c:order val="106"/>
          <c:tx>
            <c:strRef>
              <c:f>'29-30'!$DD$1:$DD$2</c:f>
              <c:strCache>
                <c:ptCount val="1"/>
                <c:pt idx="0">
                  <c:v>12/2/2021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'29-30'!$DD$3</c:f>
              <c:numCache>
                <c:formatCode>0.00</c:formatCode>
                <c:ptCount val="1"/>
                <c:pt idx="0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C301-468B-8AD2-0AD8343A369B}"/>
            </c:ext>
          </c:extLst>
        </c:ser>
        <c:ser>
          <c:idx val="107"/>
          <c:order val="107"/>
          <c:tx>
            <c:strRef>
              <c:f>'29-30'!$DE$1:$DE$2</c:f>
              <c:strCache>
                <c:ptCount val="1"/>
                <c:pt idx="0">
                  <c:v>17/2/2021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'29-30'!$DE$3</c:f>
              <c:numCache>
                <c:formatCode>0.00</c:formatCode>
                <c:ptCount val="1"/>
                <c:pt idx="0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C301-468B-8AD2-0AD8343A369B}"/>
            </c:ext>
          </c:extLst>
        </c:ser>
        <c:ser>
          <c:idx val="108"/>
          <c:order val="108"/>
          <c:tx>
            <c:strRef>
              <c:f>'29-30'!$DF$1:$DF$2</c:f>
              <c:strCache>
                <c:ptCount val="1"/>
                <c:pt idx="0">
                  <c:v>18/2/2021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'29-30'!$DF$3</c:f>
              <c:numCache>
                <c:formatCode>0.00</c:formatCode>
                <c:ptCount val="1"/>
                <c:pt idx="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C301-468B-8AD2-0AD8343A369B}"/>
            </c:ext>
          </c:extLst>
        </c:ser>
        <c:ser>
          <c:idx val="109"/>
          <c:order val="109"/>
          <c:tx>
            <c:strRef>
              <c:f>'29-30'!$DG$1:$DG$2</c:f>
              <c:strCache>
                <c:ptCount val="1"/>
                <c:pt idx="0">
                  <c:v>19/2/2021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'29-30'!$DG$3</c:f>
              <c:numCache>
                <c:formatCode>0.00</c:formatCode>
                <c:ptCount val="1"/>
                <c:pt idx="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C301-468B-8AD2-0AD8343A369B}"/>
            </c:ext>
          </c:extLst>
        </c:ser>
        <c:ser>
          <c:idx val="110"/>
          <c:order val="110"/>
          <c:tx>
            <c:strRef>
              <c:f>'29-30'!$DH$1:$DH$2</c:f>
              <c:strCache>
                <c:ptCount val="1"/>
                <c:pt idx="0">
                  <c:v>22/2/2021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'29-30'!$DH$3</c:f>
              <c:numCache>
                <c:formatCode>0.00</c:formatCode>
                <c:ptCount val="1"/>
                <c:pt idx="0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C301-468B-8AD2-0AD8343A369B}"/>
            </c:ext>
          </c:extLst>
        </c:ser>
        <c:ser>
          <c:idx val="111"/>
          <c:order val="111"/>
          <c:tx>
            <c:strRef>
              <c:f>'29-30'!$DI$1:$DI$2</c:f>
              <c:strCache>
                <c:ptCount val="1"/>
                <c:pt idx="0">
                  <c:v>23/2/2021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'29-30'!$DI$3</c:f>
              <c:numCache>
                <c:formatCode>0.00</c:formatCode>
                <c:ptCount val="1"/>
                <c:pt idx="0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C301-468B-8AD2-0AD8343A369B}"/>
            </c:ext>
          </c:extLst>
        </c:ser>
        <c:ser>
          <c:idx val="112"/>
          <c:order val="112"/>
          <c:tx>
            <c:strRef>
              <c:f>'29-30'!$DJ$1:$DJ$2</c:f>
              <c:strCache>
                <c:ptCount val="1"/>
                <c:pt idx="0">
                  <c:v>24/2/2021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'29-30'!$DJ$3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C301-468B-8AD2-0AD8343A369B}"/>
            </c:ext>
          </c:extLst>
        </c:ser>
        <c:ser>
          <c:idx val="113"/>
          <c:order val="113"/>
          <c:tx>
            <c:strRef>
              <c:f>'29-30'!$DK$1:$DK$2</c:f>
              <c:strCache>
                <c:ptCount val="1"/>
                <c:pt idx="0">
                  <c:v>25/2/2021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'29-30'!$DK$3</c:f>
              <c:numCache>
                <c:formatCode>0.00</c:formatCode>
                <c:ptCount val="1"/>
                <c:pt idx="0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C301-468B-8AD2-0AD8343A369B}"/>
            </c:ext>
          </c:extLst>
        </c:ser>
        <c:ser>
          <c:idx val="114"/>
          <c:order val="114"/>
          <c:tx>
            <c:strRef>
              <c:f>'29-30'!$DL$1:$DL$2</c:f>
              <c:strCache>
                <c:ptCount val="1"/>
                <c:pt idx="0">
                  <c:v>26/2/2021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'29-30'!$DL$3</c:f>
              <c:numCache>
                <c:formatCode>0.00</c:formatCode>
                <c:ptCount val="1"/>
                <c:pt idx="0">
                  <c:v>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C301-468B-8AD2-0AD8343A369B}"/>
            </c:ext>
          </c:extLst>
        </c:ser>
        <c:ser>
          <c:idx val="115"/>
          <c:order val="115"/>
          <c:tx>
            <c:strRef>
              <c:f>'29-30'!$DM$1:$DM$2</c:f>
              <c:strCache>
                <c:ptCount val="1"/>
                <c:pt idx="0">
                  <c:v>1/3/2021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'29-30'!$DM$3</c:f>
              <c:numCache>
                <c:formatCode>0.00</c:formatCode>
                <c:ptCount val="1"/>
                <c:pt idx="0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C301-468B-8AD2-0AD8343A369B}"/>
            </c:ext>
          </c:extLst>
        </c:ser>
        <c:ser>
          <c:idx val="116"/>
          <c:order val="116"/>
          <c:tx>
            <c:strRef>
              <c:f>'29-30'!$DN$1:$DN$2</c:f>
              <c:strCache>
                <c:ptCount val="1"/>
                <c:pt idx="0">
                  <c:v>2/3/2021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'29-30'!$DN$3</c:f>
              <c:numCache>
                <c:formatCode>0.00</c:formatCode>
                <c:ptCount val="1"/>
                <c:pt idx="0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C301-468B-8AD2-0AD8343A369B}"/>
            </c:ext>
          </c:extLst>
        </c:ser>
        <c:ser>
          <c:idx val="117"/>
          <c:order val="117"/>
          <c:tx>
            <c:strRef>
              <c:f>'29-30'!$DO$1:$DO$2</c:f>
              <c:strCache>
                <c:ptCount val="1"/>
                <c:pt idx="0">
                  <c:v>3/3/2021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'29-30'!$DO$3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C301-468B-8AD2-0AD8343A369B}"/>
            </c:ext>
          </c:extLst>
        </c:ser>
        <c:ser>
          <c:idx val="118"/>
          <c:order val="118"/>
          <c:tx>
            <c:strRef>
              <c:f>'29-30'!$DP$1:$DP$2</c:f>
              <c:strCache>
                <c:ptCount val="1"/>
                <c:pt idx="0">
                  <c:v>4/3/2021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'29-30'!$DP$3</c:f>
              <c:numCache>
                <c:formatCode>0.00</c:formatCode>
                <c:ptCount val="1"/>
                <c:pt idx="0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C301-468B-8AD2-0AD8343A369B}"/>
            </c:ext>
          </c:extLst>
        </c:ser>
        <c:ser>
          <c:idx val="119"/>
          <c:order val="119"/>
          <c:tx>
            <c:strRef>
              <c:f>'29-30'!$DQ$1:$DQ$2</c:f>
              <c:strCache>
                <c:ptCount val="1"/>
                <c:pt idx="0">
                  <c:v>5/3/2021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'29-30'!$DQ$3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C301-468B-8AD2-0AD8343A369B}"/>
            </c:ext>
          </c:extLst>
        </c:ser>
        <c:ser>
          <c:idx val="120"/>
          <c:order val="120"/>
          <c:tx>
            <c:strRef>
              <c:f>'29-30'!$DR$1:$DR$2</c:f>
              <c:strCache>
                <c:ptCount val="1"/>
                <c:pt idx="0">
                  <c:v>8/3/2021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'29-30'!$DR$3</c:f>
              <c:numCache>
                <c:formatCode>0.00</c:formatCode>
                <c:ptCount val="1"/>
                <c:pt idx="0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C301-468B-8AD2-0AD8343A369B}"/>
            </c:ext>
          </c:extLst>
        </c:ser>
        <c:ser>
          <c:idx val="121"/>
          <c:order val="121"/>
          <c:tx>
            <c:strRef>
              <c:f>'29-30'!$DS$1:$DS$2</c:f>
              <c:strCache>
                <c:ptCount val="1"/>
                <c:pt idx="0">
                  <c:v>9/3/2021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'29-30'!$DS$3</c:f>
              <c:numCache>
                <c:formatCode>0.00</c:formatCode>
                <c:ptCount val="1"/>
                <c:pt idx="0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C301-468B-8AD2-0AD8343A369B}"/>
            </c:ext>
          </c:extLst>
        </c:ser>
        <c:ser>
          <c:idx val="122"/>
          <c:order val="122"/>
          <c:tx>
            <c:strRef>
              <c:f>'29-30'!$DT$1:$DT$2</c:f>
              <c:strCache>
                <c:ptCount val="1"/>
                <c:pt idx="0">
                  <c:v>10/3/2021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'29-30'!$DT$3</c:f>
              <c:numCache>
                <c:formatCode>0.00</c:formatCode>
                <c:ptCount val="1"/>
                <c:pt idx="0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C301-468B-8AD2-0AD8343A369B}"/>
            </c:ext>
          </c:extLst>
        </c:ser>
        <c:ser>
          <c:idx val="123"/>
          <c:order val="123"/>
          <c:tx>
            <c:strRef>
              <c:f>'29-30'!$DU$1:$DU$2</c:f>
              <c:strCache>
                <c:ptCount val="1"/>
                <c:pt idx="0">
                  <c:v>11/3/2021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'29-30'!$DU$3</c:f>
              <c:numCache>
                <c:formatCode>0.00</c:formatCode>
                <c:ptCount val="1"/>
                <c:pt idx="0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C301-468B-8AD2-0AD8343A369B}"/>
            </c:ext>
          </c:extLst>
        </c:ser>
        <c:ser>
          <c:idx val="124"/>
          <c:order val="124"/>
          <c:tx>
            <c:strRef>
              <c:f>'29-30'!$DV$1:$DV$2</c:f>
              <c:strCache>
                <c:ptCount val="1"/>
                <c:pt idx="0">
                  <c:v>12/3/2021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'29-30'!$DV$3</c:f>
              <c:numCache>
                <c:formatCode>0.00</c:formatCode>
                <c:ptCount val="1"/>
                <c:pt idx="0">
                  <c:v>158.5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C301-468B-8AD2-0AD8343A369B}"/>
            </c:ext>
          </c:extLst>
        </c:ser>
        <c:ser>
          <c:idx val="125"/>
          <c:order val="125"/>
          <c:tx>
            <c:strRef>
              <c:f>'29-30'!$DW$1:$DW$2</c:f>
              <c:strCache>
                <c:ptCount val="1"/>
                <c:pt idx="0">
                  <c:v>15/3/2021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'29-30'!$DW$3</c:f>
              <c:numCache>
                <c:formatCode>0.00</c:formatCode>
                <c:ptCount val="1"/>
                <c:pt idx="0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C301-468B-8AD2-0AD8343A369B}"/>
            </c:ext>
          </c:extLst>
        </c:ser>
        <c:ser>
          <c:idx val="126"/>
          <c:order val="126"/>
          <c:tx>
            <c:strRef>
              <c:f>'29-30'!$DX$1:$DX$2</c:f>
              <c:strCache>
                <c:ptCount val="1"/>
                <c:pt idx="0">
                  <c:v>16/3/2021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'29-30'!$DX$3</c:f>
              <c:numCache>
                <c:formatCode>0.00</c:formatCode>
                <c:ptCount val="1"/>
                <c:pt idx="0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C301-468B-8AD2-0AD8343A369B}"/>
            </c:ext>
          </c:extLst>
        </c:ser>
        <c:ser>
          <c:idx val="127"/>
          <c:order val="127"/>
          <c:tx>
            <c:strRef>
              <c:f>'29-30'!$DY$1:$DY$2</c:f>
              <c:strCache>
                <c:ptCount val="1"/>
                <c:pt idx="0">
                  <c:v>17/3/2021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'29-30'!$DY$3</c:f>
              <c:numCache>
                <c:formatCode>0.00</c:formatCode>
                <c:ptCount val="1"/>
                <c:pt idx="0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C301-468B-8AD2-0AD8343A369B}"/>
            </c:ext>
          </c:extLst>
        </c:ser>
        <c:ser>
          <c:idx val="128"/>
          <c:order val="128"/>
          <c:tx>
            <c:strRef>
              <c:f>'29-30'!$DZ$1:$DZ$2</c:f>
              <c:strCache>
                <c:ptCount val="1"/>
                <c:pt idx="0">
                  <c:v>18/3/2021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'29-30'!$DZ$3</c:f>
              <c:numCache>
                <c:formatCode>0.00</c:formatCode>
                <c:ptCount val="1"/>
                <c:pt idx="0">
                  <c:v>112.5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C301-468B-8AD2-0AD8343A369B}"/>
            </c:ext>
          </c:extLst>
        </c:ser>
        <c:ser>
          <c:idx val="129"/>
          <c:order val="129"/>
          <c:tx>
            <c:strRef>
              <c:f>'29-30'!$EA$1:$EA$2</c:f>
              <c:strCache>
                <c:ptCount val="1"/>
                <c:pt idx="0">
                  <c:v>19/3/2021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'29-30'!$EA$3</c:f>
              <c:numCache>
                <c:formatCode>0.00</c:formatCode>
                <c:ptCount val="1"/>
                <c:pt idx="0">
                  <c:v>167.5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C301-468B-8AD2-0AD8343A369B}"/>
            </c:ext>
          </c:extLst>
        </c:ser>
        <c:ser>
          <c:idx val="130"/>
          <c:order val="130"/>
          <c:tx>
            <c:strRef>
              <c:f>'29-30'!$EB$1:$EB$2</c:f>
              <c:strCache>
                <c:ptCount val="1"/>
                <c:pt idx="0">
                  <c:v>22/3/2021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'29-30'!$EB$3</c:f>
              <c:numCache>
                <c:formatCode>0.00</c:formatCode>
                <c:ptCount val="1"/>
                <c:pt idx="0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C301-468B-8AD2-0AD8343A369B}"/>
            </c:ext>
          </c:extLst>
        </c:ser>
        <c:ser>
          <c:idx val="131"/>
          <c:order val="131"/>
          <c:tx>
            <c:strRef>
              <c:f>'29-30'!$EC$1:$EC$2</c:f>
              <c:strCache>
                <c:ptCount val="1"/>
                <c:pt idx="0">
                  <c:v>23/3/2021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'29-30'!$EC$3</c:f>
              <c:numCache>
                <c:formatCode>0.00</c:formatCode>
                <c:ptCount val="1"/>
                <c:pt idx="0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C301-468B-8AD2-0AD8343A369B}"/>
            </c:ext>
          </c:extLst>
        </c:ser>
        <c:ser>
          <c:idx val="132"/>
          <c:order val="132"/>
          <c:tx>
            <c:strRef>
              <c:f>'29-30'!$ED$1:$ED$2</c:f>
              <c:strCache>
                <c:ptCount val="1"/>
                <c:pt idx="0">
                  <c:v>25/3/2021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'29-30'!$ED$3</c:f>
              <c:numCache>
                <c:formatCode>0.00</c:formatCode>
                <c:ptCount val="1"/>
                <c:pt idx="0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C301-468B-8AD2-0AD8343A369B}"/>
            </c:ext>
          </c:extLst>
        </c:ser>
        <c:ser>
          <c:idx val="133"/>
          <c:order val="133"/>
          <c:tx>
            <c:strRef>
              <c:f>'29-30'!$EE$1:$EE$2</c:f>
              <c:strCache>
                <c:ptCount val="1"/>
                <c:pt idx="0">
                  <c:v>26/3/2021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'29-30'!$EE$3</c:f>
              <c:numCache>
                <c:formatCode>0.00</c:formatCode>
                <c:ptCount val="1"/>
                <c:pt idx="0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C301-468B-8AD2-0AD8343A369B}"/>
            </c:ext>
          </c:extLst>
        </c:ser>
        <c:ser>
          <c:idx val="134"/>
          <c:order val="134"/>
          <c:tx>
            <c:strRef>
              <c:f>'29-30'!$EF$1:$EF$2</c:f>
              <c:strCache>
                <c:ptCount val="1"/>
                <c:pt idx="0">
                  <c:v>29/3/2021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'29-30'!$EF$3</c:f>
              <c:numCache>
                <c:formatCode>0.00</c:formatCode>
                <c:ptCount val="1"/>
                <c:pt idx="0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C301-468B-8AD2-0AD8343A369B}"/>
            </c:ext>
          </c:extLst>
        </c:ser>
        <c:ser>
          <c:idx val="135"/>
          <c:order val="135"/>
          <c:tx>
            <c:strRef>
              <c:f>'29-30'!$EG$1:$EG$2</c:f>
              <c:strCache>
                <c:ptCount val="1"/>
                <c:pt idx="0">
                  <c:v>30/3/2021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'29-30'!$EG$3</c:f>
              <c:numCache>
                <c:formatCode>0.00</c:formatCode>
                <c:ptCount val="1"/>
                <c:pt idx="0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C301-468B-8AD2-0AD8343A369B}"/>
            </c:ext>
          </c:extLst>
        </c:ser>
        <c:ser>
          <c:idx val="136"/>
          <c:order val="136"/>
          <c:tx>
            <c:strRef>
              <c:f>'29-30'!$EH$1:$EH$2</c:f>
              <c:strCache>
                <c:ptCount val="1"/>
                <c:pt idx="0">
                  <c:v>31/3/2021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'29-30'!$EH$3</c:f>
              <c:numCache>
                <c:formatCode>0.00</c:formatCode>
                <c:ptCount val="1"/>
                <c:pt idx="0">
                  <c:v>221.5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C301-468B-8AD2-0AD8343A369B}"/>
            </c:ext>
          </c:extLst>
        </c:ser>
        <c:ser>
          <c:idx val="137"/>
          <c:order val="137"/>
          <c:tx>
            <c:strRef>
              <c:f>'29-30'!$EI$1:$EI$2</c:f>
              <c:strCache>
                <c:ptCount val="1"/>
                <c:pt idx="0">
                  <c:v>5/4/2021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'29-30'!$EI$3</c:f>
              <c:numCache>
                <c:formatCode>0.00</c:formatCode>
                <c:ptCount val="1"/>
                <c:pt idx="0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C301-468B-8AD2-0AD8343A369B}"/>
            </c:ext>
          </c:extLst>
        </c:ser>
        <c:ser>
          <c:idx val="138"/>
          <c:order val="138"/>
          <c:tx>
            <c:strRef>
              <c:f>'29-30'!$EJ$1:$EJ$2</c:f>
              <c:strCache>
                <c:ptCount val="1"/>
                <c:pt idx="0">
                  <c:v>6/4/2021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'29-30'!$EJ$3</c:f>
              <c:numCache>
                <c:formatCode>0.00</c:formatCode>
                <c:ptCount val="1"/>
                <c:pt idx="0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C301-468B-8AD2-0AD8343A369B}"/>
            </c:ext>
          </c:extLst>
        </c:ser>
        <c:ser>
          <c:idx val="139"/>
          <c:order val="139"/>
          <c:tx>
            <c:strRef>
              <c:f>'29-30'!$EK$1:$EK$2</c:f>
              <c:strCache>
                <c:ptCount val="1"/>
                <c:pt idx="0">
                  <c:v>7/4/2021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'29-30'!$EK$3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C301-468B-8AD2-0AD8343A369B}"/>
            </c:ext>
          </c:extLst>
        </c:ser>
        <c:ser>
          <c:idx val="140"/>
          <c:order val="140"/>
          <c:tx>
            <c:strRef>
              <c:f>'29-30'!$EL$1:$EL$2</c:f>
              <c:strCache>
                <c:ptCount val="1"/>
                <c:pt idx="0">
                  <c:v>8/4/2021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'29-30'!$EL$3</c:f>
              <c:numCache>
                <c:formatCode>0.00</c:formatCode>
                <c:ptCount val="1"/>
                <c:pt idx="0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C301-468B-8AD2-0AD8343A369B}"/>
            </c:ext>
          </c:extLst>
        </c:ser>
        <c:ser>
          <c:idx val="141"/>
          <c:order val="141"/>
          <c:tx>
            <c:strRef>
              <c:f>'29-30'!$EM$1:$EM$2</c:f>
              <c:strCache>
                <c:ptCount val="1"/>
                <c:pt idx="0">
                  <c:v>9/4/2021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'29-30'!$EM$3</c:f>
              <c:numCache>
                <c:formatCode>0.00</c:formatCode>
                <c:ptCount val="1"/>
                <c:pt idx="0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C301-468B-8AD2-0AD8343A369B}"/>
            </c:ext>
          </c:extLst>
        </c:ser>
        <c:ser>
          <c:idx val="142"/>
          <c:order val="142"/>
          <c:tx>
            <c:strRef>
              <c:f>'29-30'!$EN$1:$EN$2</c:f>
              <c:strCache>
                <c:ptCount val="1"/>
                <c:pt idx="0">
                  <c:v>12/4/2021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'29-30'!$EN$3</c:f>
              <c:numCache>
                <c:formatCode>0.00</c:formatCode>
                <c:ptCount val="1"/>
                <c:pt idx="0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C301-468B-8AD2-0AD8343A369B}"/>
            </c:ext>
          </c:extLst>
        </c:ser>
        <c:ser>
          <c:idx val="143"/>
          <c:order val="143"/>
          <c:tx>
            <c:strRef>
              <c:f>'29-30'!$EO$1:$EO$2</c:f>
              <c:strCache>
                <c:ptCount val="1"/>
                <c:pt idx="0">
                  <c:v>13/4/2021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'29-30'!$EO$3</c:f>
              <c:numCache>
                <c:formatCode>0.00</c:formatCode>
                <c:ptCount val="1"/>
                <c:pt idx="0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C301-468B-8AD2-0AD8343A369B}"/>
            </c:ext>
          </c:extLst>
        </c:ser>
        <c:ser>
          <c:idx val="144"/>
          <c:order val="144"/>
          <c:tx>
            <c:strRef>
              <c:f>'29-30'!$EP$1:$EP$2</c:f>
              <c:strCache>
                <c:ptCount val="1"/>
                <c:pt idx="0">
                  <c:v>14/4/2021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'29-30'!$EP$3</c:f>
              <c:numCache>
                <c:formatCode>0.00</c:formatCode>
                <c:ptCount val="1"/>
                <c:pt idx="0">
                  <c:v>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C301-468B-8AD2-0AD8343A369B}"/>
            </c:ext>
          </c:extLst>
        </c:ser>
        <c:ser>
          <c:idx val="145"/>
          <c:order val="145"/>
          <c:tx>
            <c:strRef>
              <c:f>'29-30'!$EQ$1:$EQ$2</c:f>
              <c:strCache>
                <c:ptCount val="1"/>
                <c:pt idx="0">
                  <c:v>15/4/2021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'29-30'!$EQ$3</c:f>
              <c:numCache>
                <c:formatCode>0.00</c:formatCode>
                <c:ptCount val="1"/>
                <c:pt idx="0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C301-468B-8AD2-0AD8343A369B}"/>
            </c:ext>
          </c:extLst>
        </c:ser>
        <c:ser>
          <c:idx val="146"/>
          <c:order val="146"/>
          <c:tx>
            <c:strRef>
              <c:f>'29-30'!$ER$1:$ER$2</c:f>
              <c:strCache>
                <c:ptCount val="1"/>
                <c:pt idx="0">
                  <c:v>16/4/2021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'29-30'!$ER$3</c:f>
              <c:numCache>
                <c:formatCode>0.00</c:formatCode>
                <c:ptCount val="1"/>
                <c:pt idx="0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C301-468B-8AD2-0AD8343A369B}"/>
            </c:ext>
          </c:extLst>
        </c:ser>
        <c:ser>
          <c:idx val="147"/>
          <c:order val="147"/>
          <c:tx>
            <c:strRef>
              <c:f>'29-30'!$ES$1:$ES$2</c:f>
              <c:strCache>
                <c:ptCount val="1"/>
                <c:pt idx="0">
                  <c:v>19/4/2021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'29-30'!$ES$3</c:f>
              <c:numCache>
                <c:formatCode>0.00</c:formatCode>
                <c:ptCount val="1"/>
                <c:pt idx="0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C301-468B-8AD2-0AD8343A369B}"/>
            </c:ext>
          </c:extLst>
        </c:ser>
        <c:ser>
          <c:idx val="148"/>
          <c:order val="148"/>
          <c:tx>
            <c:strRef>
              <c:f>'29-30'!$ET$1:$ET$2</c:f>
              <c:strCache>
                <c:ptCount val="1"/>
                <c:pt idx="0">
                  <c:v>20/4/2021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'29-30'!$ET$3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C301-468B-8AD2-0AD8343A369B}"/>
            </c:ext>
          </c:extLst>
        </c:ser>
        <c:ser>
          <c:idx val="149"/>
          <c:order val="149"/>
          <c:tx>
            <c:strRef>
              <c:f>'29-30'!$EU$1:$EU$2</c:f>
              <c:strCache>
                <c:ptCount val="1"/>
                <c:pt idx="0">
                  <c:v>21/4/2021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'29-30'!$EU$3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C301-468B-8AD2-0AD8343A369B}"/>
            </c:ext>
          </c:extLst>
        </c:ser>
        <c:ser>
          <c:idx val="150"/>
          <c:order val="150"/>
          <c:tx>
            <c:strRef>
              <c:f>'29-30'!$EV$1:$EV$2</c:f>
              <c:strCache>
                <c:ptCount val="1"/>
                <c:pt idx="0">
                  <c:v>22/4/2021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'29-30'!$EV$3</c:f>
              <c:numCache>
                <c:formatCode>0.00</c:formatCode>
                <c:ptCount val="1"/>
                <c:pt idx="0">
                  <c:v>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C301-468B-8AD2-0AD8343A369B}"/>
            </c:ext>
          </c:extLst>
        </c:ser>
        <c:ser>
          <c:idx val="151"/>
          <c:order val="151"/>
          <c:tx>
            <c:strRef>
              <c:f>'29-30'!$EW$1:$EW$2</c:f>
              <c:strCache>
                <c:ptCount val="1"/>
                <c:pt idx="0">
                  <c:v>23/4/2021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'29-30'!$EW$3</c:f>
              <c:numCache>
                <c:formatCode>0.00</c:formatCode>
                <c:ptCount val="1"/>
                <c:pt idx="0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C301-468B-8AD2-0AD8343A369B}"/>
            </c:ext>
          </c:extLst>
        </c:ser>
        <c:ser>
          <c:idx val="152"/>
          <c:order val="152"/>
          <c:tx>
            <c:strRef>
              <c:f>'29-30'!$EX$1:$EX$2</c:f>
              <c:strCache>
                <c:ptCount val="1"/>
                <c:pt idx="0">
                  <c:v>26/4/2021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'29-30'!$EX$3</c:f>
              <c:numCache>
                <c:formatCode>0.00</c:formatCode>
                <c:ptCount val="1"/>
                <c:pt idx="0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C301-468B-8AD2-0AD8343A369B}"/>
            </c:ext>
          </c:extLst>
        </c:ser>
        <c:ser>
          <c:idx val="153"/>
          <c:order val="153"/>
          <c:tx>
            <c:strRef>
              <c:f>'29-30'!$EY$1:$EY$2</c:f>
              <c:strCache>
                <c:ptCount val="1"/>
                <c:pt idx="0">
                  <c:v>27/4/2021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'29-30'!$EY$3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C301-468B-8AD2-0AD8343A369B}"/>
            </c:ext>
          </c:extLst>
        </c:ser>
        <c:ser>
          <c:idx val="154"/>
          <c:order val="154"/>
          <c:tx>
            <c:strRef>
              <c:f>'29-30'!$EZ$1:$EZ$2</c:f>
              <c:strCache>
                <c:ptCount val="1"/>
                <c:pt idx="0">
                  <c:v>28/4/2021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'29-30'!$EZ$3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C301-468B-8AD2-0AD8343A369B}"/>
            </c:ext>
          </c:extLst>
        </c:ser>
        <c:ser>
          <c:idx val="155"/>
          <c:order val="155"/>
          <c:tx>
            <c:strRef>
              <c:f>'29-30'!$FA$1:$FA$2</c:f>
              <c:strCache>
                <c:ptCount val="1"/>
                <c:pt idx="0">
                  <c:v>29/4/2021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'29-30'!$FA$3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C301-468B-8AD2-0AD8343A369B}"/>
            </c:ext>
          </c:extLst>
        </c:ser>
        <c:ser>
          <c:idx val="156"/>
          <c:order val="156"/>
          <c:tx>
            <c:strRef>
              <c:f>'29-30'!$FB$1:$FB$2</c:f>
              <c:strCache>
                <c:ptCount val="1"/>
                <c:pt idx="0">
                  <c:v>30/4/2021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'29-30'!$FB$3</c:f>
              <c:numCache>
                <c:formatCode>0.00</c:formatCode>
                <c:ptCount val="1"/>
                <c:pt idx="0">
                  <c:v>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C301-468B-8AD2-0AD8343A369B}"/>
            </c:ext>
          </c:extLst>
        </c:ser>
        <c:ser>
          <c:idx val="157"/>
          <c:order val="157"/>
          <c:tx>
            <c:strRef>
              <c:f>'29-30'!$FC$1:$FC$2</c:f>
              <c:strCache>
                <c:ptCount val="1"/>
                <c:pt idx="0">
                  <c:v>3/5/2021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'29-30'!$FC$3</c:f>
              <c:numCache>
                <c:formatCode>0.00</c:formatCode>
                <c:ptCount val="1"/>
                <c:pt idx="0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C301-468B-8AD2-0AD8343A369B}"/>
            </c:ext>
          </c:extLst>
        </c:ser>
        <c:ser>
          <c:idx val="158"/>
          <c:order val="158"/>
          <c:tx>
            <c:strRef>
              <c:f>'29-30'!$FD$1:$FD$2</c:f>
              <c:strCache>
                <c:ptCount val="1"/>
                <c:pt idx="0">
                  <c:v>4/5/2021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'29-30'!$FD$3</c:f>
              <c:numCache>
                <c:formatCode>0.00</c:formatCode>
                <c:ptCount val="1"/>
                <c:pt idx="0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C301-468B-8AD2-0AD8343A369B}"/>
            </c:ext>
          </c:extLst>
        </c:ser>
        <c:ser>
          <c:idx val="159"/>
          <c:order val="159"/>
          <c:tx>
            <c:strRef>
              <c:f>'29-30'!$FE$1:$FE$2</c:f>
              <c:strCache>
                <c:ptCount val="1"/>
                <c:pt idx="0">
                  <c:v>5/5/2021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'29-30'!$FE$3</c:f>
              <c:numCache>
                <c:formatCode>0.00</c:formatCode>
                <c:ptCount val="1"/>
                <c:pt idx="0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C301-468B-8AD2-0AD8343A369B}"/>
            </c:ext>
          </c:extLst>
        </c:ser>
        <c:ser>
          <c:idx val="160"/>
          <c:order val="160"/>
          <c:tx>
            <c:strRef>
              <c:f>'29-30'!$FF$1:$FF$2</c:f>
              <c:strCache>
                <c:ptCount val="1"/>
                <c:pt idx="0">
                  <c:v>6/5/2021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'29-30'!$FF$3</c:f>
              <c:numCache>
                <c:formatCode>0.00</c:formatCode>
                <c:ptCount val="1"/>
                <c:pt idx="0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C301-468B-8AD2-0AD8343A369B}"/>
            </c:ext>
          </c:extLst>
        </c:ser>
        <c:ser>
          <c:idx val="161"/>
          <c:order val="161"/>
          <c:tx>
            <c:strRef>
              <c:f>'29-30'!$FG$1:$FG$2</c:f>
              <c:strCache>
                <c:ptCount val="1"/>
                <c:pt idx="0">
                  <c:v>7/5/2021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'29-30'!$FG$3</c:f>
              <c:numCache>
                <c:formatCode>0.00</c:formatCode>
                <c:ptCount val="1"/>
                <c:pt idx="0">
                  <c:v>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C301-468B-8AD2-0AD8343A369B}"/>
            </c:ext>
          </c:extLst>
        </c:ser>
        <c:ser>
          <c:idx val="162"/>
          <c:order val="162"/>
          <c:tx>
            <c:strRef>
              <c:f>'29-30'!$FH$1:$FH$2</c:f>
              <c:strCache>
                <c:ptCount val="1"/>
                <c:pt idx="0">
                  <c:v>10/5/2021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'29-30'!$FH$3</c:f>
              <c:numCache>
                <c:formatCode>0.00</c:formatCode>
                <c:ptCount val="1"/>
                <c:pt idx="0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C301-468B-8AD2-0AD8343A369B}"/>
            </c:ext>
          </c:extLst>
        </c:ser>
        <c:ser>
          <c:idx val="163"/>
          <c:order val="163"/>
          <c:tx>
            <c:strRef>
              <c:f>'29-30'!$FI$1:$FI$2</c:f>
              <c:strCache>
                <c:ptCount val="1"/>
                <c:pt idx="0">
                  <c:v>11/5/2021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'29-30'!$FI$3</c:f>
              <c:numCache>
                <c:formatCode>0.00</c:formatCode>
                <c:ptCount val="1"/>
                <c:pt idx="0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C301-468B-8AD2-0AD8343A369B}"/>
            </c:ext>
          </c:extLst>
        </c:ser>
        <c:ser>
          <c:idx val="164"/>
          <c:order val="164"/>
          <c:tx>
            <c:strRef>
              <c:f>'29-30'!$FJ$1:$FJ$2</c:f>
              <c:strCache>
                <c:ptCount val="1"/>
                <c:pt idx="0">
                  <c:v>12/5/2021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'29-30'!$FJ$3</c:f>
              <c:numCache>
                <c:formatCode>0.00</c:formatCode>
                <c:ptCount val="1"/>
                <c:pt idx="0">
                  <c:v>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C301-468B-8AD2-0AD8343A369B}"/>
            </c:ext>
          </c:extLst>
        </c:ser>
        <c:ser>
          <c:idx val="165"/>
          <c:order val="165"/>
          <c:tx>
            <c:strRef>
              <c:f>'29-30'!$FK$1:$FK$2</c:f>
              <c:strCache>
                <c:ptCount val="1"/>
                <c:pt idx="0">
                  <c:v>13/5/2021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'29-30'!$FK$3</c:f>
              <c:numCache>
                <c:formatCode>0.00</c:formatCode>
                <c:ptCount val="1"/>
                <c:pt idx="0">
                  <c:v>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C301-468B-8AD2-0AD8343A369B}"/>
            </c:ext>
          </c:extLst>
        </c:ser>
        <c:ser>
          <c:idx val="166"/>
          <c:order val="166"/>
          <c:tx>
            <c:strRef>
              <c:f>'29-30'!$FL$1:$FL$2</c:f>
              <c:strCache>
                <c:ptCount val="1"/>
                <c:pt idx="0">
                  <c:v>14/5/2021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'29-30'!$FL$3</c:f>
              <c:numCache>
                <c:formatCode>0.00</c:formatCode>
                <c:ptCount val="1"/>
                <c:pt idx="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C301-468B-8AD2-0AD8343A369B}"/>
            </c:ext>
          </c:extLst>
        </c:ser>
        <c:ser>
          <c:idx val="167"/>
          <c:order val="167"/>
          <c:tx>
            <c:strRef>
              <c:f>'29-30'!$FM$1:$FM$2</c:f>
              <c:strCache>
                <c:ptCount val="1"/>
                <c:pt idx="0">
                  <c:v>17/5/2021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'29-30'!$FM$3</c:f>
              <c:numCache>
                <c:formatCode>0.00</c:formatCode>
                <c:ptCount val="1"/>
                <c:pt idx="0">
                  <c:v>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C301-468B-8AD2-0AD8343A369B}"/>
            </c:ext>
          </c:extLst>
        </c:ser>
        <c:ser>
          <c:idx val="168"/>
          <c:order val="168"/>
          <c:tx>
            <c:strRef>
              <c:f>'29-30'!$FN$1:$FN$2</c:f>
              <c:strCache>
                <c:ptCount val="1"/>
                <c:pt idx="0">
                  <c:v>18/5/2021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'29-30'!$FN$3</c:f>
              <c:numCache>
                <c:formatCode>0.00</c:formatCode>
                <c:ptCount val="1"/>
                <c:pt idx="0">
                  <c:v>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C301-468B-8AD2-0AD8343A369B}"/>
            </c:ext>
          </c:extLst>
        </c:ser>
        <c:ser>
          <c:idx val="169"/>
          <c:order val="169"/>
          <c:tx>
            <c:strRef>
              <c:f>'29-30'!$FO$1:$FO$2</c:f>
              <c:strCache>
                <c:ptCount val="1"/>
                <c:pt idx="0">
                  <c:v>19/5/2021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'29-30'!$FO$3</c:f>
              <c:numCache>
                <c:formatCode>0.00</c:formatCode>
                <c:ptCount val="1"/>
                <c:pt idx="0">
                  <c:v>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C301-468B-8AD2-0AD8343A369B}"/>
            </c:ext>
          </c:extLst>
        </c:ser>
        <c:ser>
          <c:idx val="170"/>
          <c:order val="170"/>
          <c:tx>
            <c:strRef>
              <c:f>'29-30'!$FP$1:$FP$2</c:f>
              <c:strCache>
                <c:ptCount val="1"/>
                <c:pt idx="0">
                  <c:v>20/5/2021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'29-30'!$FP$3</c:f>
              <c:numCache>
                <c:formatCode>0.00</c:formatCode>
                <c:ptCount val="1"/>
                <c:pt idx="0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C301-468B-8AD2-0AD8343A369B}"/>
            </c:ext>
          </c:extLst>
        </c:ser>
        <c:ser>
          <c:idx val="171"/>
          <c:order val="171"/>
          <c:tx>
            <c:strRef>
              <c:f>'29-30'!$FQ$1:$FQ$2</c:f>
              <c:strCache>
                <c:ptCount val="1"/>
                <c:pt idx="0">
                  <c:v>21/5/2021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'29-30'!$FQ$3</c:f>
              <c:numCache>
                <c:formatCode>0.00</c:formatCode>
                <c:ptCount val="1"/>
                <c:pt idx="0">
                  <c:v>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C301-468B-8AD2-0AD8343A369B}"/>
            </c:ext>
          </c:extLst>
        </c:ser>
        <c:ser>
          <c:idx val="172"/>
          <c:order val="172"/>
          <c:tx>
            <c:strRef>
              <c:f>'29-30'!$FR$1:$FR$2</c:f>
              <c:strCache>
                <c:ptCount val="1"/>
                <c:pt idx="0">
                  <c:v>26/5/2021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'29-30'!$FR$3</c:f>
              <c:numCache>
                <c:formatCode>0.00</c:formatCode>
                <c:ptCount val="1"/>
                <c:pt idx="0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C301-468B-8AD2-0AD8343A369B}"/>
            </c:ext>
          </c:extLst>
        </c:ser>
        <c:ser>
          <c:idx val="173"/>
          <c:order val="173"/>
          <c:tx>
            <c:strRef>
              <c:f>'29-30'!$FS$1:$FS$2</c:f>
              <c:strCache>
                <c:ptCount val="1"/>
                <c:pt idx="0">
                  <c:v>27/5/2021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'29-30'!$FS$3</c:f>
              <c:numCache>
                <c:formatCode>0.00</c:formatCode>
                <c:ptCount val="1"/>
                <c:pt idx="0">
                  <c:v>419.5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C301-468B-8AD2-0AD8343A369B}"/>
            </c:ext>
          </c:extLst>
        </c:ser>
        <c:ser>
          <c:idx val="174"/>
          <c:order val="174"/>
          <c:tx>
            <c:strRef>
              <c:f>'29-30'!$FT$1:$FT$2</c:f>
              <c:strCache>
                <c:ptCount val="1"/>
                <c:pt idx="0">
                  <c:v>28/5/2021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'29-30'!$FT$3</c:f>
              <c:numCache>
                <c:formatCode>0.00</c:formatCode>
                <c:ptCount val="1"/>
                <c:pt idx="0">
                  <c:v>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D-C301-468B-8AD2-0AD8343A369B}"/>
            </c:ext>
          </c:extLst>
        </c:ser>
        <c:ser>
          <c:idx val="175"/>
          <c:order val="175"/>
          <c:tx>
            <c:strRef>
              <c:f>'29-30'!$FU$1:$FU$2</c:f>
              <c:strCache>
                <c:ptCount val="1"/>
                <c:pt idx="0">
                  <c:v>31/5/2021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'29-30'!$FU$3</c:f>
              <c:numCache>
                <c:formatCode>0.00</c:formatCode>
                <c:ptCount val="1"/>
                <c:pt idx="0">
                  <c:v>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E-C301-468B-8AD2-0AD8343A369B}"/>
            </c:ext>
          </c:extLst>
        </c:ser>
        <c:ser>
          <c:idx val="176"/>
          <c:order val="176"/>
          <c:tx>
            <c:strRef>
              <c:f>'29-30'!$FV$1:$FV$2</c:f>
              <c:strCache>
                <c:ptCount val="1"/>
                <c:pt idx="0">
                  <c:v>1/6/2021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'29-30'!$FV$3</c:f>
              <c:numCache>
                <c:formatCode>0.00</c:formatCode>
                <c:ptCount val="1"/>
                <c:pt idx="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F-C301-468B-8AD2-0AD8343A369B}"/>
            </c:ext>
          </c:extLst>
        </c:ser>
        <c:ser>
          <c:idx val="177"/>
          <c:order val="177"/>
          <c:tx>
            <c:strRef>
              <c:f>'29-30'!$FW$1:$FW$2</c:f>
              <c:strCache>
                <c:ptCount val="1"/>
                <c:pt idx="0">
                  <c:v>2/6/2021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'29-30'!$FW$3</c:f>
              <c:numCache>
                <c:formatCode>0.00</c:formatCode>
                <c:ptCount val="1"/>
                <c:pt idx="0">
                  <c:v>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0-C301-468B-8AD2-0AD8343A369B}"/>
            </c:ext>
          </c:extLst>
        </c:ser>
        <c:ser>
          <c:idx val="178"/>
          <c:order val="178"/>
          <c:tx>
            <c:strRef>
              <c:f>'29-30'!$FX$1:$FX$2</c:f>
              <c:strCache>
                <c:ptCount val="1"/>
                <c:pt idx="0">
                  <c:v>3/6/2021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'29-30'!$FX$3</c:f>
              <c:numCache>
                <c:formatCode>0.00</c:formatCode>
                <c:ptCount val="1"/>
                <c:pt idx="0">
                  <c:v>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1-C301-468B-8AD2-0AD8343A369B}"/>
            </c:ext>
          </c:extLst>
        </c:ser>
        <c:ser>
          <c:idx val="179"/>
          <c:order val="179"/>
          <c:tx>
            <c:strRef>
              <c:f>'29-30'!$FY$1:$FY$2</c:f>
              <c:strCache>
                <c:ptCount val="1"/>
                <c:pt idx="0">
                  <c:v>4/6/2021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'29-30'!$FY$3</c:f>
              <c:numCache>
                <c:formatCode>0.00</c:formatCode>
                <c:ptCount val="1"/>
                <c:pt idx="0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2-C301-468B-8AD2-0AD8343A369B}"/>
            </c:ext>
          </c:extLst>
        </c:ser>
        <c:ser>
          <c:idx val="180"/>
          <c:order val="180"/>
          <c:tx>
            <c:strRef>
              <c:f>'29-30'!$FZ$1:$FZ$2</c:f>
              <c:strCache>
                <c:ptCount val="1"/>
                <c:pt idx="0">
                  <c:v>7/6/2021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'29-30'!$FZ$3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3-C301-468B-8AD2-0AD8343A369B}"/>
            </c:ext>
          </c:extLst>
        </c:ser>
        <c:ser>
          <c:idx val="181"/>
          <c:order val="181"/>
          <c:tx>
            <c:strRef>
              <c:f>'29-30'!$GA$1:$GA$2</c:f>
              <c:strCache>
                <c:ptCount val="1"/>
                <c:pt idx="0">
                  <c:v>8/6/2021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'29-30'!$GA$3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4-C301-468B-8AD2-0AD8343A369B}"/>
            </c:ext>
          </c:extLst>
        </c:ser>
        <c:ser>
          <c:idx val="182"/>
          <c:order val="182"/>
          <c:tx>
            <c:strRef>
              <c:f>'29-30'!$GB$1:$GB$2</c:f>
              <c:strCache>
                <c:ptCount val="1"/>
                <c:pt idx="0">
                  <c:v>9/6/2021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'29-30'!$GB$3</c:f>
              <c:numCache>
                <c:formatCode>0.00</c:formatCode>
                <c:ptCount val="1"/>
                <c:pt idx="0">
                  <c:v>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5-C301-468B-8AD2-0AD8343A369B}"/>
            </c:ext>
          </c:extLst>
        </c:ser>
        <c:ser>
          <c:idx val="183"/>
          <c:order val="183"/>
          <c:tx>
            <c:strRef>
              <c:f>'29-30'!$GC$1:$GC$2</c:f>
              <c:strCache>
                <c:ptCount val="1"/>
                <c:pt idx="0">
                  <c:v>10/6/2021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'29-30'!$GC$3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6-C301-468B-8AD2-0AD8343A369B}"/>
            </c:ext>
          </c:extLst>
        </c:ser>
        <c:ser>
          <c:idx val="184"/>
          <c:order val="184"/>
          <c:tx>
            <c:strRef>
              <c:f>'29-30'!$GD$1:$GD$2</c:f>
              <c:strCache>
                <c:ptCount val="1"/>
                <c:pt idx="0">
                  <c:v>11/6/2021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'29-30'!$GD$3</c:f>
              <c:numCache>
                <c:formatCode>0.00</c:formatCode>
                <c:ptCount val="1"/>
                <c:pt idx="0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7-C301-468B-8AD2-0AD8343A369B}"/>
            </c:ext>
          </c:extLst>
        </c:ser>
        <c:ser>
          <c:idx val="185"/>
          <c:order val="185"/>
          <c:tx>
            <c:strRef>
              <c:f>'29-30'!$GE$1:$GE$2</c:f>
              <c:strCache>
                <c:ptCount val="1"/>
                <c:pt idx="0">
                  <c:v>(en blanco)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'29-30'!$GE$3</c:f>
              <c:numCache>
                <c:formatCode>0.00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8-C301-468B-8AD2-0AD8343A3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774976"/>
        <c:axId val="155776512"/>
      </c:lineChart>
      <c:catAx>
        <c:axId val="155774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776512"/>
        <c:crosses val="autoZero"/>
        <c:auto val="1"/>
        <c:lblAlgn val="ctr"/>
        <c:lblOffset val="100"/>
        <c:noMultiLvlLbl val="0"/>
      </c:catAx>
      <c:valAx>
        <c:axId val="1557765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57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300" verticalDpi="30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pesos.xlsx]g29-29!Tabla dinámica4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251499974981463"/>
          <c:y val="9.4440511449830233E-2"/>
          <c:w val="0.67354976641784592"/>
          <c:h val="0.65814009487346192"/>
        </c:manualLayout>
      </c:layout>
      <c:lineChart>
        <c:grouping val="standard"/>
        <c:varyColors val="0"/>
        <c:ser>
          <c:idx val="0"/>
          <c:order val="0"/>
          <c:tx>
            <c:strRef>
              <c:f>'g29-29'!$B$1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'g29-29'!$A$2:$A$196</c:f>
              <c:strCache>
                <c:ptCount val="194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  <c:pt idx="190">
                  <c:v>22/6/2021</c:v>
                </c:pt>
                <c:pt idx="191">
                  <c:v>23/6/2021</c:v>
                </c:pt>
                <c:pt idx="192">
                  <c:v>24/6/2021</c:v>
                </c:pt>
                <c:pt idx="193">
                  <c:v>25/6/2021</c:v>
                </c:pt>
              </c:strCache>
            </c:strRef>
          </c:cat>
          <c:val>
            <c:numRef>
              <c:f>'g29-29'!$B$2:$B$196</c:f>
              <c:numCache>
                <c:formatCode>0.00</c:formatCode>
                <c:ptCount val="194"/>
                <c:pt idx="0">
                  <c:v>103.5</c:v>
                </c:pt>
                <c:pt idx="1">
                  <c:v>73</c:v>
                </c:pt>
                <c:pt idx="2">
                  <c:v>114</c:v>
                </c:pt>
                <c:pt idx="3">
                  <c:v>109</c:v>
                </c:pt>
                <c:pt idx="4">
                  <c:v>207</c:v>
                </c:pt>
                <c:pt idx="5">
                  <c:v>325</c:v>
                </c:pt>
                <c:pt idx="6">
                  <c:v>351</c:v>
                </c:pt>
                <c:pt idx="7">
                  <c:v>279</c:v>
                </c:pt>
                <c:pt idx="8">
                  <c:v>190</c:v>
                </c:pt>
                <c:pt idx="9">
                  <c:v>165</c:v>
                </c:pt>
                <c:pt idx="10">
                  <c:v>80</c:v>
                </c:pt>
                <c:pt idx="11">
                  <c:v>100</c:v>
                </c:pt>
                <c:pt idx="12">
                  <c:v>138</c:v>
                </c:pt>
                <c:pt idx="13">
                  <c:v>150</c:v>
                </c:pt>
                <c:pt idx="14">
                  <c:v>205</c:v>
                </c:pt>
                <c:pt idx="15">
                  <c:v>294</c:v>
                </c:pt>
                <c:pt idx="16">
                  <c:v>286</c:v>
                </c:pt>
                <c:pt idx="17">
                  <c:v>271</c:v>
                </c:pt>
                <c:pt idx="18">
                  <c:v>340</c:v>
                </c:pt>
                <c:pt idx="19">
                  <c:v>393</c:v>
                </c:pt>
                <c:pt idx="20">
                  <c:v>406</c:v>
                </c:pt>
                <c:pt idx="21">
                  <c:v>331</c:v>
                </c:pt>
                <c:pt idx="22">
                  <c:v>340</c:v>
                </c:pt>
                <c:pt idx="23">
                  <c:v>342.5</c:v>
                </c:pt>
                <c:pt idx="24">
                  <c:v>470</c:v>
                </c:pt>
                <c:pt idx="25">
                  <c:v>470</c:v>
                </c:pt>
                <c:pt idx="26">
                  <c:v>550</c:v>
                </c:pt>
                <c:pt idx="27">
                  <c:v>297</c:v>
                </c:pt>
                <c:pt idx="28">
                  <c:v>435</c:v>
                </c:pt>
                <c:pt idx="29">
                  <c:v>240</c:v>
                </c:pt>
                <c:pt idx="30">
                  <c:v>430</c:v>
                </c:pt>
                <c:pt idx="31">
                  <c:v>561</c:v>
                </c:pt>
                <c:pt idx="32">
                  <c:v>760</c:v>
                </c:pt>
                <c:pt idx="33">
                  <c:v>885</c:v>
                </c:pt>
                <c:pt idx="34">
                  <c:v>1006</c:v>
                </c:pt>
                <c:pt idx="35">
                  <c:v>418</c:v>
                </c:pt>
                <c:pt idx="36">
                  <c:v>575</c:v>
                </c:pt>
                <c:pt idx="37">
                  <c:v>425</c:v>
                </c:pt>
                <c:pt idx="38">
                  <c:v>280</c:v>
                </c:pt>
                <c:pt idx="39">
                  <c:v>320</c:v>
                </c:pt>
                <c:pt idx="40">
                  <c:v>116.5</c:v>
                </c:pt>
                <c:pt idx="41">
                  <c:v>25</c:v>
                </c:pt>
                <c:pt idx="42">
                  <c:v>440</c:v>
                </c:pt>
                <c:pt idx="43">
                  <c:v>82</c:v>
                </c:pt>
                <c:pt idx="44">
                  <c:v>220</c:v>
                </c:pt>
                <c:pt idx="45">
                  <c:v>261.5</c:v>
                </c:pt>
                <c:pt idx="46">
                  <c:v>320</c:v>
                </c:pt>
                <c:pt idx="47">
                  <c:v>350</c:v>
                </c:pt>
                <c:pt idx="48">
                  <c:v>271</c:v>
                </c:pt>
                <c:pt idx="49">
                  <c:v>230</c:v>
                </c:pt>
                <c:pt idx="50">
                  <c:v>250.5</c:v>
                </c:pt>
                <c:pt idx="51">
                  <c:v>206</c:v>
                </c:pt>
                <c:pt idx="52">
                  <c:v>260</c:v>
                </c:pt>
                <c:pt idx="53">
                  <c:v>234.5</c:v>
                </c:pt>
                <c:pt idx="54">
                  <c:v>319.5</c:v>
                </c:pt>
                <c:pt idx="55">
                  <c:v>235</c:v>
                </c:pt>
                <c:pt idx="56">
                  <c:v>257</c:v>
                </c:pt>
                <c:pt idx="57">
                  <c:v>380</c:v>
                </c:pt>
                <c:pt idx="58">
                  <c:v>319</c:v>
                </c:pt>
                <c:pt idx="59">
                  <c:v>286</c:v>
                </c:pt>
                <c:pt idx="60">
                  <c:v>304</c:v>
                </c:pt>
                <c:pt idx="61">
                  <c:v>390</c:v>
                </c:pt>
                <c:pt idx="62">
                  <c:v>230</c:v>
                </c:pt>
                <c:pt idx="63">
                  <c:v>177</c:v>
                </c:pt>
                <c:pt idx="64">
                  <c:v>175</c:v>
                </c:pt>
                <c:pt idx="65">
                  <c:v>260</c:v>
                </c:pt>
                <c:pt idx="66">
                  <c:v>350</c:v>
                </c:pt>
                <c:pt idx="67">
                  <c:v>340</c:v>
                </c:pt>
                <c:pt idx="68">
                  <c:v>315</c:v>
                </c:pt>
                <c:pt idx="69">
                  <c:v>290</c:v>
                </c:pt>
                <c:pt idx="70">
                  <c:v>492</c:v>
                </c:pt>
                <c:pt idx="71">
                  <c:v>330</c:v>
                </c:pt>
                <c:pt idx="72">
                  <c:v>239</c:v>
                </c:pt>
                <c:pt idx="73">
                  <c:v>290</c:v>
                </c:pt>
                <c:pt idx="74">
                  <c:v>300</c:v>
                </c:pt>
                <c:pt idx="75">
                  <c:v>345</c:v>
                </c:pt>
                <c:pt idx="76">
                  <c:v>230</c:v>
                </c:pt>
                <c:pt idx="77">
                  <c:v>180</c:v>
                </c:pt>
                <c:pt idx="78">
                  <c:v>216</c:v>
                </c:pt>
                <c:pt idx="79">
                  <c:v>264</c:v>
                </c:pt>
                <c:pt idx="80">
                  <c:v>289</c:v>
                </c:pt>
                <c:pt idx="81">
                  <c:v>350</c:v>
                </c:pt>
                <c:pt idx="82">
                  <c:v>388</c:v>
                </c:pt>
                <c:pt idx="83">
                  <c:v>435</c:v>
                </c:pt>
                <c:pt idx="84">
                  <c:v>272</c:v>
                </c:pt>
                <c:pt idx="85">
                  <c:v>244</c:v>
                </c:pt>
                <c:pt idx="86">
                  <c:v>310</c:v>
                </c:pt>
                <c:pt idx="87">
                  <c:v>346</c:v>
                </c:pt>
                <c:pt idx="88">
                  <c:v>396</c:v>
                </c:pt>
                <c:pt idx="89">
                  <c:v>455</c:v>
                </c:pt>
                <c:pt idx="90">
                  <c:v>490</c:v>
                </c:pt>
                <c:pt idx="91">
                  <c:v>525</c:v>
                </c:pt>
                <c:pt idx="92">
                  <c:v>470</c:v>
                </c:pt>
                <c:pt idx="93">
                  <c:v>485</c:v>
                </c:pt>
                <c:pt idx="94">
                  <c:v>520</c:v>
                </c:pt>
                <c:pt idx="95">
                  <c:v>545</c:v>
                </c:pt>
                <c:pt idx="96">
                  <c:v>473.5</c:v>
                </c:pt>
                <c:pt idx="97">
                  <c:v>505</c:v>
                </c:pt>
                <c:pt idx="98">
                  <c:v>449</c:v>
                </c:pt>
                <c:pt idx="99">
                  <c:v>501</c:v>
                </c:pt>
                <c:pt idx="100">
                  <c:v>453</c:v>
                </c:pt>
                <c:pt idx="101">
                  <c:v>655</c:v>
                </c:pt>
                <c:pt idx="102">
                  <c:v>509</c:v>
                </c:pt>
                <c:pt idx="103">
                  <c:v>488</c:v>
                </c:pt>
                <c:pt idx="104">
                  <c:v>569</c:v>
                </c:pt>
                <c:pt idx="105">
                  <c:v>560</c:v>
                </c:pt>
                <c:pt idx="106">
                  <c:v>650</c:v>
                </c:pt>
                <c:pt idx="107">
                  <c:v>586</c:v>
                </c:pt>
                <c:pt idx="108">
                  <c:v>430</c:v>
                </c:pt>
                <c:pt idx="109">
                  <c:v>560</c:v>
                </c:pt>
                <c:pt idx="110">
                  <c:v>585</c:v>
                </c:pt>
                <c:pt idx="111">
                  <c:v>585</c:v>
                </c:pt>
                <c:pt idx="112">
                  <c:v>519</c:v>
                </c:pt>
                <c:pt idx="113">
                  <c:v>575</c:v>
                </c:pt>
                <c:pt idx="114">
                  <c:v>538</c:v>
                </c:pt>
                <c:pt idx="115">
                  <c:v>479</c:v>
                </c:pt>
                <c:pt idx="116">
                  <c:v>461</c:v>
                </c:pt>
                <c:pt idx="117">
                  <c:v>530</c:v>
                </c:pt>
                <c:pt idx="118">
                  <c:v>430</c:v>
                </c:pt>
                <c:pt idx="119">
                  <c:v>284</c:v>
                </c:pt>
                <c:pt idx="120">
                  <c:v>400</c:v>
                </c:pt>
                <c:pt idx="121">
                  <c:v>189</c:v>
                </c:pt>
                <c:pt idx="122">
                  <c:v>349</c:v>
                </c:pt>
                <c:pt idx="123">
                  <c:v>410</c:v>
                </c:pt>
                <c:pt idx="124">
                  <c:v>260.5</c:v>
                </c:pt>
                <c:pt idx="125">
                  <c:v>338</c:v>
                </c:pt>
                <c:pt idx="126">
                  <c:v>450</c:v>
                </c:pt>
                <c:pt idx="127">
                  <c:v>455</c:v>
                </c:pt>
                <c:pt idx="128">
                  <c:v>503</c:v>
                </c:pt>
                <c:pt idx="129">
                  <c:v>410</c:v>
                </c:pt>
                <c:pt idx="130">
                  <c:v>390</c:v>
                </c:pt>
                <c:pt idx="131">
                  <c:v>372</c:v>
                </c:pt>
                <c:pt idx="132">
                  <c:v>311</c:v>
                </c:pt>
                <c:pt idx="133">
                  <c:v>317</c:v>
                </c:pt>
                <c:pt idx="134">
                  <c:v>281</c:v>
                </c:pt>
                <c:pt idx="135">
                  <c:v>380</c:v>
                </c:pt>
                <c:pt idx="136">
                  <c:v>437</c:v>
                </c:pt>
                <c:pt idx="137">
                  <c:v>361</c:v>
                </c:pt>
                <c:pt idx="138">
                  <c:v>435</c:v>
                </c:pt>
                <c:pt idx="139">
                  <c:v>332</c:v>
                </c:pt>
                <c:pt idx="140">
                  <c:v>305</c:v>
                </c:pt>
                <c:pt idx="141">
                  <c:v>345</c:v>
                </c:pt>
                <c:pt idx="142">
                  <c:v>459</c:v>
                </c:pt>
                <c:pt idx="143">
                  <c:v>431</c:v>
                </c:pt>
                <c:pt idx="144">
                  <c:v>451</c:v>
                </c:pt>
                <c:pt idx="145">
                  <c:v>545</c:v>
                </c:pt>
                <c:pt idx="146">
                  <c:v>436</c:v>
                </c:pt>
                <c:pt idx="147">
                  <c:v>440</c:v>
                </c:pt>
                <c:pt idx="148">
                  <c:v>410</c:v>
                </c:pt>
                <c:pt idx="149">
                  <c:v>440</c:v>
                </c:pt>
                <c:pt idx="150">
                  <c:v>463</c:v>
                </c:pt>
                <c:pt idx="151">
                  <c:v>400</c:v>
                </c:pt>
                <c:pt idx="152">
                  <c:v>380</c:v>
                </c:pt>
                <c:pt idx="153">
                  <c:v>405</c:v>
                </c:pt>
                <c:pt idx="154">
                  <c:v>337</c:v>
                </c:pt>
                <c:pt idx="155">
                  <c:v>442</c:v>
                </c:pt>
                <c:pt idx="156">
                  <c:v>433</c:v>
                </c:pt>
                <c:pt idx="157">
                  <c:v>371</c:v>
                </c:pt>
                <c:pt idx="158">
                  <c:v>436</c:v>
                </c:pt>
                <c:pt idx="159">
                  <c:v>425</c:v>
                </c:pt>
                <c:pt idx="160">
                  <c:v>430</c:v>
                </c:pt>
                <c:pt idx="161">
                  <c:v>383</c:v>
                </c:pt>
                <c:pt idx="162">
                  <c:v>394</c:v>
                </c:pt>
                <c:pt idx="163">
                  <c:v>475</c:v>
                </c:pt>
                <c:pt idx="164">
                  <c:v>405</c:v>
                </c:pt>
                <c:pt idx="165">
                  <c:v>376</c:v>
                </c:pt>
                <c:pt idx="166">
                  <c:v>390</c:v>
                </c:pt>
                <c:pt idx="167">
                  <c:v>315</c:v>
                </c:pt>
                <c:pt idx="168">
                  <c:v>414</c:v>
                </c:pt>
                <c:pt idx="169">
                  <c:v>420</c:v>
                </c:pt>
                <c:pt idx="170">
                  <c:v>421</c:v>
                </c:pt>
                <c:pt idx="171">
                  <c:v>481</c:v>
                </c:pt>
                <c:pt idx="172">
                  <c:v>450</c:v>
                </c:pt>
                <c:pt idx="173">
                  <c:v>301.5</c:v>
                </c:pt>
                <c:pt idx="174">
                  <c:v>460</c:v>
                </c:pt>
                <c:pt idx="175">
                  <c:v>460</c:v>
                </c:pt>
                <c:pt idx="176">
                  <c:v>523</c:v>
                </c:pt>
                <c:pt idx="177">
                  <c:v>470</c:v>
                </c:pt>
                <c:pt idx="178">
                  <c:v>530</c:v>
                </c:pt>
                <c:pt idx="179">
                  <c:v>685</c:v>
                </c:pt>
                <c:pt idx="180">
                  <c:v>650</c:v>
                </c:pt>
                <c:pt idx="181">
                  <c:v>573</c:v>
                </c:pt>
                <c:pt idx="182">
                  <c:v>622</c:v>
                </c:pt>
                <c:pt idx="183">
                  <c:v>700</c:v>
                </c:pt>
                <c:pt idx="184">
                  <c:v>760</c:v>
                </c:pt>
                <c:pt idx="185">
                  <c:v>680</c:v>
                </c:pt>
                <c:pt idx="186">
                  <c:v>653</c:v>
                </c:pt>
                <c:pt idx="187">
                  <c:v>575</c:v>
                </c:pt>
                <c:pt idx="188">
                  <c:v>695</c:v>
                </c:pt>
                <c:pt idx="189">
                  <c:v>630</c:v>
                </c:pt>
                <c:pt idx="190">
                  <c:v>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AA-4937-A4EF-EABD24798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49184"/>
        <c:axId val="154755072"/>
      </c:lineChart>
      <c:catAx>
        <c:axId val="154749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4755072"/>
        <c:crosses val="autoZero"/>
        <c:auto val="1"/>
        <c:lblAlgn val="ctr"/>
        <c:lblOffset val="100"/>
        <c:noMultiLvlLbl val="0"/>
      </c:catAx>
      <c:valAx>
        <c:axId val="1547550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4749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992958419192406"/>
          <c:y val="0.42248404729225358"/>
          <c:w val="0.18620559778381254"/>
          <c:h val="0.1550316646199041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pesos.xlsx]30-41!Tabla dinámica1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'30-41'!$B$1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'30-41'!$A$2:$A$192</c:f>
              <c:strCache>
                <c:ptCount val="190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</c:strCache>
            </c:strRef>
          </c:cat>
          <c:val>
            <c:numRef>
              <c:f>'30-41'!$B$2:$B$192</c:f>
              <c:numCache>
                <c:formatCode>General</c:formatCode>
                <c:ptCount val="190"/>
                <c:pt idx="0">
                  <c:v>781</c:v>
                </c:pt>
                <c:pt idx="1">
                  <c:v>800</c:v>
                </c:pt>
                <c:pt idx="2">
                  <c:v>777</c:v>
                </c:pt>
                <c:pt idx="3">
                  <c:v>844</c:v>
                </c:pt>
                <c:pt idx="4">
                  <c:v>891</c:v>
                </c:pt>
                <c:pt idx="5">
                  <c:v>961</c:v>
                </c:pt>
                <c:pt idx="6">
                  <c:v>905.5</c:v>
                </c:pt>
                <c:pt idx="7">
                  <c:v>901.5</c:v>
                </c:pt>
                <c:pt idx="8">
                  <c:v>895</c:v>
                </c:pt>
                <c:pt idx="9">
                  <c:v>1000</c:v>
                </c:pt>
                <c:pt idx="10">
                  <c:v>953</c:v>
                </c:pt>
                <c:pt idx="11">
                  <c:v>1020</c:v>
                </c:pt>
                <c:pt idx="12">
                  <c:v>970</c:v>
                </c:pt>
                <c:pt idx="13">
                  <c:v>760</c:v>
                </c:pt>
                <c:pt idx="14">
                  <c:v>816</c:v>
                </c:pt>
                <c:pt idx="15">
                  <c:v>837</c:v>
                </c:pt>
                <c:pt idx="16">
                  <c:v>780</c:v>
                </c:pt>
                <c:pt idx="17">
                  <c:v>760</c:v>
                </c:pt>
                <c:pt idx="18">
                  <c:v>690</c:v>
                </c:pt>
                <c:pt idx="19">
                  <c:v>560</c:v>
                </c:pt>
                <c:pt idx="20">
                  <c:v>637</c:v>
                </c:pt>
                <c:pt idx="21">
                  <c:v>630</c:v>
                </c:pt>
                <c:pt idx="22">
                  <c:v>657</c:v>
                </c:pt>
                <c:pt idx="23">
                  <c:v>750</c:v>
                </c:pt>
                <c:pt idx="24">
                  <c:v>720</c:v>
                </c:pt>
                <c:pt idx="25">
                  <c:v>769</c:v>
                </c:pt>
                <c:pt idx="26">
                  <c:v>1005</c:v>
                </c:pt>
                <c:pt idx="27">
                  <c:v>1280.5</c:v>
                </c:pt>
                <c:pt idx="28">
                  <c:v>1203</c:v>
                </c:pt>
                <c:pt idx="29">
                  <c:v>1256</c:v>
                </c:pt>
                <c:pt idx="30">
                  <c:v>1229</c:v>
                </c:pt>
                <c:pt idx="31">
                  <c:v>946</c:v>
                </c:pt>
                <c:pt idx="32">
                  <c:v>925</c:v>
                </c:pt>
                <c:pt idx="33">
                  <c:v>770</c:v>
                </c:pt>
                <c:pt idx="34">
                  <c:v>790</c:v>
                </c:pt>
                <c:pt idx="35">
                  <c:v>900</c:v>
                </c:pt>
                <c:pt idx="36">
                  <c:v>705</c:v>
                </c:pt>
                <c:pt idx="37">
                  <c:v>662</c:v>
                </c:pt>
                <c:pt idx="38">
                  <c:v>612</c:v>
                </c:pt>
                <c:pt idx="39">
                  <c:v>595</c:v>
                </c:pt>
                <c:pt idx="40">
                  <c:v>530</c:v>
                </c:pt>
                <c:pt idx="41">
                  <c:v>490</c:v>
                </c:pt>
                <c:pt idx="42">
                  <c:v>410</c:v>
                </c:pt>
                <c:pt idx="43">
                  <c:v>382</c:v>
                </c:pt>
                <c:pt idx="44">
                  <c:v>435</c:v>
                </c:pt>
                <c:pt idx="45">
                  <c:v>401</c:v>
                </c:pt>
                <c:pt idx="46">
                  <c:v>605</c:v>
                </c:pt>
                <c:pt idx="47">
                  <c:v>490</c:v>
                </c:pt>
                <c:pt idx="48">
                  <c:v>495</c:v>
                </c:pt>
                <c:pt idx="49">
                  <c:v>570</c:v>
                </c:pt>
                <c:pt idx="50">
                  <c:v>645.5</c:v>
                </c:pt>
                <c:pt idx="51">
                  <c:v>550</c:v>
                </c:pt>
                <c:pt idx="52">
                  <c:v>559</c:v>
                </c:pt>
                <c:pt idx="53">
                  <c:v>517.5</c:v>
                </c:pt>
                <c:pt idx="54">
                  <c:v>545</c:v>
                </c:pt>
                <c:pt idx="55">
                  <c:v>561</c:v>
                </c:pt>
                <c:pt idx="56">
                  <c:v>578</c:v>
                </c:pt>
                <c:pt idx="57">
                  <c:v>535</c:v>
                </c:pt>
                <c:pt idx="58">
                  <c:v>531</c:v>
                </c:pt>
                <c:pt idx="59">
                  <c:v>539</c:v>
                </c:pt>
                <c:pt idx="60">
                  <c:v>579.5</c:v>
                </c:pt>
                <c:pt idx="61">
                  <c:v>561</c:v>
                </c:pt>
                <c:pt idx="62">
                  <c:v>615</c:v>
                </c:pt>
                <c:pt idx="63">
                  <c:v>648</c:v>
                </c:pt>
                <c:pt idx="64">
                  <c:v>709</c:v>
                </c:pt>
                <c:pt idx="65">
                  <c:v>690</c:v>
                </c:pt>
                <c:pt idx="66">
                  <c:v>787</c:v>
                </c:pt>
                <c:pt idx="67">
                  <c:v>752</c:v>
                </c:pt>
                <c:pt idx="68">
                  <c:v>709</c:v>
                </c:pt>
                <c:pt idx="69">
                  <c:v>694</c:v>
                </c:pt>
                <c:pt idx="70">
                  <c:v>660</c:v>
                </c:pt>
                <c:pt idx="71">
                  <c:v>727</c:v>
                </c:pt>
                <c:pt idx="72">
                  <c:v>672</c:v>
                </c:pt>
                <c:pt idx="73">
                  <c:v>701</c:v>
                </c:pt>
                <c:pt idx="74">
                  <c:v>636</c:v>
                </c:pt>
                <c:pt idx="75">
                  <c:v>622.5</c:v>
                </c:pt>
                <c:pt idx="76">
                  <c:v>631</c:v>
                </c:pt>
                <c:pt idx="77">
                  <c:v>801</c:v>
                </c:pt>
                <c:pt idx="78">
                  <c:v>778</c:v>
                </c:pt>
                <c:pt idx="79">
                  <c:v>770</c:v>
                </c:pt>
                <c:pt idx="80">
                  <c:v>649</c:v>
                </c:pt>
                <c:pt idx="81">
                  <c:v>585</c:v>
                </c:pt>
                <c:pt idx="82">
                  <c:v>592.5</c:v>
                </c:pt>
                <c:pt idx="83">
                  <c:v>610</c:v>
                </c:pt>
                <c:pt idx="84">
                  <c:v>691</c:v>
                </c:pt>
                <c:pt idx="85">
                  <c:v>705</c:v>
                </c:pt>
                <c:pt idx="86">
                  <c:v>685</c:v>
                </c:pt>
                <c:pt idx="87">
                  <c:v>701</c:v>
                </c:pt>
                <c:pt idx="88">
                  <c:v>681</c:v>
                </c:pt>
                <c:pt idx="89">
                  <c:v>702.5</c:v>
                </c:pt>
                <c:pt idx="90">
                  <c:v>732</c:v>
                </c:pt>
                <c:pt idx="91">
                  <c:v>715</c:v>
                </c:pt>
                <c:pt idx="92">
                  <c:v>741</c:v>
                </c:pt>
                <c:pt idx="93">
                  <c:v>697</c:v>
                </c:pt>
                <c:pt idx="94">
                  <c:v>709</c:v>
                </c:pt>
                <c:pt idx="95">
                  <c:v>665</c:v>
                </c:pt>
                <c:pt idx="96">
                  <c:v>690</c:v>
                </c:pt>
                <c:pt idx="97">
                  <c:v>686</c:v>
                </c:pt>
                <c:pt idx="98">
                  <c:v>658</c:v>
                </c:pt>
                <c:pt idx="99">
                  <c:v>652</c:v>
                </c:pt>
                <c:pt idx="100">
                  <c:v>615</c:v>
                </c:pt>
                <c:pt idx="101">
                  <c:v>578</c:v>
                </c:pt>
                <c:pt idx="102">
                  <c:v>598</c:v>
                </c:pt>
                <c:pt idx="103">
                  <c:v>594</c:v>
                </c:pt>
                <c:pt idx="104">
                  <c:v>598.5</c:v>
                </c:pt>
                <c:pt idx="105">
                  <c:v>531</c:v>
                </c:pt>
                <c:pt idx="106">
                  <c:v>442</c:v>
                </c:pt>
                <c:pt idx="107">
                  <c:v>485</c:v>
                </c:pt>
                <c:pt idx="108">
                  <c:v>580.5</c:v>
                </c:pt>
                <c:pt idx="109">
                  <c:v>491</c:v>
                </c:pt>
                <c:pt idx="110">
                  <c:v>525</c:v>
                </c:pt>
                <c:pt idx="111">
                  <c:v>471</c:v>
                </c:pt>
                <c:pt idx="112">
                  <c:v>435</c:v>
                </c:pt>
                <c:pt idx="113">
                  <c:v>427</c:v>
                </c:pt>
                <c:pt idx="114">
                  <c:v>471</c:v>
                </c:pt>
                <c:pt idx="115">
                  <c:v>532</c:v>
                </c:pt>
                <c:pt idx="116">
                  <c:v>588</c:v>
                </c:pt>
                <c:pt idx="117">
                  <c:v>532</c:v>
                </c:pt>
                <c:pt idx="118">
                  <c:v>555</c:v>
                </c:pt>
                <c:pt idx="119">
                  <c:v>570</c:v>
                </c:pt>
                <c:pt idx="120">
                  <c:v>517</c:v>
                </c:pt>
                <c:pt idx="121">
                  <c:v>499</c:v>
                </c:pt>
                <c:pt idx="122">
                  <c:v>420</c:v>
                </c:pt>
                <c:pt idx="123">
                  <c:v>334</c:v>
                </c:pt>
                <c:pt idx="124">
                  <c:v>281</c:v>
                </c:pt>
                <c:pt idx="125">
                  <c:v>160</c:v>
                </c:pt>
                <c:pt idx="126">
                  <c:v>236</c:v>
                </c:pt>
                <c:pt idx="127">
                  <c:v>326</c:v>
                </c:pt>
                <c:pt idx="128">
                  <c:v>273.5</c:v>
                </c:pt>
                <c:pt idx="129">
                  <c:v>237.5</c:v>
                </c:pt>
                <c:pt idx="130">
                  <c:v>162</c:v>
                </c:pt>
                <c:pt idx="131">
                  <c:v>133</c:v>
                </c:pt>
                <c:pt idx="132">
                  <c:v>133</c:v>
                </c:pt>
                <c:pt idx="133">
                  <c:v>116</c:v>
                </c:pt>
                <c:pt idx="134">
                  <c:v>171</c:v>
                </c:pt>
                <c:pt idx="135">
                  <c:v>134</c:v>
                </c:pt>
                <c:pt idx="136">
                  <c:v>101.5</c:v>
                </c:pt>
                <c:pt idx="137">
                  <c:v>242</c:v>
                </c:pt>
                <c:pt idx="138">
                  <c:v>185</c:v>
                </c:pt>
                <c:pt idx="139">
                  <c:v>170</c:v>
                </c:pt>
                <c:pt idx="140">
                  <c:v>195</c:v>
                </c:pt>
                <c:pt idx="141">
                  <c:v>165</c:v>
                </c:pt>
                <c:pt idx="142">
                  <c:v>155</c:v>
                </c:pt>
                <c:pt idx="143">
                  <c:v>192</c:v>
                </c:pt>
                <c:pt idx="144">
                  <c:v>177</c:v>
                </c:pt>
                <c:pt idx="145">
                  <c:v>190</c:v>
                </c:pt>
                <c:pt idx="146">
                  <c:v>187.5</c:v>
                </c:pt>
                <c:pt idx="147">
                  <c:v>222</c:v>
                </c:pt>
                <c:pt idx="148">
                  <c:v>221</c:v>
                </c:pt>
                <c:pt idx="149">
                  <c:v>221</c:v>
                </c:pt>
                <c:pt idx="150">
                  <c:v>171</c:v>
                </c:pt>
                <c:pt idx="151">
                  <c:v>258</c:v>
                </c:pt>
                <c:pt idx="152">
                  <c:v>351</c:v>
                </c:pt>
                <c:pt idx="153">
                  <c:v>401</c:v>
                </c:pt>
                <c:pt idx="154">
                  <c:v>329</c:v>
                </c:pt>
                <c:pt idx="155">
                  <c:v>325</c:v>
                </c:pt>
                <c:pt idx="156">
                  <c:v>301.5</c:v>
                </c:pt>
                <c:pt idx="157">
                  <c:v>341</c:v>
                </c:pt>
                <c:pt idx="158">
                  <c:v>330</c:v>
                </c:pt>
                <c:pt idx="159">
                  <c:v>338</c:v>
                </c:pt>
                <c:pt idx="160">
                  <c:v>365</c:v>
                </c:pt>
                <c:pt idx="161">
                  <c:v>312</c:v>
                </c:pt>
                <c:pt idx="162">
                  <c:v>329</c:v>
                </c:pt>
                <c:pt idx="163">
                  <c:v>241</c:v>
                </c:pt>
                <c:pt idx="164">
                  <c:v>315</c:v>
                </c:pt>
                <c:pt idx="165">
                  <c:v>270</c:v>
                </c:pt>
                <c:pt idx="166">
                  <c:v>312</c:v>
                </c:pt>
                <c:pt idx="167">
                  <c:v>312</c:v>
                </c:pt>
                <c:pt idx="168">
                  <c:v>258</c:v>
                </c:pt>
                <c:pt idx="169">
                  <c:v>202</c:v>
                </c:pt>
                <c:pt idx="170">
                  <c:v>158</c:v>
                </c:pt>
                <c:pt idx="171">
                  <c:v>118</c:v>
                </c:pt>
                <c:pt idx="172">
                  <c:v>133</c:v>
                </c:pt>
                <c:pt idx="173">
                  <c:v>10</c:v>
                </c:pt>
                <c:pt idx="174">
                  <c:v>108</c:v>
                </c:pt>
                <c:pt idx="175">
                  <c:v>141</c:v>
                </c:pt>
                <c:pt idx="176">
                  <c:v>112</c:v>
                </c:pt>
                <c:pt idx="177">
                  <c:v>125</c:v>
                </c:pt>
                <c:pt idx="178">
                  <c:v>110</c:v>
                </c:pt>
                <c:pt idx="179">
                  <c:v>361</c:v>
                </c:pt>
                <c:pt idx="180">
                  <c:v>455</c:v>
                </c:pt>
                <c:pt idx="181">
                  <c:v>191</c:v>
                </c:pt>
                <c:pt idx="182">
                  <c:v>163</c:v>
                </c:pt>
                <c:pt idx="183">
                  <c:v>140</c:v>
                </c:pt>
                <c:pt idx="184">
                  <c:v>75</c:v>
                </c:pt>
                <c:pt idx="185">
                  <c:v>139.5</c:v>
                </c:pt>
                <c:pt idx="186">
                  <c:v>116</c:v>
                </c:pt>
                <c:pt idx="18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94-4F13-A087-554B57F86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54240"/>
        <c:axId val="155355776"/>
      </c:lineChart>
      <c:catAx>
        <c:axId val="155354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355776"/>
        <c:crosses val="autoZero"/>
        <c:auto val="1"/>
        <c:lblAlgn val="ctr"/>
        <c:lblOffset val="100"/>
        <c:noMultiLvlLbl val="0"/>
      </c:catAx>
      <c:valAx>
        <c:axId val="15535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35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5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pesos.xlsx]g29-30!Tabla dinámica3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'g29-30'!$B$1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'g29-30'!$A$2:$A$192</c:f>
              <c:strCache>
                <c:ptCount val="190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</c:strCache>
            </c:strRef>
          </c:cat>
          <c:val>
            <c:numRef>
              <c:f>'g29-30'!$B$2:$B$192</c:f>
              <c:numCache>
                <c:formatCode>General</c:formatCode>
                <c:ptCount val="190"/>
                <c:pt idx="0">
                  <c:v>180</c:v>
                </c:pt>
                <c:pt idx="1">
                  <c:v>130</c:v>
                </c:pt>
                <c:pt idx="2">
                  <c:v>243</c:v>
                </c:pt>
                <c:pt idx="3">
                  <c:v>253.5</c:v>
                </c:pt>
                <c:pt idx="4">
                  <c:v>299</c:v>
                </c:pt>
                <c:pt idx="5">
                  <c:v>364</c:v>
                </c:pt>
                <c:pt idx="6">
                  <c:v>366</c:v>
                </c:pt>
                <c:pt idx="7">
                  <c:v>300</c:v>
                </c:pt>
                <c:pt idx="8">
                  <c:v>325</c:v>
                </c:pt>
                <c:pt idx="9">
                  <c:v>265</c:v>
                </c:pt>
                <c:pt idx="10">
                  <c:v>269</c:v>
                </c:pt>
                <c:pt idx="11">
                  <c:v>260</c:v>
                </c:pt>
                <c:pt idx="12">
                  <c:v>280</c:v>
                </c:pt>
                <c:pt idx="13">
                  <c:v>330</c:v>
                </c:pt>
                <c:pt idx="14">
                  <c:v>335</c:v>
                </c:pt>
                <c:pt idx="15">
                  <c:v>436</c:v>
                </c:pt>
                <c:pt idx="16">
                  <c:v>450</c:v>
                </c:pt>
                <c:pt idx="17">
                  <c:v>500</c:v>
                </c:pt>
                <c:pt idx="18">
                  <c:v>515</c:v>
                </c:pt>
                <c:pt idx="19">
                  <c:v>700</c:v>
                </c:pt>
                <c:pt idx="20">
                  <c:v>585</c:v>
                </c:pt>
                <c:pt idx="21">
                  <c:v>500</c:v>
                </c:pt>
                <c:pt idx="22">
                  <c:v>484</c:v>
                </c:pt>
                <c:pt idx="23">
                  <c:v>472.5</c:v>
                </c:pt>
                <c:pt idx="24">
                  <c:v>615</c:v>
                </c:pt>
                <c:pt idx="25">
                  <c:v>585</c:v>
                </c:pt>
                <c:pt idx="26">
                  <c:v>570</c:v>
                </c:pt>
                <c:pt idx="27">
                  <c:v>369.5</c:v>
                </c:pt>
                <c:pt idx="28">
                  <c:v>530</c:v>
                </c:pt>
                <c:pt idx="29">
                  <c:v>380</c:v>
                </c:pt>
                <c:pt idx="30">
                  <c:v>471</c:v>
                </c:pt>
                <c:pt idx="31">
                  <c:v>835</c:v>
                </c:pt>
                <c:pt idx="32">
                  <c:v>1159</c:v>
                </c:pt>
                <c:pt idx="33">
                  <c:v>1460</c:v>
                </c:pt>
                <c:pt idx="34">
                  <c:v>1421</c:v>
                </c:pt>
                <c:pt idx="35">
                  <c:v>910</c:v>
                </c:pt>
                <c:pt idx="36">
                  <c:v>1380</c:v>
                </c:pt>
                <c:pt idx="37">
                  <c:v>1320</c:v>
                </c:pt>
                <c:pt idx="38">
                  <c:v>1240</c:v>
                </c:pt>
                <c:pt idx="39">
                  <c:v>1055</c:v>
                </c:pt>
                <c:pt idx="40">
                  <c:v>1020.5</c:v>
                </c:pt>
                <c:pt idx="41">
                  <c:v>1060</c:v>
                </c:pt>
                <c:pt idx="42">
                  <c:v>1510</c:v>
                </c:pt>
                <c:pt idx="43">
                  <c:v>1070</c:v>
                </c:pt>
                <c:pt idx="44">
                  <c:v>1206</c:v>
                </c:pt>
                <c:pt idx="45">
                  <c:v>1219</c:v>
                </c:pt>
                <c:pt idx="46">
                  <c:v>945</c:v>
                </c:pt>
                <c:pt idx="47">
                  <c:v>965</c:v>
                </c:pt>
                <c:pt idx="48">
                  <c:v>1015</c:v>
                </c:pt>
                <c:pt idx="49">
                  <c:v>885</c:v>
                </c:pt>
                <c:pt idx="50">
                  <c:v>790</c:v>
                </c:pt>
                <c:pt idx="51">
                  <c:v>800</c:v>
                </c:pt>
                <c:pt idx="52">
                  <c:v>772.5</c:v>
                </c:pt>
                <c:pt idx="53">
                  <c:v>773</c:v>
                </c:pt>
                <c:pt idx="54">
                  <c:v>884</c:v>
                </c:pt>
                <c:pt idx="55">
                  <c:v>810</c:v>
                </c:pt>
                <c:pt idx="56">
                  <c:v>872</c:v>
                </c:pt>
                <c:pt idx="57">
                  <c:v>956</c:v>
                </c:pt>
                <c:pt idx="58">
                  <c:v>919</c:v>
                </c:pt>
                <c:pt idx="59">
                  <c:v>818</c:v>
                </c:pt>
                <c:pt idx="60">
                  <c:v>730.5</c:v>
                </c:pt>
                <c:pt idx="61">
                  <c:v>780</c:v>
                </c:pt>
                <c:pt idx="62">
                  <c:v>667</c:v>
                </c:pt>
                <c:pt idx="63">
                  <c:v>565</c:v>
                </c:pt>
                <c:pt idx="64">
                  <c:v>517</c:v>
                </c:pt>
                <c:pt idx="65">
                  <c:v>580</c:v>
                </c:pt>
                <c:pt idx="66">
                  <c:v>552</c:v>
                </c:pt>
                <c:pt idx="67">
                  <c:v>543</c:v>
                </c:pt>
                <c:pt idx="68">
                  <c:v>531</c:v>
                </c:pt>
                <c:pt idx="69">
                  <c:v>501</c:v>
                </c:pt>
                <c:pt idx="70">
                  <c:v>689</c:v>
                </c:pt>
                <c:pt idx="71">
                  <c:v>545</c:v>
                </c:pt>
                <c:pt idx="72">
                  <c:v>449</c:v>
                </c:pt>
                <c:pt idx="73">
                  <c:v>539</c:v>
                </c:pt>
                <c:pt idx="74">
                  <c:v>564</c:v>
                </c:pt>
                <c:pt idx="75">
                  <c:v>628</c:v>
                </c:pt>
                <c:pt idx="76">
                  <c:v>489</c:v>
                </c:pt>
                <c:pt idx="77">
                  <c:v>379</c:v>
                </c:pt>
                <c:pt idx="78">
                  <c:v>422</c:v>
                </c:pt>
                <c:pt idx="79">
                  <c:v>510</c:v>
                </c:pt>
                <c:pt idx="80">
                  <c:v>557</c:v>
                </c:pt>
                <c:pt idx="81">
                  <c:v>620</c:v>
                </c:pt>
                <c:pt idx="82">
                  <c:v>673</c:v>
                </c:pt>
                <c:pt idx="83">
                  <c:v>725</c:v>
                </c:pt>
                <c:pt idx="84">
                  <c:v>560</c:v>
                </c:pt>
                <c:pt idx="85">
                  <c:v>490</c:v>
                </c:pt>
                <c:pt idx="86">
                  <c:v>575</c:v>
                </c:pt>
                <c:pt idx="87">
                  <c:v>560</c:v>
                </c:pt>
                <c:pt idx="88">
                  <c:v>642</c:v>
                </c:pt>
                <c:pt idx="89">
                  <c:v>690</c:v>
                </c:pt>
                <c:pt idx="90">
                  <c:v>668</c:v>
                </c:pt>
                <c:pt idx="91">
                  <c:v>716</c:v>
                </c:pt>
                <c:pt idx="92">
                  <c:v>684</c:v>
                </c:pt>
                <c:pt idx="93">
                  <c:v>708</c:v>
                </c:pt>
                <c:pt idx="94">
                  <c:v>721</c:v>
                </c:pt>
                <c:pt idx="95">
                  <c:v>740</c:v>
                </c:pt>
                <c:pt idx="96">
                  <c:v>711</c:v>
                </c:pt>
                <c:pt idx="97">
                  <c:v>750</c:v>
                </c:pt>
                <c:pt idx="98">
                  <c:v>739</c:v>
                </c:pt>
                <c:pt idx="99">
                  <c:v>758</c:v>
                </c:pt>
                <c:pt idx="100">
                  <c:v>735</c:v>
                </c:pt>
                <c:pt idx="101">
                  <c:v>972</c:v>
                </c:pt>
                <c:pt idx="102">
                  <c:v>792</c:v>
                </c:pt>
                <c:pt idx="103">
                  <c:v>772</c:v>
                </c:pt>
                <c:pt idx="104">
                  <c:v>871</c:v>
                </c:pt>
                <c:pt idx="105">
                  <c:v>850</c:v>
                </c:pt>
                <c:pt idx="106">
                  <c:v>958</c:v>
                </c:pt>
                <c:pt idx="107">
                  <c:v>901</c:v>
                </c:pt>
                <c:pt idx="108">
                  <c:v>730</c:v>
                </c:pt>
                <c:pt idx="109">
                  <c:v>860</c:v>
                </c:pt>
                <c:pt idx="110">
                  <c:v>755</c:v>
                </c:pt>
                <c:pt idx="111">
                  <c:v>800</c:v>
                </c:pt>
                <c:pt idx="112">
                  <c:v>790</c:v>
                </c:pt>
                <c:pt idx="113">
                  <c:v>794</c:v>
                </c:pt>
                <c:pt idx="114">
                  <c:v>760</c:v>
                </c:pt>
                <c:pt idx="115">
                  <c:v>671</c:v>
                </c:pt>
                <c:pt idx="116">
                  <c:v>647</c:v>
                </c:pt>
                <c:pt idx="117">
                  <c:v>708</c:v>
                </c:pt>
                <c:pt idx="118">
                  <c:v>621</c:v>
                </c:pt>
                <c:pt idx="119">
                  <c:v>534</c:v>
                </c:pt>
                <c:pt idx="120">
                  <c:v>583</c:v>
                </c:pt>
                <c:pt idx="121">
                  <c:v>343</c:v>
                </c:pt>
                <c:pt idx="122">
                  <c:v>536</c:v>
                </c:pt>
                <c:pt idx="123">
                  <c:v>585</c:v>
                </c:pt>
                <c:pt idx="124">
                  <c:v>419</c:v>
                </c:pt>
                <c:pt idx="125">
                  <c:v>543</c:v>
                </c:pt>
                <c:pt idx="126">
                  <c:v>631</c:v>
                </c:pt>
                <c:pt idx="127">
                  <c:v>599</c:v>
                </c:pt>
                <c:pt idx="128">
                  <c:v>615.5</c:v>
                </c:pt>
                <c:pt idx="129">
                  <c:v>577.5</c:v>
                </c:pt>
                <c:pt idx="130">
                  <c:v>538</c:v>
                </c:pt>
                <c:pt idx="131">
                  <c:v>560</c:v>
                </c:pt>
                <c:pt idx="132">
                  <c:v>458</c:v>
                </c:pt>
                <c:pt idx="133">
                  <c:v>490</c:v>
                </c:pt>
                <c:pt idx="134">
                  <c:v>500</c:v>
                </c:pt>
                <c:pt idx="135">
                  <c:v>526</c:v>
                </c:pt>
                <c:pt idx="136">
                  <c:v>658.5</c:v>
                </c:pt>
                <c:pt idx="137">
                  <c:v>543</c:v>
                </c:pt>
                <c:pt idx="138">
                  <c:v>624</c:v>
                </c:pt>
                <c:pt idx="139">
                  <c:v>510</c:v>
                </c:pt>
                <c:pt idx="140">
                  <c:v>475</c:v>
                </c:pt>
                <c:pt idx="141">
                  <c:v>555</c:v>
                </c:pt>
                <c:pt idx="142">
                  <c:v>665</c:v>
                </c:pt>
                <c:pt idx="143">
                  <c:v>625</c:v>
                </c:pt>
                <c:pt idx="144">
                  <c:v>669</c:v>
                </c:pt>
                <c:pt idx="145">
                  <c:v>780</c:v>
                </c:pt>
                <c:pt idx="146">
                  <c:v>725</c:v>
                </c:pt>
                <c:pt idx="147">
                  <c:v>688</c:v>
                </c:pt>
                <c:pt idx="148">
                  <c:v>704</c:v>
                </c:pt>
                <c:pt idx="149">
                  <c:v>734</c:v>
                </c:pt>
                <c:pt idx="150">
                  <c:v>799</c:v>
                </c:pt>
                <c:pt idx="151">
                  <c:v>723</c:v>
                </c:pt>
                <c:pt idx="152">
                  <c:v>660</c:v>
                </c:pt>
                <c:pt idx="153">
                  <c:v>655</c:v>
                </c:pt>
                <c:pt idx="154">
                  <c:v>631</c:v>
                </c:pt>
                <c:pt idx="155">
                  <c:v>713</c:v>
                </c:pt>
                <c:pt idx="156">
                  <c:v>714</c:v>
                </c:pt>
                <c:pt idx="157">
                  <c:v>660</c:v>
                </c:pt>
                <c:pt idx="158">
                  <c:v>714</c:v>
                </c:pt>
                <c:pt idx="159">
                  <c:v>710</c:v>
                </c:pt>
                <c:pt idx="160">
                  <c:v>705</c:v>
                </c:pt>
                <c:pt idx="161">
                  <c:v>684</c:v>
                </c:pt>
                <c:pt idx="162">
                  <c:v>682</c:v>
                </c:pt>
                <c:pt idx="163">
                  <c:v>770</c:v>
                </c:pt>
                <c:pt idx="164">
                  <c:v>724</c:v>
                </c:pt>
                <c:pt idx="165">
                  <c:v>735</c:v>
                </c:pt>
                <c:pt idx="166">
                  <c:v>740</c:v>
                </c:pt>
                <c:pt idx="167">
                  <c:v>689</c:v>
                </c:pt>
                <c:pt idx="168">
                  <c:v>787</c:v>
                </c:pt>
                <c:pt idx="169">
                  <c:v>782</c:v>
                </c:pt>
                <c:pt idx="170">
                  <c:v>802</c:v>
                </c:pt>
                <c:pt idx="171">
                  <c:v>882</c:v>
                </c:pt>
                <c:pt idx="172">
                  <c:v>847</c:v>
                </c:pt>
                <c:pt idx="173">
                  <c:v>721</c:v>
                </c:pt>
                <c:pt idx="174">
                  <c:v>822</c:v>
                </c:pt>
                <c:pt idx="175">
                  <c:v>834</c:v>
                </c:pt>
                <c:pt idx="176">
                  <c:v>873</c:v>
                </c:pt>
                <c:pt idx="177">
                  <c:v>880</c:v>
                </c:pt>
                <c:pt idx="178">
                  <c:v>884</c:v>
                </c:pt>
                <c:pt idx="179">
                  <c:v>1008</c:v>
                </c:pt>
                <c:pt idx="180">
                  <c:v>940</c:v>
                </c:pt>
                <c:pt idx="181">
                  <c:v>844</c:v>
                </c:pt>
                <c:pt idx="182">
                  <c:v>938</c:v>
                </c:pt>
                <c:pt idx="183">
                  <c:v>950</c:v>
                </c:pt>
                <c:pt idx="184">
                  <c:v>1040</c:v>
                </c:pt>
                <c:pt idx="185">
                  <c:v>930.5</c:v>
                </c:pt>
                <c:pt idx="186">
                  <c:v>899</c:v>
                </c:pt>
                <c:pt idx="187">
                  <c:v>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4-43C7-ACB6-9F2082B6C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20032"/>
        <c:axId val="155821568"/>
      </c:lineChart>
      <c:catAx>
        <c:axId val="155820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821568"/>
        <c:crosses val="autoZero"/>
        <c:auto val="1"/>
        <c:lblAlgn val="ctr"/>
        <c:lblOffset val="100"/>
        <c:noMultiLvlLbl val="0"/>
      </c:catAx>
      <c:valAx>
        <c:axId val="15582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82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pesos.xlsx]30div38!Tabla dinámica3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'30div38'!$B$1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'30div38'!$A$2:$A$218</c:f>
              <c:strCache>
                <c:ptCount val="216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5/6/2021</c:v>
                </c:pt>
                <c:pt idx="181">
                  <c:v>6/6/2021</c:v>
                </c:pt>
                <c:pt idx="182">
                  <c:v>7/6/2021</c:v>
                </c:pt>
                <c:pt idx="183">
                  <c:v>8/6/2021</c:v>
                </c:pt>
                <c:pt idx="184">
                  <c:v>9/6/2021</c:v>
                </c:pt>
                <c:pt idx="185">
                  <c:v>10/6/2021</c:v>
                </c:pt>
                <c:pt idx="186">
                  <c:v>11/6/2021</c:v>
                </c:pt>
                <c:pt idx="187">
                  <c:v>14/6/2021</c:v>
                </c:pt>
                <c:pt idx="188">
                  <c:v>15/6/2021</c:v>
                </c:pt>
                <c:pt idx="189">
                  <c:v>16/6/2021</c:v>
                </c:pt>
                <c:pt idx="190">
                  <c:v>17/6/2021</c:v>
                </c:pt>
                <c:pt idx="191">
                  <c:v>18/6/2021</c:v>
                </c:pt>
                <c:pt idx="192">
                  <c:v>22/6/2021</c:v>
                </c:pt>
                <c:pt idx="193">
                  <c:v>23/6/2021</c:v>
                </c:pt>
                <c:pt idx="194">
                  <c:v>24/6/2021</c:v>
                </c:pt>
                <c:pt idx="195">
                  <c:v>25/6/2021</c:v>
                </c:pt>
                <c:pt idx="196">
                  <c:v>28/6/2021</c:v>
                </c:pt>
                <c:pt idx="197">
                  <c:v>29/6/2021</c:v>
                </c:pt>
                <c:pt idx="198">
                  <c:v>30/6/2021</c:v>
                </c:pt>
                <c:pt idx="199">
                  <c:v>1/7/2021</c:v>
                </c:pt>
                <c:pt idx="200">
                  <c:v>2/7/2021</c:v>
                </c:pt>
                <c:pt idx="201">
                  <c:v>12/7/2021</c:v>
                </c:pt>
                <c:pt idx="202">
                  <c:v>13/7/2021</c:v>
                </c:pt>
                <c:pt idx="203">
                  <c:v>14/7/2021</c:v>
                </c:pt>
                <c:pt idx="204">
                  <c:v>15/7/2021</c:v>
                </c:pt>
                <c:pt idx="205">
                  <c:v>16/7/2021</c:v>
                </c:pt>
                <c:pt idx="206">
                  <c:v>19/7/2021</c:v>
                </c:pt>
                <c:pt idx="207">
                  <c:v>20/7/2021</c:v>
                </c:pt>
                <c:pt idx="208">
                  <c:v>21/7/2021</c:v>
                </c:pt>
                <c:pt idx="209">
                  <c:v>22/7/2021</c:v>
                </c:pt>
                <c:pt idx="210">
                  <c:v>23/7/2021</c:v>
                </c:pt>
                <c:pt idx="211">
                  <c:v>26/7/2021</c:v>
                </c:pt>
                <c:pt idx="212">
                  <c:v>27/7/2021</c:v>
                </c:pt>
                <c:pt idx="213">
                  <c:v>28/7/2021</c:v>
                </c:pt>
                <c:pt idx="214">
                  <c:v>29/7/2021</c:v>
                </c:pt>
                <c:pt idx="215">
                  <c:v>30/7/2021</c:v>
                </c:pt>
              </c:strCache>
            </c:strRef>
          </c:cat>
          <c:val>
            <c:numRef>
              <c:f>'30div38'!$B$2:$B$218</c:f>
              <c:numCache>
                <c:formatCode>General</c:formatCode>
                <c:ptCount val="216"/>
                <c:pt idx="0">
                  <c:v>1.0195121951219512</c:v>
                </c:pt>
                <c:pt idx="1">
                  <c:v>1.0210016155088852</c:v>
                </c:pt>
                <c:pt idx="2">
                  <c:v>1.0186900958466454</c:v>
                </c:pt>
                <c:pt idx="3">
                  <c:v>1.0231259968102073</c:v>
                </c:pt>
                <c:pt idx="4">
                  <c:v>1.0340872374798062</c:v>
                </c:pt>
                <c:pt idx="5">
                  <c:v>1.0435137562249979</c:v>
                </c:pt>
                <c:pt idx="6">
                  <c:v>1.0478991596638656</c:v>
                </c:pt>
                <c:pt idx="7">
                  <c:v>1.0533562822719449</c:v>
                </c:pt>
                <c:pt idx="8">
                  <c:v>1.0580357142857142</c:v>
                </c:pt>
                <c:pt idx="9">
                  <c:v>1.0635335073977372</c:v>
                </c:pt>
                <c:pt idx="10">
                  <c:v>1.0415517241379311</c:v>
                </c:pt>
                <c:pt idx="11">
                  <c:v>1.0562770562770563</c:v>
                </c:pt>
                <c:pt idx="12">
                  <c:v>1.0674157303370786</c:v>
                </c:pt>
                <c:pt idx="13">
                  <c:v>1.0529077393965893</c:v>
                </c:pt>
                <c:pt idx="14">
                  <c:v>1.0599757323626278</c:v>
                </c:pt>
                <c:pt idx="15">
                  <c:v>1.0575521056694399</c:v>
                </c:pt>
                <c:pt idx="16">
                  <c:v>1.0571184995737426</c:v>
                </c:pt>
                <c:pt idx="17">
                  <c:v>1.0456081081081081</c:v>
                </c:pt>
                <c:pt idx="18">
                  <c:v>1.0393845639267498</c:v>
                </c:pt>
                <c:pt idx="19">
                  <c:v>1.0171181651986039</c:v>
                </c:pt>
                <c:pt idx="20">
                  <c:v>1.0453177257525084</c:v>
                </c:pt>
                <c:pt idx="21">
                  <c:v>1.0686106346483706</c:v>
                </c:pt>
                <c:pt idx="22">
                  <c:v>1.0679245283018868</c:v>
                </c:pt>
                <c:pt idx="23">
                  <c:v>1.0714285714285714</c:v>
                </c:pt>
                <c:pt idx="24">
                  <c:v>1.0656146179401993</c:v>
                </c:pt>
                <c:pt idx="25">
                  <c:v>1.069249793899423</c:v>
                </c:pt>
                <c:pt idx="26">
                  <c:v>1.0888345558272208</c:v>
                </c:pt>
                <c:pt idx="27">
                  <c:v>1.1053012048192772</c:v>
                </c:pt>
                <c:pt idx="28">
                  <c:v>1.1025430680885973</c:v>
                </c:pt>
                <c:pt idx="29">
                  <c:v>1.1026363787099984</c:v>
                </c:pt>
                <c:pt idx="30">
                  <c:v>1.1043117744610282</c:v>
                </c:pt>
                <c:pt idx="31">
                  <c:v>1.0747663551401869</c:v>
                </c:pt>
                <c:pt idx="32">
                  <c:v>1.0723069355632071</c:v>
                </c:pt>
                <c:pt idx="33">
                  <c:v>1.0550381033022862</c:v>
                </c:pt>
                <c:pt idx="34">
                  <c:v>1.0665483584738242</c:v>
                </c:pt>
                <c:pt idx="35">
                  <c:v>1.0849909584086799</c:v>
                </c:pt>
                <c:pt idx="36">
                  <c:v>1.060377358490566</c:v>
                </c:pt>
                <c:pt idx="37">
                  <c:v>1.0638703527168731</c:v>
                </c:pt>
                <c:pt idx="38">
                  <c:v>1.0515145668531738</c:v>
                </c:pt>
                <c:pt idx="39">
                  <c:v>1.0368086336481017</c:v>
                </c:pt>
                <c:pt idx="40">
                  <c:v>1.018939393939394</c:v>
                </c:pt>
                <c:pt idx="41">
                  <c:v>1.0122641509433963</c:v>
                </c:pt>
                <c:pt idx="42">
                  <c:v>1.0103092783505154</c:v>
                </c:pt>
                <c:pt idx="43">
                  <c:v>1.0061716850570412</c:v>
                </c:pt>
                <c:pt idx="44">
                  <c:v>1.0081466395112015</c:v>
                </c:pt>
                <c:pt idx="45">
                  <c:v>0.98745454545454547</c:v>
                </c:pt>
                <c:pt idx="46">
                  <c:v>1.0026362038664323</c:v>
                </c:pt>
                <c:pt idx="47">
                  <c:v>1.0044964028776979</c:v>
                </c:pt>
                <c:pt idx="48">
                  <c:v>1.0007103534008168</c:v>
                </c:pt>
                <c:pt idx="49">
                  <c:v>1.0052447552447552</c:v>
                </c:pt>
                <c:pt idx="50">
                  <c:v>1.0106475824751266</c:v>
                </c:pt>
                <c:pt idx="51">
                  <c:v>1.0034602076124568</c:v>
                </c:pt>
                <c:pt idx="52">
                  <c:v>1.0058321727019499</c:v>
                </c:pt>
                <c:pt idx="53">
                  <c:v>1.0100175746924429</c:v>
                </c:pt>
                <c:pt idx="54">
                  <c:v>1.0277280858676208</c:v>
                </c:pt>
                <c:pt idx="55">
                  <c:v>1.0450745183569612</c:v>
                </c:pt>
                <c:pt idx="56">
                  <c:v>1.0338155515370706</c:v>
                </c:pt>
                <c:pt idx="57">
                  <c:v>1.0363470319634702</c:v>
                </c:pt>
                <c:pt idx="58">
                  <c:v>1.0391956056233125</c:v>
                </c:pt>
                <c:pt idx="59">
                  <c:v>1.0311111111111111</c:v>
                </c:pt>
                <c:pt idx="60">
                  <c:v>1.0361188486536677</c:v>
                </c:pt>
                <c:pt idx="61">
                  <c:v>1.0389363722697056</c:v>
                </c:pt>
                <c:pt idx="62">
                  <c:v>1.0473734479465138</c:v>
                </c:pt>
                <c:pt idx="63">
                  <c:v>1.0534749034749036</c:v>
                </c:pt>
                <c:pt idx="64">
                  <c:v>1.0625968992248063</c:v>
                </c:pt>
                <c:pt idx="65">
                  <c:v>1.0690978886756237</c:v>
                </c:pt>
                <c:pt idx="66">
                  <c:v>1.0777142857142856</c:v>
                </c:pt>
                <c:pt idx="67">
                  <c:v>1.0760045489006824</c:v>
                </c:pt>
                <c:pt idx="68">
                  <c:v>1.066223908918406</c:v>
                </c:pt>
                <c:pt idx="69">
                  <c:v>1.0484112149532709</c:v>
                </c:pt>
                <c:pt idx="70">
                  <c:v>1.0385321100917431</c:v>
                </c:pt>
                <c:pt idx="71">
                  <c:v>1.0540540540540539</c:v>
                </c:pt>
                <c:pt idx="72">
                  <c:v>1.0557407407407406</c:v>
                </c:pt>
                <c:pt idx="73">
                  <c:v>1.0450962419798351</c:v>
                </c:pt>
                <c:pt idx="74">
                  <c:v>1.0354430379746835</c:v>
                </c:pt>
                <c:pt idx="75">
                  <c:v>1.0478976234003656</c:v>
                </c:pt>
                <c:pt idx="76">
                  <c:v>1.0642525533890437</c:v>
                </c:pt>
                <c:pt idx="77">
                  <c:v>1.077282060854956</c:v>
                </c:pt>
                <c:pt idx="78">
                  <c:v>1.0719851576994435</c:v>
                </c:pt>
                <c:pt idx="79">
                  <c:v>1.0653173873045079</c:v>
                </c:pt>
                <c:pt idx="80">
                  <c:v>1.0544789762340037</c:v>
                </c:pt>
                <c:pt idx="81">
                  <c:v>1.0552486187845305</c:v>
                </c:pt>
                <c:pt idx="82">
                  <c:v>1.0619402985074626</c:v>
                </c:pt>
                <c:pt idx="83">
                  <c:v>1.0619136960600375</c:v>
                </c:pt>
                <c:pt idx="84">
                  <c:v>1.073453853472883</c:v>
                </c:pt>
                <c:pt idx="85">
                  <c:v>1.0857418111753372</c:v>
                </c:pt>
                <c:pt idx="86">
                  <c:v>1.0775862068965518</c:v>
                </c:pt>
                <c:pt idx="87">
                  <c:v>1.0783938814531548</c:v>
                </c:pt>
                <c:pt idx="88">
                  <c:v>1.0697630331753554</c:v>
                </c:pt>
                <c:pt idx="89">
                  <c:v>1.0633889045869831</c:v>
                </c:pt>
                <c:pt idx="90">
                  <c:v>1.070521327014218</c:v>
                </c:pt>
                <c:pt idx="91">
                  <c:v>1.0597070972587308</c:v>
                </c:pt>
                <c:pt idx="92">
                  <c:v>1.0513011152416356</c:v>
                </c:pt>
                <c:pt idx="93">
                  <c:v>1.0484736355226643</c:v>
                </c:pt>
                <c:pt idx="94">
                  <c:v>1.0421343146274149</c:v>
                </c:pt>
                <c:pt idx="95">
                  <c:v>1.0337899543378994</c:v>
                </c:pt>
                <c:pt idx="96">
                  <c:v>1.034672537149147</c:v>
                </c:pt>
                <c:pt idx="97">
                  <c:v>1.0342302764049058</c:v>
                </c:pt>
                <c:pt idx="98">
                  <c:v>1.0322403872499772</c:v>
                </c:pt>
                <c:pt idx="99">
                  <c:v>1.0419205909510618</c:v>
                </c:pt>
                <c:pt idx="100">
                  <c:v>1.0444444444444445</c:v>
                </c:pt>
                <c:pt idx="101">
                  <c:v>1.0433815350389322</c:v>
                </c:pt>
                <c:pt idx="102">
                  <c:v>1.0460966542750929</c:v>
                </c:pt>
                <c:pt idx="103">
                  <c:v>1.0535380007487831</c:v>
                </c:pt>
                <c:pt idx="104">
                  <c:v>1.053739195791056</c:v>
                </c:pt>
                <c:pt idx="105">
                  <c:v>1.0517241379310345</c:v>
                </c:pt>
                <c:pt idx="106">
                  <c:v>1.0450485436893204</c:v>
                </c:pt>
                <c:pt idx="107">
                  <c:v>1.0464177598385469</c:v>
                </c:pt>
                <c:pt idx="108">
                  <c:v>1.0632653061224491</c:v>
                </c:pt>
                <c:pt idx="109">
                  <c:v>1.0549222797927462</c:v>
                </c:pt>
                <c:pt idx="110">
                  <c:v>1.0632244467860905</c:v>
                </c:pt>
                <c:pt idx="111">
                  <c:v>1.0620220900594732</c:v>
                </c:pt>
                <c:pt idx="112">
                  <c:v>1.0571725571725572</c:v>
                </c:pt>
                <c:pt idx="113">
                  <c:v>1.0520325203252032</c:v>
                </c:pt>
                <c:pt idx="114">
                  <c:v>1.0503018108651911</c:v>
                </c:pt>
                <c:pt idx="115">
                  <c:v>1.0458770021752026</c:v>
                </c:pt>
                <c:pt idx="116">
                  <c:v>1.0691532258064516</c:v>
                </c:pt>
                <c:pt idx="117">
                  <c:v>1.0788990825688074</c:v>
                </c:pt>
                <c:pt idx="118">
                  <c:v>1.0688398461226969</c:v>
                </c:pt>
                <c:pt idx="119">
                  <c:v>1.073045267489712</c:v>
                </c:pt>
                <c:pt idx="120">
                  <c:v>1.0718426501035196</c:v>
                </c:pt>
                <c:pt idx="121">
                  <c:v>1.0712937722793039</c:v>
                </c:pt>
                <c:pt idx="122">
                  <c:v>1.0569993448351169</c:v>
                </c:pt>
                <c:pt idx="123">
                  <c:v>1.0530877573131094</c:v>
                </c:pt>
                <c:pt idx="124">
                  <c:v>1.0564156945917285</c:v>
                </c:pt>
                <c:pt idx="125">
                  <c:v>1.0422680412371135</c:v>
                </c:pt>
                <c:pt idx="126">
                  <c:v>1.0425661914460285</c:v>
                </c:pt>
                <c:pt idx="127">
                  <c:v>1.0507070707070707</c:v>
                </c:pt>
                <c:pt idx="128">
                  <c:v>1.0535569105691056</c:v>
                </c:pt>
                <c:pt idx="129">
                  <c:v>1.0438950554994955</c:v>
                </c:pt>
                <c:pt idx="130">
                  <c:v>1.039489429597128</c:v>
                </c:pt>
                <c:pt idx="131">
                  <c:v>1.0100216152485753</c:v>
                </c:pt>
                <c:pt idx="132">
                  <c:v>1.0187755102040816</c:v>
                </c:pt>
                <c:pt idx="133">
                  <c:v>1.0124223602484472</c:v>
                </c:pt>
                <c:pt idx="134">
                  <c:v>1.0128691983122362</c:v>
                </c:pt>
                <c:pt idx="135">
                  <c:v>1.0158261236547794</c:v>
                </c:pt>
                <c:pt idx="136">
                  <c:v>1.0044605809128631</c:v>
                </c:pt>
                <c:pt idx="137">
                  <c:v>1.0319482146585925</c:v>
                </c:pt>
                <c:pt idx="138">
                  <c:v>1.0278925619834711</c:v>
                </c:pt>
                <c:pt idx="139">
                  <c:v>1.029198591840961</c:v>
                </c:pt>
                <c:pt idx="140">
                  <c:v>1.0361345412891805</c:v>
                </c:pt>
                <c:pt idx="141">
                  <c:v>1.0335078534031414</c:v>
                </c:pt>
                <c:pt idx="142">
                  <c:v>1.0322916666666666</c:v>
                </c:pt>
                <c:pt idx="143">
                  <c:v>1.0302527973477</c:v>
                </c:pt>
                <c:pt idx="144">
                  <c:v>1.029405674052599</c:v>
                </c:pt>
                <c:pt idx="145">
                  <c:v>1.0271398747390397</c:v>
                </c:pt>
                <c:pt idx="146">
                  <c:v>1.0239583333333333</c:v>
                </c:pt>
                <c:pt idx="147">
                  <c:v>1.0252066115702478</c:v>
                </c:pt>
                <c:pt idx="148">
                  <c:v>1.0195918367346939</c:v>
                </c:pt>
                <c:pt idx="149">
                  <c:v>1.0195918367346939</c:v>
                </c:pt>
                <c:pt idx="150">
                  <c:v>1.0123481781376518</c:v>
                </c:pt>
                <c:pt idx="151">
                  <c:v>1.0178428227746592</c:v>
                </c:pt>
                <c:pt idx="152">
                  <c:v>1.0279548798430602</c:v>
                </c:pt>
                <c:pt idx="153">
                  <c:v>1.04296875</c:v>
                </c:pt>
                <c:pt idx="154">
                  <c:v>1.02895493767977</c:v>
                </c:pt>
                <c:pt idx="155">
                  <c:v>1.0252390057361376</c:v>
                </c:pt>
                <c:pt idx="156">
                  <c:v>1.0241148325358851</c:v>
                </c:pt>
                <c:pt idx="157">
                  <c:v>1.0368015414258189</c:v>
                </c:pt>
                <c:pt idx="158">
                  <c:v>1.0308192955589586</c:v>
                </c:pt>
                <c:pt idx="159">
                  <c:v>1.034548944337812</c:v>
                </c:pt>
                <c:pt idx="160">
                  <c:v>1.0357142857142858</c:v>
                </c:pt>
                <c:pt idx="161">
                  <c:v>1.0273520853540252</c:v>
                </c:pt>
                <c:pt idx="162">
                  <c:v>1.035386119257087</c:v>
                </c:pt>
                <c:pt idx="163">
                  <c:v>1.0213940648723256</c:v>
                </c:pt>
                <c:pt idx="164">
                  <c:v>1.0229007633587786</c:v>
                </c:pt>
                <c:pt idx="165">
                  <c:v>1.021359223300971</c:v>
                </c:pt>
                <c:pt idx="166">
                  <c:v>1.0170128771501081</c:v>
                </c:pt>
                <c:pt idx="167">
                  <c:v>1.0130275229357799</c:v>
                </c:pt>
                <c:pt idx="168">
                  <c:v>0.99963898916967509</c:v>
                </c:pt>
                <c:pt idx="169">
                  <c:v>0.9924050632911392</c:v>
                </c:pt>
                <c:pt idx="170">
                  <c:v>0.97992831541218639</c:v>
                </c:pt>
                <c:pt idx="171">
                  <c:v>0.97477187332259796</c:v>
                </c:pt>
                <c:pt idx="172">
                  <c:v>0.96954490396262327</c:v>
                </c:pt>
                <c:pt idx="173">
                  <c:v>0.96504688832054564</c:v>
                </c:pt>
                <c:pt idx="174">
                  <c:v>0.97139903514817372</c:v>
                </c:pt>
                <c:pt idx="175">
                  <c:v>0.97483626335746298</c:v>
                </c:pt>
                <c:pt idx="176">
                  <c:v>0.96464646464646464</c:v>
                </c:pt>
                <c:pt idx="177">
                  <c:v>0.97996661101836391</c:v>
                </c:pt>
                <c:pt idx="178">
                  <c:v>0.96933333333333338</c:v>
                </c:pt>
                <c:pt idx="179">
                  <c:v>0.96924369747899164</c:v>
                </c:pt>
                <c:pt idx="180">
                  <c:v>0.94237855946398663</c:v>
                </c:pt>
                <c:pt idx="181">
                  <c:v>0.94280908326324642</c:v>
                </c:pt>
                <c:pt idx="182">
                  <c:v>1.9154971451775924</c:v>
                </c:pt>
                <c:pt idx="183">
                  <c:v>1.9270582310114881</c:v>
                </c:pt>
                <c:pt idx="184">
                  <c:v>0.9888157894736842</c:v>
                </c:pt>
                <c:pt idx="185">
                  <c:v>0.99358447113012005</c:v>
                </c:pt>
                <c:pt idx="186">
                  <c:v>0.9893790849673203</c:v>
                </c:pt>
                <c:pt idx="187">
                  <c:v>0.99498355263157889</c:v>
                </c:pt>
                <c:pt idx="188">
                  <c:v>0.99514043324273127</c:v>
                </c:pt>
                <c:pt idx="189">
                  <c:v>0.98420195439739411</c:v>
                </c:pt>
                <c:pt idx="190">
                  <c:v>0.98317818063040996</c:v>
                </c:pt>
                <c:pt idx="191">
                  <c:v>0.98545454545454547</c:v>
                </c:pt>
                <c:pt idx="192">
                  <c:v>0.98034970857618653</c:v>
                </c:pt>
                <c:pt idx="193">
                  <c:v>0.96235679214402614</c:v>
                </c:pt>
                <c:pt idx="194">
                  <c:v>0.96095551894563425</c:v>
                </c:pt>
                <c:pt idx="195">
                  <c:v>0.95525876460767944</c:v>
                </c:pt>
                <c:pt idx="196">
                  <c:v>0.96152542372881356</c:v>
                </c:pt>
                <c:pt idx="197">
                  <c:v>0.96082474226804127</c:v>
                </c:pt>
                <c:pt idx="198">
                  <c:v>0.95287149111511715</c:v>
                </c:pt>
                <c:pt idx="199">
                  <c:v>0.96032222127003175</c:v>
                </c:pt>
                <c:pt idx="200">
                  <c:v>0.95210888926230886</c:v>
                </c:pt>
                <c:pt idx="201">
                  <c:v>0.95504864139550483</c:v>
                </c:pt>
                <c:pt idx="202">
                  <c:v>0.94523026315789471</c:v>
                </c:pt>
                <c:pt idx="203">
                  <c:v>0.94678419849820439</c:v>
                </c:pt>
                <c:pt idx="204">
                  <c:v>0.94246929541047186</c:v>
                </c:pt>
                <c:pt idx="205">
                  <c:v>0.95258899676375408</c:v>
                </c:pt>
                <c:pt idx="206">
                  <c:v>0.94212779451403206</c:v>
                </c:pt>
                <c:pt idx="207">
                  <c:v>0.93569982874046398</c:v>
                </c:pt>
                <c:pt idx="208">
                  <c:v>0.93861693861693862</c:v>
                </c:pt>
                <c:pt idx="209">
                  <c:v>0.93138010794140325</c:v>
                </c:pt>
                <c:pt idx="210">
                  <c:v>0.92951677439212066</c:v>
                </c:pt>
                <c:pt idx="211">
                  <c:v>0.92953846153846154</c:v>
                </c:pt>
                <c:pt idx="212">
                  <c:v>0.92431192660550454</c:v>
                </c:pt>
                <c:pt idx="213">
                  <c:v>0.93230531996915955</c:v>
                </c:pt>
                <c:pt idx="214">
                  <c:v>0.92699386503067482</c:v>
                </c:pt>
                <c:pt idx="215">
                  <c:v>0.92815384615384611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E-43B6-952C-8CA7B3F28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57120"/>
        <c:axId val="155958656"/>
      </c:lineChart>
      <c:catAx>
        <c:axId val="155957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958656"/>
        <c:crosses val="autoZero"/>
        <c:auto val="1"/>
        <c:lblAlgn val="ctr"/>
        <c:lblOffset val="100"/>
        <c:noMultiLvlLbl val="0"/>
      </c:catAx>
      <c:valAx>
        <c:axId val="15595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957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5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pesos.xlsx]29-41!Tabla dinámica1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'29-41'!$B$1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'29-41'!$A$2:$A$196</c:f>
              <c:strCache>
                <c:ptCount val="194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  <c:pt idx="190">
                  <c:v>22/6/2021</c:v>
                </c:pt>
                <c:pt idx="191">
                  <c:v>23/6/2021</c:v>
                </c:pt>
                <c:pt idx="192">
                  <c:v>24/6/2021</c:v>
                </c:pt>
                <c:pt idx="193">
                  <c:v>25/6/2021</c:v>
                </c:pt>
              </c:strCache>
            </c:strRef>
          </c:cat>
          <c:val>
            <c:numRef>
              <c:f>'29-41'!$B$2:$B$196</c:f>
              <c:numCache>
                <c:formatCode>0.00</c:formatCode>
                <c:ptCount val="194"/>
                <c:pt idx="0">
                  <c:v>857.5</c:v>
                </c:pt>
                <c:pt idx="1">
                  <c:v>857</c:v>
                </c:pt>
                <c:pt idx="2">
                  <c:v>906</c:v>
                </c:pt>
                <c:pt idx="3">
                  <c:v>988.5</c:v>
                </c:pt>
                <c:pt idx="4">
                  <c:v>983</c:v>
                </c:pt>
                <c:pt idx="5">
                  <c:v>1000</c:v>
                </c:pt>
                <c:pt idx="6">
                  <c:v>920.5</c:v>
                </c:pt>
                <c:pt idx="7">
                  <c:v>922.5</c:v>
                </c:pt>
                <c:pt idx="8">
                  <c:v>1030</c:v>
                </c:pt>
                <c:pt idx="9">
                  <c:v>1100</c:v>
                </c:pt>
                <c:pt idx="10">
                  <c:v>1142</c:v>
                </c:pt>
                <c:pt idx="11">
                  <c:v>1180</c:v>
                </c:pt>
                <c:pt idx="12">
                  <c:v>1112</c:v>
                </c:pt>
                <c:pt idx="13">
                  <c:v>940</c:v>
                </c:pt>
                <c:pt idx="14">
                  <c:v>946</c:v>
                </c:pt>
                <c:pt idx="15">
                  <c:v>979</c:v>
                </c:pt>
                <c:pt idx="16">
                  <c:v>944</c:v>
                </c:pt>
                <c:pt idx="17">
                  <c:v>989</c:v>
                </c:pt>
                <c:pt idx="18">
                  <c:v>865</c:v>
                </c:pt>
                <c:pt idx="19">
                  <c:v>867</c:v>
                </c:pt>
                <c:pt idx="20">
                  <c:v>816</c:v>
                </c:pt>
                <c:pt idx="21">
                  <c:v>799</c:v>
                </c:pt>
                <c:pt idx="22">
                  <c:v>801</c:v>
                </c:pt>
                <c:pt idx="23">
                  <c:v>880</c:v>
                </c:pt>
                <c:pt idx="24">
                  <c:v>865</c:v>
                </c:pt>
                <c:pt idx="25">
                  <c:v>884</c:v>
                </c:pt>
                <c:pt idx="26">
                  <c:v>1025</c:v>
                </c:pt>
                <c:pt idx="27">
                  <c:v>1353</c:v>
                </c:pt>
                <c:pt idx="28">
                  <c:v>1298</c:v>
                </c:pt>
                <c:pt idx="29">
                  <c:v>1396</c:v>
                </c:pt>
                <c:pt idx="30">
                  <c:v>1270</c:v>
                </c:pt>
                <c:pt idx="31">
                  <c:v>1220</c:v>
                </c:pt>
                <c:pt idx="32">
                  <c:v>1324</c:v>
                </c:pt>
                <c:pt idx="33">
                  <c:v>1345</c:v>
                </c:pt>
                <c:pt idx="34">
                  <c:v>1205</c:v>
                </c:pt>
                <c:pt idx="35">
                  <c:v>1392</c:v>
                </c:pt>
                <c:pt idx="36">
                  <c:v>1510</c:v>
                </c:pt>
                <c:pt idx="37">
                  <c:v>1557</c:v>
                </c:pt>
                <c:pt idx="38">
                  <c:v>1572</c:v>
                </c:pt>
                <c:pt idx="39">
                  <c:v>1330</c:v>
                </c:pt>
                <c:pt idx="40">
                  <c:v>1434</c:v>
                </c:pt>
                <c:pt idx="41">
                  <c:v>1525</c:v>
                </c:pt>
                <c:pt idx="42">
                  <c:v>1480</c:v>
                </c:pt>
                <c:pt idx="43">
                  <c:v>1370</c:v>
                </c:pt>
                <c:pt idx="44">
                  <c:v>1421</c:v>
                </c:pt>
                <c:pt idx="45">
                  <c:v>1358.5</c:v>
                </c:pt>
                <c:pt idx="46">
                  <c:v>1230</c:v>
                </c:pt>
                <c:pt idx="47">
                  <c:v>1105</c:v>
                </c:pt>
                <c:pt idx="48">
                  <c:v>1239</c:v>
                </c:pt>
                <c:pt idx="49">
                  <c:v>1225</c:v>
                </c:pt>
                <c:pt idx="50">
                  <c:v>1185</c:v>
                </c:pt>
                <c:pt idx="51">
                  <c:v>1144</c:v>
                </c:pt>
                <c:pt idx="52">
                  <c:v>1071.5</c:v>
                </c:pt>
                <c:pt idx="53">
                  <c:v>1056</c:v>
                </c:pt>
                <c:pt idx="54">
                  <c:v>1109.5</c:v>
                </c:pt>
                <c:pt idx="55">
                  <c:v>1136</c:v>
                </c:pt>
                <c:pt idx="56">
                  <c:v>1193</c:v>
                </c:pt>
                <c:pt idx="57">
                  <c:v>1111</c:v>
                </c:pt>
                <c:pt idx="58">
                  <c:v>1131</c:v>
                </c:pt>
                <c:pt idx="59">
                  <c:v>1071</c:v>
                </c:pt>
                <c:pt idx="60">
                  <c:v>1006</c:v>
                </c:pt>
                <c:pt idx="61">
                  <c:v>951</c:v>
                </c:pt>
                <c:pt idx="62">
                  <c:v>1052</c:v>
                </c:pt>
                <c:pt idx="63">
                  <c:v>1036</c:v>
                </c:pt>
                <c:pt idx="64">
                  <c:v>1051</c:v>
                </c:pt>
                <c:pt idx="65">
                  <c:v>1010</c:v>
                </c:pt>
                <c:pt idx="66">
                  <c:v>989</c:v>
                </c:pt>
                <c:pt idx="67">
                  <c:v>955</c:v>
                </c:pt>
                <c:pt idx="68">
                  <c:v>925</c:v>
                </c:pt>
                <c:pt idx="69">
                  <c:v>905</c:v>
                </c:pt>
                <c:pt idx="70">
                  <c:v>857</c:v>
                </c:pt>
                <c:pt idx="71">
                  <c:v>942</c:v>
                </c:pt>
                <c:pt idx="72">
                  <c:v>882</c:v>
                </c:pt>
                <c:pt idx="73">
                  <c:v>950</c:v>
                </c:pt>
                <c:pt idx="74">
                  <c:v>900</c:v>
                </c:pt>
                <c:pt idx="75">
                  <c:v>905.5</c:v>
                </c:pt>
                <c:pt idx="76">
                  <c:v>890</c:v>
                </c:pt>
                <c:pt idx="77">
                  <c:v>1000</c:v>
                </c:pt>
                <c:pt idx="78">
                  <c:v>984</c:v>
                </c:pt>
                <c:pt idx="79">
                  <c:v>1016</c:v>
                </c:pt>
                <c:pt idx="80">
                  <c:v>917</c:v>
                </c:pt>
                <c:pt idx="81">
                  <c:v>855</c:v>
                </c:pt>
                <c:pt idx="82">
                  <c:v>877.5</c:v>
                </c:pt>
                <c:pt idx="83">
                  <c:v>900</c:v>
                </c:pt>
                <c:pt idx="84">
                  <c:v>979</c:v>
                </c:pt>
                <c:pt idx="85">
                  <c:v>951</c:v>
                </c:pt>
                <c:pt idx="86">
                  <c:v>950</c:v>
                </c:pt>
                <c:pt idx="87">
                  <c:v>915</c:v>
                </c:pt>
                <c:pt idx="88">
                  <c:v>927</c:v>
                </c:pt>
                <c:pt idx="89">
                  <c:v>937.5</c:v>
                </c:pt>
                <c:pt idx="90">
                  <c:v>910</c:v>
                </c:pt>
                <c:pt idx="91">
                  <c:v>906</c:v>
                </c:pt>
                <c:pt idx="92">
                  <c:v>955</c:v>
                </c:pt>
                <c:pt idx="93">
                  <c:v>920</c:v>
                </c:pt>
                <c:pt idx="94">
                  <c:v>910</c:v>
                </c:pt>
                <c:pt idx="95">
                  <c:v>860</c:v>
                </c:pt>
                <c:pt idx="96">
                  <c:v>927.5</c:v>
                </c:pt>
                <c:pt idx="97">
                  <c:v>931</c:v>
                </c:pt>
                <c:pt idx="98">
                  <c:v>948</c:v>
                </c:pt>
                <c:pt idx="99">
                  <c:v>909</c:v>
                </c:pt>
                <c:pt idx="100">
                  <c:v>897</c:v>
                </c:pt>
                <c:pt idx="101">
                  <c:v>895</c:v>
                </c:pt>
                <c:pt idx="102">
                  <c:v>881</c:v>
                </c:pt>
                <c:pt idx="103">
                  <c:v>878</c:v>
                </c:pt>
                <c:pt idx="104">
                  <c:v>900.5</c:v>
                </c:pt>
                <c:pt idx="105">
                  <c:v>821</c:v>
                </c:pt>
                <c:pt idx="106">
                  <c:v>750</c:v>
                </c:pt>
                <c:pt idx="107">
                  <c:v>800</c:v>
                </c:pt>
                <c:pt idx="108">
                  <c:v>880.5</c:v>
                </c:pt>
                <c:pt idx="109">
                  <c:v>791</c:v>
                </c:pt>
                <c:pt idx="110">
                  <c:v>695</c:v>
                </c:pt>
                <c:pt idx="111">
                  <c:v>686</c:v>
                </c:pt>
                <c:pt idx="112">
                  <c:v>706</c:v>
                </c:pt>
                <c:pt idx="113">
                  <c:v>646</c:v>
                </c:pt>
                <c:pt idx="114">
                  <c:v>693</c:v>
                </c:pt>
                <c:pt idx="115">
                  <c:v>724</c:v>
                </c:pt>
                <c:pt idx="116">
                  <c:v>774</c:v>
                </c:pt>
                <c:pt idx="117">
                  <c:v>710</c:v>
                </c:pt>
                <c:pt idx="118">
                  <c:v>746</c:v>
                </c:pt>
                <c:pt idx="119">
                  <c:v>820</c:v>
                </c:pt>
                <c:pt idx="120">
                  <c:v>700</c:v>
                </c:pt>
                <c:pt idx="121">
                  <c:v>653</c:v>
                </c:pt>
                <c:pt idx="122">
                  <c:v>607</c:v>
                </c:pt>
                <c:pt idx="123">
                  <c:v>509</c:v>
                </c:pt>
                <c:pt idx="124">
                  <c:v>439.5</c:v>
                </c:pt>
                <c:pt idx="125">
                  <c:v>365</c:v>
                </c:pt>
                <c:pt idx="126">
                  <c:v>417</c:v>
                </c:pt>
                <c:pt idx="127">
                  <c:v>470</c:v>
                </c:pt>
                <c:pt idx="128">
                  <c:v>386</c:v>
                </c:pt>
                <c:pt idx="129">
                  <c:v>405</c:v>
                </c:pt>
                <c:pt idx="130">
                  <c:v>310</c:v>
                </c:pt>
                <c:pt idx="131">
                  <c:v>321</c:v>
                </c:pt>
                <c:pt idx="132">
                  <c:v>280</c:v>
                </c:pt>
                <c:pt idx="133">
                  <c:v>289</c:v>
                </c:pt>
                <c:pt idx="134">
                  <c:v>390</c:v>
                </c:pt>
                <c:pt idx="135">
                  <c:v>280</c:v>
                </c:pt>
                <c:pt idx="136">
                  <c:v>323</c:v>
                </c:pt>
                <c:pt idx="137">
                  <c:v>424</c:v>
                </c:pt>
                <c:pt idx="138">
                  <c:v>374</c:v>
                </c:pt>
                <c:pt idx="139">
                  <c:v>348</c:v>
                </c:pt>
                <c:pt idx="140">
                  <c:v>365</c:v>
                </c:pt>
                <c:pt idx="141">
                  <c:v>375</c:v>
                </c:pt>
                <c:pt idx="142">
                  <c:v>361</c:v>
                </c:pt>
                <c:pt idx="143">
                  <c:v>386</c:v>
                </c:pt>
                <c:pt idx="144">
                  <c:v>395</c:v>
                </c:pt>
                <c:pt idx="145">
                  <c:v>425</c:v>
                </c:pt>
                <c:pt idx="146">
                  <c:v>476.5</c:v>
                </c:pt>
                <c:pt idx="147">
                  <c:v>470</c:v>
                </c:pt>
                <c:pt idx="148">
                  <c:v>515</c:v>
                </c:pt>
                <c:pt idx="149">
                  <c:v>515</c:v>
                </c:pt>
                <c:pt idx="150">
                  <c:v>507</c:v>
                </c:pt>
                <c:pt idx="151">
                  <c:v>581</c:v>
                </c:pt>
                <c:pt idx="152">
                  <c:v>631</c:v>
                </c:pt>
                <c:pt idx="153">
                  <c:v>651</c:v>
                </c:pt>
                <c:pt idx="154">
                  <c:v>623</c:v>
                </c:pt>
                <c:pt idx="155">
                  <c:v>596</c:v>
                </c:pt>
                <c:pt idx="156">
                  <c:v>582.5</c:v>
                </c:pt>
                <c:pt idx="157">
                  <c:v>630</c:v>
                </c:pt>
                <c:pt idx="158">
                  <c:v>608</c:v>
                </c:pt>
                <c:pt idx="159">
                  <c:v>623</c:v>
                </c:pt>
                <c:pt idx="160">
                  <c:v>640</c:v>
                </c:pt>
                <c:pt idx="161">
                  <c:v>613</c:v>
                </c:pt>
                <c:pt idx="162">
                  <c:v>617</c:v>
                </c:pt>
                <c:pt idx="163">
                  <c:v>536</c:v>
                </c:pt>
                <c:pt idx="164">
                  <c:v>634</c:v>
                </c:pt>
                <c:pt idx="165">
                  <c:v>629</c:v>
                </c:pt>
                <c:pt idx="166">
                  <c:v>662</c:v>
                </c:pt>
                <c:pt idx="167">
                  <c:v>686</c:v>
                </c:pt>
                <c:pt idx="168">
                  <c:v>631</c:v>
                </c:pt>
                <c:pt idx="169">
                  <c:v>564</c:v>
                </c:pt>
                <c:pt idx="170">
                  <c:v>539</c:v>
                </c:pt>
                <c:pt idx="171">
                  <c:v>519</c:v>
                </c:pt>
                <c:pt idx="172">
                  <c:v>530</c:v>
                </c:pt>
                <c:pt idx="173">
                  <c:v>429.5</c:v>
                </c:pt>
                <c:pt idx="174">
                  <c:v>470</c:v>
                </c:pt>
                <c:pt idx="175">
                  <c:v>515</c:v>
                </c:pt>
                <c:pt idx="176">
                  <c:v>462</c:v>
                </c:pt>
                <c:pt idx="177">
                  <c:v>535</c:v>
                </c:pt>
                <c:pt idx="178">
                  <c:v>464</c:v>
                </c:pt>
                <c:pt idx="179">
                  <c:v>684</c:v>
                </c:pt>
                <c:pt idx="180">
                  <c:v>745</c:v>
                </c:pt>
                <c:pt idx="181">
                  <c:v>462</c:v>
                </c:pt>
                <c:pt idx="182">
                  <c:v>479</c:v>
                </c:pt>
                <c:pt idx="183">
                  <c:v>390</c:v>
                </c:pt>
                <c:pt idx="184">
                  <c:v>355</c:v>
                </c:pt>
                <c:pt idx="185">
                  <c:v>390</c:v>
                </c:pt>
                <c:pt idx="186">
                  <c:v>362</c:v>
                </c:pt>
                <c:pt idx="187">
                  <c:v>329</c:v>
                </c:pt>
                <c:pt idx="188">
                  <c:v>350.5</c:v>
                </c:pt>
                <c:pt idx="189">
                  <c:v>380</c:v>
                </c:pt>
                <c:pt idx="190">
                  <c:v>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03-44B1-A4FD-FCB1F882E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054272"/>
        <c:axId val="156055808"/>
      </c:lineChart>
      <c:catAx>
        <c:axId val="156054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6055808"/>
        <c:crosses val="autoZero"/>
        <c:auto val="1"/>
        <c:lblAlgn val="ctr"/>
        <c:lblOffset val="100"/>
        <c:noMultiLvlLbl val="0"/>
      </c:catAx>
      <c:valAx>
        <c:axId val="1560558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6054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pesos.xlsx]30div41!Tabla dinámica5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'30div41'!$B$1</c:f>
              <c:strCache>
                <c:ptCount val="1"/>
                <c:pt idx="0">
                  <c:v>Suma de 30/41</c:v>
                </c:pt>
              </c:strCache>
            </c:strRef>
          </c:tx>
          <c:marker>
            <c:symbol val="none"/>
          </c:marker>
          <c:cat>
            <c:strRef>
              <c:f>'30div41'!$A$2:$A$183</c:f>
              <c:strCache>
                <c:ptCount val="181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(en blanco)</c:v>
                </c:pt>
              </c:strCache>
            </c:strRef>
          </c:cat>
          <c:val>
            <c:numRef>
              <c:f>'30div41'!$B$2:$B$183</c:f>
              <c:numCache>
                <c:formatCode>General</c:formatCode>
                <c:ptCount val="181"/>
                <c:pt idx="0">
                  <c:v>1.156221533977045</c:v>
                </c:pt>
                <c:pt idx="1">
                  <c:v>1.1552536231884059</c:v>
                </c:pt>
                <c:pt idx="2">
                  <c:v>1.1617857142857142</c:v>
                </c:pt>
                <c:pt idx="3">
                  <c:v>1.1774367259019924</c:v>
                </c:pt>
                <c:pt idx="4">
                  <c:v>1.1784029038112522</c:v>
                </c:pt>
                <c:pt idx="5">
                  <c:v>1.1841620626151013</c:v>
                </c:pt>
                <c:pt idx="6">
                  <c:v>1.1727178909841449</c:v>
                </c:pt>
                <c:pt idx="7">
                  <c:v>1.1767749353262431</c:v>
                </c:pt>
                <c:pt idx="8">
                  <c:v>1.2047713717693838</c:v>
                </c:pt>
                <c:pt idx="9">
                  <c:v>1.2152641878669277</c:v>
                </c:pt>
                <c:pt idx="10">
                  <c:v>1.2244496855345912</c:v>
                </c:pt>
                <c:pt idx="11">
                  <c:v>1.2322834645669292</c:v>
                </c:pt>
                <c:pt idx="12">
                  <c:v>1.209811320754717</c:v>
                </c:pt>
                <c:pt idx="13">
                  <c:v>1.1787072243346008</c:v>
                </c:pt>
                <c:pt idx="14">
                  <c:v>1.1785242498584638</c:v>
                </c:pt>
                <c:pt idx="15">
                  <c:v>1.1837462462462462</c:v>
                </c:pt>
                <c:pt idx="16">
                  <c:v>1.1741697416974171</c:v>
                </c:pt>
                <c:pt idx="17">
                  <c:v>1.1821362799263351</c:v>
                </c:pt>
                <c:pt idx="18">
                  <c:v>1.1565610859728508</c:v>
                </c:pt>
                <c:pt idx="19">
                  <c:v>1.155935251798561</c:v>
                </c:pt>
                <c:pt idx="20">
                  <c:v>1.1453509084431777</c:v>
                </c:pt>
                <c:pt idx="21">
                  <c:v>1.1426785714285714</c:v>
                </c:pt>
                <c:pt idx="22">
                  <c:v>1.1438319267372958</c:v>
                </c:pt>
                <c:pt idx="23">
                  <c:v>1.1585585585585585</c:v>
                </c:pt>
                <c:pt idx="24">
                  <c:v>1.1518876207199298</c:v>
                </c:pt>
                <c:pt idx="25">
                  <c:v>1.1546536039188244</c:v>
                </c:pt>
                <c:pt idx="26">
                  <c:v>1.1806167400881058</c:v>
                </c:pt>
                <c:pt idx="27">
                  <c:v>1.2416071428571429</c:v>
                </c:pt>
                <c:pt idx="28">
                  <c:v>1.2352727931847018</c:v>
                </c:pt>
                <c:pt idx="29">
                  <c:v>1.2588060808305526</c:v>
                </c:pt>
                <c:pt idx="30">
                  <c:v>1.2338858195211786</c:v>
                </c:pt>
                <c:pt idx="31">
                  <c:v>1.2175075771082189</c:v>
                </c:pt>
                <c:pt idx="32">
                  <c:v>1.2357969723953695</c:v>
                </c:pt>
                <c:pt idx="33">
                  <c:v>1.2463369963369964</c:v>
                </c:pt>
                <c:pt idx="34">
                  <c:v>1.2308429118773947</c:v>
                </c:pt>
                <c:pt idx="35">
                  <c:v>1.2729411764705882</c:v>
                </c:pt>
                <c:pt idx="36">
                  <c:v>1.3072227873855544</c:v>
                </c:pt>
                <c:pt idx="37">
                  <c:v>1.3165921106140708</c:v>
                </c:pt>
                <c:pt idx="38">
                  <c:v>1.3249276560562215</c:v>
                </c:pt>
                <c:pt idx="39">
                  <c:v>1.277951933124347</c:v>
                </c:pt>
                <c:pt idx="40">
                  <c:v>1.2956701030927835</c:v>
                </c:pt>
                <c:pt idx="41">
                  <c:v>1.3128205128205128</c:v>
                </c:pt>
                <c:pt idx="42">
                  <c:v>1.2971887550200802</c:v>
                </c:pt>
                <c:pt idx="43">
                  <c:v>1.274109643857543</c:v>
                </c:pt>
                <c:pt idx="44">
                  <c:v>1.2836327345309382</c:v>
                </c:pt>
                <c:pt idx="45">
                  <c:v>1.270079522862823</c:v>
                </c:pt>
                <c:pt idx="46">
                  <c:v>1.2411764705882353</c:v>
                </c:pt>
                <c:pt idx="47">
                  <c:v>1.2168792934249264</c:v>
                </c:pt>
                <c:pt idx="48">
                  <c:v>1.2410505836575876</c:v>
                </c:pt>
                <c:pt idx="49">
                  <c:v>1.2364864864864864</c:v>
                </c:pt>
                <c:pt idx="50">
                  <c:v>1.2303430848478958</c:v>
                </c:pt>
                <c:pt idx="51">
                  <c:v>1.2179047619047618</c:v>
                </c:pt>
                <c:pt idx="52">
                  <c:v>1.2053272013030565</c:v>
                </c:pt>
                <c:pt idx="53">
                  <c:v>1.2019313509895784</c:v>
                </c:pt>
                <c:pt idx="54">
                  <c:v>1.2133653846153847</c:v>
                </c:pt>
                <c:pt idx="55">
                  <c:v>1.2189246482944691</c:v>
                </c:pt>
                <c:pt idx="56">
                  <c:v>1.2321463319712007</c:v>
                </c:pt>
                <c:pt idx="57">
                  <c:v>1.2161899202179411</c:v>
                </c:pt>
                <c:pt idx="58">
                  <c:v>1.2239603960396039</c:v>
                </c:pt>
                <c:pt idx="59">
                  <c:v>1.212964804136011</c:v>
                </c:pt>
                <c:pt idx="60">
                  <c:v>1.2012</c:v>
                </c:pt>
                <c:pt idx="61">
                  <c:v>1.1937258097372174</c:v>
                </c:pt>
                <c:pt idx="62">
                  <c:v>1.2161051766639277</c:v>
                </c:pt>
                <c:pt idx="63">
                  <c:v>1.215429403202329</c:v>
                </c:pt>
                <c:pt idx="64">
                  <c:v>1.2201508169250104</c:v>
                </c:pt>
                <c:pt idx="65">
                  <c:v>1.2069672131147542</c:v>
                </c:pt>
                <c:pt idx="66">
                  <c:v>1.2030383904742352</c:v>
                </c:pt>
                <c:pt idx="67">
                  <c:v>1.1939086294416243</c:v>
                </c:pt>
                <c:pt idx="68">
                  <c:v>1.1883910386965377</c:v>
                </c:pt>
                <c:pt idx="69">
                  <c:v>1.1841302136317395</c:v>
                </c:pt>
                <c:pt idx="70">
                  <c:v>1.1714</c:v>
                </c:pt>
                <c:pt idx="71">
                  <c:v>1.1911525974025974</c:v>
                </c:pt>
                <c:pt idx="72">
                  <c:v>1.1753827798767151</c:v>
                </c:pt>
                <c:pt idx="73">
                  <c:v>1.19</c:v>
                </c:pt>
                <c:pt idx="74">
                  <c:v>1.1768172888015718</c:v>
                </c:pt>
                <c:pt idx="75">
                  <c:v>1.1772189059594873</c:v>
                </c:pt>
                <c:pt idx="76">
                  <c:v>1.1745098039215687</c:v>
                </c:pt>
                <c:pt idx="77">
                  <c:v>1.2012072434607646</c:v>
                </c:pt>
                <c:pt idx="78">
                  <c:v>1.1968000000000001</c:v>
                </c:pt>
                <c:pt idx="79">
                  <c:v>1.2023904382470119</c:v>
                </c:pt>
                <c:pt idx="80">
                  <c:v>1.1791365501074429</c:v>
                </c:pt>
                <c:pt idx="81">
                  <c:v>1.1661807580174928</c:v>
                </c:pt>
                <c:pt idx="82">
                  <c:v>1.1720756936954604</c:v>
                </c:pt>
                <c:pt idx="83">
                  <c:v>1.1782178217821782</c:v>
                </c:pt>
                <c:pt idx="84">
                  <c:v>1.1977777777777778</c:v>
                </c:pt>
                <c:pt idx="85">
                  <c:v>1.1929006085192697</c:v>
                </c:pt>
                <c:pt idx="86">
                  <c:v>1.1923076923076923</c:v>
                </c:pt>
                <c:pt idx="87">
                  <c:v>1.1852601741243167</c:v>
                </c:pt>
                <c:pt idx="88">
                  <c:v>1.1868198307134219</c:v>
                </c:pt>
                <c:pt idx="89">
                  <c:v>1.1896813353566009</c:v>
                </c:pt>
                <c:pt idx="90">
                  <c:v>1.1851475076297049</c:v>
                </c:pt>
                <c:pt idx="91">
                  <c:v>1.1838101034692636</c:v>
                </c:pt>
                <c:pt idx="92">
                  <c:v>1.1943031536113937</c:v>
                </c:pt>
                <c:pt idx="93">
                  <c:v>1.1851106639839035</c:v>
                </c:pt>
                <c:pt idx="94">
                  <c:v>1.1836528758829465</c:v>
                </c:pt>
                <c:pt idx="95">
                  <c:v>1.1721721721721721</c:v>
                </c:pt>
                <c:pt idx="96">
                  <c:v>1.1873737373737374</c:v>
                </c:pt>
                <c:pt idx="97">
                  <c:v>1.1875503626107977</c:v>
                </c:pt>
                <c:pt idx="98">
                  <c:v>1.1898658121369918</c:v>
                </c:pt>
                <c:pt idx="99">
                  <c:v>1.1821643286573147</c:v>
                </c:pt>
                <c:pt idx="100">
                  <c:v>1.1785074626865673</c:v>
                </c:pt>
                <c:pt idx="101">
                  <c:v>1.1772277227722772</c:v>
                </c:pt>
                <c:pt idx="102">
                  <c:v>1.1751491053677932</c:v>
                </c:pt>
                <c:pt idx="103">
                  <c:v>1.1744139849026618</c:v>
                </c:pt>
                <c:pt idx="104">
                  <c:v>1.1797584589280368</c:v>
                </c:pt>
                <c:pt idx="105">
                  <c:v>1.1655575720911473</c:v>
                </c:pt>
                <c:pt idx="106">
                  <c:v>1.1518218623481782</c:v>
                </c:pt>
                <c:pt idx="107">
                  <c:v>1.1702127659574468</c:v>
                </c:pt>
                <c:pt idx="108">
                  <c:v>1.1901933254131116</c:v>
                </c:pt>
                <c:pt idx="109">
                  <c:v>1.1719939117199392</c:v>
                </c:pt>
                <c:pt idx="110">
                  <c:v>1.1537610619469028</c:v>
                </c:pt>
                <c:pt idx="111">
                  <c:v>1.1514683153013909</c:v>
                </c:pt>
                <c:pt idx="112">
                  <c:v>1.1518279569892473</c:v>
                </c:pt>
                <c:pt idx="113">
                  <c:v>1.1360286376079174</c:v>
                </c:pt>
                <c:pt idx="114">
                  <c:v>1.145925457991156</c:v>
                </c:pt>
                <c:pt idx="115">
                  <c:v>1.1521967626655456</c:v>
                </c:pt>
                <c:pt idx="116">
                  <c:v>1.1641569459172854</c:v>
                </c:pt>
                <c:pt idx="117">
                  <c:v>1.1491596638655461</c:v>
                </c:pt>
                <c:pt idx="118">
                  <c:v>1.1579170194750212</c:v>
                </c:pt>
                <c:pt idx="119">
                  <c:v>1.1765339074273413</c:v>
                </c:pt>
                <c:pt idx="120">
                  <c:v>1.150214592274678</c:v>
                </c:pt>
                <c:pt idx="121">
                  <c:v>1.1416485900216919</c:v>
                </c:pt>
                <c:pt idx="122">
                  <c:v>1.1373303167420814</c:v>
                </c:pt>
                <c:pt idx="123">
                  <c:v>1.11246133451171</c:v>
                </c:pt>
                <c:pt idx="124">
                  <c:v>1.0935106382978723</c:v>
                </c:pt>
                <c:pt idx="125">
                  <c:v>1.0745658835546477</c:v>
                </c:pt>
                <c:pt idx="126">
                  <c:v>1.0853983207044851</c:v>
                </c:pt>
                <c:pt idx="127">
                  <c:v>1.0964102564102565</c:v>
                </c:pt>
                <c:pt idx="128">
                  <c:v>1.0786150712830957</c:v>
                </c:pt>
                <c:pt idx="129">
                  <c:v>1.0820668693009119</c:v>
                </c:pt>
                <c:pt idx="130">
                  <c:v>1.0613861386138614</c:v>
                </c:pt>
                <c:pt idx="131">
                  <c:v>1.0641102456560816</c:v>
                </c:pt>
                <c:pt idx="132">
                  <c:v>1.057625025725458</c:v>
                </c:pt>
                <c:pt idx="133">
                  <c:v>1.0605362379555927</c:v>
                </c:pt>
                <c:pt idx="134">
                  <c:v>1.0842332613390928</c:v>
                </c:pt>
                <c:pt idx="135">
                  <c:v>1.0598290598290598</c:v>
                </c:pt>
                <c:pt idx="136">
                  <c:v>1.0681434599156119</c:v>
                </c:pt>
                <c:pt idx="137">
                  <c:v>1.0902127659574468</c:v>
                </c:pt>
                <c:pt idx="138">
                  <c:v>1.0780793319415449</c:v>
                </c:pt>
                <c:pt idx="139">
                  <c:v>1.0725</c:v>
                </c:pt>
                <c:pt idx="140">
                  <c:v>1.0763598326359833</c:v>
                </c:pt>
                <c:pt idx="141">
                  <c:v>1.078616352201258</c:v>
                </c:pt>
                <c:pt idx="142">
                  <c:v>1.0752083333333333</c:v>
                </c:pt>
                <c:pt idx="143">
                  <c:v>1.0807531380753137</c:v>
                </c:pt>
                <c:pt idx="144">
                  <c:v>1.0823946599916563</c:v>
                </c:pt>
                <c:pt idx="145">
                  <c:v>1.0898520084566596</c:v>
                </c:pt>
                <c:pt idx="146">
                  <c:v>1.1007932310946589</c:v>
                </c:pt>
                <c:pt idx="147">
                  <c:v>1.0991561181434599</c:v>
                </c:pt>
                <c:pt idx="148">
                  <c:v>1.1078534031413612</c:v>
                </c:pt>
                <c:pt idx="149">
                  <c:v>1.1078534031413612</c:v>
                </c:pt>
                <c:pt idx="150">
                  <c:v>1.1049689440993788</c:v>
                </c:pt>
                <c:pt idx="151">
                  <c:v>1.1205644324548663</c:v>
                </c:pt>
                <c:pt idx="152">
                  <c:v>1.1290652485170791</c:v>
                </c:pt>
                <c:pt idx="153">
                  <c:v>1.131808058311399</c:v>
                </c:pt>
                <c:pt idx="154">
                  <c:v>1.1236847329759778</c:v>
                </c:pt>
                <c:pt idx="155">
                  <c:v>1.1183243994441137</c:v>
                </c:pt>
                <c:pt idx="156">
                  <c:v>1.1153579562332905</c:v>
                </c:pt>
                <c:pt idx="157">
                  <c:v>1.125</c:v>
                </c:pt>
                <c:pt idx="158">
                  <c:v>1.1202769535113748</c:v>
                </c:pt>
                <c:pt idx="159">
                  <c:v>1.123317498020586</c:v>
                </c:pt>
                <c:pt idx="160">
                  <c:v>1.1279999999999999</c:v>
                </c:pt>
                <c:pt idx="161">
                  <c:v>1.1229935794542536</c:v>
                </c:pt>
                <c:pt idx="162">
                  <c:v>1.1242198510167103</c:v>
                </c:pt>
                <c:pt idx="163">
                  <c:v>1.108523992711075</c:v>
                </c:pt>
                <c:pt idx="164">
                  <c:v>1.1290979433923845</c:v>
                </c:pt>
                <c:pt idx="165">
                  <c:v>1.1260521042084168</c:v>
                </c:pt>
                <c:pt idx="166">
                  <c:v>1.1298548450372696</c:v>
                </c:pt>
                <c:pt idx="167">
                  <c:v>1.1316951430216933</c:v>
                </c:pt>
                <c:pt idx="168">
                  <c:v>1.1195075757575759</c:v>
                </c:pt>
                <c:pt idx="169">
                  <c:v>1.1066969353007945</c:v>
                </c:pt>
                <c:pt idx="170">
                  <c:v>1.1015065913370998</c:v>
                </c:pt>
                <c:pt idx="171">
                  <c:v>1.0973733583489682</c:v>
                </c:pt>
                <c:pt idx="172">
                  <c:v>1.0968921389396709</c:v>
                </c:pt>
                <c:pt idx="173">
                  <c:v>1.0760176991150443</c:v>
                </c:pt>
                <c:pt idx="174">
                  <c:v>1.0849909584086799</c:v>
                </c:pt>
                <c:pt idx="175">
                  <c:v>1.0933816863100634</c:v>
                </c:pt>
                <c:pt idx="176">
                  <c:v>1.0822356710573158</c:v>
                </c:pt>
                <c:pt idx="177">
                  <c:v>1.0931244560487381</c:v>
                </c:pt>
                <c:pt idx="178">
                  <c:v>1.0813179109709079</c:v>
                </c:pt>
                <c:pt idx="179">
                  <c:v>1.1265260821309655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A-4432-A04A-6006922906AD}"/>
            </c:ext>
          </c:extLst>
        </c:ser>
        <c:ser>
          <c:idx val="1"/>
          <c:order val="1"/>
          <c:tx>
            <c:strRef>
              <c:f>'30div41'!$C$1</c:f>
              <c:strCache>
                <c:ptCount val="1"/>
                <c:pt idx="0">
                  <c:v>Suma de promedio 30/41</c:v>
                </c:pt>
              </c:strCache>
            </c:strRef>
          </c:tx>
          <c:marker>
            <c:symbol val="none"/>
          </c:marker>
          <c:cat>
            <c:strRef>
              <c:f>'30div41'!$A$2:$A$183</c:f>
              <c:strCache>
                <c:ptCount val="181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(en blanco)</c:v>
                </c:pt>
              </c:strCache>
            </c:strRef>
          </c:cat>
          <c:val>
            <c:numRef>
              <c:f>'30div41'!$C$2:$C$183</c:f>
              <c:numCache>
                <c:formatCode>General</c:formatCode>
                <c:ptCount val="181"/>
                <c:pt idx="0">
                  <c:v>1.156221533977045</c:v>
                </c:pt>
                <c:pt idx="1">
                  <c:v>1.1557375785827255</c:v>
                </c:pt>
                <c:pt idx="2">
                  <c:v>1.1577536238170552</c:v>
                </c:pt>
                <c:pt idx="3">
                  <c:v>1.1626743993382893</c:v>
                </c:pt>
                <c:pt idx="4">
                  <c:v>1.1658201002328821</c:v>
                </c:pt>
                <c:pt idx="5">
                  <c:v>1.1688770939632518</c:v>
                </c:pt>
                <c:pt idx="6">
                  <c:v>1.1694257792519507</c:v>
                </c:pt>
                <c:pt idx="7">
                  <c:v>1.1703444237612375</c:v>
                </c:pt>
                <c:pt idx="8">
                  <c:v>1.1741696402065871</c:v>
                </c:pt>
                <c:pt idx="9">
                  <c:v>1.178279094972621</c:v>
                </c:pt>
                <c:pt idx="10">
                  <c:v>1.1824764213873455</c:v>
                </c:pt>
                <c:pt idx="11">
                  <c:v>1.1866270083189774</c:v>
                </c:pt>
                <c:pt idx="12">
                  <c:v>1.1884104169678804</c:v>
                </c:pt>
                <c:pt idx="13">
                  <c:v>1.1877173317797891</c:v>
                </c:pt>
                <c:pt idx="14">
                  <c:v>1.1871044596517009</c:v>
                </c:pt>
                <c:pt idx="15">
                  <c:v>1.1868945713138599</c:v>
                </c:pt>
                <c:pt idx="16">
                  <c:v>1.1861460519246574</c:v>
                </c:pt>
                <c:pt idx="17">
                  <c:v>1.1859232868136393</c:v>
                </c:pt>
                <c:pt idx="18">
                  <c:v>1.1843779078220191</c:v>
                </c:pt>
                <c:pt idx="19">
                  <c:v>1.1829557750208461</c:v>
                </c:pt>
                <c:pt idx="20">
                  <c:v>1.1811650670885765</c:v>
                </c:pt>
                <c:pt idx="21">
                  <c:v>1.1794156809222125</c:v>
                </c:pt>
                <c:pt idx="22">
                  <c:v>1.1778685611750421</c:v>
                </c:pt>
                <c:pt idx="23">
                  <c:v>1.1770639777326888</c:v>
                </c:pt>
                <c:pt idx="24">
                  <c:v>1.1760569234521783</c:v>
                </c:pt>
                <c:pt idx="25">
                  <c:v>1.1752337188547415</c:v>
                </c:pt>
                <c:pt idx="26">
                  <c:v>1.1754330900115326</c:v>
                </c:pt>
                <c:pt idx="27">
                  <c:v>1.1777964490417332</c:v>
                </c:pt>
                <c:pt idx="28">
                  <c:v>1.1797783919432148</c:v>
                </c:pt>
                <c:pt idx="29">
                  <c:v>1.1824126482394595</c:v>
                </c:pt>
                <c:pt idx="30">
                  <c:v>1.1840730731195148</c:v>
                </c:pt>
                <c:pt idx="31">
                  <c:v>1.185117901369162</c:v>
                </c:pt>
                <c:pt idx="32">
                  <c:v>1.1866536307941986</c:v>
                </c:pt>
                <c:pt idx="33">
                  <c:v>1.1884090238983984</c:v>
                </c:pt>
                <c:pt idx="34">
                  <c:v>1.1896214206977984</c:v>
                </c:pt>
                <c:pt idx="35">
                  <c:v>1.1919358583581536</c:v>
                </c:pt>
                <c:pt idx="36">
                  <c:v>1.1950517213048402</c:v>
                </c:pt>
                <c:pt idx="37">
                  <c:v>1.1982501526024514</c:v>
                </c:pt>
                <c:pt idx="38">
                  <c:v>1.2014982937166505</c:v>
                </c:pt>
                <c:pt idx="39">
                  <c:v>1.203409634701843</c:v>
                </c:pt>
                <c:pt idx="40">
                  <c:v>1.2056598900284512</c:v>
                </c:pt>
                <c:pt idx="41">
                  <c:v>1.208211333428262</c:v>
                </c:pt>
                <c:pt idx="42">
                  <c:v>1.2102805757908628</c:v>
                </c:pt>
                <c:pt idx="43">
                  <c:v>1.2117312364287418</c:v>
                </c:pt>
                <c:pt idx="44">
                  <c:v>1.2133290474976794</c:v>
                </c:pt>
                <c:pt idx="45">
                  <c:v>1.2145627534838783</c:v>
                </c:pt>
                <c:pt idx="46">
                  <c:v>1.215129002783971</c:v>
                </c:pt>
                <c:pt idx="47">
                  <c:v>1.2151654671723242</c:v>
                </c:pt>
                <c:pt idx="48">
                  <c:v>1.2156937348556969</c:v>
                </c:pt>
                <c:pt idx="49">
                  <c:v>1.2161095898883127</c:v>
                </c:pt>
                <c:pt idx="50">
                  <c:v>1.2163886780247755</c:v>
                </c:pt>
                <c:pt idx="51">
                  <c:v>1.2164178334840057</c:v>
                </c:pt>
                <c:pt idx="52">
                  <c:v>1.2162085762730444</c:v>
                </c:pt>
                <c:pt idx="53">
                  <c:v>1.2159441832122395</c:v>
                </c:pt>
                <c:pt idx="54">
                  <c:v>1.2158972959650236</c:v>
                </c:pt>
                <c:pt idx="55">
                  <c:v>1.2159513558280497</c:v>
                </c:pt>
                <c:pt idx="56">
                  <c:v>1.2162354782165261</c:v>
                </c:pt>
                <c:pt idx="57">
                  <c:v>1.2162346927337919</c:v>
                </c:pt>
                <c:pt idx="58">
                  <c:v>1.216365636857619</c:v>
                </c:pt>
                <c:pt idx="59">
                  <c:v>1.2163089563122589</c:v>
                </c:pt>
                <c:pt idx="60">
                  <c:v>1.2160612685038612</c:v>
                </c:pt>
                <c:pt idx="61">
                  <c:v>1.2157010191689153</c:v>
                </c:pt>
                <c:pt idx="62">
                  <c:v>1.2157074343672489</c:v>
                </c:pt>
                <c:pt idx="63">
                  <c:v>1.2157030901302968</c:v>
                </c:pt>
                <c:pt idx="64">
                  <c:v>1.2157715166963694</c:v>
                </c:pt>
                <c:pt idx="65">
                  <c:v>1.215638118157254</c:v>
                </c:pt>
                <c:pt idx="66">
                  <c:v>1.2154500625201938</c:v>
                </c:pt>
                <c:pt idx="67">
                  <c:v>1.2151332767396272</c:v>
                </c:pt>
                <c:pt idx="68">
                  <c:v>1.2147457080723358</c:v>
                </c:pt>
                <c:pt idx="69">
                  <c:v>1.2143083438660416</c:v>
                </c:pt>
                <c:pt idx="70">
                  <c:v>1.2137040009946889</c:v>
                </c:pt>
                <c:pt idx="71">
                  <c:v>1.21339078705591</c:v>
                </c:pt>
                <c:pt idx="72">
                  <c:v>1.2128701294233184</c:v>
                </c:pt>
                <c:pt idx="73">
                  <c:v>1.2125610736203005</c:v>
                </c:pt>
                <c:pt idx="74">
                  <c:v>1.2120844898227174</c:v>
                </c:pt>
                <c:pt idx="75">
                  <c:v>1.2116257321403063</c:v>
                </c:pt>
                <c:pt idx="76">
                  <c:v>1.2111437070985043</c:v>
                </c:pt>
                <c:pt idx="77">
                  <c:v>1.2110163165390462</c:v>
                </c:pt>
                <c:pt idx="78">
                  <c:v>1.2108363631651347</c:v>
                </c:pt>
                <c:pt idx="79">
                  <c:v>1.2107307891036583</c:v>
                </c:pt>
                <c:pt idx="80">
                  <c:v>1.2103407367703714</c:v>
                </c:pt>
                <c:pt idx="81">
                  <c:v>1.2098022004441167</c:v>
                </c:pt>
                <c:pt idx="82">
                  <c:v>1.2093476642182293</c:v>
                </c:pt>
                <c:pt idx="83">
                  <c:v>1.2089770708558953</c:v>
                </c:pt>
                <c:pt idx="84">
                  <c:v>1.208845314466741</c:v>
                </c:pt>
                <c:pt idx="85">
                  <c:v>1.2086599109092122</c:v>
                </c:pt>
                <c:pt idx="86">
                  <c:v>1.2084719543735629</c:v>
                </c:pt>
                <c:pt idx="87">
                  <c:v>1.2082081841434575</c:v>
                </c:pt>
                <c:pt idx="88">
                  <c:v>1.2079678655655921</c:v>
                </c:pt>
                <c:pt idx="89">
                  <c:v>1.2077646818966032</c:v>
                </c:pt>
                <c:pt idx="90">
                  <c:v>1.2075161415200437</c:v>
                </c:pt>
                <c:pt idx="91">
                  <c:v>1.2072584671934048</c:v>
                </c:pt>
                <c:pt idx="92">
                  <c:v>1.2071191627462865</c:v>
                </c:pt>
                <c:pt idx="93">
                  <c:v>1.2068850297807294</c:v>
                </c:pt>
                <c:pt idx="94">
                  <c:v>1.2066404807923314</c:v>
                </c:pt>
                <c:pt idx="95">
                  <c:v>1.2062814359108713</c:v>
                </c:pt>
                <c:pt idx="96">
                  <c:v>1.2060865111836845</c:v>
                </c:pt>
                <c:pt idx="97">
                  <c:v>1.2058973668104915</c:v>
                </c:pt>
                <c:pt idx="98">
                  <c:v>1.2057354319147999</c:v>
                </c:pt>
                <c:pt idx="99">
                  <c:v>1.2054997208822251</c:v>
                </c:pt>
                <c:pt idx="100">
                  <c:v>1.2052324708010798</c:v>
                </c:pt>
                <c:pt idx="101">
                  <c:v>1.2049579144478562</c:v>
                </c:pt>
                <c:pt idx="102">
                  <c:v>1.2046685085344577</c:v>
                </c:pt>
                <c:pt idx="103">
                  <c:v>1.2043775996533825</c:v>
                </c:pt>
                <c:pt idx="104">
                  <c:v>1.2041431316464746</c:v>
                </c:pt>
                <c:pt idx="105">
                  <c:v>1.2037791169336882</c:v>
                </c:pt>
                <c:pt idx="106">
                  <c:v>1.2032935351151322</c:v>
                </c:pt>
                <c:pt idx="107">
                  <c:v>1.2029872316970054</c:v>
                </c:pt>
                <c:pt idx="108">
                  <c:v>1.2028698564099973</c:v>
                </c:pt>
                <c:pt idx="109">
                  <c:v>1.2025891660037238</c:v>
                </c:pt>
                <c:pt idx="110">
                  <c:v>1.2021492731743832</c:v>
                </c:pt>
                <c:pt idx="111">
                  <c:v>1.2016967646219459</c:v>
                </c:pt>
                <c:pt idx="112">
                  <c:v>1.2012554477402406</c:v>
                </c:pt>
                <c:pt idx="113">
                  <c:v>1.2006832827390794</c:v>
                </c:pt>
                <c:pt idx="114">
                  <c:v>1.2002071277412718</c:v>
                </c:pt>
                <c:pt idx="115">
                  <c:v>1.1997932452837223</c:v>
                </c:pt>
                <c:pt idx="116">
                  <c:v>1.1994886615284537</c:v>
                </c:pt>
                <c:pt idx="117">
                  <c:v>1.199062144599107</c:v>
                </c:pt>
                <c:pt idx="118">
                  <c:v>1.1987163872451234</c:v>
                </c:pt>
                <c:pt idx="119">
                  <c:v>1.1985315332466415</c:v>
                </c:pt>
                <c:pt idx="120">
                  <c:v>1.1981322196848898</c:v>
                </c:pt>
                <c:pt idx="121">
                  <c:v>1.1976692391138803</c:v>
                </c:pt>
                <c:pt idx="122">
                  <c:v>1.1971786787693941</c:v>
                </c:pt>
                <c:pt idx="123">
                  <c:v>1.1964954743802192</c:v>
                </c:pt>
                <c:pt idx="124">
                  <c:v>1.1956715956915602</c:v>
                </c:pt>
                <c:pt idx="125">
                  <c:v>1.1947104392460293</c:v>
                </c:pt>
                <c:pt idx="126">
                  <c:v>1.1938497139031825</c:v>
                </c:pt>
                <c:pt idx="127">
                  <c:v>1.193088468141519</c:v>
                </c:pt>
                <c:pt idx="128">
                  <c:v>1.1922010774681979</c:v>
                </c:pt>
                <c:pt idx="129">
                  <c:v>1.1913538912515267</c:v>
                </c:pt>
                <c:pt idx="130">
                  <c:v>1.1903617710023839</c:v>
                </c:pt>
                <c:pt idx="131">
                  <c:v>1.1894053200527908</c:v>
                </c:pt>
                <c:pt idx="132">
                  <c:v>1.1884144907721339</c:v>
                </c:pt>
                <c:pt idx="133">
                  <c:v>1.1874601754526075</c:v>
                </c:pt>
                <c:pt idx="134">
                  <c:v>1.1866955316443593</c:v>
                </c:pt>
                <c:pt idx="135">
                  <c:v>1.1857626899398348</c:v>
                </c:pt>
                <c:pt idx="136">
                  <c:v>1.1849041554141106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6A-4432-A04A-600692290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201344"/>
        <c:axId val="156202880"/>
      </c:lineChart>
      <c:catAx>
        <c:axId val="156201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6202880"/>
        <c:crosses val="autoZero"/>
        <c:auto val="1"/>
        <c:lblAlgn val="ctr"/>
        <c:lblOffset val="100"/>
        <c:noMultiLvlLbl val="0"/>
      </c:catAx>
      <c:valAx>
        <c:axId val="15620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20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12</xdr:col>
      <xdr:colOff>161924</xdr:colOff>
      <xdr:row>21</xdr:row>
      <xdr:rowOff>123824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123823</xdr:colOff>
      <xdr:row>0</xdr:row>
      <xdr:rowOff>171448</xdr:rowOff>
    </xdr:from>
    <xdr:to>
      <xdr:col>17</xdr:col>
      <xdr:colOff>504824</xdr:colOff>
      <xdr:row>34</xdr:row>
      <xdr:rowOff>19049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409574</xdr:colOff>
      <xdr:row>0</xdr:row>
      <xdr:rowOff>47624</xdr:rowOff>
    </xdr:from>
    <xdr:to>
      <xdr:col>14</xdr:col>
      <xdr:colOff>352425</xdr:colOff>
      <xdr:row>26</xdr:row>
      <xdr:rowOff>76199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20</xdr:col>
      <xdr:colOff>257175</xdr:colOff>
      <xdr:row>32</xdr:row>
      <xdr:rowOff>180975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14</xdr:col>
      <xdr:colOff>228600</xdr:colOff>
      <xdr:row>21</xdr:row>
      <xdr:rowOff>123825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761998</xdr:colOff>
      <xdr:row>1</xdr:row>
      <xdr:rowOff>0</xdr:rowOff>
    </xdr:from>
    <xdr:to>
      <xdr:col>17</xdr:col>
      <xdr:colOff>361949</xdr:colOff>
      <xdr:row>30</xdr:row>
      <xdr:rowOff>171450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16</xdr:col>
      <xdr:colOff>180975</xdr:colOff>
      <xdr:row>33</xdr:row>
      <xdr:rowOff>47625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761998</xdr:colOff>
      <xdr:row>0</xdr:row>
      <xdr:rowOff>190498</xdr:rowOff>
    </xdr:from>
    <xdr:to>
      <xdr:col>15</xdr:col>
      <xdr:colOff>47625</xdr:colOff>
      <xdr:row>20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rian" refreshedDate="44353.795649652777" createdVersion="4" refreshedVersion="6" minRefreshableVersion="3" recordCount="181">
  <cacheSource type="worksheet">
    <worksheetSource ref="A1:O253" sheet="Bonos en pesos"/>
  </cacheSource>
  <cacheFields count="21">
    <cacheField name="Fecha" numFmtId="14">
      <sharedItems containsNonDate="0" containsDate="1" containsString="0" containsBlank="1" minDate="2020-09-07T00:00:00" maxDate="2021-06-05T00:00:00" count="181">
        <m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745"/>
    </cacheField>
    <cacheField name="29-30" numFmtId="2">
      <sharedItems containsString="0" containsBlank="1" containsNumber="1" minValue="15" maxValue="1070"/>
    </cacheField>
    <cacheField name="promedio2930" numFmtId="2">
      <sharedItems containsString="0" containsBlank="1" containsNumber="1" minValue="66.75" maxValue="446.90769230769229"/>
    </cacheField>
    <cacheField name="29-38" numFmtId="2">
      <sharedItems containsString="0" containsBlank="1" containsNumber="1" minValue="140" maxValue="1230"/>
    </cacheField>
    <cacheField name="29-41" numFmtId="2">
      <sharedItems containsString="0" containsBlank="1" containsNumber="1" minValue="280" maxValue="1572"/>
    </cacheField>
    <cacheField name="Promedio2941" numFmtId="2">
      <sharedItems containsString="0" containsBlank="1" containsNumber="1" minValue="750.02307692307693" maxValue="1136.2980769230769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  <cacheField name="Promediog2929" numFmtId="2">
      <sharedItems containsString="0" containsBlank="1" containsNumber="1" minValue="88.25" maxValue="419.26153846153846"/>
    </cacheField>
    <cacheField name="g29-30" numFmtId="2">
      <sharedItems containsString="0" containsBlank="1" containsNumber="1" minValue="130" maxValue="1510"/>
    </cacheField>
    <cacheField name="Promedio g2930" numFmtId="2">
      <sharedItems containsString="0" containsBlank="1" containsNumber="1" minValue="155" maxValue="792.280303030303"/>
    </cacheField>
    <cacheField name="30/38" numFmtId="0">
      <sharedItems containsString="0" containsBlank="1" containsNumber="1" minValue="0.96464646464646464" maxValue="1.1053012048192772"/>
    </cacheField>
    <cacheField name="promedio30/38" numFmtId="0">
      <sharedItems containsString="0" containsBlank="1" containsNumber="1" minValue="1.0195121951219512" maxValue="1.0591404279361154"/>
    </cacheField>
    <cacheField name="30/41" numFmtId="0">
      <sharedItems containsString="0" containsBlank="1" containsNumber="1" minValue="1.057625025725458" maxValue="1.3249276560562215"/>
    </cacheField>
    <cacheField name="promedio 30/41" numFmtId="0">
      <sharedItems containsString="0" containsBlank="1" containsNumber="1" minValue="1.1557375785827255" maxValue="1.21641783348400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rian" refreshedDate="44358.788101620368" createdVersion="4" refreshedVersion="6" minRefreshableVersion="3" recordCount="186">
  <cacheSource type="worksheet">
    <worksheetSource ref="A1:L253" sheet="Bonos en pesos"/>
  </cacheSource>
  <cacheFields count="12">
    <cacheField name="Fecha" numFmtId="14">
      <sharedItems containsNonDate="0" containsDate="1" containsString="0" containsBlank="1" minDate="2020-09-07T00:00:00" maxDate="2021-06-12T00:00:00" count="187">
        <m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80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drian Luis FERRELLI" refreshedDate="44364.649461805559" createdVersion="4" refreshedVersion="4" minRefreshableVersion="3" recordCount="190">
  <cacheSource type="worksheet">
    <worksheetSource ref="A1:M253" sheet="Bonos en pesos"/>
  </cacheSource>
  <cacheFields count="13">
    <cacheField name="Fecha" numFmtId="14">
      <sharedItems containsSemiMixedTypes="0" containsNonDate="0" containsDate="1" containsString="0" minDate="2020-09-07T00:00:00" maxDate="2021-06-19T00:00:00" count="191"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96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  <cacheField name="g29-30" numFmtId="2">
      <sharedItems containsString="0" containsBlank="1" containsNumber="1" minValue="130" maxValue="15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drian Luis FERRELLI" refreshedDate="44369.853263310186" createdVersion="4" refreshedVersion="4" minRefreshableVersion="3" recordCount="194">
  <cacheSource type="worksheet">
    <worksheetSource ref="A1:L253" sheet="Bonos en pesos"/>
  </cacheSource>
  <cacheFields count="12">
    <cacheField name="Fecha" numFmtId="14">
      <sharedItems containsSemiMixedTypes="0" containsNonDate="0" containsDate="1" containsString="0" minDate="2020-09-07T00:00:00" maxDate="2021-06-26T00:00:00" count="195">
        <d v="2021-06-25T00:00:00"/>
        <d v="2021-06-24T00:00:00"/>
        <d v="2021-06-23T00:00:00"/>
        <d v="2021-06-22T00:00:00"/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96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-11" maxValue="1280.5"/>
    </cacheField>
    <cacheField name="g29-29" numFmtId="2">
      <sharedItems containsString="0" containsBlank="1" containsNumber="1" minValue="25" maxValue="1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drian" refreshedDate="44407.902199305558" createdVersion="4" refreshedVersion="6" minRefreshableVersion="3" recordCount="218">
  <cacheSource type="worksheet">
    <worksheetSource ref="A1:N253" sheet="Bonos en pesos"/>
  </cacheSource>
  <cacheFields count="14">
    <cacheField name="Fecha" numFmtId="14">
      <sharedItems containsSemiMixedTypes="0" containsNonDate="0" containsDate="1" containsString="0" minDate="2020-09-07T00:00:00" maxDate="2021-07-31T00:00:00" count="216">
        <d v="2021-07-30T00:00:00"/>
        <d v="2021-07-29T00:00:00"/>
        <d v="2021-07-28T00:00:00"/>
        <d v="2021-07-27T00:00:00"/>
        <d v="2021-07-26T00:00:00"/>
        <d v="2021-07-23T00:00:00"/>
        <d v="2021-07-22T00:00:00"/>
        <d v="2021-07-21T00:00:00"/>
        <d v="2021-07-20T00:00:00"/>
        <d v="2021-07-19T00:00:00"/>
        <d v="2021-07-16T00:00:00"/>
        <d v="2021-07-15T00:00:00"/>
        <d v="2021-07-14T00:00:00"/>
        <d v="2021-07-13T00:00:00"/>
        <d v="2021-07-12T00:00:00"/>
        <d v="2021-06-08T00:00:00"/>
        <d v="2021-06-07T00:00:00"/>
        <d v="2021-06-06T00:00:00"/>
        <d v="2021-06-05T00:00:00"/>
        <d v="2021-07-02T00:00:00"/>
        <d v="2021-07-01T00:00:00"/>
        <d v="2021-06-30T00:00:00"/>
        <d v="2021-06-29T00:00:00"/>
        <d v="2021-06-28T00:00:00"/>
        <d v="2021-06-25T00:00:00"/>
        <d v="2021-06-24T00:00:00"/>
        <d v="2021-06-23T00:00:00"/>
        <d v="2021-06-22T00:00:00"/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</sharedItems>
    </cacheField>
    <cacheField name="AL29_Cierre" numFmtId="2">
      <sharedItems containsSemiMixedTypes="0" containsString="0" containsNumber="1" minValue="4960" maxValue="6953"/>
    </cacheField>
    <cacheField name="AL30_Cierre" numFmtId="2">
      <sharedItems containsSemiMixedTypes="0" containsString="0" containsNumber="1" minValue="4801" maxValue="6880.5"/>
    </cacheField>
    <cacheField name="GD29_Cierre" numFmtId="2">
      <sharedItems containsSemiMixedTypes="0" containsString="0" containsNumber="1" minValue="5301" maxValue="7699"/>
    </cacheField>
    <cacheField name="AE38_Cierre" numFmtId="2">
      <sharedItems containsSemiMixedTypes="0" containsString="0" containsNumber="1" minValue="4579" maxValue="6540"/>
    </cacheField>
    <cacheField name="AL41_Cierre" numFmtId="2">
      <sharedItems containsSemiMixedTypes="0" containsString="0" containsNumber="1" minValue="4420" maxValue="6542"/>
    </cacheField>
    <cacheField name="29-30" numFmtId="2">
      <sharedItems containsSemiMixedTypes="0" containsString="0" containsNumber="1" minValue="15" maxValue="1070"/>
    </cacheField>
    <cacheField name="29-38" numFmtId="2">
      <sharedItems containsSemiMixedTypes="0" containsString="0" containsNumber="1" minValue="-277" maxValue="1230"/>
    </cacheField>
    <cacheField name="29-41" numFmtId="2">
      <sharedItems containsSemiMixedTypes="0" containsString="0" containsNumber="1" minValue="-290" maxValue="1572"/>
    </cacheField>
    <cacheField name="30-38" numFmtId="2">
      <sharedItems containsSemiMixedTypes="0" containsString="0" containsNumber="1" minValue="-495" maxValue="655.5"/>
    </cacheField>
    <cacheField name="30-41" numFmtId="2">
      <sharedItems containsSemiMixedTypes="0" containsString="0" containsNumber="1" minValue="-502" maxValue="1280.5"/>
    </cacheField>
    <cacheField name="g29-29" numFmtId="2">
      <sharedItems containsSemiMixedTypes="0" containsString="0" containsNumber="1" minValue="-300" maxValue="1006"/>
    </cacheField>
    <cacheField name="g29-30" numFmtId="2">
      <sharedItems containsSemiMixedTypes="0" containsString="0" containsNumber="1" minValue="110" maxValue="1510"/>
    </cacheField>
    <cacheField name="30/38" numFmtId="0">
      <sharedItems containsSemiMixedTypes="0" containsString="0" containsNumber="1" minValue="0.92431192660550454" maxValue="1.10530120481927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1">
  <r>
    <x v="0"/>
    <m/>
    <m/>
    <m/>
    <m/>
    <m/>
    <m/>
    <m/>
    <m/>
    <m/>
    <m/>
    <m/>
    <m/>
    <m/>
    <m/>
    <m/>
    <m/>
    <m/>
    <m/>
    <m/>
    <m/>
  </r>
  <r>
    <x v="1"/>
    <n v="6090"/>
    <n v="5767"/>
    <n v="6775"/>
    <n v="5950"/>
    <n v="5406"/>
    <n v="323"/>
    <m/>
    <n v="140"/>
    <n v="684"/>
    <m/>
    <n v="-183"/>
    <n v="361"/>
    <n v="323"/>
    <m/>
    <n v="1008"/>
    <m/>
    <n v="0.96924369747899164"/>
    <m/>
    <n v="1.1265260821309655"/>
    <m/>
  </r>
  <r>
    <x v="2"/>
    <n v="6170"/>
    <n v="5816"/>
    <n v="6700"/>
    <n v="6000"/>
    <n v="5706"/>
    <n v="354"/>
    <m/>
    <n v="170"/>
    <n v="464"/>
    <m/>
    <n v="-184"/>
    <n v="110"/>
    <n v="354"/>
    <m/>
    <n v="884"/>
    <m/>
    <n v="0.96933333333333338"/>
    <m/>
    <n v="1.0813179109709079"/>
    <m/>
  </r>
  <r>
    <x v="3"/>
    <n v="6280"/>
    <n v="5870"/>
    <n v="6750"/>
    <n v="5990"/>
    <n v="5745"/>
    <n v="410"/>
    <m/>
    <n v="290"/>
    <n v="535"/>
    <m/>
    <n v="-120"/>
    <n v="125"/>
    <n v="410"/>
    <m/>
    <n v="880"/>
    <m/>
    <n v="0.97996661101836391"/>
    <m/>
    <n v="1.0931244560487381"/>
    <m/>
  </r>
  <r>
    <x v="4"/>
    <n v="6080"/>
    <n v="5730"/>
    <n v="6603"/>
    <n v="5940"/>
    <n v="5618"/>
    <n v="350"/>
    <m/>
    <n v="140"/>
    <n v="462"/>
    <m/>
    <n v="-210"/>
    <n v="112"/>
    <n v="350"/>
    <m/>
    <n v="873"/>
    <m/>
    <n v="0.96464646464646464"/>
    <m/>
    <n v="1.0822356710573158"/>
    <m/>
  </r>
  <r>
    <x v="5"/>
    <n v="6030"/>
    <n v="5656"/>
    <n v="6490"/>
    <n v="5802"/>
    <n v="5515"/>
    <n v="374"/>
    <m/>
    <n v="228"/>
    <n v="515"/>
    <m/>
    <n v="-146"/>
    <n v="141"/>
    <n v="374"/>
    <m/>
    <n v="834"/>
    <m/>
    <n v="0.97483626335746298"/>
    <m/>
    <n v="1.0933816863100634"/>
    <m/>
  </r>
  <r>
    <x v="6"/>
    <n v="6000"/>
    <n v="5638"/>
    <n v="6460"/>
    <n v="5804"/>
    <n v="5530"/>
    <n v="362"/>
    <m/>
    <n v="196"/>
    <n v="470"/>
    <m/>
    <n v="-166"/>
    <n v="108"/>
    <n v="362"/>
    <m/>
    <n v="822"/>
    <m/>
    <n v="0.97139903514817372"/>
    <m/>
    <n v="1.0849909584086799"/>
    <m/>
  </r>
  <r>
    <x v="7"/>
    <n v="6079.5"/>
    <n v="5660"/>
    <n v="6381"/>
    <n v="5865"/>
    <n v="5650"/>
    <n v="419.5"/>
    <m/>
    <n v="214.5"/>
    <n v="429.5"/>
    <m/>
    <n v="-205"/>
    <n v="10"/>
    <n v="419.5"/>
    <m/>
    <n v="721"/>
    <m/>
    <n v="0.96504688832054564"/>
    <m/>
    <n v="1.0760176991150443"/>
    <m/>
  </r>
  <r>
    <x v="8"/>
    <n v="6000"/>
    <n v="5603"/>
    <n v="6450"/>
    <n v="5779"/>
    <n v="5470"/>
    <n v="397"/>
    <m/>
    <n v="221"/>
    <n v="530"/>
    <m/>
    <n v="-176"/>
    <n v="133"/>
    <n v="397"/>
    <m/>
    <n v="847"/>
    <m/>
    <n v="0.96954490396262327"/>
    <m/>
    <n v="1.0968921389396709"/>
    <m/>
  </r>
  <r>
    <x v="9"/>
    <n v="5849"/>
    <n v="5448"/>
    <n v="6330"/>
    <n v="5589"/>
    <n v="5330"/>
    <n v="401"/>
    <m/>
    <n v="260"/>
    <n v="519"/>
    <m/>
    <n v="-141"/>
    <n v="118"/>
    <n v="401"/>
    <m/>
    <n v="882"/>
    <m/>
    <n v="0.97477187332259796"/>
    <m/>
    <n v="1.0973733583489682"/>
    <m/>
  </r>
  <r>
    <x v="10"/>
    <n v="5849"/>
    <n v="5468"/>
    <n v="6270"/>
    <n v="5580"/>
    <n v="5310"/>
    <n v="381"/>
    <m/>
    <n v="269"/>
    <n v="539"/>
    <m/>
    <n v="-112"/>
    <n v="158"/>
    <n v="381"/>
    <m/>
    <n v="802"/>
    <m/>
    <n v="0.97992831541218639"/>
    <m/>
    <n v="1.1015065913370998"/>
    <m/>
  </r>
  <r>
    <x v="11"/>
    <n v="5850"/>
    <n v="5488"/>
    <n v="6270"/>
    <n v="5530"/>
    <n v="5286"/>
    <n v="362"/>
    <m/>
    <n v="320"/>
    <n v="564"/>
    <m/>
    <n v="-42"/>
    <n v="202"/>
    <n v="362"/>
    <m/>
    <n v="782"/>
    <m/>
    <n v="0.9924050632911392"/>
    <m/>
    <n v="1.1066969353007945"/>
    <m/>
  </r>
  <r>
    <x v="12"/>
    <n v="5911"/>
    <n v="5538"/>
    <n v="6325"/>
    <n v="5540"/>
    <n v="5280"/>
    <n v="373"/>
    <m/>
    <n v="371"/>
    <n v="631"/>
    <m/>
    <n v="-2"/>
    <n v="258"/>
    <n v="373"/>
    <m/>
    <n v="787"/>
    <m/>
    <n v="0.99963898916967509"/>
    <m/>
    <n v="1.1195075757575759"/>
    <m/>
  </r>
  <r>
    <x v="13"/>
    <n v="5895"/>
    <n v="5521"/>
    <n v="6210"/>
    <n v="5450"/>
    <n v="5209"/>
    <n v="374"/>
    <m/>
    <n v="445"/>
    <n v="686"/>
    <m/>
    <n v="71"/>
    <n v="312"/>
    <n v="374"/>
    <m/>
    <n v="689"/>
    <m/>
    <n v="1.0130275229357799"/>
    <m/>
    <n v="1.1316951430216933"/>
    <m/>
  </r>
  <r>
    <x v="14"/>
    <n v="5760"/>
    <n v="5410"/>
    <n v="6150"/>
    <n v="5319.5"/>
    <n v="5098"/>
    <n v="350"/>
    <m/>
    <n v="440.5"/>
    <n v="662"/>
    <m/>
    <n v="90.5"/>
    <n v="312"/>
    <n v="350"/>
    <m/>
    <n v="740"/>
    <m/>
    <n v="1.0170128771501081"/>
    <m/>
    <n v="1.1298548450372696"/>
    <m/>
  </r>
  <r>
    <x v="15"/>
    <n v="5619"/>
    <n v="5260"/>
    <n v="5995"/>
    <n v="5150"/>
    <n v="4990"/>
    <n v="359"/>
    <m/>
    <n v="469"/>
    <n v="629"/>
    <m/>
    <n v="110"/>
    <n v="270"/>
    <n v="359"/>
    <m/>
    <n v="735"/>
    <m/>
    <n v="1.021359223300971"/>
    <m/>
    <n v="1.1260521042084168"/>
    <m/>
  </r>
  <r>
    <x v="16"/>
    <n v="5545"/>
    <n v="5226"/>
    <n v="5950"/>
    <n v="5109"/>
    <n v="4911"/>
    <n v="319"/>
    <m/>
    <n v="436"/>
    <n v="634"/>
    <m/>
    <n v="117"/>
    <n v="315"/>
    <n v="319"/>
    <m/>
    <n v="724"/>
    <m/>
    <n v="1.0229007633587786"/>
    <m/>
    <n v="1.1290979433923845"/>
    <m/>
  </r>
  <r>
    <x v="17"/>
    <n v="5475"/>
    <n v="5180"/>
    <n v="5950"/>
    <n v="5071.5"/>
    <n v="4939"/>
    <n v="295"/>
    <m/>
    <n v="403.5"/>
    <n v="536"/>
    <m/>
    <n v="108.5"/>
    <n v="241"/>
    <n v="295"/>
    <m/>
    <n v="770"/>
    <m/>
    <n v="1.0213940648723256"/>
    <m/>
    <n v="1.108523992711075"/>
    <m/>
  </r>
  <r>
    <x v="18"/>
    <n v="5584"/>
    <n v="5296"/>
    <n v="5978"/>
    <n v="5115"/>
    <n v="4967"/>
    <n v="288"/>
    <m/>
    <n v="469"/>
    <n v="617"/>
    <m/>
    <n v="181"/>
    <n v="329"/>
    <n v="288"/>
    <m/>
    <n v="682"/>
    <m/>
    <n v="1.035386119257087"/>
    <m/>
    <n v="1.1242198510167103"/>
    <m/>
  </r>
  <r>
    <x v="19"/>
    <n v="5597"/>
    <n v="5296"/>
    <n v="5980"/>
    <n v="5155"/>
    <n v="4984"/>
    <n v="301"/>
    <m/>
    <n v="442"/>
    <n v="613"/>
    <m/>
    <n v="141"/>
    <n v="312"/>
    <n v="301"/>
    <m/>
    <n v="684"/>
    <m/>
    <n v="1.0273520853540252"/>
    <m/>
    <n v="1.1229935794542536"/>
    <m/>
  </r>
  <r>
    <x v="20"/>
    <n v="5640"/>
    <n v="5365"/>
    <n v="6070"/>
    <n v="5180"/>
    <n v="5000"/>
    <n v="275"/>
    <m/>
    <n v="460"/>
    <n v="640"/>
    <m/>
    <n v="185"/>
    <n v="365"/>
    <n v="275"/>
    <m/>
    <n v="705"/>
    <m/>
    <n v="1.0357142857142858"/>
    <m/>
    <n v="1.1279999999999999"/>
    <m/>
  </r>
  <r>
    <x v="21"/>
    <n v="5675"/>
    <n v="5390"/>
    <n v="6100"/>
    <n v="5210"/>
    <n v="5052"/>
    <n v="285"/>
    <m/>
    <n v="465"/>
    <n v="623"/>
    <m/>
    <n v="180"/>
    <n v="338"/>
    <n v="285"/>
    <m/>
    <n v="710"/>
    <m/>
    <n v="1.034548944337812"/>
    <m/>
    <n v="1.123317498020586"/>
    <m/>
  </r>
  <r>
    <x v="22"/>
    <n v="5663"/>
    <n v="5385"/>
    <n v="6099"/>
    <n v="5224"/>
    <n v="5055"/>
    <n v="278"/>
    <m/>
    <n v="439"/>
    <n v="608"/>
    <m/>
    <n v="161"/>
    <n v="330"/>
    <n v="278"/>
    <m/>
    <n v="714"/>
    <m/>
    <n v="1.0308192955589586"/>
    <m/>
    <n v="1.1202769535113748"/>
    <m/>
  </r>
  <r>
    <x v="23"/>
    <n v="5670"/>
    <n v="5381"/>
    <n v="6041"/>
    <n v="5190"/>
    <n v="5040"/>
    <n v="289"/>
    <m/>
    <n v="480"/>
    <n v="630"/>
    <m/>
    <n v="191"/>
    <n v="341"/>
    <n v="289"/>
    <m/>
    <n v="660"/>
    <m/>
    <n v="1.0368015414258189"/>
    <m/>
    <n v="1.125"/>
    <m/>
  </r>
  <r>
    <x v="24"/>
    <n v="5632"/>
    <n v="5351"/>
    <n v="6065"/>
    <n v="5225"/>
    <n v="5049.5"/>
    <n v="281"/>
    <m/>
    <n v="407"/>
    <n v="582.5"/>
    <m/>
    <n v="126"/>
    <n v="301.5"/>
    <n v="281"/>
    <m/>
    <n v="714"/>
    <m/>
    <n v="1.0241148325358851"/>
    <m/>
    <n v="1.1153579562332905"/>
    <m/>
  </r>
  <r>
    <x v="25"/>
    <n v="5633"/>
    <n v="5362"/>
    <n v="6075"/>
    <n v="5230"/>
    <n v="5037"/>
    <n v="271"/>
    <m/>
    <n v="403"/>
    <n v="596"/>
    <m/>
    <n v="132"/>
    <n v="325"/>
    <n v="271"/>
    <m/>
    <n v="713"/>
    <m/>
    <n v="1.0252390057361376"/>
    <m/>
    <n v="1.1183243994441137"/>
    <m/>
  </r>
  <r>
    <x v="26"/>
    <n v="5660"/>
    <n v="5366"/>
    <n v="5997"/>
    <n v="5215"/>
    <n v="5037"/>
    <n v="294"/>
    <m/>
    <n v="445"/>
    <n v="623"/>
    <m/>
    <n v="151"/>
    <n v="329"/>
    <n v="294"/>
    <m/>
    <n v="631"/>
    <m/>
    <n v="1.02895493767977"/>
    <m/>
    <n v="1.1236847329759778"/>
    <m/>
  </r>
  <r>
    <x v="27"/>
    <n v="5590"/>
    <n v="5340"/>
    <n v="5995"/>
    <n v="5120"/>
    <n v="4939"/>
    <n v="250"/>
    <m/>
    <n v="470"/>
    <n v="651"/>
    <m/>
    <n v="220"/>
    <n v="401"/>
    <n v="250"/>
    <m/>
    <n v="655"/>
    <m/>
    <n v="1.04296875"/>
    <m/>
    <n v="1.131808058311399"/>
    <m/>
  </r>
  <r>
    <x v="28"/>
    <n v="5520"/>
    <n v="5240"/>
    <n v="5900"/>
    <n v="5097.5"/>
    <n v="4889"/>
    <n v="280"/>
    <m/>
    <n v="422.5"/>
    <n v="631"/>
    <m/>
    <n v="142.5"/>
    <n v="351"/>
    <n v="280"/>
    <m/>
    <n v="660"/>
    <m/>
    <n v="1.0279548798430602"/>
    <m/>
    <n v="1.1290652485170791"/>
    <m/>
  </r>
  <r>
    <x v="29"/>
    <n v="5400"/>
    <n v="5077"/>
    <n v="5800"/>
    <n v="4988"/>
    <n v="4819"/>
    <n v="323"/>
    <m/>
    <n v="412"/>
    <n v="581"/>
    <m/>
    <n v="89"/>
    <n v="258"/>
    <n v="323"/>
    <m/>
    <n v="723"/>
    <m/>
    <n v="1.0178428227746592"/>
    <m/>
    <n v="1.1205644324548663"/>
    <m/>
  </r>
  <r>
    <x v="30"/>
    <n v="5337"/>
    <n v="5001"/>
    <n v="5800"/>
    <n v="4940"/>
    <n v="4830"/>
    <n v="336"/>
    <m/>
    <n v="397"/>
    <n v="507"/>
    <m/>
    <n v="61"/>
    <n v="171"/>
    <n v="336"/>
    <m/>
    <n v="799"/>
    <m/>
    <n v="1.0123481781376518"/>
    <m/>
    <n v="1.1049689440993788"/>
    <m/>
  </r>
  <r>
    <x v="31"/>
    <n v="5290"/>
    <n v="4996"/>
    <n v="5730"/>
    <n v="4900"/>
    <n v="4775"/>
    <n v="294"/>
    <m/>
    <n v="390"/>
    <n v="515"/>
    <m/>
    <n v="96"/>
    <n v="221"/>
    <n v="294"/>
    <m/>
    <n v="734"/>
    <m/>
    <n v="1.0195918367346939"/>
    <m/>
    <n v="1.1078534031413612"/>
    <m/>
  </r>
  <r>
    <x v="32"/>
    <n v="5290"/>
    <n v="4996"/>
    <n v="5700"/>
    <n v="4900"/>
    <n v="4775"/>
    <n v="294"/>
    <m/>
    <n v="390"/>
    <n v="515"/>
    <m/>
    <n v="96"/>
    <n v="221"/>
    <n v="294"/>
    <m/>
    <n v="704"/>
    <m/>
    <n v="1.0195918367346939"/>
    <m/>
    <n v="1.1078534031413612"/>
    <m/>
  </r>
  <r>
    <x v="33"/>
    <n v="5210"/>
    <n v="4962"/>
    <n v="5650"/>
    <n v="4840"/>
    <n v="4740"/>
    <n v="248"/>
    <m/>
    <n v="370"/>
    <n v="470"/>
    <m/>
    <n v="122"/>
    <n v="222"/>
    <n v="248"/>
    <m/>
    <n v="688"/>
    <m/>
    <n v="1.0252066115702478"/>
    <m/>
    <n v="1.0991561181434599"/>
    <m/>
  </r>
  <r>
    <x v="34"/>
    <n v="5204"/>
    <n v="4915"/>
    <n v="5640"/>
    <n v="4800"/>
    <n v="4727.5"/>
    <n v="289"/>
    <m/>
    <n v="404"/>
    <n v="476.5"/>
    <m/>
    <n v="115"/>
    <n v="187.5"/>
    <n v="289"/>
    <m/>
    <n v="725"/>
    <m/>
    <n v="1.0239583333333333"/>
    <m/>
    <n v="1.1007932310946589"/>
    <m/>
  </r>
  <r>
    <x v="35"/>
    <n v="5155"/>
    <n v="4920"/>
    <n v="5700"/>
    <n v="4790"/>
    <n v="4730"/>
    <n v="235"/>
    <m/>
    <n v="365"/>
    <n v="425"/>
    <m/>
    <n v="130"/>
    <n v="190"/>
    <n v="235"/>
    <m/>
    <n v="780"/>
    <m/>
    <n v="1.0271398747390397"/>
    <m/>
    <n v="1.0898520084566596"/>
    <m/>
  </r>
  <r>
    <x v="36"/>
    <n v="5189"/>
    <n v="4971"/>
    <n v="5640"/>
    <n v="4829"/>
    <n v="4794"/>
    <n v="218"/>
    <m/>
    <n v="360"/>
    <n v="395"/>
    <m/>
    <n v="142"/>
    <n v="177"/>
    <n v="218"/>
    <m/>
    <n v="669"/>
    <m/>
    <n v="1.029405674052599"/>
    <m/>
    <n v="1.0823946599916563"/>
    <m/>
  </r>
  <r>
    <x v="37"/>
    <n v="5166"/>
    <n v="4972"/>
    <n v="5597"/>
    <n v="4826"/>
    <n v="4780"/>
    <n v="194"/>
    <m/>
    <n v="340"/>
    <n v="386"/>
    <m/>
    <n v="146"/>
    <n v="192"/>
    <n v="194"/>
    <m/>
    <n v="625"/>
    <m/>
    <n v="1.0302527973477"/>
    <m/>
    <n v="1.0807531380753137"/>
    <m/>
  </r>
  <r>
    <x v="38"/>
    <n v="5161"/>
    <n v="4955"/>
    <n v="5620"/>
    <n v="4800"/>
    <n v="4800"/>
    <n v="206"/>
    <m/>
    <n v="361"/>
    <n v="361"/>
    <m/>
    <n v="155"/>
    <n v="155"/>
    <n v="206"/>
    <m/>
    <n v="665"/>
    <m/>
    <n v="1.0322916666666666"/>
    <m/>
    <n v="1.0752083333333333"/>
    <m/>
  </r>
  <r>
    <x v="39"/>
    <n v="5145"/>
    <n v="4935"/>
    <n v="5490"/>
    <n v="4775"/>
    <n v="4770"/>
    <n v="210"/>
    <m/>
    <n v="370"/>
    <n v="375"/>
    <m/>
    <n v="160"/>
    <n v="165"/>
    <n v="210"/>
    <m/>
    <n v="555"/>
    <m/>
    <n v="1.0335078534031414"/>
    <m/>
    <n v="1.078616352201258"/>
    <m/>
  </r>
  <r>
    <x v="40"/>
    <n v="5145"/>
    <n v="4975"/>
    <n v="5450"/>
    <n v="4801.5"/>
    <n v="4780"/>
    <n v="170"/>
    <m/>
    <n v="343.5"/>
    <n v="365"/>
    <m/>
    <n v="173.5"/>
    <n v="195"/>
    <n v="170"/>
    <m/>
    <n v="475"/>
    <m/>
    <n v="1.0361345412891805"/>
    <m/>
    <n v="1.0763598326359833"/>
    <m/>
  </r>
  <r>
    <x v="41"/>
    <n v="5148"/>
    <n v="4970"/>
    <n v="5480"/>
    <n v="4829"/>
    <n v="4800"/>
    <n v="178"/>
    <m/>
    <n v="319"/>
    <n v="348"/>
    <m/>
    <n v="141"/>
    <n v="170"/>
    <n v="178"/>
    <m/>
    <n v="510"/>
    <m/>
    <n v="1.029198591840961"/>
    <m/>
    <n v="1.0725"/>
    <m/>
  </r>
  <r>
    <x v="42"/>
    <n v="5164"/>
    <n v="4975"/>
    <n v="5599"/>
    <n v="4840"/>
    <n v="4790"/>
    <n v="189"/>
    <m/>
    <n v="324"/>
    <n v="374"/>
    <m/>
    <n v="135"/>
    <n v="185"/>
    <n v="189"/>
    <m/>
    <n v="624"/>
    <m/>
    <n v="1.0278925619834711"/>
    <m/>
    <n v="1.0780793319415449"/>
    <m/>
  </r>
  <r>
    <x v="43"/>
    <n v="5124"/>
    <n v="4942"/>
    <n v="5485"/>
    <n v="4789"/>
    <n v="4700"/>
    <n v="182"/>
    <m/>
    <n v="335"/>
    <n v="424"/>
    <m/>
    <n v="153"/>
    <n v="242"/>
    <n v="182"/>
    <m/>
    <n v="543"/>
    <m/>
    <n v="1.0319482146585925"/>
    <m/>
    <n v="1.0902127659574468"/>
    <m/>
  </r>
  <r>
    <x v="44"/>
    <n v="5063"/>
    <n v="4841.5"/>
    <n v="5500"/>
    <n v="4820"/>
    <n v="4740"/>
    <n v="221.5"/>
    <n v="226.76153846153846"/>
    <n v="243"/>
    <n v="323"/>
    <n v="750.02307692307693"/>
    <n v="21.5"/>
    <n v="101.5"/>
    <n v="437"/>
    <n v="418.6307692307692"/>
    <n v="658.5"/>
    <n v="643.87121212121212"/>
    <n v="1.0044605809128631"/>
    <n v="1.0487398476553988"/>
    <n v="1.0681434599156119"/>
    <n v="1.1849041554141106"/>
  </r>
  <r>
    <x v="45"/>
    <n v="4960"/>
    <n v="4814"/>
    <n v="5340"/>
    <n v="4739"/>
    <n v="4680"/>
    <n v="146"/>
    <n v="226.66153846153847"/>
    <n v="221"/>
    <n v="280"/>
    <n v="759.54615384615386"/>
    <n v="75"/>
    <n v="134"/>
    <n v="380"/>
    <n v="416.98461538461538"/>
    <n v="526"/>
    <n v="644.33333333333337"/>
    <n v="1.0158261236547794"/>
    <n v="1.0490654304990941"/>
    <n v="1.0598290598290598"/>
    <n v="1.1857626899398348"/>
  </r>
  <r>
    <x v="46"/>
    <n v="5020"/>
    <n v="4801"/>
    <n v="5301"/>
    <n v="4740"/>
    <n v="4630"/>
    <n v="219"/>
    <n v="227.44615384615383"/>
    <n v="280"/>
    <n v="390"/>
    <n v="768.42307692307691"/>
    <n v="61"/>
    <n v="171"/>
    <n v="281"/>
    <n v="418.7076923076923"/>
    <n v="500"/>
    <n v="643.9545454545455"/>
    <n v="1.0128691983122362"/>
    <n v="1.0538291558161714"/>
    <n v="1.0842332613390928"/>
    <n v="1.1866955316443593"/>
  </r>
  <r>
    <x v="47"/>
    <n v="5063"/>
    <n v="4890"/>
    <n v="5380"/>
    <n v="4830"/>
    <n v="4774"/>
    <n v="173"/>
    <n v="227.32307692307691"/>
    <n v="233"/>
    <n v="289"/>
    <n v="776.34615384615381"/>
    <n v="60"/>
    <n v="116"/>
    <n v="317"/>
    <n v="418.84615384615387"/>
    <n v="490"/>
    <n v="644.42424242424238"/>
    <n v="1.0124223602484472"/>
    <n v="1.0546440643721626"/>
    <n v="1.0605362379555927"/>
    <n v="1.1874601754526075"/>
  </r>
  <r>
    <x v="48"/>
    <n v="5139"/>
    <n v="4992"/>
    <n v="5450"/>
    <n v="4900"/>
    <n v="4859"/>
    <n v="147"/>
    <n v="227.98461538461538"/>
    <n v="239"/>
    <n v="280"/>
    <n v="786.13076923076926"/>
    <n v="92"/>
    <n v="133"/>
    <n v="311"/>
    <n v="418.81538461538463"/>
    <n v="458"/>
    <n v="645.22727272727275"/>
    <n v="1.0187755102040816"/>
    <n v="1.0553712316037041"/>
    <n v="1.057625025725458"/>
    <n v="1.1884144907721339"/>
  </r>
  <r>
    <x v="49"/>
    <n v="5328"/>
    <n v="5140"/>
    <n v="5700"/>
    <n v="5089"/>
    <n v="5007"/>
    <n v="188"/>
    <n v="228.84615384615384"/>
    <n v="239"/>
    <n v="321"/>
    <n v="796.51538461538462"/>
    <n v="51"/>
    <n v="133"/>
    <n v="372"/>
    <n v="419.26153846153846"/>
    <n v="560"/>
    <n v="646.65151515151513"/>
    <n v="1.0100216152485753"/>
    <n v="1.0558741213612521"/>
    <n v="1.0641102456560816"/>
    <n v="1.1894053200527908"/>
  </r>
  <r>
    <x v="50"/>
    <n v="5360"/>
    <n v="5212"/>
    <n v="5750"/>
    <n v="5014"/>
    <n v="5050"/>
    <n v="148"/>
    <n v="229.06153846153848"/>
    <n v="346"/>
    <n v="310"/>
    <n v="806.79230769230765"/>
    <n v="198"/>
    <n v="162"/>
    <n v="390"/>
    <n v="418.92307692307691"/>
    <n v="538"/>
    <n v="646.9545454545455"/>
    <n v="1.039489429597128"/>
    <n v="1.0564154522699181"/>
    <n v="1.0613861386138614"/>
    <n v="1.1903617710023839"/>
  </r>
  <r>
    <x v="51"/>
    <n v="5340"/>
    <n v="5172.5"/>
    <n v="5750"/>
    <n v="4955"/>
    <n v="4935"/>
    <n v="167.5"/>
    <n v="231.7076923076923"/>
    <n v="385"/>
    <n v="405"/>
    <n v="817.56153846153848"/>
    <n v="217.5"/>
    <n v="237.5"/>
    <n v="410"/>
    <n v="416.92307692307691"/>
    <n v="577.5"/>
    <n v="646.63636363636363"/>
    <n v="1.0438950554994955"/>
    <n v="1.0564074369463321"/>
    <n v="1.0820668693009119"/>
    <n v="1.1913538912515267"/>
  </r>
  <r>
    <x v="52"/>
    <n v="5296"/>
    <n v="5183.5"/>
    <n v="5799"/>
    <n v="4920"/>
    <n v="4910"/>
    <n v="112.5"/>
    <n v="234.3923076923077"/>
    <n v="376"/>
    <n v="386"/>
    <n v="827.5"/>
    <n v="263.5"/>
    <n v="273.5"/>
    <n v="503"/>
    <n v="413.30769230769232"/>
    <n v="615.5"/>
    <n v="646.44696969696975"/>
    <n v="1.0535569105691056"/>
    <n v="1.0562947382963925"/>
    <n v="1.0786150712830957"/>
    <n v="1.1922010774681979"/>
  </r>
  <r>
    <x v="53"/>
    <n v="5345"/>
    <n v="5201"/>
    <n v="5800"/>
    <n v="4950"/>
    <n v="4875"/>
    <n v="144"/>
    <n v="238.63076923076923"/>
    <n v="395"/>
    <n v="470"/>
    <n v="837.5"/>
    <n v="251"/>
    <n v="326"/>
    <n v="455"/>
    <n v="408.2923076923077"/>
    <n v="599"/>
    <n v="647.22727272727275"/>
    <n v="1.0507070707070707"/>
    <n v="1.0559694368549726"/>
    <n v="1.0964102564102565"/>
    <n v="1.193088468141519"/>
  </r>
  <r>
    <x v="54"/>
    <n v="5300"/>
    <n v="5119"/>
    <n v="5750"/>
    <n v="4910"/>
    <n v="4883"/>
    <n v="181"/>
    <n v="243.13846153846154"/>
    <n v="390"/>
    <n v="417"/>
    <n v="846.45384615384614"/>
    <n v="209"/>
    <n v="236"/>
    <n v="450"/>
    <n v="404.83076923076925"/>
    <n v="631"/>
    <n v="649.969696969697"/>
    <n v="1.0425661914460285"/>
    <n v="1.0558026040276716"/>
    <n v="1.0853983207044851"/>
    <n v="1.1938497139031825"/>
  </r>
  <r>
    <x v="55"/>
    <n v="5260"/>
    <n v="5055"/>
    <n v="5598"/>
    <n v="4850"/>
    <n v="4895"/>
    <n v="205"/>
    <n v="246.35384615384615"/>
    <n v="410"/>
    <n v="365"/>
    <n v="854.66923076923081"/>
    <n v="205"/>
    <n v="160"/>
    <n v="338"/>
    <n v="403.90769230769229"/>
    <n v="543"/>
    <n v="651.47727272727275"/>
    <n v="1.0422680412371135"/>
    <n v="1.0557124712815475"/>
    <n v="1.0745658835546477"/>
    <n v="1.1947104392460293"/>
  </r>
  <r>
    <x v="56"/>
    <n v="5139.5"/>
    <n v="4981"/>
    <n v="5400"/>
    <n v="4715"/>
    <n v="4700"/>
    <n v="158.5"/>
    <n v="249.76153846153846"/>
    <n v="424.5"/>
    <n v="439.5"/>
    <n v="864.53076923076924"/>
    <n v="266"/>
    <n v="281"/>
    <n v="260.5"/>
    <n v="403.38461538461536"/>
    <n v="419"/>
    <n v="655.64393939393938"/>
    <n v="1.0564156945917285"/>
    <n v="1.0555899714308223"/>
    <n v="1.0935106382978723"/>
    <n v="1.1956715956915602"/>
  </r>
  <r>
    <x v="57"/>
    <n v="5035"/>
    <n v="4860"/>
    <n v="5445"/>
    <n v="4615"/>
    <n v="4526"/>
    <n v="175"/>
    <n v="255.50769230769231"/>
    <n v="420"/>
    <n v="509"/>
    <n v="874.2461538461539"/>
    <n v="245"/>
    <n v="334"/>
    <n v="410"/>
    <n v="403.77692307692308"/>
    <n v="585"/>
    <n v="663.219696969697"/>
    <n v="1.0530877573131094"/>
    <n v="1.0554256065578547"/>
    <n v="1.11246133451171"/>
    <n v="1.1964954743802192"/>
  </r>
  <r>
    <x v="58"/>
    <n v="5027"/>
    <n v="4840"/>
    <n v="5376"/>
    <n v="4579"/>
    <n v="4420"/>
    <n v="187"/>
    <n v="262.04615384615386"/>
    <n v="448"/>
    <n v="607"/>
    <n v="883.81538461538457"/>
    <n v="261"/>
    <n v="420"/>
    <n v="349"/>
    <n v="402.37692307692305"/>
    <n v="536"/>
    <n v="668.84090909090912"/>
    <n v="1.0569993448351169"/>
    <n v="1.0550580750876304"/>
    <n v="1.1373303167420814"/>
    <n v="1.1971786787693941"/>
  </r>
  <r>
    <x v="59"/>
    <n v="5263"/>
    <n v="5109"/>
    <n v="5452"/>
    <n v="4769"/>
    <n v="4610"/>
    <n v="154"/>
    <n v="268.03076923076924"/>
    <n v="494"/>
    <n v="653"/>
    <n v="891.56923076923078"/>
    <n v="340"/>
    <n v="499"/>
    <n v="189"/>
    <n v="402.85384615384618"/>
    <n v="343"/>
    <n v="673.93181818181813"/>
    <n v="1.0712937722793039"/>
    <n v="1.0543771798681711"/>
    <n v="1.1416485900216919"/>
    <n v="1.1976692391138803"/>
  </r>
  <r>
    <x v="60"/>
    <n v="5360"/>
    <n v="5177"/>
    <n v="5760"/>
    <n v="4830"/>
    <n v="4660"/>
    <n v="183"/>
    <n v="275.12307692307695"/>
    <n v="530"/>
    <n v="700"/>
    <n v="899.87692307692305"/>
    <n v="347"/>
    <n v="517"/>
    <n v="400"/>
    <n v="403.9"/>
    <n v="583"/>
    <n v="681.00757575757575"/>
    <n v="1.0718426501035196"/>
    <n v="1.0534284610337168"/>
    <n v="1.150214592274678"/>
    <n v="1.1981322196848898"/>
  </r>
  <r>
    <x v="61"/>
    <n v="5465"/>
    <n v="5215"/>
    <n v="5749"/>
    <n v="4860"/>
    <n v="4645"/>
    <n v="250"/>
    <n v="281.15384615384613"/>
    <n v="605"/>
    <n v="820"/>
    <n v="906.5846153846154"/>
    <n v="355"/>
    <n v="570"/>
    <n v="284"/>
    <n v="401.36153846153849"/>
    <n v="534"/>
    <n v="685.56818181818187"/>
    <n v="1.073045267489712"/>
    <n v="1.0524374111425416"/>
    <n v="1.1765339074273413"/>
    <n v="1.1985315332466415"/>
  </r>
  <r>
    <x v="62"/>
    <n v="5470"/>
    <n v="5279"/>
    <n v="5900"/>
    <n v="4939"/>
    <n v="4724"/>
    <n v="191"/>
    <n v="285.99230769230769"/>
    <n v="531"/>
    <n v="746"/>
    <n v="911.03846153846155"/>
    <n v="340"/>
    <n v="555"/>
    <n v="430"/>
    <n v="401.90769230769229"/>
    <n v="621"/>
    <n v="689.18939393939399"/>
    <n v="1.0688398461226969"/>
    <n v="1.0515330968669681"/>
    <n v="1.1579170194750212"/>
    <n v="1.1987163872451234"/>
  </r>
  <r>
    <x v="63"/>
    <n v="5470"/>
    <n v="5292"/>
    <n v="6000"/>
    <n v="4905"/>
    <n v="4760"/>
    <n v="178"/>
    <n v="291.33846153846156"/>
    <n v="565"/>
    <n v="710"/>
    <n v="915.80769230769226"/>
    <n v="387"/>
    <n v="532"/>
    <n v="530"/>
    <n v="398.9"/>
    <n v="708"/>
    <n v="691.4848484848485"/>
    <n v="1.0788990825688074"/>
    <n v="1.05061142888323"/>
    <n v="1.1491596638655461"/>
    <n v="1.199062144599107"/>
  </r>
  <r>
    <x v="64"/>
    <n v="5489"/>
    <n v="5303"/>
    <n v="5950"/>
    <n v="4960"/>
    <n v="4715"/>
    <n v="186"/>
    <n v="296.48461538461538"/>
    <n v="529"/>
    <n v="774"/>
    <n v="921.36923076923074"/>
    <n v="343"/>
    <n v="588"/>
    <n v="461"/>
    <n v="394.74615384615385"/>
    <n v="647"/>
    <n v="692.87878787878788"/>
    <n v="1.0691532258064516"/>
    <n v="1.049478258895288"/>
    <n v="1.1641569459172854"/>
    <n v="1.1994886615284537"/>
  </r>
  <r>
    <x v="65"/>
    <n v="5481"/>
    <n v="5289"/>
    <n v="5960"/>
    <n v="5057"/>
    <n v="4757"/>
    <n v="192"/>
    <n v="302.76153846153846"/>
    <n v="424"/>
    <n v="724"/>
    <n v="927.06153846153848"/>
    <n v="232"/>
    <n v="532"/>
    <n v="479"/>
    <n v="390.82307692307694"/>
    <n v="671"/>
    <n v="695.0454545454545"/>
    <n v="1.0458770021752026"/>
    <n v="1.0485412034905233"/>
    <n v="1.1521967626655456"/>
    <n v="1.1997932452837223"/>
  </r>
  <r>
    <x v="66"/>
    <n v="5442"/>
    <n v="5220"/>
    <n v="5980"/>
    <n v="4970"/>
    <n v="4749"/>
    <n v="222"/>
    <n v="308.10769230769233"/>
    <n v="472"/>
    <n v="693"/>
    <n v="934.15384615384619"/>
    <n v="250"/>
    <n v="471"/>
    <n v="538"/>
    <n v="387.30769230769232"/>
    <n v="760"/>
    <n v="698.28787878787875"/>
    <n v="1.0503018108651911"/>
    <n v="1.0479145252541642"/>
    <n v="1.145925457991156"/>
    <n v="1.2002071277412718"/>
  </r>
  <r>
    <x v="67"/>
    <n v="5395"/>
    <n v="5176"/>
    <n v="5970"/>
    <n v="4920"/>
    <n v="4749"/>
    <n v="219"/>
    <n v="314.76923076923077"/>
    <n v="475"/>
    <n v="646"/>
    <n v="942.3384615384615"/>
    <n v="256"/>
    <n v="427"/>
    <n v="575"/>
    <n v="382.56923076923078"/>
    <n v="794"/>
    <n v="702.15151515151513"/>
    <n v="1.0520325203252032"/>
    <n v="1.0470036953206767"/>
    <n v="1.1360286376079174"/>
    <n v="1.2006832827390794"/>
  </r>
  <r>
    <x v="68"/>
    <n v="5356"/>
    <n v="5085"/>
    <n v="5875"/>
    <n v="4810"/>
    <n v="4650"/>
    <n v="271"/>
    <n v="322.84615384615387"/>
    <n v="546"/>
    <n v="706"/>
    <n v="951.46153846153845"/>
    <n v="275"/>
    <n v="435"/>
    <n v="519"/>
    <n v="377.89230769230767"/>
    <n v="790"/>
    <n v="704.74242424242425"/>
    <n v="1.0571725571725572"/>
    <n v="1.0463676680625027"/>
    <n v="1.1518279569892473"/>
    <n v="1.2012554477402406"/>
  </r>
  <r>
    <x v="69"/>
    <n v="5215"/>
    <n v="5000"/>
    <n v="5800"/>
    <n v="4708"/>
    <n v="4529"/>
    <n v="215"/>
    <n v="328.13846153846151"/>
    <n v="507"/>
    <n v="686"/>
    <n v="957.6"/>
    <n v="292"/>
    <n v="471"/>
    <n v="585"/>
    <n v="375.2923076923077"/>
    <n v="800"/>
    <n v="707.09090909090912"/>
    <n v="1.0620220900594732"/>
    <n v="1.0456285249883646"/>
    <n v="1.1514683153013909"/>
    <n v="1.2016967646219459"/>
  </r>
  <r>
    <x v="70"/>
    <n v="5215"/>
    <n v="5045"/>
    <n v="5800"/>
    <n v="4745"/>
    <n v="4520"/>
    <n v="170"/>
    <n v="334.44615384615383"/>
    <n v="470"/>
    <n v="695"/>
    <n v="965.96923076923076"/>
    <n v="300"/>
    <n v="525"/>
    <n v="585"/>
    <n v="371.21538461538461"/>
    <n v="755"/>
    <n v="713.43939393939399"/>
    <n v="1.0632244467860905"/>
    <n v="1.0448790639491043"/>
    <n v="1.1537610619469028"/>
    <n v="1.2021492731743832"/>
  </r>
  <r>
    <x v="71"/>
    <n v="5390"/>
    <n v="5090"/>
    <n v="5950"/>
    <n v="4825"/>
    <n v="4599"/>
    <n v="300"/>
    <n v="346.56153846153848"/>
    <n v="565"/>
    <n v="791"/>
    <n v="976.17692307692312"/>
    <n v="265"/>
    <n v="491"/>
    <n v="560"/>
    <n v="366.23846153846154"/>
    <n v="860"/>
    <n v="720.27272727272725"/>
    <n v="1.0549222797927462"/>
    <n v="1.0441405089368916"/>
    <n v="1.1719939117199392"/>
    <n v="1.2025891660037238"/>
  </r>
  <r>
    <x v="72"/>
    <n v="5510"/>
    <n v="5210"/>
    <n v="5940"/>
    <n v="4900"/>
    <n v="4629.5"/>
    <n v="300"/>
    <n v="357.11538461538464"/>
    <n v="610"/>
    <n v="880.5"/>
    <n v="985.86923076923074"/>
    <n v="310"/>
    <n v="580.5"/>
    <n v="430"/>
    <n v="361.00769230769231"/>
    <n v="730"/>
    <n v="723.4545454545455"/>
    <n v="1.0632653061224491"/>
    <n v="1.0436190178375673"/>
    <n v="1.1901933254131116"/>
    <n v="1.2028698564099973"/>
  </r>
  <r>
    <x v="73"/>
    <n v="5500"/>
    <n v="5185"/>
    <n v="6086"/>
    <n v="4955"/>
    <n v="4700"/>
    <n v="315"/>
    <n v="367.7"/>
    <n v="545"/>
    <n v="800"/>
    <n v="993.4"/>
    <n v="230"/>
    <n v="485"/>
    <n v="586"/>
    <n v="355.65384615384613"/>
    <n v="901"/>
    <n v="735.27272727272725"/>
    <n v="1.0464177598385469"/>
    <n v="1.0432355878017077"/>
    <n v="1.1702127659574468"/>
    <n v="1.2029872316970054"/>
  </r>
  <r>
    <x v="74"/>
    <n v="5690"/>
    <n v="5382"/>
    <n v="6340"/>
    <n v="5150"/>
    <n v="4940"/>
    <n v="308"/>
    <n v="379.31538461538463"/>
    <n v="540"/>
    <n v="750"/>
    <n v="1003.8615384615384"/>
    <n v="232"/>
    <n v="442"/>
    <n v="650"/>
    <n v="353.40769230769229"/>
    <n v="958"/>
    <n v="737.68181818181813"/>
    <n v="1.0450485436893204"/>
    <n v="1.0433094545700354"/>
    <n v="1.1518218623481782"/>
    <n v="1.2032935351151322"/>
  </r>
  <r>
    <x v="75"/>
    <n v="5780"/>
    <n v="5490"/>
    <n v="6340"/>
    <n v="5220"/>
    <n v="4959"/>
    <n v="290"/>
    <n v="390.5"/>
    <n v="560"/>
    <n v="821"/>
    <n v="1015.7846153846153"/>
    <n v="270"/>
    <n v="531"/>
    <n v="560"/>
    <n v="343.7923076923077"/>
    <n v="850"/>
    <n v="738.62878787878788"/>
    <n v="1.0517241379310345"/>
    <n v="1.0435822344110146"/>
    <n v="1.1655575720911473"/>
    <n v="1.2037791169336882"/>
  </r>
  <r>
    <x v="76"/>
    <n v="5910"/>
    <n v="5608"/>
    <n v="6479"/>
    <n v="5322"/>
    <n v="5009.5"/>
    <n v="302"/>
    <n v="399.94615384615383"/>
    <n v="588"/>
    <n v="900.5"/>
    <n v="1025.2153846153847"/>
    <n v="286"/>
    <n v="598.5"/>
    <n v="569"/>
    <n v="336.96923076923076"/>
    <n v="871"/>
    <n v="741.7348484848485"/>
    <n v="1.053739195791056"/>
    <n v="1.0437076434046311"/>
    <n v="1.1797584589280368"/>
    <n v="1.2041431316464746"/>
  </r>
  <r>
    <x v="77"/>
    <n v="5912"/>
    <n v="5628"/>
    <n v="6400"/>
    <n v="5342"/>
    <n v="5034"/>
    <n v="284"/>
    <n v="406.60769230769233"/>
    <n v="570"/>
    <n v="878"/>
    <n v="1031.823076923077"/>
    <n v="286"/>
    <n v="594"/>
    <n v="488"/>
    <n v="333.13846153846151"/>
    <n v="772"/>
    <n v="747.32575757575762"/>
    <n v="1.0535380007487831"/>
    <n v="1.0441605675005388"/>
    <n v="1.1744139849026618"/>
    <n v="1.2043775996533825"/>
  </r>
  <r>
    <x v="78"/>
    <n v="5911"/>
    <n v="5628"/>
    <n v="6420"/>
    <n v="5380"/>
    <n v="5030"/>
    <n v="283"/>
    <n v="417.00769230769231"/>
    <n v="531"/>
    <n v="881"/>
    <n v="1042.5"/>
    <n v="248"/>
    <n v="598"/>
    <n v="509"/>
    <n v="329.93846153846152"/>
    <n v="792"/>
    <n v="755.62878787878788"/>
    <n v="1.0460966542750929"/>
    <n v="1.0443491234095972"/>
    <n v="1.1751491053677932"/>
    <n v="1.2046685085344577"/>
  </r>
  <r>
    <x v="79"/>
    <n v="5945"/>
    <n v="5628"/>
    <n v="6600"/>
    <n v="5394"/>
    <n v="5050"/>
    <n v="317"/>
    <n v="426.42307692307691"/>
    <n v="551"/>
    <n v="895"/>
    <n v="1052.9000000000001"/>
    <n v="234"/>
    <n v="578"/>
    <n v="655"/>
    <n v="328.64615384615382"/>
    <n v="972"/>
    <n v="764.53787878787875"/>
    <n v="1.0433815350389322"/>
    <n v="1.0444787096273827"/>
    <n v="1.1772277227722772"/>
    <n v="1.2049579144478562"/>
  </r>
  <r>
    <x v="80"/>
    <n v="5922"/>
    <n v="5640"/>
    <n v="6375"/>
    <n v="5400"/>
    <n v="5025"/>
    <n v="282"/>
    <n v="433.93076923076922"/>
    <n v="522"/>
    <n v="897"/>
    <n v="1062.3615384615384"/>
    <n v="240"/>
    <n v="615"/>
    <n v="453"/>
    <n v="327.4153846153846"/>
    <n v="735"/>
    <n v="763.59848484848487"/>
    <n v="1.0444444444444445"/>
    <n v="1.0448979183306326"/>
    <n v="1.1785074626865673"/>
    <n v="1.2052324708010798"/>
  </r>
  <r>
    <x v="81"/>
    <n v="5899"/>
    <n v="5642"/>
    <n v="6400"/>
    <n v="5415"/>
    <n v="4990"/>
    <n v="257"/>
    <n v="437.16153846153844"/>
    <n v="484"/>
    <n v="909"/>
    <n v="1069.9769230769232"/>
    <n v="227"/>
    <n v="652"/>
    <n v="501"/>
    <n v="326.87692307692305"/>
    <n v="758"/>
    <n v="773.99242424242425"/>
    <n v="1.0419205909510618"/>
    <n v="1.0453373663117305"/>
    <n v="1.1821643286573147"/>
    <n v="1.2054997208822251"/>
  </r>
  <r>
    <x v="82"/>
    <n v="5941"/>
    <n v="5651"/>
    <n v="6390"/>
    <n v="5474.5"/>
    <n v="4993"/>
    <n v="290"/>
    <n v="439.59230769230771"/>
    <n v="466.5"/>
    <n v="948"/>
    <n v="1074.5307692307692"/>
    <n v="176.5"/>
    <n v="658"/>
    <n v="449"/>
    <n v="334.64615384615382"/>
    <n v="739"/>
    <n v="784.62878787878788"/>
    <n v="1.0322403872499772"/>
    <n v="1.0462415863625991"/>
    <n v="1.1898658121369918"/>
    <n v="1.2057354319147999"/>
  </r>
  <r>
    <x v="83"/>
    <n v="5895"/>
    <n v="5650"/>
    <n v="6400"/>
    <n v="5463"/>
    <n v="4964"/>
    <n v="245"/>
    <n v="443.97692307692307"/>
    <n v="432"/>
    <n v="931"/>
    <n v="1080.6384615384616"/>
    <n v="187"/>
    <n v="686"/>
    <n v="505"/>
    <n v="341.35384615384618"/>
    <n v="750"/>
    <n v="790.99242424242425"/>
    <n v="1.0342302764049058"/>
    <n v="1.0472618181228897"/>
    <n v="1.1875503626107977"/>
    <n v="1.2058973668104915"/>
  </r>
  <r>
    <x v="84"/>
    <n v="5877.5"/>
    <n v="5640"/>
    <n v="6351"/>
    <n v="5451"/>
    <n v="4950"/>
    <n v="237.5"/>
    <n v="446.34615384615387"/>
    <n v="426.5"/>
    <n v="927.5"/>
    <n v="1086.6846153846154"/>
    <n v="189"/>
    <n v="690"/>
    <n v="473.5"/>
    <n v="345.27692307692308"/>
    <n v="711"/>
    <n v="792.280303030303"/>
    <n v="1.034672537149147"/>
    <n v="1.0482518585820733"/>
    <n v="1.1873737373737374"/>
    <n v="1.2060865111836845"/>
  </r>
  <r>
    <x v="85"/>
    <n v="5855"/>
    <n v="5660"/>
    <n v="6400"/>
    <n v="5475"/>
    <n v="4995"/>
    <n v="195"/>
    <n v="446.90769230769229"/>
    <n v="380"/>
    <n v="860"/>
    <n v="1091.1846153846154"/>
    <n v="185"/>
    <n v="665"/>
    <n v="545"/>
    <n v="346.62307692307695"/>
    <n v="740"/>
    <n v="788.64393939393938"/>
    <n v="1.0337899543378994"/>
    <n v="1.0492754624613507"/>
    <n v="1.1721721721721721"/>
    <n v="1.2062814359108713"/>
  </r>
  <r>
    <x v="86"/>
    <n v="5865"/>
    <n v="5664"/>
    <n v="6385"/>
    <n v="5435"/>
    <n v="4955"/>
    <n v="201"/>
    <n v="444.53846153846155"/>
    <n v="430"/>
    <n v="910"/>
    <n v="1097.4923076923078"/>
    <n v="229"/>
    <n v="709"/>
    <n v="520"/>
    <n v="344.85384615384618"/>
    <n v="721"/>
    <n v="783.18939393939399"/>
    <n v="1.0421343146274149"/>
    <n v="1.050073210309022"/>
    <n v="1.1836528758829465"/>
    <n v="1.2066404807923314"/>
  </r>
  <r>
    <x v="87"/>
    <n v="5890"/>
    <n v="5667"/>
    <n v="6375"/>
    <n v="5405"/>
    <n v="4970"/>
    <n v="223"/>
    <n v="443.6"/>
    <n v="485"/>
    <n v="920"/>
    <n v="1104.9692307692308"/>
    <n v="262"/>
    <n v="697"/>
    <n v="485"/>
    <n v="340.54615384615386"/>
    <n v="708"/>
    <n v="780.2954545454545"/>
    <n v="1.0484736355226643"/>
    <n v="1.0504661882694861"/>
    <n v="1.1851106639839035"/>
    <n v="1.2068850297807294"/>
  </r>
  <r>
    <x v="88"/>
    <n v="5870"/>
    <n v="5656"/>
    <n v="6340"/>
    <n v="5380"/>
    <n v="4915"/>
    <n v="214"/>
    <n v="441.6307692307692"/>
    <n v="490"/>
    <n v="955"/>
    <n v="1110.7846153846153"/>
    <n v="276"/>
    <n v="741"/>
    <n v="470"/>
    <n v="339.77692307692308"/>
    <n v="684"/>
    <n v="775.16666666666663"/>
    <n v="1.0513011152416356"/>
    <n v="1.0507146083045227"/>
    <n v="1.1943031536113937"/>
    <n v="1.2071191627462865"/>
  </r>
  <r>
    <x v="89"/>
    <n v="5835"/>
    <n v="5644"/>
    <n v="6360"/>
    <n v="5326"/>
    <n v="4929"/>
    <n v="191"/>
    <n v="439.45384615384614"/>
    <n v="509"/>
    <n v="906"/>
    <n v="1116.9076923076923"/>
    <n v="318"/>
    <n v="715"/>
    <n v="525"/>
    <n v="337.11538461538464"/>
    <n v="716"/>
    <n v="773.43939393939399"/>
    <n v="1.0597070972587308"/>
    <n v="1.0510063105681016"/>
    <n v="1.1838101034692636"/>
    <n v="1.2072584671934048"/>
  </r>
  <r>
    <x v="90"/>
    <n v="5825"/>
    <n v="5647"/>
    <n v="6315"/>
    <n v="5275"/>
    <n v="4915"/>
    <n v="178"/>
    <n v="436.82307692307694"/>
    <n v="550"/>
    <n v="910"/>
    <n v="1118.7384615384615"/>
    <n v="372"/>
    <n v="732"/>
    <n v="490"/>
    <n v="337.5"/>
    <n v="668"/>
    <n v="771.4545454545455"/>
    <n v="1.070521327014218"/>
    <n v="1.0511254037716256"/>
    <n v="1.1851475076297049"/>
    <n v="1.2075161415200437"/>
  </r>
  <r>
    <x v="91"/>
    <n v="5880"/>
    <n v="5645"/>
    <n v="6335"/>
    <n v="5308.5"/>
    <n v="4942.5"/>
    <n v="235"/>
    <n v="435.85384615384618"/>
    <n v="571.5"/>
    <n v="937.5"/>
    <n v="1118.3384615384616"/>
    <n v="336.5"/>
    <n v="702.5"/>
    <n v="455"/>
    <n v="337.19230769230768"/>
    <n v="690"/>
    <n v="770.65151515151513"/>
    <n v="1.0633889045869831"/>
    <n v="1.0510977125779177"/>
    <n v="1.1896813353566009"/>
    <n v="1.2077646818966032"/>
  </r>
  <r>
    <x v="92"/>
    <n v="5889"/>
    <n v="5643"/>
    <n v="6285"/>
    <n v="5275"/>
    <n v="4962"/>
    <n v="246"/>
    <n v="434.46923076923076"/>
    <n v="614"/>
    <n v="927"/>
    <n v="1117.2230769230769"/>
    <n v="368"/>
    <n v="681"/>
    <n v="396"/>
    <n v="337.42307692307691"/>
    <n v="642"/>
    <n v="767.35606060606062"/>
    <n v="1.0697630331753554"/>
    <n v="1.0508358114353891"/>
    <n v="1.1868198307134219"/>
    <n v="1.2079678655655921"/>
  </r>
  <r>
    <x v="93"/>
    <n v="5854"/>
    <n v="5640"/>
    <n v="6200"/>
    <n v="5230"/>
    <n v="4939"/>
    <n v="214"/>
    <n v="432.68461538461537"/>
    <n v="624"/>
    <n v="915"/>
    <n v="1116.5"/>
    <n v="410"/>
    <n v="701"/>
    <n v="346"/>
    <n v="336.6"/>
    <n v="560"/>
    <n v="764.96212121212125"/>
    <n v="1.0783938814531548"/>
    <n v="1.0500728423342767"/>
    <n v="1.1852601741243167"/>
    <n v="1.2082081841434575"/>
  </r>
  <r>
    <x v="94"/>
    <n v="5890"/>
    <n v="5625"/>
    <n v="6200"/>
    <n v="5220"/>
    <n v="4940"/>
    <n v="265"/>
    <n v="431.60769230769233"/>
    <n v="670"/>
    <n v="950"/>
    <n v="1114.7461538461539"/>
    <n v="405"/>
    <n v="685"/>
    <n v="310"/>
    <n v="336.50769230769231"/>
    <n v="575"/>
    <n v="764.05303030303025"/>
    <n v="1.0775862068965518"/>
    <n v="1.0495074899063577"/>
    <n v="1.1923076923076923"/>
    <n v="1.2084719543735629"/>
  </r>
  <r>
    <x v="95"/>
    <n v="5881"/>
    <n v="5635"/>
    <n v="6125"/>
    <n v="5190"/>
    <n v="4930"/>
    <n v="246"/>
    <n v="430.1307692307692"/>
    <n v="691"/>
    <n v="951"/>
    <n v="1112.4230769230769"/>
    <n v="445"/>
    <n v="705"/>
    <n v="244"/>
    <n v="336.83076923076925"/>
    <n v="490"/>
    <n v="764.2045454545455"/>
    <n v="1.0857418111753372"/>
    <n v="1.0490440391992788"/>
    <n v="1.1929006085192697"/>
    <n v="1.2086599109092122"/>
  </r>
  <r>
    <x v="96"/>
    <n v="5929"/>
    <n v="5641"/>
    <n v="6201"/>
    <n v="5255"/>
    <n v="4950"/>
    <n v="288"/>
    <n v="429.1"/>
    <n v="674"/>
    <n v="979"/>
    <n v="1110.3461538461538"/>
    <n v="386"/>
    <n v="691"/>
    <n v="272"/>
    <n v="339.32307692307694"/>
    <n v="560"/>
    <n v="767.38636363636363"/>
    <n v="1.073453853472883"/>
    <n v="1.0486292085963573"/>
    <n v="1.1977777777777778"/>
    <n v="1.208845314466741"/>
  </r>
  <r>
    <x v="97"/>
    <n v="5950"/>
    <n v="5660"/>
    <n v="6385"/>
    <n v="5330"/>
    <n v="5050"/>
    <n v="290"/>
    <n v="429.39230769230767"/>
    <n v="620"/>
    <n v="900"/>
    <n v="1108.623076923077"/>
    <n v="330"/>
    <n v="610"/>
    <n v="435"/>
    <n v="341.18461538461537"/>
    <n v="725"/>
    <n v="766.7045454545455"/>
    <n v="1.0619136960600375"/>
    <n v="1.048398748483264"/>
    <n v="1.1782178217821782"/>
    <n v="1.2089770708558953"/>
  </r>
  <r>
    <x v="98"/>
    <n v="5977"/>
    <n v="5692"/>
    <n v="6365"/>
    <n v="5360"/>
    <n v="5099.5"/>
    <n v="285"/>
    <n v="427.62307692307695"/>
    <n v="617"/>
    <n v="877.5"/>
    <n v="1108.0846153846153"/>
    <n v="332"/>
    <n v="592.5"/>
    <n v="388"/>
    <n v="339.72307692307692"/>
    <n v="673"/>
    <n v="763.2954545454545"/>
    <n v="1.0619402985074626"/>
    <n v="1.048370662052867"/>
    <n v="1.1720756936954604"/>
    <n v="1.2093476642182293"/>
  </r>
  <r>
    <x v="99"/>
    <n v="6000"/>
    <n v="5730"/>
    <n v="6350"/>
    <n v="5430"/>
    <n v="5145"/>
    <n v="270"/>
    <n v="426.76153846153846"/>
    <n v="570"/>
    <n v="855"/>
    <n v="1109.8"/>
    <n v="300"/>
    <n v="585"/>
    <n v="350"/>
    <n v="337.92307692307691"/>
    <n v="620"/>
    <n v="759.91666666666663"/>
    <n v="1.0552486187845305"/>
    <n v="1.0482397553990861"/>
    <n v="1.1661807580174928"/>
    <n v="1.2098022004441167"/>
  </r>
  <r>
    <x v="100"/>
    <n v="6036"/>
    <n v="5768"/>
    <n v="6325"/>
    <n v="5470"/>
    <n v="5119"/>
    <n v="268"/>
    <n v="425.1307692307692"/>
    <n v="566"/>
    <n v="917"/>
    <n v="1111.1692307692308"/>
    <n v="298"/>
    <n v="649"/>
    <n v="289"/>
    <n v="336.93846153846152"/>
    <n v="557"/>
    <n v="757.12878787878788"/>
    <n v="1.0544789762340037"/>
    <n v="1.0484160903491229"/>
    <n v="1.1791365501074429"/>
    <n v="1.2103407367703714"/>
  </r>
  <r>
    <x v="101"/>
    <n v="6036"/>
    <n v="5790"/>
    <n v="6300"/>
    <n v="5435"/>
    <n v="5020"/>
    <n v="246"/>
    <n v="423.19230769230768"/>
    <n v="601"/>
    <n v="1016"/>
    <n v="1112.123076923077"/>
    <n v="355"/>
    <n v="770"/>
    <n v="264"/>
    <n v="337.01538461538462"/>
    <n v="510"/>
    <n v="753.7651515151515"/>
    <n v="1.0653173873045079"/>
    <n v="1.0484421494801819"/>
    <n v="1.2023904382470119"/>
    <n v="1.2107307891036583"/>
  </r>
  <r>
    <x v="102"/>
    <n v="5984"/>
    <n v="5778"/>
    <n v="6200"/>
    <n v="5390"/>
    <n v="5000"/>
    <n v="206"/>
    <n v="421.40769230769229"/>
    <n v="594"/>
    <n v="984"/>
    <n v="1111.0461538461539"/>
    <n v="388"/>
    <n v="778"/>
    <n v="216"/>
    <n v="336.10769230769233"/>
    <n v="422"/>
    <n v="751.03787878787875"/>
    <n v="1.0719851576994435"/>
    <n v="1.0480977195792167"/>
    <n v="1.1968000000000001"/>
    <n v="1.2108363631651347"/>
  </r>
  <r>
    <x v="103"/>
    <n v="5970"/>
    <n v="5771"/>
    <n v="6150"/>
    <n v="5357"/>
    <n v="4970"/>
    <n v="199"/>
    <n v="421.00769230769231"/>
    <n v="613"/>
    <n v="1000"/>
    <n v="1110.3692307692309"/>
    <n v="414"/>
    <n v="801"/>
    <n v="180"/>
    <n v="335.09230769230771"/>
    <n v="379"/>
    <n v="748.88636363636363"/>
    <n v="1.077282060854956"/>
    <n v="1.0479752318936848"/>
    <n v="1.2012072434607646"/>
    <n v="1.2110163165390462"/>
  </r>
  <r>
    <x v="104"/>
    <n v="5990"/>
    <n v="5731"/>
    <n v="6220"/>
    <n v="5385"/>
    <n v="5100"/>
    <n v="259"/>
    <n v="420.1307692307692"/>
    <n v="605"/>
    <n v="890"/>
    <n v="1112.0923076923077"/>
    <n v="346"/>
    <n v="631"/>
    <n v="230"/>
    <n v="334.44615384615383"/>
    <n v="489"/>
    <n v="747.08333333333337"/>
    <n v="1.0642525533890437"/>
    <n v="1.0476962993347101"/>
    <n v="1.1745098039215687"/>
    <n v="1.2111437070985043"/>
  </r>
  <r>
    <x v="105"/>
    <n v="6015"/>
    <n v="5732"/>
    <n v="6360"/>
    <n v="5470"/>
    <n v="5109.5"/>
    <n v="283"/>
    <n v="418.60769230769233"/>
    <n v="545"/>
    <n v="905.5"/>
    <n v="1116.5538461538461"/>
    <n v="262"/>
    <n v="622.5"/>
    <n v="345"/>
    <n v="332.44615384615383"/>
    <n v="628"/>
    <n v="743.75"/>
    <n v="1.0478976234003656"/>
    <n v="1.0475383823619986"/>
    <n v="1.1772189059594873"/>
    <n v="1.2116257321403063"/>
  </r>
  <r>
    <x v="106"/>
    <n v="5990"/>
    <n v="5726"/>
    <n v="6290"/>
    <n v="5530"/>
    <n v="5090"/>
    <n v="264"/>
    <n v="417.16153846153844"/>
    <n v="460"/>
    <n v="900"/>
    <n v="1120.1923076923076"/>
    <n v="196"/>
    <n v="636"/>
    <n v="300"/>
    <n v="328.3692307692308"/>
    <n v="564"/>
    <n v="738.25"/>
    <n v="1.0354430379746835"/>
    <n v="1.0475384046266869"/>
    <n v="1.1768172888015718"/>
    <n v="1.2120844898227174"/>
  </r>
  <r>
    <x v="107"/>
    <n v="5950"/>
    <n v="5701"/>
    <n v="6240"/>
    <n v="5455"/>
    <n v="5000"/>
    <n v="249"/>
    <n v="414.63846153846151"/>
    <n v="495"/>
    <n v="950"/>
    <n v="1123.2692307692307"/>
    <n v="246"/>
    <n v="701"/>
    <n v="290"/>
    <n v="326.2923076923077"/>
    <n v="539"/>
    <n v="734.62878787878788"/>
    <n v="1.0450962419798351"/>
    <n v="1.0476553715578509"/>
    <n v="1.19"/>
    <n v="1.2125610736203005"/>
  </r>
  <r>
    <x v="108"/>
    <n v="5911"/>
    <n v="5701"/>
    <n v="6150"/>
    <n v="5400"/>
    <n v="5029"/>
    <n v="210"/>
    <n v="412.88461538461536"/>
    <n v="511"/>
    <n v="882"/>
    <n v="1124.5"/>
    <n v="301"/>
    <n v="672"/>
    <n v="239"/>
    <n v="324.75384615384615"/>
    <n v="449"/>
    <n v="731.00757575757575"/>
    <n v="1.0557407407407406"/>
    <n v="1.0474958207679959"/>
    <n v="1.1753827798767151"/>
    <n v="1.2128701294233184"/>
  </r>
  <r>
    <x v="109"/>
    <n v="5870"/>
    <n v="5655"/>
    <n v="6200"/>
    <n v="5365"/>
    <n v="4928"/>
    <n v="215"/>
    <n v="409.97692307692307"/>
    <n v="505"/>
    <n v="942"/>
    <n v="1125.123076923077"/>
    <n v="290"/>
    <n v="727"/>
    <n v="330"/>
    <n v="325.3692307692308"/>
    <n v="545"/>
    <n v="729.75"/>
    <n v="1.0540540540540539"/>
    <n v="1.047023143319727"/>
    <n v="1.1911525974025974"/>
    <n v="1.21339078705591"/>
  </r>
  <r>
    <x v="110"/>
    <n v="5857"/>
    <n v="5660"/>
    <n v="6349"/>
    <n v="5450"/>
    <n v="5000"/>
    <n v="197"/>
    <n v="406.9"/>
    <n v="407"/>
    <n v="857"/>
    <n v="1124.7923076923078"/>
    <n v="210"/>
    <n v="660"/>
    <n v="492"/>
    <n v="325.69230769230768"/>
    <n v="689"/>
    <n v="727.00757575757575"/>
    <n v="1.0385321100917431"/>
    <n v="1.0465106221862865"/>
    <n v="1.1714"/>
    <n v="1.2137040009946889"/>
  </r>
  <r>
    <x v="111"/>
    <n v="5820"/>
    <n v="5609"/>
    <n v="6110"/>
    <n v="5350"/>
    <n v="4915"/>
    <n v="211"/>
    <n v="404.46923076923076"/>
    <n v="470"/>
    <n v="905"/>
    <n v="1126.9923076923078"/>
    <n v="259"/>
    <n v="694"/>
    <n v="290"/>
    <n v="323.12307692307695"/>
    <n v="501"/>
    <n v="721.09848484848487"/>
    <n v="1.0484112149532709"/>
    <n v="1.0462565570474045"/>
    <n v="1.1841302136317395"/>
    <n v="1.2143083438660416"/>
  </r>
  <r>
    <x v="112"/>
    <n v="5835"/>
    <n v="5619"/>
    <n v="6150"/>
    <n v="5270"/>
    <n v="4910"/>
    <n v="216"/>
    <n v="402.63846153846151"/>
    <n v="565"/>
    <n v="925"/>
    <n v="1128.1923076923076"/>
    <n v="349"/>
    <n v="709"/>
    <n v="315"/>
    <n v="321.84615384615387"/>
    <n v="531"/>
    <n v="717.34848484848487"/>
    <n v="1.066223908918406"/>
    <n v="1.0458377306730375"/>
    <n v="1.1883910386965377"/>
    <n v="1.2147457080723358"/>
  </r>
  <r>
    <x v="113"/>
    <n v="5880"/>
    <n v="5677"/>
    <n v="6220"/>
    <n v="5276"/>
    <n v="4925"/>
    <n v="203"/>
    <n v="401.53846153846155"/>
    <n v="604"/>
    <n v="955"/>
    <n v="1129.1692307692308"/>
    <n v="401"/>
    <n v="752"/>
    <n v="340"/>
    <n v="318.67692307692306"/>
    <n v="543"/>
    <n v="712.9848484848485"/>
    <n v="1.0760045489006824"/>
    <n v="1.0455379339341346"/>
    <n v="1.1939086294416243"/>
    <n v="1.2151332767396272"/>
  </r>
  <r>
    <x v="114"/>
    <n v="5860"/>
    <n v="5658"/>
    <n v="6210"/>
    <n v="5250"/>
    <n v="4871"/>
    <n v="202"/>
    <n v="400.4"/>
    <n v="610"/>
    <n v="989"/>
    <n v="1128.4153846153847"/>
    <n v="408"/>
    <n v="787"/>
    <n v="350"/>
    <n v="315.2"/>
    <n v="552"/>
    <n v="706.72727272727275"/>
    <n v="1.0777142857142856"/>
    <n v="1.0450832083376191"/>
    <n v="1.2030383904742352"/>
    <n v="1.2154500625201938"/>
  </r>
  <r>
    <x v="115"/>
    <n v="5890"/>
    <n v="5570"/>
    <n v="6150"/>
    <n v="5210"/>
    <n v="4880"/>
    <n v="320"/>
    <n v="407.85714285714283"/>
    <n v="680"/>
    <n v="1010"/>
    <n v="1134.1587301587301"/>
    <n v="360"/>
    <n v="690"/>
    <n v="260"/>
    <n v="317.84126984126982"/>
    <n v="580"/>
    <n v="718.15625"/>
    <n v="1.0690978886756237"/>
    <n v="1.0445887980743362"/>
    <n v="1.2069672131147542"/>
    <n v="1.215638118157254"/>
  </r>
  <r>
    <x v="116"/>
    <n v="5825"/>
    <n v="5483"/>
    <n v="6000"/>
    <n v="5160"/>
    <n v="4774"/>
    <n v="342"/>
    <n v="409.27419354838707"/>
    <n v="665"/>
    <n v="1051"/>
    <n v="1136.1612903225807"/>
    <n v="323"/>
    <n v="709"/>
    <n v="175"/>
    <n v="318.77419354838707"/>
    <n v="517"/>
    <n v="720.34920634920638"/>
    <n v="1.0625968992248063"/>
    <n v="1.0442117351420086"/>
    <n v="1.2201508169250104"/>
    <n v="1.2157715166963694"/>
  </r>
  <r>
    <x v="117"/>
    <n v="5845"/>
    <n v="5457"/>
    <n v="6022"/>
    <n v="5180"/>
    <n v="4809"/>
    <n v="388"/>
    <n v="405.83870967741933"/>
    <n v="665"/>
    <n v="1036"/>
    <n v="1133.8225806451612"/>
    <n v="277"/>
    <n v="648"/>
    <n v="177"/>
    <n v="317.79032258064518"/>
    <n v="565"/>
    <n v="714.20634920634916"/>
    <n v="1.0534749034749036"/>
    <n v="1.0439244669532151"/>
    <n v="1.215429403202329"/>
    <n v="1.2157030901302968"/>
  </r>
  <r>
    <x v="118"/>
    <n v="5920"/>
    <n v="5483"/>
    <n v="6150"/>
    <n v="5235"/>
    <n v="4868"/>
    <n v="437"/>
    <n v="400.5"/>
    <n v="685"/>
    <n v="1052"/>
    <n v="1130.9354838709678"/>
    <n v="248"/>
    <n v="615"/>
    <n v="230"/>
    <n v="316.11290322580646"/>
    <n v="667"/>
    <n v="708.09523809523807"/>
    <n v="1.0473734479465138"/>
    <n v="1.0437728727227122"/>
    <n v="1.2161051766639277"/>
    <n v="1.2157074343672489"/>
  </r>
  <r>
    <x v="119"/>
    <n v="5860"/>
    <n v="5470"/>
    <n v="6250"/>
    <n v="5265"/>
    <n v="4909"/>
    <n v="390"/>
    <n v="399.90163934426232"/>
    <n v="595"/>
    <n v="951"/>
    <n v="1132.2295081967213"/>
    <n v="205"/>
    <n v="561"/>
    <n v="390"/>
    <n v="317.52459016393442"/>
    <n v="780"/>
    <n v="708.75806451612902"/>
    <n v="1.0389363722697056"/>
    <n v="1.0437147989287801"/>
    <n v="1.1937258097372174"/>
    <n v="1.2157010191689153"/>
  </r>
  <r>
    <x v="120"/>
    <n v="6006"/>
    <n v="5579.5"/>
    <n v="6310"/>
    <n v="5385"/>
    <n v="5000"/>
    <n v="426.5"/>
    <n v="394.76229508196724"/>
    <n v="621"/>
    <n v="1006"/>
    <n v="1130.6967213114754"/>
    <n v="194.5"/>
    <n v="579.5"/>
    <n v="304"/>
    <n v="312.82786885245901"/>
    <n v="730.5"/>
    <n v="707.59016393442619"/>
    <n v="1.0361188486536677"/>
    <n v="1.0437931337920436"/>
    <n v="1.2012"/>
    <n v="1.2160612685038612"/>
  </r>
  <r>
    <x v="121"/>
    <n v="6100"/>
    <n v="5568"/>
    <n v="6386"/>
    <n v="5400"/>
    <n v="5029"/>
    <n v="532"/>
    <n v="394.23333333333335"/>
    <n v="700"/>
    <n v="1071"/>
    <n v="1132.7750000000001"/>
    <n v="168"/>
    <n v="539"/>
    <n v="286"/>
    <n v="312.97500000000002"/>
    <n v="818"/>
    <n v="707.20833333333337"/>
    <n v="1.0311111111111111"/>
    <n v="1.0439210385443498"/>
    <n v="1.212964804136011"/>
    <n v="1.2163089563122589"/>
  </r>
  <r>
    <x v="122"/>
    <n v="6181"/>
    <n v="5581"/>
    <n v="6500"/>
    <n v="5370.5"/>
    <n v="5050"/>
    <n v="600"/>
    <n v="391.89830508474574"/>
    <n v="810.5"/>
    <n v="1131"/>
    <n v="1133.8220338983051"/>
    <n v="210.5"/>
    <n v="531"/>
    <n v="319"/>
    <n v="313.43220338983053"/>
    <n v="919"/>
    <n v="705.33050847457628"/>
    <n v="1.0391956056233125"/>
    <n v="1.0441381559584724"/>
    <n v="1.2239603960396039"/>
    <n v="1.216365636857619"/>
  </r>
  <r>
    <x v="123"/>
    <n v="6250"/>
    <n v="5674"/>
    <n v="6630"/>
    <n v="5475"/>
    <n v="5139"/>
    <n v="576"/>
    <n v="388.31034482758622"/>
    <n v="775"/>
    <n v="1111"/>
    <n v="1133.8706896551723"/>
    <n v="199"/>
    <n v="535"/>
    <n v="380"/>
    <n v="313.33620689655174"/>
    <n v="956"/>
    <n v="701.64655172413791"/>
    <n v="1.0363470319634702"/>
    <n v="1.0442233723435614"/>
    <n v="1.2161899202179411"/>
    <n v="1.2162346927337919"/>
  </r>
  <r>
    <x v="124"/>
    <n v="6332"/>
    <n v="5717"/>
    <n v="6589"/>
    <n v="5530"/>
    <n v="5139"/>
    <n v="615"/>
    <n v="385.01754385964909"/>
    <n v="802"/>
    <n v="1193"/>
    <n v="1134.2719298245613"/>
    <n v="187"/>
    <n v="578"/>
    <n v="257"/>
    <n v="312.16666666666669"/>
    <n v="872"/>
    <n v="697.18421052631584"/>
    <n v="1.0338155515370706"/>
    <n v="1.0443615537537385"/>
    <n v="1.2321463319712007"/>
    <n v="1.2162354782165261"/>
  </r>
  <r>
    <x v="125"/>
    <n v="6325"/>
    <n v="5750"/>
    <n v="6560"/>
    <n v="5502"/>
    <n v="5189"/>
    <n v="575"/>
    <n v="380.91071428571428"/>
    <n v="823"/>
    <n v="1136"/>
    <n v="1133.2232142857142"/>
    <n v="248"/>
    <n v="561"/>
    <n v="235"/>
    <n v="313.15178571428572"/>
    <n v="810"/>
    <n v="694.0625"/>
    <n v="1.0450745183569612"/>
    <n v="1.0445498752218931"/>
    <n v="1.2189246482944691"/>
    <n v="1.2159513558280497"/>
  </r>
  <r>
    <x v="126"/>
    <n v="6309.5"/>
    <n v="5745"/>
    <n v="6629"/>
    <n v="5590"/>
    <n v="5200"/>
    <n v="564.5"/>
    <n v="377.38181818181818"/>
    <n v="719.5"/>
    <n v="1109.5"/>
    <n v="1133.1727272727273"/>
    <n v="155"/>
    <n v="545"/>
    <n v="319.5"/>
    <n v="314.57272727272726"/>
    <n v="884"/>
    <n v="691.9545454545455"/>
    <n v="1.0277280858676208"/>
    <n v="1.044540336255801"/>
    <n v="1.2133653846153847"/>
    <n v="1.2158972959650236"/>
  </r>
  <r>
    <x v="127"/>
    <n v="6285.5"/>
    <n v="5747"/>
    <n v="6520"/>
    <n v="5690"/>
    <n v="5229.5"/>
    <n v="538.5"/>
    <n v="373.91666666666669"/>
    <n v="595.5"/>
    <n v="1056"/>
    <n v="1133.6111111111111"/>
    <n v="57"/>
    <n v="517.5"/>
    <n v="234.5"/>
    <n v="314.48148148148147"/>
    <n v="773"/>
    <n v="688.39814814814815"/>
    <n v="1.0100175746924429"/>
    <n v="1.0448516742259526"/>
    <n v="1.2019313509895784"/>
    <n v="1.2159441832122395"/>
  </r>
  <r>
    <x v="128"/>
    <n v="6290"/>
    <n v="5777.5"/>
    <n v="6550"/>
    <n v="5744"/>
    <n v="5218.5"/>
    <n v="512.5"/>
    <n v="370.81132075471697"/>
    <n v="546"/>
    <n v="1071.5"/>
    <n v="1135.0754716981132"/>
    <n v="33.5"/>
    <n v="559"/>
    <n v="260"/>
    <n v="315.99056603773585"/>
    <n v="772.5"/>
    <n v="686.80188679245282"/>
    <n v="1.0058321727019499"/>
    <n v="1.0455089213869622"/>
    <n v="1.2053272013030565"/>
    <n v="1.2162085762730444"/>
  </r>
  <r>
    <x v="129"/>
    <n v="6394"/>
    <n v="5800"/>
    <n v="6600"/>
    <n v="5780"/>
    <n v="5250"/>
    <n v="594"/>
    <n v="368.08653846153845"/>
    <n v="614"/>
    <n v="1144"/>
    <n v="1136.2980769230769"/>
    <n v="20"/>
    <n v="550"/>
    <n v="206"/>
    <n v="317.06730769230768"/>
    <n v="800"/>
    <n v="685.15384615384619"/>
    <n v="1.0034602076124568"/>
    <n v="1.0462719357847508"/>
    <n v="1.2179047619047618"/>
    <n v="1.2164178334840057"/>
  </r>
  <r>
    <x v="130"/>
    <n v="6329.5"/>
    <n v="5790"/>
    <n v="6580"/>
    <n v="5729"/>
    <n v="5144.5"/>
    <n v="539.5"/>
    <n v="363.65686274509807"/>
    <n v="600.5"/>
    <n v="1185"/>
    <n v="1136.1470588235295"/>
    <n v="61"/>
    <n v="645.5"/>
    <n v="250.5"/>
    <n v="319.24509803921569"/>
    <n v="790"/>
    <n v="682.9019607843137"/>
    <n v="1.0106475824751266"/>
    <n v="1.0471113814351878"/>
    <n v="1.2303430848478958"/>
    <n v="1.2163886780247755"/>
  </r>
  <r>
    <x v="131"/>
    <n v="6405"/>
    <n v="5750"/>
    <n v="6635"/>
    <n v="5720"/>
    <n v="5180"/>
    <n v="655"/>
    <n v="360.14"/>
    <n v="685"/>
    <n v="1225"/>
    <n v="1135.17"/>
    <n v="30"/>
    <n v="570"/>
    <n v="230"/>
    <n v="320.62"/>
    <n v="885"/>
    <n v="680.76"/>
    <n v="1.0052447552447552"/>
    <n v="1.0478406574143893"/>
    <n v="1.2364864864864864"/>
    <n v="1.2161095898883127"/>
  </r>
  <r>
    <x v="132"/>
    <n v="6379"/>
    <n v="5635"/>
    <n v="6650"/>
    <n v="5631"/>
    <n v="5140"/>
    <n v="744"/>
    <n v="354.12244897959181"/>
    <n v="748"/>
    <n v="1239"/>
    <n v="1133.3367346938776"/>
    <n v="4"/>
    <n v="495"/>
    <n v="271"/>
    <n v="322.46938775510205"/>
    <n v="1015"/>
    <n v="676.59183673469386"/>
    <n v="1.0007103534008168"/>
    <n v="1.0487099615402999"/>
    <n v="1.2410505836575876"/>
    <n v="1.2156937348556969"/>
  </r>
  <r>
    <x v="133"/>
    <n v="6200"/>
    <n v="5585"/>
    <n v="6550"/>
    <n v="5560"/>
    <n v="5095"/>
    <n v="615"/>
    <n v="346"/>
    <n v="640"/>
    <n v="1105"/>
    <n v="1131.1354166666667"/>
    <n v="25"/>
    <n v="490"/>
    <n v="350"/>
    <n v="323.54166666666669"/>
    <n v="965"/>
    <n v="669.54166666666663"/>
    <n v="1.0044964028776979"/>
    <n v="1.0497099533765393"/>
    <n v="1.2168792934249264"/>
    <n v="1.2151654671723242"/>
  </r>
  <r>
    <x v="134"/>
    <n v="6330"/>
    <n v="5705"/>
    <n v="6650"/>
    <n v="5690"/>
    <n v="5100"/>
    <n v="625"/>
    <n v="340.27659574468083"/>
    <n v="640"/>
    <n v="1230"/>
    <n v="1131.6914893617022"/>
    <n v="15"/>
    <n v="605"/>
    <n v="320"/>
    <n v="322.97872340425533"/>
    <n v="945"/>
    <n v="663.25531914893622"/>
    <n v="1.0026362038664323"/>
    <n v="1.0506719438126846"/>
    <n v="1.2411764705882353"/>
    <n v="1.215129002783971"/>
  </r>
  <r>
    <x v="135"/>
    <n v="6388.5"/>
    <n v="5431"/>
    <n v="6650"/>
    <n v="5500"/>
    <n v="5030"/>
    <n v="957.5"/>
    <n v="334.08695652173913"/>
    <n v="888.5"/>
    <n v="1358.5"/>
    <n v="1129.554347826087"/>
    <n v="-69"/>
    <n v="401"/>
    <n v="261.5"/>
    <n v="323.04347826086956"/>
    <n v="1219"/>
    <n v="657.13043478260875"/>
    <n v="0.98745454545454547"/>
    <n v="1.0517161990289075"/>
    <n v="1.270079522862823"/>
    <n v="1.2145627534838783"/>
  </r>
  <r>
    <x v="136"/>
    <n v="6431"/>
    <n v="5445"/>
    <n v="6651"/>
    <n v="5401"/>
    <n v="5010"/>
    <n v="986"/>
    <n v="320.23333333333335"/>
    <n v="1030"/>
    <n v="1421"/>
    <n v="1124.4666666666667"/>
    <n v="44"/>
    <n v="435"/>
    <n v="220"/>
    <n v="324.4111111111111"/>
    <n v="1206"/>
    <n v="644.64444444444439"/>
    <n v="1.0081466395112015"/>
    <n v="1.0531442357750045"/>
    <n v="1.2836327345309382"/>
    <n v="1.2133290474976794"/>
  </r>
  <r>
    <x v="137"/>
    <n v="6368"/>
    <n v="5380"/>
    <n v="6450"/>
    <n v="5347"/>
    <n v="4998"/>
    <n v="988"/>
    <n v="305.10227272727275"/>
    <n v="1021"/>
    <n v="1370"/>
    <n v="1117.7272727272727"/>
    <n v="33"/>
    <n v="382"/>
    <n v="82"/>
    <n v="326.78409090909093"/>
    <n v="1070"/>
    <n v="631.88636363636363"/>
    <n v="1.0061716850570412"/>
    <n v="1.0541669084173639"/>
    <n v="1.274109643857543"/>
    <n v="1.2117312364287418"/>
  </r>
  <r>
    <x v="138"/>
    <n v="6460"/>
    <n v="5390"/>
    <n v="6900"/>
    <n v="5335"/>
    <n v="4980"/>
    <n v="1070"/>
    <n v="289.22093023255815"/>
    <n v="1125"/>
    <n v="1480"/>
    <n v="1111.8604651162791"/>
    <n v="55"/>
    <n v="410"/>
    <n v="440"/>
    <n v="332.47674418604652"/>
    <n v="1510"/>
    <n v="621.69767441860461"/>
    <n v="1.0103092783505154"/>
    <n v="1.0552830764024874"/>
    <n v="1.2971887550200802"/>
    <n v="1.2102805757908628"/>
  </r>
  <r>
    <x v="139"/>
    <n v="6400"/>
    <n v="5365"/>
    <n v="6425"/>
    <n v="5300"/>
    <n v="4875"/>
    <n v="1035"/>
    <n v="270.63095238095241"/>
    <n v="1100"/>
    <n v="1525"/>
    <n v="1103.0952380952381"/>
    <n v="65"/>
    <n v="490"/>
    <n v="25"/>
    <n v="329.91666666666669"/>
    <n v="1060"/>
    <n v="600.54761904761904"/>
    <n v="1.0122641509433963"/>
    <n v="1.0563538811180107"/>
    <n v="1.3128205128205128"/>
    <n v="1.208211333428262"/>
  </r>
  <r>
    <x v="140"/>
    <n v="6284"/>
    <n v="5380"/>
    <n v="6400.5"/>
    <n v="5280"/>
    <n v="4850"/>
    <n v="904"/>
    <n v="251.98780487804879"/>
    <n v="1004"/>
    <n v="1434"/>
    <n v="1092.8048780487804"/>
    <n v="100"/>
    <n v="530"/>
    <n v="116.5"/>
    <n v="337.35365853658539"/>
    <n v="1020.5"/>
    <n v="589.34146341463418"/>
    <n v="1.018939393939394"/>
    <n v="1.0574292403905623"/>
    <n v="1.2956701030927835"/>
    <n v="1.2056598900284512"/>
  </r>
  <r>
    <x v="141"/>
    <n v="6115"/>
    <n v="5380"/>
    <n v="6435"/>
    <n v="5189"/>
    <n v="4785"/>
    <n v="735"/>
    <n v="235.6875"/>
    <n v="926"/>
    <n v="1330"/>
    <n v="1084.2750000000001"/>
    <n v="191"/>
    <n v="595"/>
    <n v="320"/>
    <n v="342.875"/>
    <n v="1055"/>
    <n v="578.5625"/>
    <n v="1.0368086336481017"/>
    <n v="1.0583914865518416"/>
    <n v="1.277951933124347"/>
    <n v="1.203409634701843"/>
  </r>
  <r>
    <x v="142"/>
    <n v="6410"/>
    <n v="5450"/>
    <n v="6690"/>
    <n v="5183"/>
    <n v="4838"/>
    <n v="960"/>
    <n v="222.88461538461539"/>
    <n v="1227"/>
    <n v="1572"/>
    <n v="1077.9743589743589"/>
    <n v="267"/>
    <n v="612"/>
    <n v="280"/>
    <n v="343.46153846153845"/>
    <n v="1240"/>
    <n v="566.34615384615381"/>
    <n v="1.0515145668531738"/>
    <n v="1.0589448930365528"/>
    <n v="1.3249276560562215"/>
    <n v="1.2014982937166505"/>
  </r>
  <r>
    <x v="143"/>
    <n v="6475"/>
    <n v="5580"/>
    <n v="6900"/>
    <n v="5245"/>
    <n v="4918"/>
    <n v="895"/>
    <n v="203.48684210526315"/>
    <n v="1230"/>
    <n v="1557"/>
    <n v="1064.9736842105262"/>
    <n v="335"/>
    <n v="662"/>
    <n v="425"/>
    <n v="345.13157894736844"/>
    <n v="1320"/>
    <n v="548.61842105263156"/>
    <n v="1.0638703527168731"/>
    <n v="1.0591404279361154"/>
    <n v="1.3165921106140708"/>
    <n v="1.1982501526024514"/>
  </r>
  <r>
    <x v="144"/>
    <n v="6425"/>
    <n v="5620"/>
    <n v="7000"/>
    <n v="5300"/>
    <n v="4915"/>
    <n v="805"/>
    <n v="184.79729729729729"/>
    <n v="1125"/>
    <n v="1510"/>
    <n v="1051.6756756756756"/>
    <n v="320"/>
    <n v="705"/>
    <n v="575"/>
    <n v="342.97297297297297"/>
    <n v="1380"/>
    <n v="527.77027027027032"/>
    <n v="1.060377358490566"/>
    <n v="1.0590125921312299"/>
    <n v="1.3072227873855544"/>
    <n v="1.1950517213048402"/>
  </r>
  <r>
    <x v="145"/>
    <n v="6492"/>
    <n v="6000"/>
    <n v="6910"/>
    <n v="5530"/>
    <n v="5100"/>
    <n v="492"/>
    <n v="167.56944444444446"/>
    <n v="962"/>
    <n v="1392"/>
    <n v="1038.9444444444443"/>
    <n v="470"/>
    <n v="900"/>
    <n v="418"/>
    <n v="336.52777777777777"/>
    <n v="910"/>
    <n v="504.09722222222223"/>
    <n v="1.0849909584086799"/>
    <n v="1.058974681954582"/>
    <n v="1.2729411764705882"/>
    <n v="1.1919358583581536"/>
  </r>
  <r>
    <x v="146"/>
    <n v="6425"/>
    <n v="6010"/>
    <n v="7431"/>
    <n v="5635"/>
    <n v="5220"/>
    <n v="415"/>
    <n v="158.30000000000001"/>
    <n v="790"/>
    <n v="1205"/>
    <n v="1028.8571428571429"/>
    <n v="375"/>
    <n v="790"/>
    <n v="1006"/>
    <n v="334.2"/>
    <n v="1421"/>
    <n v="492.5"/>
    <n v="1.0665483584738242"/>
    <n v="1.0582313597701791"/>
    <n v="1.2308429118773947"/>
    <n v="1.1896214206977984"/>
  </r>
  <r>
    <x v="147"/>
    <n v="6805"/>
    <n v="6230"/>
    <n v="7690"/>
    <n v="5905"/>
    <n v="5460"/>
    <n v="575"/>
    <n v="150.75"/>
    <n v="900"/>
    <n v="1345"/>
    <n v="1023.6764705882352"/>
    <n v="325"/>
    <n v="770"/>
    <n v="885"/>
    <n v="314.44117647058823"/>
    <n v="1460"/>
    <n v="465.19117647058823"/>
    <n v="1.0550381033022862"/>
    <n v="1.0579867421612486"/>
    <n v="1.2463369963369964"/>
    <n v="1.1884090238983984"/>
  </r>
  <r>
    <x v="148"/>
    <n v="6939"/>
    <n v="6540"/>
    <n v="7699"/>
    <n v="6099"/>
    <n v="5615"/>
    <n v="399"/>
    <n v="137.89393939393941"/>
    <n v="840"/>
    <n v="1324"/>
    <n v="1013.939393939394"/>
    <n v="441"/>
    <n v="925"/>
    <n v="760"/>
    <n v="297.15151515151513"/>
    <n v="1159"/>
    <n v="435.04545454545456"/>
    <n v="1.0723069355632071"/>
    <n v="1.058076094853944"/>
    <n v="1.2357969723953695"/>
    <n v="1.1866536307941986"/>
  </r>
  <r>
    <x v="149"/>
    <n v="6829"/>
    <n v="6555"/>
    <n v="7390"/>
    <n v="6099"/>
    <n v="5609"/>
    <n v="274"/>
    <n v="129.734375"/>
    <n v="730"/>
    <n v="1220"/>
    <n v="1004.25"/>
    <n v="456"/>
    <n v="946"/>
    <n v="561"/>
    <n v="282.6875"/>
    <n v="835"/>
    <n v="412.421875"/>
    <n v="1.0747663551401869"/>
    <n v="1.0576313810817797"/>
    <n v="1.2175075771082189"/>
    <n v="1.185117901369162"/>
  </r>
  <r>
    <x v="150"/>
    <n v="6700"/>
    <n v="6659"/>
    <n v="7130"/>
    <n v="6030"/>
    <n v="5430"/>
    <n v="41"/>
    <n v="125.08064516129032"/>
    <n v="670"/>
    <n v="1270"/>
    <n v="997.29032258064512"/>
    <n v="629"/>
    <n v="1229"/>
    <n v="430"/>
    <n v="273.70967741935482"/>
    <n v="471"/>
    <n v="398.79032258064518"/>
    <n v="1.1043117744610282"/>
    <n v="1.0570786399831216"/>
    <n v="1.2338858195211786"/>
    <n v="1.1840730731195148"/>
  </r>
  <r>
    <x v="151"/>
    <n v="6790"/>
    <n v="6650"/>
    <n v="7030"/>
    <n v="6031"/>
    <n v="5394"/>
    <n v="140"/>
    <n v="127.88333333333334"/>
    <n v="759"/>
    <n v="1396"/>
    <n v="988.2"/>
    <n v="619"/>
    <n v="1256"/>
    <n v="240"/>
    <n v="268.5"/>
    <n v="380"/>
    <n v="396.38333333333333"/>
    <n v="1.1026363787099984"/>
    <n v="1.0555042021671912"/>
    <n v="1.2588060808305526"/>
    <n v="1.1824126482394595"/>
  </r>
  <r>
    <x v="152"/>
    <n v="6815"/>
    <n v="6720"/>
    <n v="7250"/>
    <n v="6095"/>
    <n v="5517"/>
    <n v="95"/>
    <n v="127.46551724137932"/>
    <n v="720"/>
    <n v="1298"/>
    <n v="974.13793103448279"/>
    <n v="625"/>
    <n v="1203"/>
    <n v="435"/>
    <n v="269.48275862068965"/>
    <n v="530"/>
    <n v="396.94827586206895"/>
    <n v="1.1025430680885973"/>
    <n v="1.0538789547001979"/>
    <n v="1.2352727931847018"/>
    <n v="1.1797783919432148"/>
  </r>
  <r>
    <x v="153"/>
    <n v="6953"/>
    <n v="6880.5"/>
    <n v="7250"/>
    <n v="6225"/>
    <n v="5600"/>
    <n v="72.5"/>
    <n v="128.625"/>
    <n v="728"/>
    <n v="1353"/>
    <n v="962.57142857142856"/>
    <n v="655.5"/>
    <n v="1280.5"/>
    <n v="297"/>
    <n v="263.57142857142856"/>
    <n v="369.5"/>
    <n v="392.19642857142856"/>
    <n v="1.1053012048192772"/>
    <n v="1.0521409506506123"/>
    <n v="1.2416071428571429"/>
    <n v="1.1777964490417332"/>
  </r>
  <r>
    <x v="154"/>
    <n v="6700"/>
    <n v="6680"/>
    <n v="7250"/>
    <n v="6135"/>
    <n v="5675"/>
    <n v="20"/>
    <n v="130.7037037037037"/>
    <n v="565"/>
    <n v="1025"/>
    <n v="948.11111111111109"/>
    <n v="545"/>
    <n v="1005"/>
    <n v="550"/>
    <n v="262.33333333333331"/>
    <n v="570"/>
    <n v="393.03703703703701"/>
    <n v="1.0888345558272208"/>
    <n v="1.0501720523480691"/>
    <n v="1.1806167400881058"/>
    <n v="1.1754330900115326"/>
  </r>
  <r>
    <x v="155"/>
    <n v="6600"/>
    <n v="6485"/>
    <n v="7070"/>
    <n v="6065"/>
    <n v="5716"/>
    <n v="115"/>
    <n v="134.96153846153845"/>
    <n v="535"/>
    <n v="884"/>
    <n v="945.15384615384619"/>
    <n v="420"/>
    <n v="769"/>
    <n v="470"/>
    <n v="251.26923076923077"/>
    <n v="585"/>
    <n v="386.23076923076923"/>
    <n v="1.069249793899423"/>
    <n v="1.0486850329834865"/>
    <n v="1.1546536039188244"/>
    <n v="1.1752337188547415"/>
  </r>
  <r>
    <x v="156"/>
    <n v="6560"/>
    <n v="6415"/>
    <n v="7030"/>
    <n v="6020"/>
    <n v="5695"/>
    <n v="145"/>
    <n v="135.76"/>
    <n v="540"/>
    <n v="865"/>
    <n v="947.6"/>
    <n v="395"/>
    <n v="720"/>
    <n v="470"/>
    <n v="242.52"/>
    <n v="615"/>
    <n v="378.28"/>
    <n v="1.0656146179401993"/>
    <n v="1.0478624425468488"/>
    <n v="1.1518876207199298"/>
    <n v="1.1760569234521783"/>
  </r>
  <r>
    <x v="157"/>
    <n v="6430"/>
    <n v="6300"/>
    <n v="6772.5"/>
    <n v="5880"/>
    <n v="5550"/>
    <n v="130"/>
    <n v="135.375"/>
    <n v="550"/>
    <n v="880"/>
    <n v="951.04166666666663"/>
    <n v="420"/>
    <n v="750"/>
    <n v="342.5"/>
    <n v="233.04166666666666"/>
    <n v="472.5"/>
    <n v="368.41666666666669"/>
    <n v="1.0714285714285714"/>
    <n v="1.0471227685721258"/>
    <n v="1.1585585585585585"/>
    <n v="1.1770639777326888"/>
  </r>
  <r>
    <x v="158"/>
    <n v="6370"/>
    <n v="6226"/>
    <n v="6710"/>
    <n v="5830"/>
    <n v="5569"/>
    <n v="144"/>
    <n v="135.60869565217391"/>
    <n v="540"/>
    <n v="801"/>
    <n v="954.13043478260875"/>
    <n v="396"/>
    <n v="657"/>
    <n v="340"/>
    <n v="228.28260869565219"/>
    <n v="484"/>
    <n v="363.89130434782606"/>
    <n v="1.0679245283018868"/>
    <n v="1.0460659945348889"/>
    <n v="1.1438319267372958"/>
    <n v="1.1778685611750421"/>
  </r>
  <r>
    <x v="159"/>
    <n v="6399"/>
    <n v="6230"/>
    <n v="6730"/>
    <n v="5830"/>
    <n v="5600"/>
    <n v="169"/>
    <n v="135.22727272727272"/>
    <n v="569"/>
    <n v="799"/>
    <n v="961.09090909090912"/>
    <n v="400"/>
    <n v="630"/>
    <n v="331"/>
    <n v="223.20454545454547"/>
    <n v="500"/>
    <n v="358.43181818181819"/>
    <n v="1.0686106346483706"/>
    <n v="1.0450724248182073"/>
    <n v="1.1426785714285714"/>
    <n v="1.1794156809222125"/>
  </r>
  <r>
    <x v="160"/>
    <n v="6430"/>
    <n v="6251"/>
    <n v="6836"/>
    <n v="5980"/>
    <n v="5614"/>
    <n v="179"/>
    <n v="133.61904761904762"/>
    <n v="450"/>
    <n v="816"/>
    <n v="968.80952380952385"/>
    <n v="271"/>
    <n v="637"/>
    <n v="406"/>
    <n v="218.07142857142858"/>
    <n v="585"/>
    <n v="351.6904761904762"/>
    <n v="1.0453177257525084"/>
    <n v="1.0439515576834377"/>
    <n v="1.1453509084431777"/>
    <n v="1.1811650670885765"/>
  </r>
  <r>
    <x v="161"/>
    <n v="6427"/>
    <n v="6120"/>
    <n v="6820"/>
    <n v="6017"/>
    <n v="5560"/>
    <n v="307"/>
    <n v="131.35"/>
    <n v="410"/>
    <n v="867"/>
    <n v="976.45"/>
    <n v="103"/>
    <n v="560"/>
    <n v="393"/>
    <n v="208.67500000000001"/>
    <n v="700"/>
    <n v="340.02499999999998"/>
    <n v="1.0171181651986039"/>
    <n v="1.0438832492799841"/>
    <n v="1.155935251798561"/>
    <n v="1.1829557750208461"/>
  </r>
  <r>
    <x v="162"/>
    <n v="6390"/>
    <n v="6215"/>
    <n v="6730"/>
    <n v="5979.5"/>
    <n v="5525"/>
    <n v="175"/>
    <n v="122.10526315789474"/>
    <n v="410.5"/>
    <n v="865"/>
    <n v="982.21052631578948"/>
    <n v="235.5"/>
    <n v="690"/>
    <n v="340"/>
    <n v="198.97368421052633"/>
    <n v="515"/>
    <n v="321.07894736842104"/>
    <n v="1.0393845639267498"/>
    <n v="1.0452919379158463"/>
    <n v="1.1565610859728508"/>
    <n v="1.1843779078220191"/>
  </r>
  <r>
    <x v="163"/>
    <n v="6419"/>
    <n v="6190"/>
    <n v="6690"/>
    <n v="5920"/>
    <n v="5430"/>
    <n v="229"/>
    <n v="119.16666666666667"/>
    <n v="499"/>
    <n v="989"/>
    <n v="988.72222222222217"/>
    <n v="270"/>
    <n v="760"/>
    <n v="271"/>
    <n v="191.13888888888889"/>
    <n v="500"/>
    <n v="310.30555555555554"/>
    <n v="1.0456081081081081"/>
    <n v="1.0456201253596851"/>
    <n v="1.1821362799263351"/>
    <n v="1.1859232868136393"/>
  </r>
  <r>
    <x v="164"/>
    <n v="6364"/>
    <n v="6200"/>
    <n v="6650"/>
    <n v="5865"/>
    <n v="5420"/>
    <n v="164"/>
    <n v="112.70588235294117"/>
    <n v="499"/>
    <n v="944"/>
    <n v="988.70588235294122"/>
    <n v="335"/>
    <n v="780"/>
    <n v="286"/>
    <n v="186.44117647058823"/>
    <n v="450"/>
    <n v="299.14705882352939"/>
    <n v="1.0571184995737426"/>
    <n v="1.0456208322568366"/>
    <n v="1.1741697416974171"/>
    <n v="1.1861460519246574"/>
  </r>
  <r>
    <x v="165"/>
    <n v="6307"/>
    <n v="6165"/>
    <n v="6601"/>
    <n v="5829.5"/>
    <n v="5328"/>
    <n v="142"/>
    <n v="109.5"/>
    <n v="477.5"/>
    <n v="979"/>
    <n v="991.5"/>
    <n v="335.5"/>
    <n v="837"/>
    <n v="294"/>
    <n v="180.21875"/>
    <n v="436"/>
    <n v="289.71875"/>
    <n v="1.0575521056694399"/>
    <n v="1.0449022280495299"/>
    <n v="1.1837462462462462"/>
    <n v="1.1868945713138599"/>
  </r>
  <r>
    <x v="166"/>
    <n v="6245"/>
    <n v="6115"/>
    <n v="6450"/>
    <n v="5769"/>
    <n v="5299"/>
    <n v="130"/>
    <n v="107.33333333333333"/>
    <n v="476"/>
    <n v="946"/>
    <n v="992.33333333333337"/>
    <n v="346"/>
    <n v="816"/>
    <n v="205"/>
    <n v="172.63333333333333"/>
    <n v="335"/>
    <n v="279.96666666666664"/>
    <n v="1.0599757323626278"/>
    <n v="1.0440589028748692"/>
    <n v="1.1785242498584638"/>
    <n v="1.1871044596517009"/>
  </r>
  <r>
    <x v="167"/>
    <n v="6200"/>
    <n v="6020"/>
    <n v="6350"/>
    <n v="5717.5"/>
    <n v="5260"/>
    <n v="180"/>
    <n v="105.71428571428571"/>
    <n v="482.5"/>
    <n v="940"/>
    <n v="995.64285714285711"/>
    <n v="302.5"/>
    <n v="760"/>
    <n v="150"/>
    <n v="170.32142857142858"/>
    <n v="330"/>
    <n v="276.03571428571428"/>
    <n v="1.0529077393965893"/>
    <n v="1.0429219864828865"/>
    <n v="1.1787072243346008"/>
    <n v="1.1877173317797891"/>
  </r>
  <r>
    <x v="168"/>
    <n v="6412"/>
    <n v="6270"/>
    <n v="6550"/>
    <n v="5874"/>
    <n v="5300"/>
    <n v="142"/>
    <n v="100"/>
    <n v="538"/>
    <n v="1112"/>
    <n v="999.92307692307691"/>
    <n v="396"/>
    <n v="970"/>
    <n v="138"/>
    <n v="171.88461538461539"/>
    <n v="280"/>
    <n v="271.88461538461536"/>
    <n v="1.0674157303370786"/>
    <n v="1.0421538516433708"/>
    <n v="1.209811320754717"/>
    <n v="1.1884104169678804"/>
  </r>
  <r>
    <x v="169"/>
    <n v="6260"/>
    <n v="6100"/>
    <n v="6360"/>
    <n v="5775"/>
    <n v="5080"/>
    <n v="160"/>
    <n v="96.5"/>
    <n v="485"/>
    <n v="1180"/>
    <n v="990.58333333333337"/>
    <n v="325"/>
    <n v="1020"/>
    <n v="100"/>
    <n v="174.70833333333334"/>
    <n v="260"/>
    <n v="271.20833333333331"/>
    <n v="1.0562770562770563"/>
    <n v="1.0400486950855619"/>
    <n v="1.2322834645669292"/>
    <n v="1.1866270083189774"/>
  </r>
  <r>
    <x v="170"/>
    <n v="6230"/>
    <n v="6041"/>
    <n v="6310"/>
    <n v="5800"/>
    <n v="5088"/>
    <n v="189"/>
    <n v="90.727272727272734"/>
    <n v="430"/>
    <n v="1142"/>
    <n v="973.36363636363637"/>
    <n v="241"/>
    <n v="953"/>
    <n v="80"/>
    <n v="181.5"/>
    <n v="269"/>
    <n v="272.22727272727275"/>
    <n v="1.0415517241379311"/>
    <n v="1.0385733895226987"/>
    <n v="1.2244496855345912"/>
    <n v="1.1824764213873455"/>
  </r>
  <r>
    <x v="171"/>
    <n v="6210"/>
    <n v="6110"/>
    <n v="6375"/>
    <n v="5745"/>
    <n v="5110"/>
    <n v="100"/>
    <n v="80.900000000000006"/>
    <n v="465"/>
    <n v="1100"/>
    <n v="956.5"/>
    <n v="365"/>
    <n v="1000"/>
    <n v="165"/>
    <n v="191.65"/>
    <n v="265"/>
    <n v="272.55"/>
    <n v="1.0635335073977372"/>
    <n v="1.0382755560611754"/>
    <n v="1.2152641878669277"/>
    <n v="1.178279094972621"/>
  </r>
  <r>
    <x v="172"/>
    <n v="6060"/>
    <n v="5925"/>
    <n v="6250"/>
    <n v="5600"/>
    <n v="5030"/>
    <n v="135"/>
    <n v="78.777777777777771"/>
    <n v="460"/>
    <n v="1030"/>
    <n v="940.55555555555554"/>
    <n v="325"/>
    <n v="895"/>
    <n v="190"/>
    <n v="194.61111111111111"/>
    <n v="325"/>
    <n v="273.38888888888891"/>
    <n v="1.0580357142857142"/>
    <n v="1.0354691170237798"/>
    <n v="1.2047713717693838"/>
    <n v="1.1741696402065871"/>
  </r>
  <r>
    <x v="173"/>
    <n v="6141"/>
    <n v="6120"/>
    <n v="6420"/>
    <n v="5810"/>
    <n v="5218.5"/>
    <n v="21"/>
    <n v="71.75"/>
    <n v="331"/>
    <n v="922.5"/>
    <n v="929.375"/>
    <n v="310"/>
    <n v="901.5"/>
    <n v="279"/>
    <n v="195.1875"/>
    <n v="300"/>
    <n v="266.9375"/>
    <n v="1.0533562822719449"/>
    <n v="1.0326482923660381"/>
    <n v="1.1767749353262431"/>
    <n v="1.1703444237612375"/>
  </r>
  <r>
    <x v="174"/>
    <n v="6250"/>
    <n v="6235"/>
    <n v="6601"/>
    <n v="5950"/>
    <n v="5329.5"/>
    <n v="15"/>
    <n v="79"/>
    <n v="300"/>
    <n v="920.5"/>
    <n v="930.35714285714289"/>
    <n v="285"/>
    <n v="905.5"/>
    <n v="351"/>
    <n v="183.21428571428572"/>
    <n v="366"/>
    <n v="262.21428571428572"/>
    <n v="1.0478991596638656"/>
    <n v="1.0296900080937657"/>
    <n v="1.1727178909841449"/>
    <n v="1.1694257792519507"/>
  </r>
  <r>
    <x v="175"/>
    <n v="6430"/>
    <n v="6391"/>
    <n v="6755"/>
    <n v="6124.5"/>
    <n v="5430"/>
    <n v="39"/>
    <n v="89.666666666666671"/>
    <n v="305.5"/>
    <n v="1000"/>
    <n v="932"/>
    <n v="266.5"/>
    <n v="961"/>
    <n v="325"/>
    <n v="155.25"/>
    <n v="364"/>
    <n v="244.91666666666666"/>
    <n v="1.0435137562249979"/>
    <n v="1.026655149498749"/>
    <n v="1.1841620626151013"/>
    <n v="1.1688770939632518"/>
  </r>
  <r>
    <x v="176"/>
    <n v="6493"/>
    <n v="6401"/>
    <n v="6700"/>
    <n v="6190"/>
    <n v="5510"/>
    <n v="92"/>
    <n v="99.8"/>
    <n v="303"/>
    <n v="983"/>
    <n v="918.4"/>
    <n v="211"/>
    <n v="891"/>
    <n v="207"/>
    <n v="121.3"/>
    <n v="299"/>
    <n v="221.1"/>
    <n v="1.0340872374798062"/>
    <n v="1.023283428153499"/>
    <n v="1.1784029038112522"/>
    <n v="1.1658201002328821"/>
  </r>
  <r>
    <x v="177"/>
    <n v="6559.5"/>
    <n v="6415"/>
    <n v="6668.5"/>
    <n v="6270"/>
    <n v="5571"/>
    <n v="144.5"/>
    <n v="101.75"/>
    <n v="289.5"/>
    <n v="988.5"/>
    <n v="902.25"/>
    <n v="145"/>
    <n v="844"/>
    <n v="109"/>
    <n v="99.875"/>
    <n v="253.5"/>
    <n v="201.625"/>
    <n v="1.0231259968102073"/>
    <n v="1.0205824758219224"/>
    <n v="1.1774367259019924"/>
    <n v="1.1626743993382893"/>
  </r>
  <r>
    <x v="178"/>
    <n v="6506"/>
    <n v="6377"/>
    <n v="6620"/>
    <n v="6260"/>
    <n v="5600"/>
    <n v="129"/>
    <n v="87.5"/>
    <n v="246"/>
    <n v="906"/>
    <n v="873.5"/>
    <n v="117"/>
    <n v="777"/>
    <n v="114"/>
    <n v="96.833333333333329"/>
    <n v="243"/>
    <n v="184.33333333333334"/>
    <n v="1.0186900958466454"/>
    <n v="1.0197346354924939"/>
    <n v="1.1617857142857142"/>
    <n v="1.1577536238170552"/>
  </r>
  <r>
    <x v="179"/>
    <n v="6377"/>
    <n v="6320"/>
    <n v="6450"/>
    <n v="6190"/>
    <n v="5520"/>
    <n v="57"/>
    <n v="66.75"/>
    <n v="187"/>
    <n v="857"/>
    <n v="857.25"/>
    <n v="130"/>
    <n v="800"/>
    <n v="73"/>
    <n v="88.25"/>
    <n v="130"/>
    <n v="155"/>
    <n v="1.0210016155088852"/>
    <n v="1.0202569053154182"/>
    <n v="1.1552536231884059"/>
    <n v="1.1557375785827255"/>
  </r>
  <r>
    <x v="180"/>
    <n v="6346.5"/>
    <n v="6270"/>
    <n v="6450"/>
    <n v="6150"/>
    <n v="5489"/>
    <n v="76.5"/>
    <n v="76.5"/>
    <n v="196.5"/>
    <n v="857.5"/>
    <n v="857.5"/>
    <n v="120"/>
    <n v="781"/>
    <n v="103.5"/>
    <n v="103.5"/>
    <n v="180"/>
    <n v="180"/>
    <n v="1.0195121951219512"/>
    <n v="1.0195121951219512"/>
    <n v="1.156221533977045"/>
    <n v="1.1562215339770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6">
  <r>
    <x v="0"/>
    <m/>
    <m/>
    <m/>
    <m/>
    <m/>
    <m/>
    <m/>
    <m/>
    <m/>
    <m/>
    <m/>
  </r>
  <r>
    <x v="1"/>
    <n v="6335"/>
    <n v="6055"/>
    <n v="7095"/>
    <n v="6120"/>
    <n v="5980"/>
    <n v="280"/>
    <n v="215"/>
    <n v="355"/>
    <n v="-65"/>
    <n v="75"/>
    <n v="280"/>
  </r>
  <r>
    <x v="2"/>
    <n v="6290"/>
    <n v="6040"/>
    <n v="6990"/>
    <n v="6079"/>
    <n v="5900"/>
    <n v="250"/>
    <n v="211"/>
    <n v="390"/>
    <n v="-39"/>
    <n v="140"/>
    <n v="250"/>
  </r>
  <r>
    <x v="3"/>
    <n v="6328"/>
    <n v="6012"/>
    <n v="6950"/>
    <n v="6080"/>
    <n v="5849"/>
    <n v="316"/>
    <n v="248"/>
    <n v="479"/>
    <n v="-68"/>
    <n v="163"/>
    <n v="316"/>
  </r>
  <r>
    <x v="4"/>
    <n v="6212"/>
    <n v="5941"/>
    <n v="6785"/>
    <n v="6033"/>
    <n v="5750"/>
    <n v="271"/>
    <n v="179"/>
    <n v="462"/>
    <n v="-92"/>
    <n v="191"/>
    <n v="271"/>
  </r>
  <r>
    <x v="5"/>
    <n v="6150"/>
    <n v="5860"/>
    <n v="6800"/>
    <n v="6020"/>
    <n v="5405"/>
    <n v="290"/>
    <n v="130"/>
    <n v="745"/>
    <n v="-160"/>
    <n v="455"/>
    <n v="290"/>
  </r>
  <r>
    <x v="6"/>
    <n v="6090"/>
    <n v="5767"/>
    <n v="6775"/>
    <n v="5950"/>
    <n v="5406"/>
    <n v="323"/>
    <n v="140"/>
    <n v="684"/>
    <n v="-183"/>
    <n v="361"/>
    <n v="323"/>
  </r>
  <r>
    <x v="7"/>
    <n v="6170"/>
    <n v="5816"/>
    <n v="6700"/>
    <n v="6000"/>
    <n v="5706"/>
    <n v="354"/>
    <n v="170"/>
    <n v="464"/>
    <n v="-184"/>
    <n v="110"/>
    <n v="354"/>
  </r>
  <r>
    <x v="8"/>
    <n v="6280"/>
    <n v="5870"/>
    <n v="6750"/>
    <n v="5990"/>
    <n v="5745"/>
    <n v="410"/>
    <n v="290"/>
    <n v="535"/>
    <n v="-120"/>
    <n v="125"/>
    <n v="410"/>
  </r>
  <r>
    <x v="9"/>
    <n v="6080"/>
    <n v="5730"/>
    <n v="6603"/>
    <n v="5940"/>
    <n v="5618"/>
    <n v="350"/>
    <n v="140"/>
    <n v="462"/>
    <n v="-210"/>
    <n v="112"/>
    <n v="350"/>
  </r>
  <r>
    <x v="10"/>
    <n v="6030"/>
    <n v="5656"/>
    <n v="6490"/>
    <n v="5802"/>
    <n v="5515"/>
    <n v="374"/>
    <n v="228"/>
    <n v="515"/>
    <n v="-146"/>
    <n v="141"/>
    <n v="374"/>
  </r>
  <r>
    <x v="11"/>
    <n v="6000"/>
    <n v="5638"/>
    <n v="6460"/>
    <n v="5804"/>
    <n v="5530"/>
    <n v="362"/>
    <n v="196"/>
    <n v="470"/>
    <n v="-166"/>
    <n v="108"/>
    <n v="362"/>
  </r>
  <r>
    <x v="12"/>
    <n v="6079.5"/>
    <n v="5660"/>
    <n v="6381"/>
    <n v="5865"/>
    <n v="5650"/>
    <n v="419.5"/>
    <n v="214.5"/>
    <n v="429.5"/>
    <n v="-205"/>
    <n v="10"/>
    <n v="419.5"/>
  </r>
  <r>
    <x v="13"/>
    <n v="6000"/>
    <n v="5603"/>
    <n v="6450"/>
    <n v="5779"/>
    <n v="5470"/>
    <n v="397"/>
    <n v="221"/>
    <n v="530"/>
    <n v="-176"/>
    <n v="133"/>
    <n v="397"/>
  </r>
  <r>
    <x v="14"/>
    <n v="5849"/>
    <n v="5448"/>
    <n v="6330"/>
    <n v="5589"/>
    <n v="5330"/>
    <n v="401"/>
    <n v="260"/>
    <n v="519"/>
    <n v="-141"/>
    <n v="118"/>
    <n v="401"/>
  </r>
  <r>
    <x v="15"/>
    <n v="5849"/>
    <n v="5468"/>
    <n v="6270"/>
    <n v="5580"/>
    <n v="5310"/>
    <n v="381"/>
    <n v="269"/>
    <n v="539"/>
    <n v="-112"/>
    <n v="158"/>
    <n v="381"/>
  </r>
  <r>
    <x v="16"/>
    <n v="5850"/>
    <n v="5488"/>
    <n v="6270"/>
    <n v="5530"/>
    <n v="5286"/>
    <n v="362"/>
    <n v="320"/>
    <n v="564"/>
    <n v="-42"/>
    <n v="202"/>
    <n v="362"/>
  </r>
  <r>
    <x v="17"/>
    <n v="5911"/>
    <n v="5538"/>
    <n v="6325"/>
    <n v="5540"/>
    <n v="5280"/>
    <n v="373"/>
    <n v="371"/>
    <n v="631"/>
    <n v="-2"/>
    <n v="258"/>
    <n v="373"/>
  </r>
  <r>
    <x v="18"/>
    <n v="5895"/>
    <n v="5521"/>
    <n v="6210"/>
    <n v="5450"/>
    <n v="5209"/>
    <n v="374"/>
    <n v="445"/>
    <n v="686"/>
    <n v="71"/>
    <n v="312"/>
    <n v="374"/>
  </r>
  <r>
    <x v="19"/>
    <n v="5760"/>
    <n v="5410"/>
    <n v="6150"/>
    <n v="5319.5"/>
    <n v="5098"/>
    <n v="350"/>
    <n v="440.5"/>
    <n v="662"/>
    <n v="90.5"/>
    <n v="312"/>
    <n v="350"/>
  </r>
  <r>
    <x v="20"/>
    <n v="5619"/>
    <n v="5260"/>
    <n v="5995"/>
    <n v="5150"/>
    <n v="4990"/>
    <n v="359"/>
    <n v="469"/>
    <n v="629"/>
    <n v="110"/>
    <n v="270"/>
    <n v="359"/>
  </r>
  <r>
    <x v="21"/>
    <n v="5545"/>
    <n v="5226"/>
    <n v="5950"/>
    <n v="5109"/>
    <n v="4911"/>
    <n v="319"/>
    <n v="436"/>
    <n v="634"/>
    <n v="117"/>
    <n v="315"/>
    <n v="319"/>
  </r>
  <r>
    <x v="22"/>
    <n v="5475"/>
    <n v="5180"/>
    <n v="5950"/>
    <n v="5071.5"/>
    <n v="4939"/>
    <n v="295"/>
    <n v="403.5"/>
    <n v="536"/>
    <n v="108.5"/>
    <n v="241"/>
    <n v="295"/>
  </r>
  <r>
    <x v="23"/>
    <n v="5584"/>
    <n v="5296"/>
    <n v="5978"/>
    <n v="5115"/>
    <n v="4967"/>
    <n v="288"/>
    <n v="469"/>
    <n v="617"/>
    <n v="181"/>
    <n v="329"/>
    <n v="288"/>
  </r>
  <r>
    <x v="24"/>
    <n v="5597"/>
    <n v="5296"/>
    <n v="5980"/>
    <n v="5155"/>
    <n v="4984"/>
    <n v="301"/>
    <n v="442"/>
    <n v="613"/>
    <n v="141"/>
    <n v="312"/>
    <n v="301"/>
  </r>
  <r>
    <x v="25"/>
    <n v="5640"/>
    <n v="5365"/>
    <n v="6070"/>
    <n v="5180"/>
    <n v="5000"/>
    <n v="275"/>
    <n v="460"/>
    <n v="640"/>
    <n v="185"/>
    <n v="365"/>
    <n v="275"/>
  </r>
  <r>
    <x v="26"/>
    <n v="5675"/>
    <n v="5390"/>
    <n v="6100"/>
    <n v="5210"/>
    <n v="5052"/>
    <n v="285"/>
    <n v="465"/>
    <n v="623"/>
    <n v="180"/>
    <n v="338"/>
    <n v="285"/>
  </r>
  <r>
    <x v="27"/>
    <n v="5663"/>
    <n v="5385"/>
    <n v="6099"/>
    <n v="5224"/>
    <n v="5055"/>
    <n v="278"/>
    <n v="439"/>
    <n v="608"/>
    <n v="161"/>
    <n v="330"/>
    <n v="278"/>
  </r>
  <r>
    <x v="28"/>
    <n v="5670"/>
    <n v="5381"/>
    <n v="6041"/>
    <n v="5190"/>
    <n v="5040"/>
    <n v="289"/>
    <n v="480"/>
    <n v="630"/>
    <n v="191"/>
    <n v="341"/>
    <n v="289"/>
  </r>
  <r>
    <x v="29"/>
    <n v="5632"/>
    <n v="5351"/>
    <n v="6065"/>
    <n v="5225"/>
    <n v="5049.5"/>
    <n v="281"/>
    <n v="407"/>
    <n v="582.5"/>
    <n v="126"/>
    <n v="301.5"/>
    <n v="281"/>
  </r>
  <r>
    <x v="30"/>
    <n v="5633"/>
    <n v="5362"/>
    <n v="6075"/>
    <n v="5230"/>
    <n v="5037"/>
    <n v="271"/>
    <n v="403"/>
    <n v="596"/>
    <n v="132"/>
    <n v="325"/>
    <n v="271"/>
  </r>
  <r>
    <x v="31"/>
    <n v="5660"/>
    <n v="5366"/>
    <n v="5997"/>
    <n v="5215"/>
    <n v="5037"/>
    <n v="294"/>
    <n v="445"/>
    <n v="623"/>
    <n v="151"/>
    <n v="329"/>
    <n v="294"/>
  </r>
  <r>
    <x v="32"/>
    <n v="5590"/>
    <n v="5340"/>
    <n v="5995"/>
    <n v="5120"/>
    <n v="4939"/>
    <n v="250"/>
    <n v="470"/>
    <n v="651"/>
    <n v="220"/>
    <n v="401"/>
    <n v="250"/>
  </r>
  <r>
    <x v="33"/>
    <n v="5520"/>
    <n v="5240"/>
    <n v="5900"/>
    <n v="5097.5"/>
    <n v="4889"/>
    <n v="280"/>
    <n v="422.5"/>
    <n v="631"/>
    <n v="142.5"/>
    <n v="351"/>
    <n v="280"/>
  </r>
  <r>
    <x v="34"/>
    <n v="5400"/>
    <n v="5077"/>
    <n v="5800"/>
    <n v="4988"/>
    <n v="4819"/>
    <n v="323"/>
    <n v="412"/>
    <n v="581"/>
    <n v="89"/>
    <n v="258"/>
    <n v="323"/>
  </r>
  <r>
    <x v="35"/>
    <n v="5337"/>
    <n v="5001"/>
    <n v="5800"/>
    <n v="4940"/>
    <n v="4830"/>
    <n v="336"/>
    <n v="397"/>
    <n v="507"/>
    <n v="61"/>
    <n v="171"/>
    <n v="336"/>
  </r>
  <r>
    <x v="36"/>
    <n v="5290"/>
    <n v="4996"/>
    <n v="5730"/>
    <n v="4900"/>
    <n v="4775"/>
    <n v="294"/>
    <n v="390"/>
    <n v="515"/>
    <n v="96"/>
    <n v="221"/>
    <n v="294"/>
  </r>
  <r>
    <x v="37"/>
    <n v="5290"/>
    <n v="4996"/>
    <n v="5700"/>
    <n v="4900"/>
    <n v="4775"/>
    <n v="294"/>
    <n v="390"/>
    <n v="515"/>
    <n v="96"/>
    <n v="221"/>
    <n v="294"/>
  </r>
  <r>
    <x v="38"/>
    <n v="5210"/>
    <n v="4962"/>
    <n v="5650"/>
    <n v="4840"/>
    <n v="4740"/>
    <n v="248"/>
    <n v="370"/>
    <n v="470"/>
    <n v="122"/>
    <n v="222"/>
    <n v="248"/>
  </r>
  <r>
    <x v="39"/>
    <n v="5204"/>
    <n v="4915"/>
    <n v="5640"/>
    <n v="4800"/>
    <n v="4727.5"/>
    <n v="289"/>
    <n v="404"/>
    <n v="476.5"/>
    <n v="115"/>
    <n v="187.5"/>
    <n v="289"/>
  </r>
  <r>
    <x v="40"/>
    <n v="5155"/>
    <n v="4920"/>
    <n v="5700"/>
    <n v="4790"/>
    <n v="4730"/>
    <n v="235"/>
    <n v="365"/>
    <n v="425"/>
    <n v="130"/>
    <n v="190"/>
    <n v="235"/>
  </r>
  <r>
    <x v="41"/>
    <n v="5189"/>
    <n v="4971"/>
    <n v="5640"/>
    <n v="4829"/>
    <n v="4794"/>
    <n v="218"/>
    <n v="360"/>
    <n v="395"/>
    <n v="142"/>
    <n v="177"/>
    <n v="218"/>
  </r>
  <r>
    <x v="42"/>
    <n v="5166"/>
    <n v="4972"/>
    <n v="5597"/>
    <n v="4826"/>
    <n v="4780"/>
    <n v="194"/>
    <n v="340"/>
    <n v="386"/>
    <n v="146"/>
    <n v="192"/>
    <n v="194"/>
  </r>
  <r>
    <x v="43"/>
    <n v="5161"/>
    <n v="4955"/>
    <n v="5620"/>
    <n v="4800"/>
    <n v="4800"/>
    <n v="206"/>
    <n v="361"/>
    <n v="361"/>
    <n v="155"/>
    <n v="155"/>
    <n v="206"/>
  </r>
  <r>
    <x v="44"/>
    <n v="5145"/>
    <n v="4935"/>
    <n v="5490"/>
    <n v="4775"/>
    <n v="4770"/>
    <n v="210"/>
    <n v="370"/>
    <n v="375"/>
    <n v="160"/>
    <n v="165"/>
    <n v="210"/>
  </r>
  <r>
    <x v="45"/>
    <n v="5145"/>
    <n v="4975"/>
    <n v="5450"/>
    <n v="4801.5"/>
    <n v="4780"/>
    <n v="170"/>
    <n v="343.5"/>
    <n v="365"/>
    <n v="173.5"/>
    <n v="195"/>
    <n v="170"/>
  </r>
  <r>
    <x v="46"/>
    <n v="5148"/>
    <n v="4970"/>
    <n v="5480"/>
    <n v="4829"/>
    <n v="4800"/>
    <n v="178"/>
    <n v="319"/>
    <n v="348"/>
    <n v="141"/>
    <n v="170"/>
    <n v="178"/>
  </r>
  <r>
    <x v="47"/>
    <n v="5164"/>
    <n v="4975"/>
    <n v="5599"/>
    <n v="4840"/>
    <n v="4790"/>
    <n v="189"/>
    <n v="324"/>
    <n v="374"/>
    <n v="135"/>
    <n v="185"/>
    <n v="189"/>
  </r>
  <r>
    <x v="48"/>
    <n v="5124"/>
    <n v="4942"/>
    <n v="5485"/>
    <n v="4789"/>
    <n v="4700"/>
    <n v="182"/>
    <n v="335"/>
    <n v="424"/>
    <n v="153"/>
    <n v="242"/>
    <n v="182"/>
  </r>
  <r>
    <x v="49"/>
    <n v="5063"/>
    <n v="4841.5"/>
    <n v="5500"/>
    <n v="4820"/>
    <n v="4740"/>
    <n v="221.5"/>
    <n v="243"/>
    <n v="323"/>
    <n v="21.5"/>
    <n v="101.5"/>
    <n v="437"/>
  </r>
  <r>
    <x v="50"/>
    <n v="4960"/>
    <n v="4814"/>
    <n v="5340"/>
    <n v="4739"/>
    <n v="4680"/>
    <n v="146"/>
    <n v="221"/>
    <n v="280"/>
    <n v="75"/>
    <n v="134"/>
    <n v="380"/>
  </r>
  <r>
    <x v="51"/>
    <n v="5020"/>
    <n v="4801"/>
    <n v="5301"/>
    <n v="4740"/>
    <n v="4630"/>
    <n v="219"/>
    <n v="280"/>
    <n v="390"/>
    <n v="61"/>
    <n v="171"/>
    <n v="281"/>
  </r>
  <r>
    <x v="52"/>
    <n v="5063"/>
    <n v="4890"/>
    <n v="5380"/>
    <n v="4830"/>
    <n v="4774"/>
    <n v="173"/>
    <n v="233"/>
    <n v="289"/>
    <n v="60"/>
    <n v="116"/>
    <n v="317"/>
  </r>
  <r>
    <x v="53"/>
    <n v="5139"/>
    <n v="4992"/>
    <n v="5450"/>
    <n v="4900"/>
    <n v="4859"/>
    <n v="147"/>
    <n v="239"/>
    <n v="280"/>
    <n v="92"/>
    <n v="133"/>
    <n v="311"/>
  </r>
  <r>
    <x v="54"/>
    <n v="5328"/>
    <n v="5140"/>
    <n v="5700"/>
    <n v="5089"/>
    <n v="5007"/>
    <n v="188"/>
    <n v="239"/>
    <n v="321"/>
    <n v="51"/>
    <n v="133"/>
    <n v="372"/>
  </r>
  <r>
    <x v="55"/>
    <n v="5360"/>
    <n v="5212"/>
    <n v="5750"/>
    <n v="5014"/>
    <n v="5050"/>
    <n v="148"/>
    <n v="346"/>
    <n v="310"/>
    <n v="198"/>
    <n v="162"/>
    <n v="390"/>
  </r>
  <r>
    <x v="56"/>
    <n v="5340"/>
    <n v="5172.5"/>
    <n v="5750"/>
    <n v="4955"/>
    <n v="4935"/>
    <n v="167.5"/>
    <n v="385"/>
    <n v="405"/>
    <n v="217.5"/>
    <n v="237.5"/>
    <n v="410"/>
  </r>
  <r>
    <x v="57"/>
    <n v="5296"/>
    <n v="5183.5"/>
    <n v="5799"/>
    <n v="4920"/>
    <n v="4910"/>
    <n v="112.5"/>
    <n v="376"/>
    <n v="386"/>
    <n v="263.5"/>
    <n v="273.5"/>
    <n v="503"/>
  </r>
  <r>
    <x v="58"/>
    <n v="5345"/>
    <n v="5201"/>
    <n v="5800"/>
    <n v="4950"/>
    <n v="4875"/>
    <n v="144"/>
    <n v="395"/>
    <n v="470"/>
    <n v="251"/>
    <n v="326"/>
    <n v="455"/>
  </r>
  <r>
    <x v="59"/>
    <n v="5300"/>
    <n v="5119"/>
    <n v="5750"/>
    <n v="4910"/>
    <n v="4883"/>
    <n v="181"/>
    <n v="390"/>
    <n v="417"/>
    <n v="209"/>
    <n v="236"/>
    <n v="450"/>
  </r>
  <r>
    <x v="60"/>
    <n v="5260"/>
    <n v="5055"/>
    <n v="5598"/>
    <n v="4850"/>
    <n v="4895"/>
    <n v="205"/>
    <n v="410"/>
    <n v="365"/>
    <n v="205"/>
    <n v="160"/>
    <n v="338"/>
  </r>
  <r>
    <x v="61"/>
    <n v="5139.5"/>
    <n v="4981"/>
    <n v="5400"/>
    <n v="4715"/>
    <n v="4700"/>
    <n v="158.5"/>
    <n v="424.5"/>
    <n v="439.5"/>
    <n v="266"/>
    <n v="281"/>
    <n v="260.5"/>
  </r>
  <r>
    <x v="62"/>
    <n v="5035"/>
    <n v="4860"/>
    <n v="5445"/>
    <n v="4615"/>
    <n v="4526"/>
    <n v="175"/>
    <n v="420"/>
    <n v="509"/>
    <n v="245"/>
    <n v="334"/>
    <n v="410"/>
  </r>
  <r>
    <x v="63"/>
    <n v="5027"/>
    <n v="4840"/>
    <n v="5376"/>
    <n v="4579"/>
    <n v="4420"/>
    <n v="187"/>
    <n v="448"/>
    <n v="607"/>
    <n v="261"/>
    <n v="420"/>
    <n v="349"/>
  </r>
  <r>
    <x v="64"/>
    <n v="5263"/>
    <n v="5109"/>
    <n v="5452"/>
    <n v="4769"/>
    <n v="4610"/>
    <n v="154"/>
    <n v="494"/>
    <n v="653"/>
    <n v="340"/>
    <n v="499"/>
    <n v="189"/>
  </r>
  <r>
    <x v="65"/>
    <n v="5360"/>
    <n v="5177"/>
    <n v="5760"/>
    <n v="4830"/>
    <n v="4660"/>
    <n v="183"/>
    <n v="530"/>
    <n v="700"/>
    <n v="347"/>
    <n v="517"/>
    <n v="400"/>
  </r>
  <r>
    <x v="66"/>
    <n v="5465"/>
    <n v="5215"/>
    <n v="5749"/>
    <n v="4860"/>
    <n v="4645"/>
    <n v="250"/>
    <n v="605"/>
    <n v="820"/>
    <n v="355"/>
    <n v="570"/>
    <n v="284"/>
  </r>
  <r>
    <x v="67"/>
    <n v="5470"/>
    <n v="5279"/>
    <n v="5900"/>
    <n v="4939"/>
    <n v="4724"/>
    <n v="191"/>
    <n v="531"/>
    <n v="746"/>
    <n v="340"/>
    <n v="555"/>
    <n v="430"/>
  </r>
  <r>
    <x v="68"/>
    <n v="5470"/>
    <n v="5292"/>
    <n v="6000"/>
    <n v="4905"/>
    <n v="4760"/>
    <n v="178"/>
    <n v="565"/>
    <n v="710"/>
    <n v="387"/>
    <n v="532"/>
    <n v="530"/>
  </r>
  <r>
    <x v="69"/>
    <n v="5489"/>
    <n v="5303"/>
    <n v="5950"/>
    <n v="4960"/>
    <n v="4715"/>
    <n v="186"/>
    <n v="529"/>
    <n v="774"/>
    <n v="343"/>
    <n v="588"/>
    <n v="461"/>
  </r>
  <r>
    <x v="70"/>
    <n v="5481"/>
    <n v="5289"/>
    <n v="5960"/>
    <n v="5057"/>
    <n v="4757"/>
    <n v="192"/>
    <n v="424"/>
    <n v="724"/>
    <n v="232"/>
    <n v="532"/>
    <n v="479"/>
  </r>
  <r>
    <x v="71"/>
    <n v="5442"/>
    <n v="5220"/>
    <n v="5980"/>
    <n v="4970"/>
    <n v="4749"/>
    <n v="222"/>
    <n v="472"/>
    <n v="693"/>
    <n v="250"/>
    <n v="471"/>
    <n v="538"/>
  </r>
  <r>
    <x v="72"/>
    <n v="5395"/>
    <n v="5176"/>
    <n v="5970"/>
    <n v="4920"/>
    <n v="4749"/>
    <n v="219"/>
    <n v="475"/>
    <n v="646"/>
    <n v="256"/>
    <n v="427"/>
    <n v="575"/>
  </r>
  <r>
    <x v="73"/>
    <n v="5356"/>
    <n v="5085"/>
    <n v="5875"/>
    <n v="4810"/>
    <n v="4650"/>
    <n v="271"/>
    <n v="546"/>
    <n v="706"/>
    <n v="275"/>
    <n v="435"/>
    <n v="519"/>
  </r>
  <r>
    <x v="74"/>
    <n v="5215"/>
    <n v="5000"/>
    <n v="5800"/>
    <n v="4708"/>
    <n v="4529"/>
    <n v="215"/>
    <n v="507"/>
    <n v="686"/>
    <n v="292"/>
    <n v="471"/>
    <n v="585"/>
  </r>
  <r>
    <x v="75"/>
    <n v="5215"/>
    <n v="5045"/>
    <n v="5800"/>
    <n v="4745"/>
    <n v="4520"/>
    <n v="170"/>
    <n v="470"/>
    <n v="695"/>
    <n v="300"/>
    <n v="525"/>
    <n v="585"/>
  </r>
  <r>
    <x v="76"/>
    <n v="5390"/>
    <n v="5090"/>
    <n v="5950"/>
    <n v="4825"/>
    <n v="4599"/>
    <n v="300"/>
    <n v="565"/>
    <n v="791"/>
    <n v="265"/>
    <n v="491"/>
    <n v="560"/>
  </r>
  <r>
    <x v="77"/>
    <n v="5510"/>
    <n v="5210"/>
    <n v="5940"/>
    <n v="4900"/>
    <n v="4629.5"/>
    <n v="300"/>
    <n v="610"/>
    <n v="880.5"/>
    <n v="310"/>
    <n v="580.5"/>
    <n v="430"/>
  </r>
  <r>
    <x v="78"/>
    <n v="5500"/>
    <n v="5185"/>
    <n v="6086"/>
    <n v="4955"/>
    <n v="4700"/>
    <n v="315"/>
    <n v="545"/>
    <n v="800"/>
    <n v="230"/>
    <n v="485"/>
    <n v="586"/>
  </r>
  <r>
    <x v="79"/>
    <n v="5690"/>
    <n v="5382"/>
    <n v="6340"/>
    <n v="5150"/>
    <n v="4940"/>
    <n v="308"/>
    <n v="540"/>
    <n v="750"/>
    <n v="232"/>
    <n v="442"/>
    <n v="650"/>
  </r>
  <r>
    <x v="80"/>
    <n v="5780"/>
    <n v="5490"/>
    <n v="6340"/>
    <n v="5220"/>
    <n v="4959"/>
    <n v="290"/>
    <n v="560"/>
    <n v="821"/>
    <n v="270"/>
    <n v="531"/>
    <n v="560"/>
  </r>
  <r>
    <x v="81"/>
    <n v="5910"/>
    <n v="5608"/>
    <n v="6479"/>
    <n v="5322"/>
    <n v="5009.5"/>
    <n v="302"/>
    <n v="588"/>
    <n v="900.5"/>
    <n v="286"/>
    <n v="598.5"/>
    <n v="569"/>
  </r>
  <r>
    <x v="82"/>
    <n v="5912"/>
    <n v="5628"/>
    <n v="6400"/>
    <n v="5342"/>
    <n v="5034"/>
    <n v="284"/>
    <n v="570"/>
    <n v="878"/>
    <n v="286"/>
    <n v="594"/>
    <n v="488"/>
  </r>
  <r>
    <x v="83"/>
    <n v="5911"/>
    <n v="5628"/>
    <n v="6420"/>
    <n v="5380"/>
    <n v="5030"/>
    <n v="283"/>
    <n v="531"/>
    <n v="881"/>
    <n v="248"/>
    <n v="598"/>
    <n v="509"/>
  </r>
  <r>
    <x v="84"/>
    <n v="5945"/>
    <n v="5628"/>
    <n v="6600"/>
    <n v="5394"/>
    <n v="5050"/>
    <n v="317"/>
    <n v="551"/>
    <n v="895"/>
    <n v="234"/>
    <n v="578"/>
    <n v="655"/>
  </r>
  <r>
    <x v="85"/>
    <n v="5922"/>
    <n v="5640"/>
    <n v="6375"/>
    <n v="5400"/>
    <n v="5025"/>
    <n v="282"/>
    <n v="522"/>
    <n v="897"/>
    <n v="240"/>
    <n v="615"/>
    <n v="453"/>
  </r>
  <r>
    <x v="86"/>
    <n v="5899"/>
    <n v="5642"/>
    <n v="6400"/>
    <n v="5415"/>
    <n v="4990"/>
    <n v="257"/>
    <n v="484"/>
    <n v="909"/>
    <n v="227"/>
    <n v="652"/>
    <n v="501"/>
  </r>
  <r>
    <x v="87"/>
    <n v="5941"/>
    <n v="5651"/>
    <n v="6390"/>
    <n v="5474.5"/>
    <n v="4993"/>
    <n v="290"/>
    <n v="466.5"/>
    <n v="948"/>
    <n v="176.5"/>
    <n v="658"/>
    <n v="449"/>
  </r>
  <r>
    <x v="88"/>
    <n v="5895"/>
    <n v="5650"/>
    <n v="6400"/>
    <n v="5463"/>
    <n v="4964"/>
    <n v="245"/>
    <n v="432"/>
    <n v="931"/>
    <n v="187"/>
    <n v="686"/>
    <n v="505"/>
  </r>
  <r>
    <x v="89"/>
    <n v="5877.5"/>
    <n v="5640"/>
    <n v="6351"/>
    <n v="5451"/>
    <n v="4950"/>
    <n v="237.5"/>
    <n v="426.5"/>
    <n v="927.5"/>
    <n v="189"/>
    <n v="690"/>
    <n v="473.5"/>
  </r>
  <r>
    <x v="90"/>
    <n v="5855"/>
    <n v="5660"/>
    <n v="6400"/>
    <n v="5475"/>
    <n v="4995"/>
    <n v="195"/>
    <n v="380"/>
    <n v="860"/>
    <n v="185"/>
    <n v="665"/>
    <n v="545"/>
  </r>
  <r>
    <x v="91"/>
    <n v="5865"/>
    <n v="5664"/>
    <n v="6385"/>
    <n v="5435"/>
    <n v="4955"/>
    <n v="201"/>
    <n v="430"/>
    <n v="910"/>
    <n v="229"/>
    <n v="709"/>
    <n v="520"/>
  </r>
  <r>
    <x v="92"/>
    <n v="5890"/>
    <n v="5667"/>
    <n v="6375"/>
    <n v="5405"/>
    <n v="4970"/>
    <n v="223"/>
    <n v="485"/>
    <n v="920"/>
    <n v="262"/>
    <n v="697"/>
    <n v="485"/>
  </r>
  <r>
    <x v="93"/>
    <n v="5870"/>
    <n v="5656"/>
    <n v="6340"/>
    <n v="5380"/>
    <n v="4915"/>
    <n v="214"/>
    <n v="490"/>
    <n v="955"/>
    <n v="276"/>
    <n v="741"/>
    <n v="470"/>
  </r>
  <r>
    <x v="94"/>
    <n v="5835"/>
    <n v="5644"/>
    <n v="6360"/>
    <n v="5326"/>
    <n v="4929"/>
    <n v="191"/>
    <n v="509"/>
    <n v="906"/>
    <n v="318"/>
    <n v="715"/>
    <n v="525"/>
  </r>
  <r>
    <x v="95"/>
    <n v="5825"/>
    <n v="5647"/>
    <n v="6315"/>
    <n v="5275"/>
    <n v="4915"/>
    <n v="178"/>
    <n v="550"/>
    <n v="910"/>
    <n v="372"/>
    <n v="732"/>
    <n v="490"/>
  </r>
  <r>
    <x v="96"/>
    <n v="5880"/>
    <n v="5645"/>
    <n v="6335"/>
    <n v="5308.5"/>
    <n v="4942.5"/>
    <n v="235"/>
    <n v="571.5"/>
    <n v="937.5"/>
    <n v="336.5"/>
    <n v="702.5"/>
    <n v="455"/>
  </r>
  <r>
    <x v="97"/>
    <n v="5889"/>
    <n v="5643"/>
    <n v="6285"/>
    <n v="5275"/>
    <n v="4962"/>
    <n v="246"/>
    <n v="614"/>
    <n v="927"/>
    <n v="368"/>
    <n v="681"/>
    <n v="396"/>
  </r>
  <r>
    <x v="98"/>
    <n v="5854"/>
    <n v="5640"/>
    <n v="6200"/>
    <n v="5230"/>
    <n v="4939"/>
    <n v="214"/>
    <n v="624"/>
    <n v="915"/>
    <n v="410"/>
    <n v="701"/>
    <n v="346"/>
  </r>
  <r>
    <x v="99"/>
    <n v="5890"/>
    <n v="5625"/>
    <n v="6200"/>
    <n v="5220"/>
    <n v="4940"/>
    <n v="265"/>
    <n v="670"/>
    <n v="950"/>
    <n v="405"/>
    <n v="685"/>
    <n v="310"/>
  </r>
  <r>
    <x v="100"/>
    <n v="5881"/>
    <n v="5635"/>
    <n v="6125"/>
    <n v="5190"/>
    <n v="4930"/>
    <n v="246"/>
    <n v="691"/>
    <n v="951"/>
    <n v="445"/>
    <n v="705"/>
    <n v="244"/>
  </r>
  <r>
    <x v="101"/>
    <n v="5929"/>
    <n v="5641"/>
    <n v="6201"/>
    <n v="5255"/>
    <n v="4950"/>
    <n v="288"/>
    <n v="674"/>
    <n v="979"/>
    <n v="386"/>
    <n v="691"/>
    <n v="272"/>
  </r>
  <r>
    <x v="102"/>
    <n v="5950"/>
    <n v="5660"/>
    <n v="6385"/>
    <n v="5330"/>
    <n v="5050"/>
    <n v="290"/>
    <n v="620"/>
    <n v="900"/>
    <n v="330"/>
    <n v="610"/>
    <n v="435"/>
  </r>
  <r>
    <x v="103"/>
    <n v="5977"/>
    <n v="5692"/>
    <n v="6365"/>
    <n v="5360"/>
    <n v="5099.5"/>
    <n v="285"/>
    <n v="617"/>
    <n v="877.5"/>
    <n v="332"/>
    <n v="592.5"/>
    <n v="388"/>
  </r>
  <r>
    <x v="104"/>
    <n v="6000"/>
    <n v="5730"/>
    <n v="6350"/>
    <n v="5430"/>
    <n v="5145"/>
    <n v="270"/>
    <n v="570"/>
    <n v="855"/>
    <n v="300"/>
    <n v="585"/>
    <n v="350"/>
  </r>
  <r>
    <x v="105"/>
    <n v="6036"/>
    <n v="5768"/>
    <n v="6325"/>
    <n v="5470"/>
    <n v="5119"/>
    <n v="268"/>
    <n v="566"/>
    <n v="917"/>
    <n v="298"/>
    <n v="649"/>
    <n v="289"/>
  </r>
  <r>
    <x v="106"/>
    <n v="6036"/>
    <n v="5790"/>
    <n v="6300"/>
    <n v="5435"/>
    <n v="5020"/>
    <n v="246"/>
    <n v="601"/>
    <n v="1016"/>
    <n v="355"/>
    <n v="770"/>
    <n v="264"/>
  </r>
  <r>
    <x v="107"/>
    <n v="5984"/>
    <n v="5778"/>
    <n v="6200"/>
    <n v="5390"/>
    <n v="5000"/>
    <n v="206"/>
    <n v="594"/>
    <n v="984"/>
    <n v="388"/>
    <n v="778"/>
    <n v="216"/>
  </r>
  <r>
    <x v="108"/>
    <n v="5970"/>
    <n v="5771"/>
    <n v="6150"/>
    <n v="5357"/>
    <n v="4970"/>
    <n v="199"/>
    <n v="613"/>
    <n v="1000"/>
    <n v="414"/>
    <n v="801"/>
    <n v="180"/>
  </r>
  <r>
    <x v="109"/>
    <n v="5990"/>
    <n v="5731"/>
    <n v="6220"/>
    <n v="5385"/>
    <n v="5100"/>
    <n v="259"/>
    <n v="605"/>
    <n v="890"/>
    <n v="346"/>
    <n v="631"/>
    <n v="230"/>
  </r>
  <r>
    <x v="110"/>
    <n v="6015"/>
    <n v="5732"/>
    <n v="6360"/>
    <n v="5470"/>
    <n v="5109.5"/>
    <n v="283"/>
    <n v="545"/>
    <n v="905.5"/>
    <n v="262"/>
    <n v="622.5"/>
    <n v="345"/>
  </r>
  <r>
    <x v="111"/>
    <n v="5990"/>
    <n v="5726"/>
    <n v="6290"/>
    <n v="5530"/>
    <n v="5090"/>
    <n v="264"/>
    <n v="460"/>
    <n v="900"/>
    <n v="196"/>
    <n v="636"/>
    <n v="300"/>
  </r>
  <r>
    <x v="112"/>
    <n v="5950"/>
    <n v="5701"/>
    <n v="6240"/>
    <n v="5455"/>
    <n v="5000"/>
    <n v="249"/>
    <n v="495"/>
    <n v="950"/>
    <n v="246"/>
    <n v="701"/>
    <n v="290"/>
  </r>
  <r>
    <x v="113"/>
    <n v="5911"/>
    <n v="5701"/>
    <n v="6150"/>
    <n v="5400"/>
    <n v="5029"/>
    <n v="210"/>
    <n v="511"/>
    <n v="882"/>
    <n v="301"/>
    <n v="672"/>
    <n v="239"/>
  </r>
  <r>
    <x v="114"/>
    <n v="5870"/>
    <n v="5655"/>
    <n v="6200"/>
    <n v="5365"/>
    <n v="4928"/>
    <n v="215"/>
    <n v="505"/>
    <n v="942"/>
    <n v="290"/>
    <n v="727"/>
    <n v="330"/>
  </r>
  <r>
    <x v="115"/>
    <n v="5857"/>
    <n v="5660"/>
    <n v="6349"/>
    <n v="5450"/>
    <n v="5000"/>
    <n v="197"/>
    <n v="407"/>
    <n v="857"/>
    <n v="210"/>
    <n v="660"/>
    <n v="492"/>
  </r>
  <r>
    <x v="116"/>
    <n v="5820"/>
    <n v="5609"/>
    <n v="6110"/>
    <n v="5350"/>
    <n v="4915"/>
    <n v="211"/>
    <n v="470"/>
    <n v="905"/>
    <n v="259"/>
    <n v="694"/>
    <n v="290"/>
  </r>
  <r>
    <x v="117"/>
    <n v="5835"/>
    <n v="5619"/>
    <n v="6150"/>
    <n v="5270"/>
    <n v="4910"/>
    <n v="216"/>
    <n v="565"/>
    <n v="925"/>
    <n v="349"/>
    <n v="709"/>
    <n v="315"/>
  </r>
  <r>
    <x v="118"/>
    <n v="5880"/>
    <n v="5677"/>
    <n v="6220"/>
    <n v="5276"/>
    <n v="4925"/>
    <n v="203"/>
    <n v="604"/>
    <n v="955"/>
    <n v="401"/>
    <n v="752"/>
    <n v="340"/>
  </r>
  <r>
    <x v="119"/>
    <n v="5860"/>
    <n v="5658"/>
    <n v="6210"/>
    <n v="5250"/>
    <n v="4871"/>
    <n v="202"/>
    <n v="610"/>
    <n v="989"/>
    <n v="408"/>
    <n v="787"/>
    <n v="350"/>
  </r>
  <r>
    <x v="120"/>
    <n v="5890"/>
    <n v="5570"/>
    <n v="6150"/>
    <n v="5210"/>
    <n v="4880"/>
    <n v="320"/>
    <n v="680"/>
    <n v="1010"/>
    <n v="360"/>
    <n v="690"/>
    <n v="260"/>
  </r>
  <r>
    <x v="121"/>
    <n v="5825"/>
    <n v="5483"/>
    <n v="6000"/>
    <n v="5160"/>
    <n v="4774"/>
    <n v="342"/>
    <n v="665"/>
    <n v="1051"/>
    <n v="323"/>
    <n v="709"/>
    <n v="175"/>
  </r>
  <r>
    <x v="122"/>
    <n v="5845"/>
    <n v="5457"/>
    <n v="6022"/>
    <n v="5180"/>
    <n v="4809"/>
    <n v="388"/>
    <n v="665"/>
    <n v="1036"/>
    <n v="277"/>
    <n v="648"/>
    <n v="177"/>
  </r>
  <r>
    <x v="123"/>
    <n v="5920"/>
    <n v="5483"/>
    <n v="6150"/>
    <n v="5235"/>
    <n v="4868"/>
    <n v="437"/>
    <n v="685"/>
    <n v="1052"/>
    <n v="248"/>
    <n v="615"/>
    <n v="230"/>
  </r>
  <r>
    <x v="124"/>
    <n v="5860"/>
    <n v="5470"/>
    <n v="6250"/>
    <n v="5265"/>
    <n v="4909"/>
    <n v="390"/>
    <n v="595"/>
    <n v="951"/>
    <n v="205"/>
    <n v="561"/>
    <n v="390"/>
  </r>
  <r>
    <x v="125"/>
    <n v="6006"/>
    <n v="5579.5"/>
    <n v="6310"/>
    <n v="5385"/>
    <n v="5000"/>
    <n v="426.5"/>
    <n v="621"/>
    <n v="1006"/>
    <n v="194.5"/>
    <n v="579.5"/>
    <n v="304"/>
  </r>
  <r>
    <x v="126"/>
    <n v="6100"/>
    <n v="5568"/>
    <n v="6386"/>
    <n v="5400"/>
    <n v="5029"/>
    <n v="532"/>
    <n v="700"/>
    <n v="1071"/>
    <n v="168"/>
    <n v="539"/>
    <n v="286"/>
  </r>
  <r>
    <x v="127"/>
    <n v="6181"/>
    <n v="5581"/>
    <n v="6500"/>
    <n v="5370.5"/>
    <n v="5050"/>
    <n v="600"/>
    <n v="810.5"/>
    <n v="1131"/>
    <n v="210.5"/>
    <n v="531"/>
    <n v="319"/>
  </r>
  <r>
    <x v="128"/>
    <n v="6250"/>
    <n v="5674"/>
    <n v="6630"/>
    <n v="5475"/>
    <n v="5139"/>
    <n v="576"/>
    <n v="775"/>
    <n v="1111"/>
    <n v="199"/>
    <n v="535"/>
    <n v="380"/>
  </r>
  <r>
    <x v="129"/>
    <n v="6332"/>
    <n v="5717"/>
    <n v="6589"/>
    <n v="5530"/>
    <n v="5139"/>
    <n v="615"/>
    <n v="802"/>
    <n v="1193"/>
    <n v="187"/>
    <n v="578"/>
    <n v="257"/>
  </r>
  <r>
    <x v="130"/>
    <n v="6325"/>
    <n v="5750"/>
    <n v="6560"/>
    <n v="5502"/>
    <n v="5189"/>
    <n v="575"/>
    <n v="823"/>
    <n v="1136"/>
    <n v="248"/>
    <n v="561"/>
    <n v="235"/>
  </r>
  <r>
    <x v="131"/>
    <n v="6309.5"/>
    <n v="5745"/>
    <n v="6629"/>
    <n v="5590"/>
    <n v="5200"/>
    <n v="564.5"/>
    <n v="719.5"/>
    <n v="1109.5"/>
    <n v="155"/>
    <n v="545"/>
    <n v="319.5"/>
  </r>
  <r>
    <x v="132"/>
    <n v="6285.5"/>
    <n v="5747"/>
    <n v="6520"/>
    <n v="5690"/>
    <n v="5229.5"/>
    <n v="538.5"/>
    <n v="595.5"/>
    <n v="1056"/>
    <n v="57"/>
    <n v="517.5"/>
    <n v="234.5"/>
  </r>
  <r>
    <x v="133"/>
    <n v="6290"/>
    <n v="5777.5"/>
    <n v="6550"/>
    <n v="5744"/>
    <n v="5218.5"/>
    <n v="512.5"/>
    <n v="546"/>
    <n v="1071.5"/>
    <n v="33.5"/>
    <n v="559"/>
    <n v="260"/>
  </r>
  <r>
    <x v="134"/>
    <n v="6394"/>
    <n v="5800"/>
    <n v="6600"/>
    <n v="5780"/>
    <n v="5250"/>
    <n v="594"/>
    <n v="614"/>
    <n v="1144"/>
    <n v="20"/>
    <n v="550"/>
    <n v="206"/>
  </r>
  <r>
    <x v="135"/>
    <n v="6329.5"/>
    <n v="5790"/>
    <n v="6580"/>
    <n v="5729"/>
    <n v="5144.5"/>
    <n v="539.5"/>
    <n v="600.5"/>
    <n v="1185"/>
    <n v="61"/>
    <n v="645.5"/>
    <n v="250.5"/>
  </r>
  <r>
    <x v="136"/>
    <n v="6405"/>
    <n v="5750"/>
    <n v="6635"/>
    <n v="5720"/>
    <n v="5180"/>
    <n v="655"/>
    <n v="685"/>
    <n v="1225"/>
    <n v="30"/>
    <n v="570"/>
    <n v="230"/>
  </r>
  <r>
    <x v="137"/>
    <n v="6379"/>
    <n v="5635"/>
    <n v="6650"/>
    <n v="5631"/>
    <n v="5140"/>
    <n v="744"/>
    <n v="748"/>
    <n v="1239"/>
    <n v="4"/>
    <n v="495"/>
    <n v="271"/>
  </r>
  <r>
    <x v="138"/>
    <n v="6200"/>
    <n v="5585"/>
    <n v="6550"/>
    <n v="5560"/>
    <n v="5095"/>
    <n v="615"/>
    <n v="640"/>
    <n v="1105"/>
    <n v="25"/>
    <n v="490"/>
    <n v="350"/>
  </r>
  <r>
    <x v="139"/>
    <n v="6330"/>
    <n v="5705"/>
    <n v="6650"/>
    <n v="5690"/>
    <n v="5100"/>
    <n v="625"/>
    <n v="640"/>
    <n v="1230"/>
    <n v="15"/>
    <n v="605"/>
    <n v="320"/>
  </r>
  <r>
    <x v="140"/>
    <n v="6388.5"/>
    <n v="5431"/>
    <n v="6650"/>
    <n v="5500"/>
    <n v="5030"/>
    <n v="957.5"/>
    <n v="888.5"/>
    <n v="1358.5"/>
    <n v="-69"/>
    <n v="401"/>
    <n v="261.5"/>
  </r>
  <r>
    <x v="141"/>
    <n v="6431"/>
    <n v="5445"/>
    <n v="6651"/>
    <n v="5401"/>
    <n v="5010"/>
    <n v="986"/>
    <n v="1030"/>
    <n v="1421"/>
    <n v="44"/>
    <n v="435"/>
    <n v="220"/>
  </r>
  <r>
    <x v="142"/>
    <n v="6368"/>
    <n v="5380"/>
    <n v="6450"/>
    <n v="5347"/>
    <n v="4998"/>
    <n v="988"/>
    <n v="1021"/>
    <n v="1370"/>
    <n v="33"/>
    <n v="382"/>
    <n v="82"/>
  </r>
  <r>
    <x v="143"/>
    <n v="6460"/>
    <n v="5390"/>
    <n v="6900"/>
    <n v="5335"/>
    <n v="4980"/>
    <n v="1070"/>
    <n v="1125"/>
    <n v="1480"/>
    <n v="55"/>
    <n v="410"/>
    <n v="440"/>
  </r>
  <r>
    <x v="144"/>
    <n v="6400"/>
    <n v="5365"/>
    <n v="6425"/>
    <n v="5300"/>
    <n v="4875"/>
    <n v="1035"/>
    <n v="1100"/>
    <n v="1525"/>
    <n v="65"/>
    <n v="490"/>
    <n v="25"/>
  </r>
  <r>
    <x v="145"/>
    <n v="6284"/>
    <n v="5380"/>
    <n v="6400.5"/>
    <n v="5280"/>
    <n v="4850"/>
    <n v="904"/>
    <n v="1004"/>
    <n v="1434"/>
    <n v="100"/>
    <n v="530"/>
    <n v="116.5"/>
  </r>
  <r>
    <x v="146"/>
    <n v="6115"/>
    <n v="5380"/>
    <n v="6435"/>
    <n v="5189"/>
    <n v="4785"/>
    <n v="735"/>
    <n v="926"/>
    <n v="1330"/>
    <n v="191"/>
    <n v="595"/>
    <n v="320"/>
  </r>
  <r>
    <x v="147"/>
    <n v="6410"/>
    <n v="5450"/>
    <n v="6690"/>
    <n v="5183"/>
    <n v="4838"/>
    <n v="960"/>
    <n v="1227"/>
    <n v="1572"/>
    <n v="267"/>
    <n v="612"/>
    <n v="280"/>
  </r>
  <r>
    <x v="148"/>
    <n v="6475"/>
    <n v="5580"/>
    <n v="6900"/>
    <n v="5245"/>
    <n v="4918"/>
    <n v="895"/>
    <n v="1230"/>
    <n v="1557"/>
    <n v="335"/>
    <n v="662"/>
    <n v="425"/>
  </r>
  <r>
    <x v="149"/>
    <n v="6425"/>
    <n v="5620"/>
    <n v="7000"/>
    <n v="5300"/>
    <n v="4915"/>
    <n v="805"/>
    <n v="1125"/>
    <n v="1510"/>
    <n v="320"/>
    <n v="705"/>
    <n v="575"/>
  </r>
  <r>
    <x v="150"/>
    <n v="6492"/>
    <n v="6000"/>
    <n v="6910"/>
    <n v="5530"/>
    <n v="5100"/>
    <n v="492"/>
    <n v="962"/>
    <n v="1392"/>
    <n v="470"/>
    <n v="900"/>
    <n v="418"/>
  </r>
  <r>
    <x v="151"/>
    <n v="6425"/>
    <n v="6010"/>
    <n v="7431"/>
    <n v="5635"/>
    <n v="5220"/>
    <n v="415"/>
    <n v="790"/>
    <n v="1205"/>
    <n v="375"/>
    <n v="790"/>
    <n v="1006"/>
  </r>
  <r>
    <x v="152"/>
    <n v="6805"/>
    <n v="6230"/>
    <n v="7690"/>
    <n v="5905"/>
    <n v="5460"/>
    <n v="575"/>
    <n v="900"/>
    <n v="1345"/>
    <n v="325"/>
    <n v="770"/>
    <n v="885"/>
  </r>
  <r>
    <x v="153"/>
    <n v="6939"/>
    <n v="6540"/>
    <n v="7699"/>
    <n v="6099"/>
    <n v="5615"/>
    <n v="399"/>
    <n v="840"/>
    <n v="1324"/>
    <n v="441"/>
    <n v="925"/>
    <n v="760"/>
  </r>
  <r>
    <x v="154"/>
    <n v="6829"/>
    <n v="6555"/>
    <n v="7390"/>
    <n v="6099"/>
    <n v="5609"/>
    <n v="274"/>
    <n v="730"/>
    <n v="1220"/>
    <n v="456"/>
    <n v="946"/>
    <n v="561"/>
  </r>
  <r>
    <x v="155"/>
    <n v="6700"/>
    <n v="6659"/>
    <n v="7130"/>
    <n v="6030"/>
    <n v="5430"/>
    <n v="41"/>
    <n v="670"/>
    <n v="1270"/>
    <n v="629"/>
    <n v="1229"/>
    <n v="430"/>
  </r>
  <r>
    <x v="156"/>
    <n v="6790"/>
    <n v="6650"/>
    <n v="7030"/>
    <n v="6031"/>
    <n v="5394"/>
    <n v="140"/>
    <n v="759"/>
    <n v="1396"/>
    <n v="619"/>
    <n v="1256"/>
    <n v="240"/>
  </r>
  <r>
    <x v="157"/>
    <n v="6815"/>
    <n v="6720"/>
    <n v="7250"/>
    <n v="6095"/>
    <n v="5517"/>
    <n v="95"/>
    <n v="720"/>
    <n v="1298"/>
    <n v="625"/>
    <n v="1203"/>
    <n v="435"/>
  </r>
  <r>
    <x v="158"/>
    <n v="6953"/>
    <n v="6880.5"/>
    <n v="7250"/>
    <n v="6225"/>
    <n v="5600"/>
    <n v="72.5"/>
    <n v="728"/>
    <n v="1353"/>
    <n v="655.5"/>
    <n v="1280.5"/>
    <n v="297"/>
  </r>
  <r>
    <x v="159"/>
    <n v="6700"/>
    <n v="6680"/>
    <n v="7250"/>
    <n v="6135"/>
    <n v="5675"/>
    <n v="20"/>
    <n v="565"/>
    <n v="1025"/>
    <n v="545"/>
    <n v="1005"/>
    <n v="550"/>
  </r>
  <r>
    <x v="160"/>
    <n v="6600"/>
    <n v="6485"/>
    <n v="7070"/>
    <n v="6065"/>
    <n v="5716"/>
    <n v="115"/>
    <n v="535"/>
    <n v="884"/>
    <n v="420"/>
    <n v="769"/>
    <n v="470"/>
  </r>
  <r>
    <x v="161"/>
    <n v="6560"/>
    <n v="6415"/>
    <n v="7030"/>
    <n v="6020"/>
    <n v="5695"/>
    <n v="145"/>
    <n v="540"/>
    <n v="865"/>
    <n v="395"/>
    <n v="720"/>
    <n v="470"/>
  </r>
  <r>
    <x v="162"/>
    <n v="6430"/>
    <n v="6300"/>
    <n v="6772.5"/>
    <n v="5880"/>
    <n v="5550"/>
    <n v="130"/>
    <n v="550"/>
    <n v="880"/>
    <n v="420"/>
    <n v="750"/>
    <n v="342.5"/>
  </r>
  <r>
    <x v="163"/>
    <n v="6370"/>
    <n v="6226"/>
    <n v="6710"/>
    <n v="5830"/>
    <n v="5569"/>
    <n v="144"/>
    <n v="540"/>
    <n v="801"/>
    <n v="396"/>
    <n v="657"/>
    <n v="340"/>
  </r>
  <r>
    <x v="164"/>
    <n v="6399"/>
    <n v="6230"/>
    <n v="6730"/>
    <n v="5830"/>
    <n v="5600"/>
    <n v="169"/>
    <n v="569"/>
    <n v="799"/>
    <n v="400"/>
    <n v="630"/>
    <n v="331"/>
  </r>
  <r>
    <x v="165"/>
    <n v="6430"/>
    <n v="6251"/>
    <n v="6836"/>
    <n v="5980"/>
    <n v="5614"/>
    <n v="179"/>
    <n v="450"/>
    <n v="816"/>
    <n v="271"/>
    <n v="637"/>
    <n v="406"/>
  </r>
  <r>
    <x v="166"/>
    <n v="6427"/>
    <n v="6120"/>
    <n v="6820"/>
    <n v="6017"/>
    <n v="5560"/>
    <n v="307"/>
    <n v="410"/>
    <n v="867"/>
    <n v="103"/>
    <n v="560"/>
    <n v="393"/>
  </r>
  <r>
    <x v="167"/>
    <n v="6390"/>
    <n v="6215"/>
    <n v="6730"/>
    <n v="5979.5"/>
    <n v="5525"/>
    <n v="175"/>
    <n v="410.5"/>
    <n v="865"/>
    <n v="235.5"/>
    <n v="690"/>
    <n v="340"/>
  </r>
  <r>
    <x v="168"/>
    <n v="6419"/>
    <n v="6190"/>
    <n v="6690"/>
    <n v="5920"/>
    <n v="5430"/>
    <n v="229"/>
    <n v="499"/>
    <n v="989"/>
    <n v="270"/>
    <n v="760"/>
    <n v="271"/>
  </r>
  <r>
    <x v="169"/>
    <n v="6364"/>
    <n v="6200"/>
    <n v="6650"/>
    <n v="5865"/>
    <n v="5420"/>
    <n v="164"/>
    <n v="499"/>
    <n v="944"/>
    <n v="335"/>
    <n v="780"/>
    <n v="286"/>
  </r>
  <r>
    <x v="170"/>
    <n v="6307"/>
    <n v="6165"/>
    <n v="6601"/>
    <n v="5829.5"/>
    <n v="5328"/>
    <n v="142"/>
    <n v="477.5"/>
    <n v="979"/>
    <n v="335.5"/>
    <n v="837"/>
    <n v="294"/>
  </r>
  <r>
    <x v="171"/>
    <n v="6245"/>
    <n v="6115"/>
    <n v="6450"/>
    <n v="5769"/>
    <n v="5299"/>
    <n v="130"/>
    <n v="476"/>
    <n v="946"/>
    <n v="346"/>
    <n v="816"/>
    <n v="205"/>
  </r>
  <r>
    <x v="172"/>
    <n v="6200"/>
    <n v="6020"/>
    <n v="6350"/>
    <n v="5717.5"/>
    <n v="5260"/>
    <n v="180"/>
    <n v="482.5"/>
    <n v="940"/>
    <n v="302.5"/>
    <n v="760"/>
    <n v="150"/>
  </r>
  <r>
    <x v="173"/>
    <n v="6412"/>
    <n v="6270"/>
    <n v="6550"/>
    <n v="5874"/>
    <n v="5300"/>
    <n v="142"/>
    <n v="538"/>
    <n v="1112"/>
    <n v="396"/>
    <n v="970"/>
    <n v="138"/>
  </r>
  <r>
    <x v="174"/>
    <n v="6260"/>
    <n v="6100"/>
    <n v="6360"/>
    <n v="5775"/>
    <n v="5080"/>
    <n v="160"/>
    <n v="485"/>
    <n v="1180"/>
    <n v="325"/>
    <n v="1020"/>
    <n v="100"/>
  </r>
  <r>
    <x v="175"/>
    <n v="6230"/>
    <n v="6041"/>
    <n v="6310"/>
    <n v="5800"/>
    <n v="5088"/>
    <n v="189"/>
    <n v="430"/>
    <n v="1142"/>
    <n v="241"/>
    <n v="953"/>
    <n v="80"/>
  </r>
  <r>
    <x v="176"/>
    <n v="6210"/>
    <n v="6110"/>
    <n v="6375"/>
    <n v="5745"/>
    <n v="5110"/>
    <n v="100"/>
    <n v="465"/>
    <n v="1100"/>
    <n v="365"/>
    <n v="1000"/>
    <n v="165"/>
  </r>
  <r>
    <x v="177"/>
    <n v="6060"/>
    <n v="5925"/>
    <n v="6250"/>
    <n v="5600"/>
    <n v="5030"/>
    <n v="135"/>
    <n v="460"/>
    <n v="1030"/>
    <n v="325"/>
    <n v="895"/>
    <n v="190"/>
  </r>
  <r>
    <x v="178"/>
    <n v="6141"/>
    <n v="6120"/>
    <n v="6420"/>
    <n v="5810"/>
    <n v="5218.5"/>
    <n v="21"/>
    <n v="331"/>
    <n v="922.5"/>
    <n v="310"/>
    <n v="901.5"/>
    <n v="279"/>
  </r>
  <r>
    <x v="179"/>
    <n v="6250"/>
    <n v="6235"/>
    <n v="6601"/>
    <n v="5950"/>
    <n v="5329.5"/>
    <n v="15"/>
    <n v="300"/>
    <n v="920.5"/>
    <n v="285"/>
    <n v="905.5"/>
    <n v="351"/>
  </r>
  <r>
    <x v="180"/>
    <n v="6430"/>
    <n v="6391"/>
    <n v="6755"/>
    <n v="6124.5"/>
    <n v="5430"/>
    <n v="39"/>
    <n v="305.5"/>
    <n v="1000"/>
    <n v="266.5"/>
    <n v="961"/>
    <n v="325"/>
  </r>
  <r>
    <x v="181"/>
    <n v="6493"/>
    <n v="6401"/>
    <n v="6700"/>
    <n v="6190"/>
    <n v="5510"/>
    <n v="92"/>
    <n v="303"/>
    <n v="983"/>
    <n v="211"/>
    <n v="891"/>
    <n v="207"/>
  </r>
  <r>
    <x v="182"/>
    <n v="6559.5"/>
    <n v="6415"/>
    <n v="6668.5"/>
    <n v="6270"/>
    <n v="5571"/>
    <n v="144.5"/>
    <n v="289.5"/>
    <n v="988.5"/>
    <n v="145"/>
    <n v="844"/>
    <n v="109"/>
  </r>
  <r>
    <x v="183"/>
    <n v="6506"/>
    <n v="6377"/>
    <n v="6620"/>
    <n v="6260"/>
    <n v="5600"/>
    <n v="129"/>
    <n v="246"/>
    <n v="906"/>
    <n v="117"/>
    <n v="777"/>
    <n v="114"/>
  </r>
  <r>
    <x v="184"/>
    <n v="6377"/>
    <n v="6320"/>
    <n v="6450"/>
    <n v="6190"/>
    <n v="5520"/>
    <n v="57"/>
    <n v="187"/>
    <n v="857"/>
    <n v="130"/>
    <n v="800"/>
    <n v="73"/>
  </r>
  <r>
    <x v="185"/>
    <n v="6346.5"/>
    <n v="6270"/>
    <n v="6450"/>
    <n v="6150"/>
    <n v="5489"/>
    <n v="76.5"/>
    <n v="196.5"/>
    <n v="857.5"/>
    <n v="120"/>
    <n v="781"/>
    <n v="103.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90">
  <r>
    <x v="0"/>
    <m/>
    <m/>
    <m/>
    <m/>
    <m/>
    <m/>
    <m/>
    <m/>
    <m/>
    <m/>
    <m/>
    <m/>
  </r>
  <r>
    <x v="1"/>
    <m/>
    <m/>
    <m/>
    <m/>
    <m/>
    <m/>
    <m/>
    <m/>
    <m/>
    <m/>
    <m/>
    <m/>
  </r>
  <r>
    <x v="2"/>
    <n v="6325"/>
    <n v="6043"/>
    <n v="6900"/>
    <n v="6140"/>
    <n v="5996"/>
    <n v="282"/>
    <n v="185"/>
    <n v="329"/>
    <n v="-97"/>
    <n v="47"/>
    <n v="575"/>
    <n v="857"/>
  </r>
  <r>
    <x v="3"/>
    <n v="6287"/>
    <n v="6041"/>
    <n v="6940"/>
    <n v="6070.5"/>
    <n v="5925"/>
    <n v="246"/>
    <n v="216.5"/>
    <n v="362"/>
    <n v="-29.5"/>
    <n v="116"/>
    <n v="653"/>
    <n v="899"/>
  </r>
  <r>
    <x v="4"/>
    <n v="6300"/>
    <n v="6049.5"/>
    <n v="6980"/>
    <n v="6080"/>
    <n v="5910"/>
    <n v="250.5"/>
    <n v="220"/>
    <n v="390"/>
    <n v="-30.5"/>
    <n v="139.5"/>
    <n v="680"/>
    <n v="930.5"/>
  </r>
  <r>
    <x v="5"/>
    <n v="6335"/>
    <n v="6055"/>
    <n v="7095"/>
    <n v="6120"/>
    <n v="5980"/>
    <n v="280"/>
    <n v="215"/>
    <n v="355"/>
    <n v="-65"/>
    <n v="75"/>
    <n v="760"/>
    <n v="1040"/>
  </r>
  <r>
    <x v="6"/>
    <n v="6290"/>
    <n v="6040"/>
    <n v="6990"/>
    <n v="6079"/>
    <n v="5900"/>
    <n v="250"/>
    <n v="211"/>
    <n v="390"/>
    <n v="-39"/>
    <n v="140"/>
    <n v="700"/>
    <n v="950"/>
  </r>
  <r>
    <x v="7"/>
    <n v="6328"/>
    <n v="6012"/>
    <n v="6950"/>
    <n v="6080"/>
    <n v="5849"/>
    <n v="316"/>
    <n v="248"/>
    <n v="479"/>
    <n v="-68"/>
    <n v="163"/>
    <n v="622"/>
    <n v="938"/>
  </r>
  <r>
    <x v="8"/>
    <n v="6212"/>
    <n v="5941"/>
    <n v="6785"/>
    <n v="6033"/>
    <n v="5750"/>
    <n v="271"/>
    <n v="179"/>
    <n v="462"/>
    <n v="-92"/>
    <n v="191"/>
    <n v="573"/>
    <n v="844"/>
  </r>
  <r>
    <x v="9"/>
    <n v="6150"/>
    <n v="5860"/>
    <n v="6800"/>
    <n v="6020"/>
    <n v="5405"/>
    <n v="290"/>
    <n v="130"/>
    <n v="745"/>
    <n v="-160"/>
    <n v="455"/>
    <n v="650"/>
    <n v="940"/>
  </r>
  <r>
    <x v="10"/>
    <n v="6090"/>
    <n v="5767"/>
    <n v="6775"/>
    <n v="5950"/>
    <n v="5406"/>
    <n v="323"/>
    <n v="140"/>
    <n v="684"/>
    <n v="-183"/>
    <n v="361"/>
    <n v="685"/>
    <n v="1008"/>
  </r>
  <r>
    <x v="11"/>
    <n v="6170"/>
    <n v="5816"/>
    <n v="6700"/>
    <n v="6000"/>
    <n v="5706"/>
    <n v="354"/>
    <n v="170"/>
    <n v="464"/>
    <n v="-184"/>
    <n v="110"/>
    <n v="530"/>
    <n v="884"/>
  </r>
  <r>
    <x v="12"/>
    <n v="6280"/>
    <n v="5870"/>
    <n v="6750"/>
    <n v="5990"/>
    <n v="5745"/>
    <n v="410"/>
    <n v="290"/>
    <n v="535"/>
    <n v="-120"/>
    <n v="125"/>
    <n v="470"/>
    <n v="880"/>
  </r>
  <r>
    <x v="13"/>
    <n v="6080"/>
    <n v="5730"/>
    <n v="6603"/>
    <n v="5940"/>
    <n v="5618"/>
    <n v="350"/>
    <n v="140"/>
    <n v="462"/>
    <n v="-210"/>
    <n v="112"/>
    <n v="523"/>
    <n v="873"/>
  </r>
  <r>
    <x v="14"/>
    <n v="6030"/>
    <n v="5656"/>
    <n v="6490"/>
    <n v="5802"/>
    <n v="5515"/>
    <n v="374"/>
    <n v="228"/>
    <n v="515"/>
    <n v="-146"/>
    <n v="141"/>
    <n v="460"/>
    <n v="834"/>
  </r>
  <r>
    <x v="15"/>
    <n v="6000"/>
    <n v="5638"/>
    <n v="6460"/>
    <n v="5804"/>
    <n v="5530"/>
    <n v="362"/>
    <n v="196"/>
    <n v="470"/>
    <n v="-166"/>
    <n v="108"/>
    <n v="460"/>
    <n v="822"/>
  </r>
  <r>
    <x v="16"/>
    <n v="6079.5"/>
    <n v="5660"/>
    <n v="6381"/>
    <n v="5865"/>
    <n v="5650"/>
    <n v="419.5"/>
    <n v="214.5"/>
    <n v="429.5"/>
    <n v="-205"/>
    <n v="10"/>
    <n v="301.5"/>
    <n v="721"/>
  </r>
  <r>
    <x v="17"/>
    <n v="6000"/>
    <n v="5603"/>
    <n v="6450"/>
    <n v="5779"/>
    <n v="5470"/>
    <n v="397"/>
    <n v="221"/>
    <n v="530"/>
    <n v="-176"/>
    <n v="133"/>
    <n v="450"/>
    <n v="847"/>
  </r>
  <r>
    <x v="18"/>
    <n v="5849"/>
    <n v="5448"/>
    <n v="6330"/>
    <n v="5589"/>
    <n v="5330"/>
    <n v="401"/>
    <n v="260"/>
    <n v="519"/>
    <n v="-141"/>
    <n v="118"/>
    <n v="481"/>
    <n v="882"/>
  </r>
  <r>
    <x v="19"/>
    <n v="5849"/>
    <n v="5468"/>
    <n v="6270"/>
    <n v="5580"/>
    <n v="5310"/>
    <n v="381"/>
    <n v="269"/>
    <n v="539"/>
    <n v="-112"/>
    <n v="158"/>
    <n v="421"/>
    <n v="802"/>
  </r>
  <r>
    <x v="20"/>
    <n v="5850"/>
    <n v="5488"/>
    <n v="6270"/>
    <n v="5530"/>
    <n v="5286"/>
    <n v="362"/>
    <n v="320"/>
    <n v="564"/>
    <n v="-42"/>
    <n v="202"/>
    <n v="420"/>
    <n v="782"/>
  </r>
  <r>
    <x v="21"/>
    <n v="5911"/>
    <n v="5538"/>
    <n v="6325"/>
    <n v="5540"/>
    <n v="5280"/>
    <n v="373"/>
    <n v="371"/>
    <n v="631"/>
    <n v="-2"/>
    <n v="258"/>
    <n v="414"/>
    <n v="787"/>
  </r>
  <r>
    <x v="22"/>
    <n v="5895"/>
    <n v="5521"/>
    <n v="6210"/>
    <n v="5450"/>
    <n v="5209"/>
    <n v="374"/>
    <n v="445"/>
    <n v="686"/>
    <n v="71"/>
    <n v="312"/>
    <n v="315"/>
    <n v="689"/>
  </r>
  <r>
    <x v="23"/>
    <n v="5760"/>
    <n v="5410"/>
    <n v="6150"/>
    <n v="5319.5"/>
    <n v="5098"/>
    <n v="350"/>
    <n v="440.5"/>
    <n v="662"/>
    <n v="90.5"/>
    <n v="312"/>
    <n v="390"/>
    <n v="740"/>
  </r>
  <r>
    <x v="24"/>
    <n v="5619"/>
    <n v="5260"/>
    <n v="5995"/>
    <n v="5150"/>
    <n v="4990"/>
    <n v="359"/>
    <n v="469"/>
    <n v="629"/>
    <n v="110"/>
    <n v="270"/>
    <n v="376"/>
    <n v="735"/>
  </r>
  <r>
    <x v="25"/>
    <n v="5545"/>
    <n v="5226"/>
    <n v="5950"/>
    <n v="5109"/>
    <n v="4911"/>
    <n v="319"/>
    <n v="436"/>
    <n v="634"/>
    <n v="117"/>
    <n v="315"/>
    <n v="405"/>
    <n v="724"/>
  </r>
  <r>
    <x v="26"/>
    <n v="5475"/>
    <n v="5180"/>
    <n v="5950"/>
    <n v="5071.5"/>
    <n v="4939"/>
    <n v="295"/>
    <n v="403.5"/>
    <n v="536"/>
    <n v="108.5"/>
    <n v="241"/>
    <n v="475"/>
    <n v="770"/>
  </r>
  <r>
    <x v="27"/>
    <n v="5584"/>
    <n v="5296"/>
    <n v="5978"/>
    <n v="5115"/>
    <n v="4967"/>
    <n v="288"/>
    <n v="469"/>
    <n v="617"/>
    <n v="181"/>
    <n v="329"/>
    <n v="394"/>
    <n v="682"/>
  </r>
  <r>
    <x v="28"/>
    <n v="5597"/>
    <n v="5296"/>
    <n v="5980"/>
    <n v="5155"/>
    <n v="4984"/>
    <n v="301"/>
    <n v="442"/>
    <n v="613"/>
    <n v="141"/>
    <n v="312"/>
    <n v="383"/>
    <n v="684"/>
  </r>
  <r>
    <x v="29"/>
    <n v="5640"/>
    <n v="5365"/>
    <n v="6070"/>
    <n v="5180"/>
    <n v="5000"/>
    <n v="275"/>
    <n v="460"/>
    <n v="640"/>
    <n v="185"/>
    <n v="365"/>
    <n v="430"/>
    <n v="705"/>
  </r>
  <r>
    <x v="30"/>
    <n v="5675"/>
    <n v="5390"/>
    <n v="6100"/>
    <n v="5210"/>
    <n v="5052"/>
    <n v="285"/>
    <n v="465"/>
    <n v="623"/>
    <n v="180"/>
    <n v="338"/>
    <n v="425"/>
    <n v="710"/>
  </r>
  <r>
    <x v="31"/>
    <n v="5663"/>
    <n v="5385"/>
    <n v="6099"/>
    <n v="5224"/>
    <n v="5055"/>
    <n v="278"/>
    <n v="439"/>
    <n v="608"/>
    <n v="161"/>
    <n v="330"/>
    <n v="436"/>
    <n v="714"/>
  </r>
  <r>
    <x v="32"/>
    <n v="5670"/>
    <n v="5381"/>
    <n v="6041"/>
    <n v="5190"/>
    <n v="5040"/>
    <n v="289"/>
    <n v="480"/>
    <n v="630"/>
    <n v="191"/>
    <n v="341"/>
    <n v="371"/>
    <n v="660"/>
  </r>
  <r>
    <x v="33"/>
    <n v="5632"/>
    <n v="5351"/>
    <n v="6065"/>
    <n v="5225"/>
    <n v="5049.5"/>
    <n v="281"/>
    <n v="407"/>
    <n v="582.5"/>
    <n v="126"/>
    <n v="301.5"/>
    <n v="433"/>
    <n v="714"/>
  </r>
  <r>
    <x v="34"/>
    <n v="5633"/>
    <n v="5362"/>
    <n v="6075"/>
    <n v="5230"/>
    <n v="5037"/>
    <n v="271"/>
    <n v="403"/>
    <n v="596"/>
    <n v="132"/>
    <n v="325"/>
    <n v="442"/>
    <n v="713"/>
  </r>
  <r>
    <x v="35"/>
    <n v="5660"/>
    <n v="5366"/>
    <n v="5997"/>
    <n v="5215"/>
    <n v="5037"/>
    <n v="294"/>
    <n v="445"/>
    <n v="623"/>
    <n v="151"/>
    <n v="329"/>
    <n v="337"/>
    <n v="631"/>
  </r>
  <r>
    <x v="36"/>
    <n v="5590"/>
    <n v="5340"/>
    <n v="5995"/>
    <n v="5120"/>
    <n v="4939"/>
    <n v="250"/>
    <n v="470"/>
    <n v="651"/>
    <n v="220"/>
    <n v="401"/>
    <n v="405"/>
    <n v="655"/>
  </r>
  <r>
    <x v="37"/>
    <n v="5520"/>
    <n v="5240"/>
    <n v="5900"/>
    <n v="5097.5"/>
    <n v="4889"/>
    <n v="280"/>
    <n v="422.5"/>
    <n v="631"/>
    <n v="142.5"/>
    <n v="351"/>
    <n v="380"/>
    <n v="660"/>
  </r>
  <r>
    <x v="38"/>
    <n v="5400"/>
    <n v="5077"/>
    <n v="5800"/>
    <n v="4988"/>
    <n v="4819"/>
    <n v="323"/>
    <n v="412"/>
    <n v="581"/>
    <n v="89"/>
    <n v="258"/>
    <n v="400"/>
    <n v="723"/>
  </r>
  <r>
    <x v="39"/>
    <n v="5337"/>
    <n v="5001"/>
    <n v="5800"/>
    <n v="4940"/>
    <n v="4830"/>
    <n v="336"/>
    <n v="397"/>
    <n v="507"/>
    <n v="61"/>
    <n v="171"/>
    <n v="463"/>
    <n v="799"/>
  </r>
  <r>
    <x v="40"/>
    <n v="5290"/>
    <n v="4996"/>
    <n v="5730"/>
    <n v="4900"/>
    <n v="4775"/>
    <n v="294"/>
    <n v="390"/>
    <n v="515"/>
    <n v="96"/>
    <n v="221"/>
    <n v="440"/>
    <n v="734"/>
  </r>
  <r>
    <x v="41"/>
    <n v="5290"/>
    <n v="4996"/>
    <n v="5700"/>
    <n v="4900"/>
    <n v="4775"/>
    <n v="294"/>
    <n v="390"/>
    <n v="515"/>
    <n v="96"/>
    <n v="221"/>
    <n v="410"/>
    <n v="704"/>
  </r>
  <r>
    <x v="42"/>
    <n v="5210"/>
    <n v="4962"/>
    <n v="5650"/>
    <n v="4840"/>
    <n v="4740"/>
    <n v="248"/>
    <n v="370"/>
    <n v="470"/>
    <n v="122"/>
    <n v="222"/>
    <n v="440"/>
    <n v="688"/>
  </r>
  <r>
    <x v="43"/>
    <n v="5204"/>
    <n v="4915"/>
    <n v="5640"/>
    <n v="4800"/>
    <n v="4727.5"/>
    <n v="289"/>
    <n v="404"/>
    <n v="476.5"/>
    <n v="115"/>
    <n v="187.5"/>
    <n v="436"/>
    <n v="725"/>
  </r>
  <r>
    <x v="44"/>
    <n v="5155"/>
    <n v="4920"/>
    <n v="5700"/>
    <n v="4790"/>
    <n v="4730"/>
    <n v="235"/>
    <n v="365"/>
    <n v="425"/>
    <n v="130"/>
    <n v="190"/>
    <n v="545"/>
    <n v="780"/>
  </r>
  <r>
    <x v="45"/>
    <n v="5189"/>
    <n v="4971"/>
    <n v="5640"/>
    <n v="4829"/>
    <n v="4794"/>
    <n v="218"/>
    <n v="360"/>
    <n v="395"/>
    <n v="142"/>
    <n v="177"/>
    <n v="451"/>
    <n v="669"/>
  </r>
  <r>
    <x v="46"/>
    <n v="5166"/>
    <n v="4972"/>
    <n v="5597"/>
    <n v="4826"/>
    <n v="4780"/>
    <n v="194"/>
    <n v="340"/>
    <n v="386"/>
    <n v="146"/>
    <n v="192"/>
    <n v="431"/>
    <n v="625"/>
  </r>
  <r>
    <x v="47"/>
    <n v="5161"/>
    <n v="4955"/>
    <n v="5620"/>
    <n v="4800"/>
    <n v="4800"/>
    <n v="206"/>
    <n v="361"/>
    <n v="361"/>
    <n v="155"/>
    <n v="155"/>
    <n v="459"/>
    <n v="665"/>
  </r>
  <r>
    <x v="48"/>
    <n v="5145"/>
    <n v="4935"/>
    <n v="5490"/>
    <n v="4775"/>
    <n v="4770"/>
    <n v="210"/>
    <n v="370"/>
    <n v="375"/>
    <n v="160"/>
    <n v="165"/>
    <n v="345"/>
    <n v="555"/>
  </r>
  <r>
    <x v="49"/>
    <n v="5145"/>
    <n v="4975"/>
    <n v="5450"/>
    <n v="4801.5"/>
    <n v="4780"/>
    <n v="170"/>
    <n v="343.5"/>
    <n v="365"/>
    <n v="173.5"/>
    <n v="195"/>
    <n v="305"/>
    <n v="475"/>
  </r>
  <r>
    <x v="50"/>
    <n v="5148"/>
    <n v="4970"/>
    <n v="5480"/>
    <n v="4829"/>
    <n v="4800"/>
    <n v="178"/>
    <n v="319"/>
    <n v="348"/>
    <n v="141"/>
    <n v="170"/>
    <n v="332"/>
    <n v="510"/>
  </r>
  <r>
    <x v="51"/>
    <n v="5164"/>
    <n v="4975"/>
    <n v="5599"/>
    <n v="4840"/>
    <n v="4790"/>
    <n v="189"/>
    <n v="324"/>
    <n v="374"/>
    <n v="135"/>
    <n v="185"/>
    <n v="435"/>
    <n v="624"/>
  </r>
  <r>
    <x v="52"/>
    <n v="5124"/>
    <n v="4942"/>
    <n v="5485"/>
    <n v="4789"/>
    <n v="4700"/>
    <n v="182"/>
    <n v="335"/>
    <n v="424"/>
    <n v="153"/>
    <n v="242"/>
    <n v="361"/>
    <n v="543"/>
  </r>
  <r>
    <x v="53"/>
    <n v="5063"/>
    <n v="4841.5"/>
    <n v="5500"/>
    <n v="4820"/>
    <n v="4740"/>
    <n v="221.5"/>
    <n v="243"/>
    <n v="323"/>
    <n v="21.5"/>
    <n v="101.5"/>
    <n v="437"/>
    <n v="658.5"/>
  </r>
  <r>
    <x v="54"/>
    <n v="4960"/>
    <n v="4814"/>
    <n v="5340"/>
    <n v="4739"/>
    <n v="4680"/>
    <n v="146"/>
    <n v="221"/>
    <n v="280"/>
    <n v="75"/>
    <n v="134"/>
    <n v="380"/>
    <n v="526"/>
  </r>
  <r>
    <x v="55"/>
    <n v="5020"/>
    <n v="4801"/>
    <n v="5301"/>
    <n v="4740"/>
    <n v="4630"/>
    <n v="219"/>
    <n v="280"/>
    <n v="390"/>
    <n v="61"/>
    <n v="171"/>
    <n v="281"/>
    <n v="500"/>
  </r>
  <r>
    <x v="56"/>
    <n v="5063"/>
    <n v="4890"/>
    <n v="5380"/>
    <n v="4830"/>
    <n v="4774"/>
    <n v="173"/>
    <n v="233"/>
    <n v="289"/>
    <n v="60"/>
    <n v="116"/>
    <n v="317"/>
    <n v="490"/>
  </r>
  <r>
    <x v="57"/>
    <n v="5139"/>
    <n v="4992"/>
    <n v="5450"/>
    <n v="4900"/>
    <n v="4859"/>
    <n v="147"/>
    <n v="239"/>
    <n v="280"/>
    <n v="92"/>
    <n v="133"/>
    <n v="311"/>
    <n v="458"/>
  </r>
  <r>
    <x v="58"/>
    <n v="5328"/>
    <n v="5140"/>
    <n v="5700"/>
    <n v="5089"/>
    <n v="5007"/>
    <n v="188"/>
    <n v="239"/>
    <n v="321"/>
    <n v="51"/>
    <n v="133"/>
    <n v="372"/>
    <n v="560"/>
  </r>
  <r>
    <x v="59"/>
    <n v="5360"/>
    <n v="5212"/>
    <n v="5750"/>
    <n v="5014"/>
    <n v="5050"/>
    <n v="148"/>
    <n v="346"/>
    <n v="310"/>
    <n v="198"/>
    <n v="162"/>
    <n v="390"/>
    <n v="538"/>
  </r>
  <r>
    <x v="60"/>
    <n v="5340"/>
    <n v="5172.5"/>
    <n v="5750"/>
    <n v="4955"/>
    <n v="4935"/>
    <n v="167.5"/>
    <n v="385"/>
    <n v="405"/>
    <n v="217.5"/>
    <n v="237.5"/>
    <n v="410"/>
    <n v="577.5"/>
  </r>
  <r>
    <x v="61"/>
    <n v="5296"/>
    <n v="5183.5"/>
    <n v="5799"/>
    <n v="4920"/>
    <n v="4910"/>
    <n v="112.5"/>
    <n v="376"/>
    <n v="386"/>
    <n v="263.5"/>
    <n v="273.5"/>
    <n v="503"/>
    <n v="615.5"/>
  </r>
  <r>
    <x v="62"/>
    <n v="5345"/>
    <n v="5201"/>
    <n v="5800"/>
    <n v="4950"/>
    <n v="4875"/>
    <n v="144"/>
    <n v="395"/>
    <n v="470"/>
    <n v="251"/>
    <n v="326"/>
    <n v="455"/>
    <n v="599"/>
  </r>
  <r>
    <x v="63"/>
    <n v="5300"/>
    <n v="5119"/>
    <n v="5750"/>
    <n v="4910"/>
    <n v="4883"/>
    <n v="181"/>
    <n v="390"/>
    <n v="417"/>
    <n v="209"/>
    <n v="236"/>
    <n v="450"/>
    <n v="631"/>
  </r>
  <r>
    <x v="64"/>
    <n v="5260"/>
    <n v="5055"/>
    <n v="5598"/>
    <n v="4850"/>
    <n v="4895"/>
    <n v="205"/>
    <n v="410"/>
    <n v="365"/>
    <n v="205"/>
    <n v="160"/>
    <n v="338"/>
    <n v="543"/>
  </r>
  <r>
    <x v="65"/>
    <n v="5139.5"/>
    <n v="4981"/>
    <n v="5400"/>
    <n v="4715"/>
    <n v="4700"/>
    <n v="158.5"/>
    <n v="424.5"/>
    <n v="439.5"/>
    <n v="266"/>
    <n v="281"/>
    <n v="260.5"/>
    <n v="419"/>
  </r>
  <r>
    <x v="66"/>
    <n v="5035"/>
    <n v="4860"/>
    <n v="5445"/>
    <n v="4615"/>
    <n v="4526"/>
    <n v="175"/>
    <n v="420"/>
    <n v="509"/>
    <n v="245"/>
    <n v="334"/>
    <n v="410"/>
    <n v="585"/>
  </r>
  <r>
    <x v="67"/>
    <n v="5027"/>
    <n v="4840"/>
    <n v="5376"/>
    <n v="4579"/>
    <n v="4420"/>
    <n v="187"/>
    <n v="448"/>
    <n v="607"/>
    <n v="261"/>
    <n v="420"/>
    <n v="349"/>
    <n v="536"/>
  </r>
  <r>
    <x v="68"/>
    <n v="5263"/>
    <n v="5109"/>
    <n v="5452"/>
    <n v="4769"/>
    <n v="4610"/>
    <n v="154"/>
    <n v="494"/>
    <n v="653"/>
    <n v="340"/>
    <n v="499"/>
    <n v="189"/>
    <n v="343"/>
  </r>
  <r>
    <x v="69"/>
    <n v="5360"/>
    <n v="5177"/>
    <n v="5760"/>
    <n v="4830"/>
    <n v="4660"/>
    <n v="183"/>
    <n v="530"/>
    <n v="700"/>
    <n v="347"/>
    <n v="517"/>
    <n v="400"/>
    <n v="583"/>
  </r>
  <r>
    <x v="70"/>
    <n v="5465"/>
    <n v="5215"/>
    <n v="5749"/>
    <n v="4860"/>
    <n v="4645"/>
    <n v="250"/>
    <n v="605"/>
    <n v="820"/>
    <n v="355"/>
    <n v="570"/>
    <n v="284"/>
    <n v="534"/>
  </r>
  <r>
    <x v="71"/>
    <n v="5470"/>
    <n v="5279"/>
    <n v="5900"/>
    <n v="4939"/>
    <n v="4724"/>
    <n v="191"/>
    <n v="531"/>
    <n v="746"/>
    <n v="340"/>
    <n v="555"/>
    <n v="430"/>
    <n v="621"/>
  </r>
  <r>
    <x v="72"/>
    <n v="5470"/>
    <n v="5292"/>
    <n v="6000"/>
    <n v="4905"/>
    <n v="4760"/>
    <n v="178"/>
    <n v="565"/>
    <n v="710"/>
    <n v="387"/>
    <n v="532"/>
    <n v="530"/>
    <n v="708"/>
  </r>
  <r>
    <x v="73"/>
    <n v="5489"/>
    <n v="5303"/>
    <n v="5950"/>
    <n v="4960"/>
    <n v="4715"/>
    <n v="186"/>
    <n v="529"/>
    <n v="774"/>
    <n v="343"/>
    <n v="588"/>
    <n v="461"/>
    <n v="647"/>
  </r>
  <r>
    <x v="74"/>
    <n v="5481"/>
    <n v="5289"/>
    <n v="5960"/>
    <n v="5057"/>
    <n v="4757"/>
    <n v="192"/>
    <n v="424"/>
    <n v="724"/>
    <n v="232"/>
    <n v="532"/>
    <n v="479"/>
    <n v="671"/>
  </r>
  <r>
    <x v="75"/>
    <n v="5442"/>
    <n v="5220"/>
    <n v="5980"/>
    <n v="4970"/>
    <n v="4749"/>
    <n v="222"/>
    <n v="472"/>
    <n v="693"/>
    <n v="250"/>
    <n v="471"/>
    <n v="538"/>
    <n v="760"/>
  </r>
  <r>
    <x v="76"/>
    <n v="5395"/>
    <n v="5176"/>
    <n v="5970"/>
    <n v="4920"/>
    <n v="4749"/>
    <n v="219"/>
    <n v="475"/>
    <n v="646"/>
    <n v="256"/>
    <n v="427"/>
    <n v="575"/>
    <n v="794"/>
  </r>
  <r>
    <x v="77"/>
    <n v="5356"/>
    <n v="5085"/>
    <n v="5875"/>
    <n v="4810"/>
    <n v="4650"/>
    <n v="271"/>
    <n v="546"/>
    <n v="706"/>
    <n v="275"/>
    <n v="435"/>
    <n v="519"/>
    <n v="790"/>
  </r>
  <r>
    <x v="78"/>
    <n v="5215"/>
    <n v="5000"/>
    <n v="5800"/>
    <n v="4708"/>
    <n v="4529"/>
    <n v="215"/>
    <n v="507"/>
    <n v="686"/>
    <n v="292"/>
    <n v="471"/>
    <n v="585"/>
    <n v="800"/>
  </r>
  <r>
    <x v="79"/>
    <n v="5215"/>
    <n v="5045"/>
    <n v="5800"/>
    <n v="4745"/>
    <n v="4520"/>
    <n v="170"/>
    <n v="470"/>
    <n v="695"/>
    <n v="300"/>
    <n v="525"/>
    <n v="585"/>
    <n v="755"/>
  </r>
  <r>
    <x v="80"/>
    <n v="5390"/>
    <n v="5090"/>
    <n v="5950"/>
    <n v="4825"/>
    <n v="4599"/>
    <n v="300"/>
    <n v="565"/>
    <n v="791"/>
    <n v="265"/>
    <n v="491"/>
    <n v="560"/>
    <n v="860"/>
  </r>
  <r>
    <x v="81"/>
    <n v="5510"/>
    <n v="5210"/>
    <n v="5940"/>
    <n v="4900"/>
    <n v="4629.5"/>
    <n v="300"/>
    <n v="610"/>
    <n v="880.5"/>
    <n v="310"/>
    <n v="580.5"/>
    <n v="430"/>
    <n v="730"/>
  </r>
  <r>
    <x v="82"/>
    <n v="5500"/>
    <n v="5185"/>
    <n v="6086"/>
    <n v="4955"/>
    <n v="4700"/>
    <n v="315"/>
    <n v="545"/>
    <n v="800"/>
    <n v="230"/>
    <n v="485"/>
    <n v="586"/>
    <n v="901"/>
  </r>
  <r>
    <x v="83"/>
    <n v="5690"/>
    <n v="5382"/>
    <n v="6340"/>
    <n v="5150"/>
    <n v="4940"/>
    <n v="308"/>
    <n v="540"/>
    <n v="750"/>
    <n v="232"/>
    <n v="442"/>
    <n v="650"/>
    <n v="958"/>
  </r>
  <r>
    <x v="84"/>
    <n v="5780"/>
    <n v="5490"/>
    <n v="6340"/>
    <n v="5220"/>
    <n v="4959"/>
    <n v="290"/>
    <n v="560"/>
    <n v="821"/>
    <n v="270"/>
    <n v="531"/>
    <n v="560"/>
    <n v="850"/>
  </r>
  <r>
    <x v="85"/>
    <n v="5910"/>
    <n v="5608"/>
    <n v="6479"/>
    <n v="5322"/>
    <n v="5009.5"/>
    <n v="302"/>
    <n v="588"/>
    <n v="900.5"/>
    <n v="286"/>
    <n v="598.5"/>
    <n v="569"/>
    <n v="871"/>
  </r>
  <r>
    <x v="86"/>
    <n v="5912"/>
    <n v="5628"/>
    <n v="6400"/>
    <n v="5342"/>
    <n v="5034"/>
    <n v="284"/>
    <n v="570"/>
    <n v="878"/>
    <n v="286"/>
    <n v="594"/>
    <n v="488"/>
    <n v="772"/>
  </r>
  <r>
    <x v="87"/>
    <n v="5911"/>
    <n v="5628"/>
    <n v="6420"/>
    <n v="5380"/>
    <n v="5030"/>
    <n v="283"/>
    <n v="531"/>
    <n v="881"/>
    <n v="248"/>
    <n v="598"/>
    <n v="509"/>
    <n v="792"/>
  </r>
  <r>
    <x v="88"/>
    <n v="5945"/>
    <n v="5628"/>
    <n v="6600"/>
    <n v="5394"/>
    <n v="5050"/>
    <n v="317"/>
    <n v="551"/>
    <n v="895"/>
    <n v="234"/>
    <n v="578"/>
    <n v="655"/>
    <n v="972"/>
  </r>
  <r>
    <x v="89"/>
    <n v="5922"/>
    <n v="5640"/>
    <n v="6375"/>
    <n v="5400"/>
    <n v="5025"/>
    <n v="282"/>
    <n v="522"/>
    <n v="897"/>
    <n v="240"/>
    <n v="615"/>
    <n v="453"/>
    <n v="735"/>
  </r>
  <r>
    <x v="90"/>
    <n v="5899"/>
    <n v="5642"/>
    <n v="6400"/>
    <n v="5415"/>
    <n v="4990"/>
    <n v="257"/>
    <n v="484"/>
    <n v="909"/>
    <n v="227"/>
    <n v="652"/>
    <n v="501"/>
    <n v="758"/>
  </r>
  <r>
    <x v="91"/>
    <n v="5941"/>
    <n v="5651"/>
    <n v="6390"/>
    <n v="5474.5"/>
    <n v="4993"/>
    <n v="290"/>
    <n v="466.5"/>
    <n v="948"/>
    <n v="176.5"/>
    <n v="658"/>
    <n v="449"/>
    <n v="739"/>
  </r>
  <r>
    <x v="92"/>
    <n v="5895"/>
    <n v="5650"/>
    <n v="6400"/>
    <n v="5463"/>
    <n v="4964"/>
    <n v="245"/>
    <n v="432"/>
    <n v="931"/>
    <n v="187"/>
    <n v="686"/>
    <n v="505"/>
    <n v="750"/>
  </r>
  <r>
    <x v="93"/>
    <n v="5877.5"/>
    <n v="5640"/>
    <n v="6351"/>
    <n v="5451"/>
    <n v="4950"/>
    <n v="237.5"/>
    <n v="426.5"/>
    <n v="927.5"/>
    <n v="189"/>
    <n v="690"/>
    <n v="473.5"/>
    <n v="711"/>
  </r>
  <r>
    <x v="94"/>
    <n v="5855"/>
    <n v="5660"/>
    <n v="6400"/>
    <n v="5475"/>
    <n v="4995"/>
    <n v="195"/>
    <n v="380"/>
    <n v="860"/>
    <n v="185"/>
    <n v="665"/>
    <n v="545"/>
    <n v="740"/>
  </r>
  <r>
    <x v="95"/>
    <n v="5865"/>
    <n v="5664"/>
    <n v="6385"/>
    <n v="5435"/>
    <n v="4955"/>
    <n v="201"/>
    <n v="430"/>
    <n v="910"/>
    <n v="229"/>
    <n v="709"/>
    <n v="520"/>
    <n v="721"/>
  </r>
  <r>
    <x v="96"/>
    <n v="5890"/>
    <n v="5667"/>
    <n v="6375"/>
    <n v="5405"/>
    <n v="4970"/>
    <n v="223"/>
    <n v="485"/>
    <n v="920"/>
    <n v="262"/>
    <n v="697"/>
    <n v="485"/>
    <n v="708"/>
  </r>
  <r>
    <x v="97"/>
    <n v="5870"/>
    <n v="5656"/>
    <n v="6340"/>
    <n v="5380"/>
    <n v="4915"/>
    <n v="214"/>
    <n v="490"/>
    <n v="955"/>
    <n v="276"/>
    <n v="741"/>
    <n v="470"/>
    <n v="684"/>
  </r>
  <r>
    <x v="98"/>
    <n v="5835"/>
    <n v="5644"/>
    <n v="6360"/>
    <n v="5326"/>
    <n v="4929"/>
    <n v="191"/>
    <n v="509"/>
    <n v="906"/>
    <n v="318"/>
    <n v="715"/>
    <n v="525"/>
    <n v="716"/>
  </r>
  <r>
    <x v="99"/>
    <n v="5825"/>
    <n v="5647"/>
    <n v="6315"/>
    <n v="5275"/>
    <n v="4915"/>
    <n v="178"/>
    <n v="550"/>
    <n v="910"/>
    <n v="372"/>
    <n v="732"/>
    <n v="490"/>
    <n v="668"/>
  </r>
  <r>
    <x v="100"/>
    <n v="5880"/>
    <n v="5645"/>
    <n v="6335"/>
    <n v="5308.5"/>
    <n v="4942.5"/>
    <n v="235"/>
    <n v="571.5"/>
    <n v="937.5"/>
    <n v="336.5"/>
    <n v="702.5"/>
    <n v="455"/>
    <n v="690"/>
  </r>
  <r>
    <x v="101"/>
    <n v="5889"/>
    <n v="5643"/>
    <n v="6285"/>
    <n v="5275"/>
    <n v="4962"/>
    <n v="246"/>
    <n v="614"/>
    <n v="927"/>
    <n v="368"/>
    <n v="681"/>
    <n v="396"/>
    <n v="642"/>
  </r>
  <r>
    <x v="102"/>
    <n v="5854"/>
    <n v="5640"/>
    <n v="6200"/>
    <n v="5230"/>
    <n v="4939"/>
    <n v="214"/>
    <n v="624"/>
    <n v="915"/>
    <n v="410"/>
    <n v="701"/>
    <n v="346"/>
    <n v="560"/>
  </r>
  <r>
    <x v="103"/>
    <n v="5890"/>
    <n v="5625"/>
    <n v="6200"/>
    <n v="5220"/>
    <n v="4940"/>
    <n v="265"/>
    <n v="670"/>
    <n v="950"/>
    <n v="405"/>
    <n v="685"/>
    <n v="310"/>
    <n v="575"/>
  </r>
  <r>
    <x v="104"/>
    <n v="5881"/>
    <n v="5635"/>
    <n v="6125"/>
    <n v="5190"/>
    <n v="4930"/>
    <n v="246"/>
    <n v="691"/>
    <n v="951"/>
    <n v="445"/>
    <n v="705"/>
    <n v="244"/>
    <n v="490"/>
  </r>
  <r>
    <x v="105"/>
    <n v="5929"/>
    <n v="5641"/>
    <n v="6201"/>
    <n v="5255"/>
    <n v="4950"/>
    <n v="288"/>
    <n v="674"/>
    <n v="979"/>
    <n v="386"/>
    <n v="691"/>
    <n v="272"/>
    <n v="560"/>
  </r>
  <r>
    <x v="106"/>
    <n v="5950"/>
    <n v="5660"/>
    <n v="6385"/>
    <n v="5330"/>
    <n v="5050"/>
    <n v="290"/>
    <n v="620"/>
    <n v="900"/>
    <n v="330"/>
    <n v="610"/>
    <n v="435"/>
    <n v="725"/>
  </r>
  <r>
    <x v="107"/>
    <n v="5977"/>
    <n v="5692"/>
    <n v="6365"/>
    <n v="5360"/>
    <n v="5099.5"/>
    <n v="285"/>
    <n v="617"/>
    <n v="877.5"/>
    <n v="332"/>
    <n v="592.5"/>
    <n v="388"/>
    <n v="673"/>
  </r>
  <r>
    <x v="108"/>
    <n v="6000"/>
    <n v="5730"/>
    <n v="6350"/>
    <n v="5430"/>
    <n v="5145"/>
    <n v="270"/>
    <n v="570"/>
    <n v="855"/>
    <n v="300"/>
    <n v="585"/>
    <n v="350"/>
    <n v="620"/>
  </r>
  <r>
    <x v="109"/>
    <n v="6036"/>
    <n v="5768"/>
    <n v="6325"/>
    <n v="5470"/>
    <n v="5119"/>
    <n v="268"/>
    <n v="566"/>
    <n v="917"/>
    <n v="298"/>
    <n v="649"/>
    <n v="289"/>
    <n v="557"/>
  </r>
  <r>
    <x v="110"/>
    <n v="6036"/>
    <n v="5790"/>
    <n v="6300"/>
    <n v="5435"/>
    <n v="5020"/>
    <n v="246"/>
    <n v="601"/>
    <n v="1016"/>
    <n v="355"/>
    <n v="770"/>
    <n v="264"/>
    <n v="510"/>
  </r>
  <r>
    <x v="111"/>
    <n v="5984"/>
    <n v="5778"/>
    <n v="6200"/>
    <n v="5390"/>
    <n v="5000"/>
    <n v="206"/>
    <n v="594"/>
    <n v="984"/>
    <n v="388"/>
    <n v="778"/>
    <n v="216"/>
    <n v="422"/>
  </r>
  <r>
    <x v="112"/>
    <n v="5970"/>
    <n v="5771"/>
    <n v="6150"/>
    <n v="5357"/>
    <n v="4970"/>
    <n v="199"/>
    <n v="613"/>
    <n v="1000"/>
    <n v="414"/>
    <n v="801"/>
    <n v="180"/>
    <n v="379"/>
  </r>
  <r>
    <x v="113"/>
    <n v="5990"/>
    <n v="5731"/>
    <n v="6220"/>
    <n v="5385"/>
    <n v="5100"/>
    <n v="259"/>
    <n v="605"/>
    <n v="890"/>
    <n v="346"/>
    <n v="631"/>
    <n v="230"/>
    <n v="489"/>
  </r>
  <r>
    <x v="114"/>
    <n v="6015"/>
    <n v="5732"/>
    <n v="6360"/>
    <n v="5470"/>
    <n v="5109.5"/>
    <n v="283"/>
    <n v="545"/>
    <n v="905.5"/>
    <n v="262"/>
    <n v="622.5"/>
    <n v="345"/>
    <n v="628"/>
  </r>
  <r>
    <x v="115"/>
    <n v="5990"/>
    <n v="5726"/>
    <n v="6290"/>
    <n v="5530"/>
    <n v="5090"/>
    <n v="264"/>
    <n v="460"/>
    <n v="900"/>
    <n v="196"/>
    <n v="636"/>
    <n v="300"/>
    <n v="564"/>
  </r>
  <r>
    <x v="116"/>
    <n v="5950"/>
    <n v="5701"/>
    <n v="6240"/>
    <n v="5455"/>
    <n v="5000"/>
    <n v="249"/>
    <n v="495"/>
    <n v="950"/>
    <n v="246"/>
    <n v="701"/>
    <n v="290"/>
    <n v="539"/>
  </r>
  <r>
    <x v="117"/>
    <n v="5911"/>
    <n v="5701"/>
    <n v="6150"/>
    <n v="5400"/>
    <n v="5029"/>
    <n v="210"/>
    <n v="511"/>
    <n v="882"/>
    <n v="301"/>
    <n v="672"/>
    <n v="239"/>
    <n v="449"/>
  </r>
  <r>
    <x v="118"/>
    <n v="5870"/>
    <n v="5655"/>
    <n v="6200"/>
    <n v="5365"/>
    <n v="4928"/>
    <n v="215"/>
    <n v="505"/>
    <n v="942"/>
    <n v="290"/>
    <n v="727"/>
    <n v="330"/>
    <n v="545"/>
  </r>
  <r>
    <x v="119"/>
    <n v="5857"/>
    <n v="5660"/>
    <n v="6349"/>
    <n v="5450"/>
    <n v="5000"/>
    <n v="197"/>
    <n v="407"/>
    <n v="857"/>
    <n v="210"/>
    <n v="660"/>
    <n v="492"/>
    <n v="689"/>
  </r>
  <r>
    <x v="120"/>
    <n v="5820"/>
    <n v="5609"/>
    <n v="6110"/>
    <n v="5350"/>
    <n v="4915"/>
    <n v="211"/>
    <n v="470"/>
    <n v="905"/>
    <n v="259"/>
    <n v="694"/>
    <n v="290"/>
    <n v="501"/>
  </r>
  <r>
    <x v="121"/>
    <n v="5835"/>
    <n v="5619"/>
    <n v="6150"/>
    <n v="5270"/>
    <n v="4910"/>
    <n v="216"/>
    <n v="565"/>
    <n v="925"/>
    <n v="349"/>
    <n v="709"/>
    <n v="315"/>
    <n v="531"/>
  </r>
  <r>
    <x v="122"/>
    <n v="5880"/>
    <n v="5677"/>
    <n v="6220"/>
    <n v="5276"/>
    <n v="4925"/>
    <n v="203"/>
    <n v="604"/>
    <n v="955"/>
    <n v="401"/>
    <n v="752"/>
    <n v="340"/>
    <n v="543"/>
  </r>
  <r>
    <x v="123"/>
    <n v="5860"/>
    <n v="5658"/>
    <n v="6210"/>
    <n v="5250"/>
    <n v="4871"/>
    <n v="202"/>
    <n v="610"/>
    <n v="989"/>
    <n v="408"/>
    <n v="787"/>
    <n v="350"/>
    <n v="552"/>
  </r>
  <r>
    <x v="124"/>
    <n v="5890"/>
    <n v="5570"/>
    <n v="6150"/>
    <n v="5210"/>
    <n v="4880"/>
    <n v="320"/>
    <n v="680"/>
    <n v="1010"/>
    <n v="360"/>
    <n v="690"/>
    <n v="260"/>
    <n v="580"/>
  </r>
  <r>
    <x v="125"/>
    <n v="5825"/>
    <n v="5483"/>
    <n v="6000"/>
    <n v="5160"/>
    <n v="4774"/>
    <n v="342"/>
    <n v="665"/>
    <n v="1051"/>
    <n v="323"/>
    <n v="709"/>
    <n v="175"/>
    <n v="517"/>
  </r>
  <r>
    <x v="126"/>
    <n v="5845"/>
    <n v="5457"/>
    <n v="6022"/>
    <n v="5180"/>
    <n v="4809"/>
    <n v="388"/>
    <n v="665"/>
    <n v="1036"/>
    <n v="277"/>
    <n v="648"/>
    <n v="177"/>
    <n v="565"/>
  </r>
  <r>
    <x v="127"/>
    <n v="5920"/>
    <n v="5483"/>
    <n v="6150"/>
    <n v="5235"/>
    <n v="4868"/>
    <n v="437"/>
    <n v="685"/>
    <n v="1052"/>
    <n v="248"/>
    <n v="615"/>
    <n v="230"/>
    <n v="667"/>
  </r>
  <r>
    <x v="128"/>
    <n v="5860"/>
    <n v="5470"/>
    <n v="6250"/>
    <n v="5265"/>
    <n v="4909"/>
    <n v="390"/>
    <n v="595"/>
    <n v="951"/>
    <n v="205"/>
    <n v="561"/>
    <n v="390"/>
    <n v="780"/>
  </r>
  <r>
    <x v="129"/>
    <n v="6006"/>
    <n v="5579.5"/>
    <n v="6310"/>
    <n v="5385"/>
    <n v="5000"/>
    <n v="426.5"/>
    <n v="621"/>
    <n v="1006"/>
    <n v="194.5"/>
    <n v="579.5"/>
    <n v="304"/>
    <n v="730.5"/>
  </r>
  <r>
    <x v="130"/>
    <n v="6100"/>
    <n v="5568"/>
    <n v="6386"/>
    <n v="5400"/>
    <n v="5029"/>
    <n v="532"/>
    <n v="700"/>
    <n v="1071"/>
    <n v="168"/>
    <n v="539"/>
    <n v="286"/>
    <n v="818"/>
  </r>
  <r>
    <x v="131"/>
    <n v="6181"/>
    <n v="5581"/>
    <n v="6500"/>
    <n v="5370.5"/>
    <n v="5050"/>
    <n v="600"/>
    <n v="810.5"/>
    <n v="1131"/>
    <n v="210.5"/>
    <n v="531"/>
    <n v="319"/>
    <n v="919"/>
  </r>
  <r>
    <x v="132"/>
    <n v="6250"/>
    <n v="5674"/>
    <n v="6630"/>
    <n v="5475"/>
    <n v="5139"/>
    <n v="576"/>
    <n v="775"/>
    <n v="1111"/>
    <n v="199"/>
    <n v="535"/>
    <n v="380"/>
    <n v="956"/>
  </r>
  <r>
    <x v="133"/>
    <n v="6332"/>
    <n v="5717"/>
    <n v="6589"/>
    <n v="5530"/>
    <n v="5139"/>
    <n v="615"/>
    <n v="802"/>
    <n v="1193"/>
    <n v="187"/>
    <n v="578"/>
    <n v="257"/>
    <n v="872"/>
  </r>
  <r>
    <x v="134"/>
    <n v="6325"/>
    <n v="5750"/>
    <n v="6560"/>
    <n v="5502"/>
    <n v="5189"/>
    <n v="575"/>
    <n v="823"/>
    <n v="1136"/>
    <n v="248"/>
    <n v="561"/>
    <n v="235"/>
    <n v="810"/>
  </r>
  <r>
    <x v="135"/>
    <n v="6309.5"/>
    <n v="5745"/>
    <n v="6629"/>
    <n v="5590"/>
    <n v="5200"/>
    <n v="564.5"/>
    <n v="719.5"/>
    <n v="1109.5"/>
    <n v="155"/>
    <n v="545"/>
    <n v="319.5"/>
    <n v="884"/>
  </r>
  <r>
    <x v="136"/>
    <n v="6285.5"/>
    <n v="5747"/>
    <n v="6520"/>
    <n v="5690"/>
    <n v="5229.5"/>
    <n v="538.5"/>
    <n v="595.5"/>
    <n v="1056"/>
    <n v="57"/>
    <n v="517.5"/>
    <n v="234.5"/>
    <n v="773"/>
  </r>
  <r>
    <x v="137"/>
    <n v="6290"/>
    <n v="5777.5"/>
    <n v="6550"/>
    <n v="5744"/>
    <n v="5218.5"/>
    <n v="512.5"/>
    <n v="546"/>
    <n v="1071.5"/>
    <n v="33.5"/>
    <n v="559"/>
    <n v="260"/>
    <n v="772.5"/>
  </r>
  <r>
    <x v="138"/>
    <n v="6394"/>
    <n v="5800"/>
    <n v="6600"/>
    <n v="5780"/>
    <n v="5250"/>
    <n v="594"/>
    <n v="614"/>
    <n v="1144"/>
    <n v="20"/>
    <n v="550"/>
    <n v="206"/>
    <n v="800"/>
  </r>
  <r>
    <x v="139"/>
    <n v="6329.5"/>
    <n v="5790"/>
    <n v="6580"/>
    <n v="5729"/>
    <n v="5144.5"/>
    <n v="539.5"/>
    <n v="600.5"/>
    <n v="1185"/>
    <n v="61"/>
    <n v="645.5"/>
    <n v="250.5"/>
    <n v="790"/>
  </r>
  <r>
    <x v="140"/>
    <n v="6405"/>
    <n v="5750"/>
    <n v="6635"/>
    <n v="5720"/>
    <n v="5180"/>
    <n v="655"/>
    <n v="685"/>
    <n v="1225"/>
    <n v="30"/>
    <n v="570"/>
    <n v="230"/>
    <n v="885"/>
  </r>
  <r>
    <x v="141"/>
    <n v="6379"/>
    <n v="5635"/>
    <n v="6650"/>
    <n v="5631"/>
    <n v="5140"/>
    <n v="744"/>
    <n v="748"/>
    <n v="1239"/>
    <n v="4"/>
    <n v="495"/>
    <n v="271"/>
    <n v="1015"/>
  </r>
  <r>
    <x v="142"/>
    <n v="6200"/>
    <n v="5585"/>
    <n v="6550"/>
    <n v="5560"/>
    <n v="5095"/>
    <n v="615"/>
    <n v="640"/>
    <n v="1105"/>
    <n v="25"/>
    <n v="490"/>
    <n v="350"/>
    <n v="965"/>
  </r>
  <r>
    <x v="143"/>
    <n v="6330"/>
    <n v="5705"/>
    <n v="6650"/>
    <n v="5690"/>
    <n v="5100"/>
    <n v="625"/>
    <n v="640"/>
    <n v="1230"/>
    <n v="15"/>
    <n v="605"/>
    <n v="320"/>
    <n v="945"/>
  </r>
  <r>
    <x v="144"/>
    <n v="6388.5"/>
    <n v="5431"/>
    <n v="6650"/>
    <n v="5500"/>
    <n v="5030"/>
    <n v="957.5"/>
    <n v="888.5"/>
    <n v="1358.5"/>
    <n v="-69"/>
    <n v="401"/>
    <n v="261.5"/>
    <n v="1219"/>
  </r>
  <r>
    <x v="145"/>
    <n v="6431"/>
    <n v="5445"/>
    <n v="6651"/>
    <n v="5401"/>
    <n v="5010"/>
    <n v="986"/>
    <n v="1030"/>
    <n v="1421"/>
    <n v="44"/>
    <n v="435"/>
    <n v="220"/>
    <n v="1206"/>
  </r>
  <r>
    <x v="146"/>
    <n v="6368"/>
    <n v="5380"/>
    <n v="6450"/>
    <n v="5347"/>
    <n v="4998"/>
    <n v="988"/>
    <n v="1021"/>
    <n v="1370"/>
    <n v="33"/>
    <n v="382"/>
    <n v="82"/>
    <n v="1070"/>
  </r>
  <r>
    <x v="147"/>
    <n v="6460"/>
    <n v="5390"/>
    <n v="6900"/>
    <n v="5335"/>
    <n v="4980"/>
    <n v="1070"/>
    <n v="1125"/>
    <n v="1480"/>
    <n v="55"/>
    <n v="410"/>
    <n v="440"/>
    <n v="1510"/>
  </r>
  <r>
    <x v="148"/>
    <n v="6400"/>
    <n v="5365"/>
    <n v="6425"/>
    <n v="5300"/>
    <n v="4875"/>
    <n v="1035"/>
    <n v="1100"/>
    <n v="1525"/>
    <n v="65"/>
    <n v="490"/>
    <n v="25"/>
    <n v="1060"/>
  </r>
  <r>
    <x v="149"/>
    <n v="6284"/>
    <n v="5380"/>
    <n v="6400.5"/>
    <n v="5280"/>
    <n v="4850"/>
    <n v="904"/>
    <n v="1004"/>
    <n v="1434"/>
    <n v="100"/>
    <n v="530"/>
    <n v="116.5"/>
    <n v="1020.5"/>
  </r>
  <r>
    <x v="150"/>
    <n v="6115"/>
    <n v="5380"/>
    <n v="6435"/>
    <n v="5189"/>
    <n v="4785"/>
    <n v="735"/>
    <n v="926"/>
    <n v="1330"/>
    <n v="191"/>
    <n v="595"/>
    <n v="320"/>
    <n v="1055"/>
  </r>
  <r>
    <x v="151"/>
    <n v="6410"/>
    <n v="5450"/>
    <n v="6690"/>
    <n v="5183"/>
    <n v="4838"/>
    <n v="960"/>
    <n v="1227"/>
    <n v="1572"/>
    <n v="267"/>
    <n v="612"/>
    <n v="280"/>
    <n v="1240"/>
  </r>
  <r>
    <x v="152"/>
    <n v="6475"/>
    <n v="5580"/>
    <n v="6900"/>
    <n v="5245"/>
    <n v="4918"/>
    <n v="895"/>
    <n v="1230"/>
    <n v="1557"/>
    <n v="335"/>
    <n v="662"/>
    <n v="425"/>
    <n v="1320"/>
  </r>
  <r>
    <x v="153"/>
    <n v="6425"/>
    <n v="5620"/>
    <n v="7000"/>
    <n v="5300"/>
    <n v="4915"/>
    <n v="805"/>
    <n v="1125"/>
    <n v="1510"/>
    <n v="320"/>
    <n v="705"/>
    <n v="575"/>
    <n v="1380"/>
  </r>
  <r>
    <x v="154"/>
    <n v="6492"/>
    <n v="6000"/>
    <n v="6910"/>
    <n v="5530"/>
    <n v="5100"/>
    <n v="492"/>
    <n v="962"/>
    <n v="1392"/>
    <n v="470"/>
    <n v="900"/>
    <n v="418"/>
    <n v="910"/>
  </r>
  <r>
    <x v="155"/>
    <n v="6425"/>
    <n v="6010"/>
    <n v="7431"/>
    <n v="5635"/>
    <n v="5220"/>
    <n v="415"/>
    <n v="790"/>
    <n v="1205"/>
    <n v="375"/>
    <n v="790"/>
    <n v="1006"/>
    <n v="1421"/>
  </r>
  <r>
    <x v="156"/>
    <n v="6805"/>
    <n v="6230"/>
    <n v="7690"/>
    <n v="5905"/>
    <n v="5460"/>
    <n v="575"/>
    <n v="900"/>
    <n v="1345"/>
    <n v="325"/>
    <n v="770"/>
    <n v="885"/>
    <n v="1460"/>
  </r>
  <r>
    <x v="157"/>
    <n v="6939"/>
    <n v="6540"/>
    <n v="7699"/>
    <n v="6099"/>
    <n v="5615"/>
    <n v="399"/>
    <n v="840"/>
    <n v="1324"/>
    <n v="441"/>
    <n v="925"/>
    <n v="760"/>
    <n v="1159"/>
  </r>
  <r>
    <x v="158"/>
    <n v="6829"/>
    <n v="6555"/>
    <n v="7390"/>
    <n v="6099"/>
    <n v="5609"/>
    <n v="274"/>
    <n v="730"/>
    <n v="1220"/>
    <n v="456"/>
    <n v="946"/>
    <n v="561"/>
    <n v="835"/>
  </r>
  <r>
    <x v="159"/>
    <n v="6700"/>
    <n v="6659"/>
    <n v="7130"/>
    <n v="6030"/>
    <n v="5430"/>
    <n v="41"/>
    <n v="670"/>
    <n v="1270"/>
    <n v="629"/>
    <n v="1229"/>
    <n v="430"/>
    <n v="471"/>
  </r>
  <r>
    <x v="160"/>
    <n v="6790"/>
    <n v="6650"/>
    <n v="7030"/>
    <n v="6031"/>
    <n v="5394"/>
    <n v="140"/>
    <n v="759"/>
    <n v="1396"/>
    <n v="619"/>
    <n v="1256"/>
    <n v="240"/>
    <n v="380"/>
  </r>
  <r>
    <x v="161"/>
    <n v="6815"/>
    <n v="6720"/>
    <n v="7250"/>
    <n v="6095"/>
    <n v="5517"/>
    <n v="95"/>
    <n v="720"/>
    <n v="1298"/>
    <n v="625"/>
    <n v="1203"/>
    <n v="435"/>
    <n v="530"/>
  </r>
  <r>
    <x v="162"/>
    <n v="6953"/>
    <n v="6880.5"/>
    <n v="7250"/>
    <n v="6225"/>
    <n v="5600"/>
    <n v="72.5"/>
    <n v="728"/>
    <n v="1353"/>
    <n v="655.5"/>
    <n v="1280.5"/>
    <n v="297"/>
    <n v="369.5"/>
  </r>
  <r>
    <x v="163"/>
    <n v="6700"/>
    <n v="6680"/>
    <n v="7250"/>
    <n v="6135"/>
    <n v="5675"/>
    <n v="20"/>
    <n v="565"/>
    <n v="1025"/>
    <n v="545"/>
    <n v="1005"/>
    <n v="550"/>
    <n v="570"/>
  </r>
  <r>
    <x v="164"/>
    <n v="6600"/>
    <n v="6485"/>
    <n v="7070"/>
    <n v="6065"/>
    <n v="5716"/>
    <n v="115"/>
    <n v="535"/>
    <n v="884"/>
    <n v="420"/>
    <n v="769"/>
    <n v="470"/>
    <n v="585"/>
  </r>
  <r>
    <x v="165"/>
    <n v="6560"/>
    <n v="6415"/>
    <n v="7030"/>
    <n v="6020"/>
    <n v="5695"/>
    <n v="145"/>
    <n v="540"/>
    <n v="865"/>
    <n v="395"/>
    <n v="720"/>
    <n v="470"/>
    <n v="615"/>
  </r>
  <r>
    <x v="166"/>
    <n v="6430"/>
    <n v="6300"/>
    <n v="6772.5"/>
    <n v="5880"/>
    <n v="5550"/>
    <n v="130"/>
    <n v="550"/>
    <n v="880"/>
    <n v="420"/>
    <n v="750"/>
    <n v="342.5"/>
    <n v="472.5"/>
  </r>
  <r>
    <x v="167"/>
    <n v="6370"/>
    <n v="6226"/>
    <n v="6710"/>
    <n v="5830"/>
    <n v="5569"/>
    <n v="144"/>
    <n v="540"/>
    <n v="801"/>
    <n v="396"/>
    <n v="657"/>
    <n v="340"/>
    <n v="484"/>
  </r>
  <r>
    <x v="168"/>
    <n v="6399"/>
    <n v="6230"/>
    <n v="6730"/>
    <n v="5830"/>
    <n v="5600"/>
    <n v="169"/>
    <n v="569"/>
    <n v="799"/>
    <n v="400"/>
    <n v="630"/>
    <n v="331"/>
    <n v="500"/>
  </r>
  <r>
    <x v="169"/>
    <n v="6430"/>
    <n v="6251"/>
    <n v="6836"/>
    <n v="5980"/>
    <n v="5614"/>
    <n v="179"/>
    <n v="450"/>
    <n v="816"/>
    <n v="271"/>
    <n v="637"/>
    <n v="406"/>
    <n v="585"/>
  </r>
  <r>
    <x v="170"/>
    <n v="6427"/>
    <n v="6120"/>
    <n v="6820"/>
    <n v="6017"/>
    <n v="5560"/>
    <n v="307"/>
    <n v="410"/>
    <n v="867"/>
    <n v="103"/>
    <n v="560"/>
    <n v="393"/>
    <n v="700"/>
  </r>
  <r>
    <x v="171"/>
    <n v="6390"/>
    <n v="6215"/>
    <n v="6730"/>
    <n v="5979.5"/>
    <n v="5525"/>
    <n v="175"/>
    <n v="410.5"/>
    <n v="865"/>
    <n v="235.5"/>
    <n v="690"/>
    <n v="340"/>
    <n v="515"/>
  </r>
  <r>
    <x v="172"/>
    <n v="6419"/>
    <n v="6190"/>
    <n v="6690"/>
    <n v="5920"/>
    <n v="5430"/>
    <n v="229"/>
    <n v="499"/>
    <n v="989"/>
    <n v="270"/>
    <n v="760"/>
    <n v="271"/>
    <n v="500"/>
  </r>
  <r>
    <x v="173"/>
    <n v="6364"/>
    <n v="6200"/>
    <n v="6650"/>
    <n v="5865"/>
    <n v="5420"/>
    <n v="164"/>
    <n v="499"/>
    <n v="944"/>
    <n v="335"/>
    <n v="780"/>
    <n v="286"/>
    <n v="450"/>
  </r>
  <r>
    <x v="174"/>
    <n v="6307"/>
    <n v="6165"/>
    <n v="6601"/>
    <n v="5829.5"/>
    <n v="5328"/>
    <n v="142"/>
    <n v="477.5"/>
    <n v="979"/>
    <n v="335.5"/>
    <n v="837"/>
    <n v="294"/>
    <n v="436"/>
  </r>
  <r>
    <x v="175"/>
    <n v="6245"/>
    <n v="6115"/>
    <n v="6450"/>
    <n v="5769"/>
    <n v="5299"/>
    <n v="130"/>
    <n v="476"/>
    <n v="946"/>
    <n v="346"/>
    <n v="816"/>
    <n v="205"/>
    <n v="335"/>
  </r>
  <r>
    <x v="176"/>
    <n v="6200"/>
    <n v="6020"/>
    <n v="6350"/>
    <n v="5717.5"/>
    <n v="5260"/>
    <n v="180"/>
    <n v="482.5"/>
    <n v="940"/>
    <n v="302.5"/>
    <n v="760"/>
    <n v="150"/>
    <n v="330"/>
  </r>
  <r>
    <x v="177"/>
    <n v="6412"/>
    <n v="6270"/>
    <n v="6550"/>
    <n v="5874"/>
    <n v="5300"/>
    <n v="142"/>
    <n v="538"/>
    <n v="1112"/>
    <n v="396"/>
    <n v="970"/>
    <n v="138"/>
    <n v="280"/>
  </r>
  <r>
    <x v="178"/>
    <n v="6260"/>
    <n v="6100"/>
    <n v="6360"/>
    <n v="5775"/>
    <n v="5080"/>
    <n v="160"/>
    <n v="485"/>
    <n v="1180"/>
    <n v="325"/>
    <n v="1020"/>
    <n v="100"/>
    <n v="260"/>
  </r>
  <r>
    <x v="179"/>
    <n v="6230"/>
    <n v="6041"/>
    <n v="6310"/>
    <n v="5800"/>
    <n v="5088"/>
    <n v="189"/>
    <n v="430"/>
    <n v="1142"/>
    <n v="241"/>
    <n v="953"/>
    <n v="80"/>
    <n v="269"/>
  </r>
  <r>
    <x v="180"/>
    <n v="6210"/>
    <n v="6110"/>
    <n v="6375"/>
    <n v="5745"/>
    <n v="5110"/>
    <n v="100"/>
    <n v="465"/>
    <n v="1100"/>
    <n v="365"/>
    <n v="1000"/>
    <n v="165"/>
    <n v="265"/>
  </r>
  <r>
    <x v="181"/>
    <n v="6060"/>
    <n v="5925"/>
    <n v="6250"/>
    <n v="5600"/>
    <n v="5030"/>
    <n v="135"/>
    <n v="460"/>
    <n v="1030"/>
    <n v="325"/>
    <n v="895"/>
    <n v="190"/>
    <n v="325"/>
  </r>
  <r>
    <x v="182"/>
    <n v="6141"/>
    <n v="6120"/>
    <n v="6420"/>
    <n v="5810"/>
    <n v="5218.5"/>
    <n v="21"/>
    <n v="331"/>
    <n v="922.5"/>
    <n v="310"/>
    <n v="901.5"/>
    <n v="279"/>
    <n v="300"/>
  </r>
  <r>
    <x v="183"/>
    <n v="6250"/>
    <n v="6235"/>
    <n v="6601"/>
    <n v="5950"/>
    <n v="5329.5"/>
    <n v="15"/>
    <n v="300"/>
    <n v="920.5"/>
    <n v="285"/>
    <n v="905.5"/>
    <n v="351"/>
    <n v="366"/>
  </r>
  <r>
    <x v="184"/>
    <n v="6430"/>
    <n v="6391"/>
    <n v="6755"/>
    <n v="6124.5"/>
    <n v="5430"/>
    <n v="39"/>
    <n v="305.5"/>
    <n v="1000"/>
    <n v="266.5"/>
    <n v="961"/>
    <n v="325"/>
    <n v="364"/>
  </r>
  <r>
    <x v="185"/>
    <n v="6493"/>
    <n v="6401"/>
    <n v="6700"/>
    <n v="6190"/>
    <n v="5510"/>
    <n v="92"/>
    <n v="303"/>
    <n v="983"/>
    <n v="211"/>
    <n v="891"/>
    <n v="207"/>
    <n v="299"/>
  </r>
  <r>
    <x v="186"/>
    <n v="6559.5"/>
    <n v="6415"/>
    <n v="6668.5"/>
    <n v="6270"/>
    <n v="5571"/>
    <n v="144.5"/>
    <n v="289.5"/>
    <n v="988.5"/>
    <n v="145"/>
    <n v="844"/>
    <n v="109"/>
    <n v="253.5"/>
  </r>
  <r>
    <x v="187"/>
    <n v="6506"/>
    <n v="6377"/>
    <n v="6620"/>
    <n v="6260"/>
    <n v="5600"/>
    <n v="129"/>
    <n v="246"/>
    <n v="906"/>
    <n v="117"/>
    <n v="777"/>
    <n v="114"/>
    <n v="243"/>
  </r>
  <r>
    <x v="188"/>
    <n v="6377"/>
    <n v="6320"/>
    <n v="6450"/>
    <n v="6190"/>
    <n v="5520"/>
    <n v="57"/>
    <n v="187"/>
    <n v="857"/>
    <n v="130"/>
    <n v="800"/>
    <n v="73"/>
    <n v="130"/>
  </r>
  <r>
    <x v="189"/>
    <n v="6346.5"/>
    <n v="6270"/>
    <n v="6450"/>
    <n v="6150"/>
    <n v="5489"/>
    <n v="76.5"/>
    <n v="196.5"/>
    <n v="857.5"/>
    <n v="120"/>
    <n v="781"/>
    <n v="103.5"/>
    <n v="18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94">
  <r>
    <x v="0"/>
    <m/>
    <m/>
    <m/>
    <m/>
    <m/>
    <m/>
    <m/>
    <m/>
    <m/>
    <m/>
    <m/>
  </r>
  <r>
    <x v="1"/>
    <m/>
    <m/>
    <m/>
    <m/>
    <m/>
    <m/>
    <m/>
    <m/>
    <m/>
    <m/>
    <m/>
  </r>
  <r>
    <x v="2"/>
    <m/>
    <m/>
    <m/>
    <m/>
    <m/>
    <m/>
    <m/>
    <m/>
    <m/>
    <m/>
    <m/>
  </r>
  <r>
    <x v="3"/>
    <n v="6235"/>
    <n v="5887"/>
    <n v="6849"/>
    <n v="6005"/>
    <n v="5898"/>
    <n v="348"/>
    <n v="230"/>
    <n v="337"/>
    <n v="-118"/>
    <n v="-11"/>
    <n v="614"/>
  </r>
  <r>
    <x v="4"/>
    <n v="6300"/>
    <n v="5962"/>
    <n v="6930"/>
    <n v="6050"/>
    <n v="5920"/>
    <n v="338"/>
    <n v="250"/>
    <n v="380"/>
    <n v="-88"/>
    <n v="42"/>
    <n v="630"/>
  </r>
  <r>
    <x v="5"/>
    <n v="6290"/>
    <n v="6020"/>
    <n v="6985"/>
    <n v="6123"/>
    <n v="5939.5"/>
    <n v="270"/>
    <n v="167"/>
    <n v="350.5"/>
    <n v="-103"/>
    <n v="80.5"/>
    <n v="695"/>
  </r>
  <r>
    <x v="6"/>
    <n v="6325"/>
    <n v="6043"/>
    <n v="6900"/>
    <n v="6140"/>
    <n v="5996"/>
    <n v="282"/>
    <n v="185"/>
    <n v="329"/>
    <n v="-97"/>
    <n v="47"/>
    <n v="575"/>
  </r>
  <r>
    <x v="7"/>
    <n v="6287"/>
    <n v="6041"/>
    <n v="6940"/>
    <n v="6070.5"/>
    <n v="5925"/>
    <n v="246"/>
    <n v="216.5"/>
    <n v="362"/>
    <n v="-29.5"/>
    <n v="116"/>
    <n v="653"/>
  </r>
  <r>
    <x v="8"/>
    <n v="6300"/>
    <n v="6049.5"/>
    <n v="6980"/>
    <n v="6080"/>
    <n v="5910"/>
    <n v="250.5"/>
    <n v="220"/>
    <n v="390"/>
    <n v="-30.5"/>
    <n v="139.5"/>
    <n v="680"/>
  </r>
  <r>
    <x v="9"/>
    <n v="6335"/>
    <n v="6055"/>
    <n v="7095"/>
    <n v="6120"/>
    <n v="5980"/>
    <n v="280"/>
    <n v="215"/>
    <n v="355"/>
    <n v="-65"/>
    <n v="75"/>
    <n v="760"/>
  </r>
  <r>
    <x v="10"/>
    <n v="6290"/>
    <n v="6040"/>
    <n v="6990"/>
    <n v="6079"/>
    <n v="5900"/>
    <n v="250"/>
    <n v="211"/>
    <n v="390"/>
    <n v="-39"/>
    <n v="140"/>
    <n v="700"/>
  </r>
  <r>
    <x v="11"/>
    <n v="6328"/>
    <n v="6012"/>
    <n v="6950"/>
    <n v="6080"/>
    <n v="5849"/>
    <n v="316"/>
    <n v="248"/>
    <n v="479"/>
    <n v="-68"/>
    <n v="163"/>
    <n v="622"/>
  </r>
  <r>
    <x v="12"/>
    <n v="6212"/>
    <n v="5941"/>
    <n v="6785"/>
    <n v="6033"/>
    <n v="5750"/>
    <n v="271"/>
    <n v="179"/>
    <n v="462"/>
    <n v="-92"/>
    <n v="191"/>
    <n v="573"/>
  </r>
  <r>
    <x v="13"/>
    <n v="6150"/>
    <n v="5860"/>
    <n v="6800"/>
    <n v="6020"/>
    <n v="5405"/>
    <n v="290"/>
    <n v="130"/>
    <n v="745"/>
    <n v="-160"/>
    <n v="455"/>
    <n v="650"/>
  </r>
  <r>
    <x v="14"/>
    <n v="6090"/>
    <n v="5767"/>
    <n v="6775"/>
    <n v="5950"/>
    <n v="5406"/>
    <n v="323"/>
    <n v="140"/>
    <n v="684"/>
    <n v="-183"/>
    <n v="361"/>
    <n v="685"/>
  </r>
  <r>
    <x v="15"/>
    <n v="6170"/>
    <n v="5816"/>
    <n v="6700"/>
    <n v="6000"/>
    <n v="5706"/>
    <n v="354"/>
    <n v="170"/>
    <n v="464"/>
    <n v="-184"/>
    <n v="110"/>
    <n v="530"/>
  </r>
  <r>
    <x v="16"/>
    <n v="6280"/>
    <n v="5870"/>
    <n v="6750"/>
    <n v="5990"/>
    <n v="5745"/>
    <n v="410"/>
    <n v="290"/>
    <n v="535"/>
    <n v="-120"/>
    <n v="125"/>
    <n v="470"/>
  </r>
  <r>
    <x v="17"/>
    <n v="6080"/>
    <n v="5730"/>
    <n v="6603"/>
    <n v="5940"/>
    <n v="5618"/>
    <n v="350"/>
    <n v="140"/>
    <n v="462"/>
    <n v="-210"/>
    <n v="112"/>
    <n v="523"/>
  </r>
  <r>
    <x v="18"/>
    <n v="6030"/>
    <n v="5656"/>
    <n v="6490"/>
    <n v="5802"/>
    <n v="5515"/>
    <n v="374"/>
    <n v="228"/>
    <n v="515"/>
    <n v="-146"/>
    <n v="141"/>
    <n v="460"/>
  </r>
  <r>
    <x v="19"/>
    <n v="6000"/>
    <n v="5638"/>
    <n v="6460"/>
    <n v="5804"/>
    <n v="5530"/>
    <n v="362"/>
    <n v="196"/>
    <n v="470"/>
    <n v="-166"/>
    <n v="108"/>
    <n v="460"/>
  </r>
  <r>
    <x v="20"/>
    <n v="6079.5"/>
    <n v="5660"/>
    <n v="6381"/>
    <n v="5865"/>
    <n v="5650"/>
    <n v="419.5"/>
    <n v="214.5"/>
    <n v="429.5"/>
    <n v="-205"/>
    <n v="10"/>
    <n v="301.5"/>
  </r>
  <r>
    <x v="21"/>
    <n v="6000"/>
    <n v="5603"/>
    <n v="6450"/>
    <n v="5779"/>
    <n v="5470"/>
    <n v="397"/>
    <n v="221"/>
    <n v="530"/>
    <n v="-176"/>
    <n v="133"/>
    <n v="450"/>
  </r>
  <r>
    <x v="22"/>
    <n v="5849"/>
    <n v="5448"/>
    <n v="6330"/>
    <n v="5589"/>
    <n v="5330"/>
    <n v="401"/>
    <n v="260"/>
    <n v="519"/>
    <n v="-141"/>
    <n v="118"/>
    <n v="481"/>
  </r>
  <r>
    <x v="23"/>
    <n v="5849"/>
    <n v="5468"/>
    <n v="6270"/>
    <n v="5580"/>
    <n v="5310"/>
    <n v="381"/>
    <n v="269"/>
    <n v="539"/>
    <n v="-112"/>
    <n v="158"/>
    <n v="421"/>
  </r>
  <r>
    <x v="24"/>
    <n v="5850"/>
    <n v="5488"/>
    <n v="6270"/>
    <n v="5530"/>
    <n v="5286"/>
    <n v="362"/>
    <n v="320"/>
    <n v="564"/>
    <n v="-42"/>
    <n v="202"/>
    <n v="420"/>
  </r>
  <r>
    <x v="25"/>
    <n v="5911"/>
    <n v="5538"/>
    <n v="6325"/>
    <n v="5540"/>
    <n v="5280"/>
    <n v="373"/>
    <n v="371"/>
    <n v="631"/>
    <n v="-2"/>
    <n v="258"/>
    <n v="414"/>
  </r>
  <r>
    <x v="26"/>
    <n v="5895"/>
    <n v="5521"/>
    <n v="6210"/>
    <n v="5450"/>
    <n v="5209"/>
    <n v="374"/>
    <n v="445"/>
    <n v="686"/>
    <n v="71"/>
    <n v="312"/>
    <n v="315"/>
  </r>
  <r>
    <x v="27"/>
    <n v="5760"/>
    <n v="5410"/>
    <n v="6150"/>
    <n v="5319.5"/>
    <n v="5098"/>
    <n v="350"/>
    <n v="440.5"/>
    <n v="662"/>
    <n v="90.5"/>
    <n v="312"/>
    <n v="390"/>
  </r>
  <r>
    <x v="28"/>
    <n v="5619"/>
    <n v="5260"/>
    <n v="5995"/>
    <n v="5150"/>
    <n v="4990"/>
    <n v="359"/>
    <n v="469"/>
    <n v="629"/>
    <n v="110"/>
    <n v="270"/>
    <n v="376"/>
  </r>
  <r>
    <x v="29"/>
    <n v="5545"/>
    <n v="5226"/>
    <n v="5950"/>
    <n v="5109"/>
    <n v="4911"/>
    <n v="319"/>
    <n v="436"/>
    <n v="634"/>
    <n v="117"/>
    <n v="315"/>
    <n v="405"/>
  </r>
  <r>
    <x v="30"/>
    <n v="5475"/>
    <n v="5180"/>
    <n v="5950"/>
    <n v="5071.5"/>
    <n v="4939"/>
    <n v="295"/>
    <n v="403.5"/>
    <n v="536"/>
    <n v="108.5"/>
    <n v="241"/>
    <n v="475"/>
  </r>
  <r>
    <x v="31"/>
    <n v="5584"/>
    <n v="5296"/>
    <n v="5978"/>
    <n v="5115"/>
    <n v="4967"/>
    <n v="288"/>
    <n v="469"/>
    <n v="617"/>
    <n v="181"/>
    <n v="329"/>
    <n v="394"/>
  </r>
  <r>
    <x v="32"/>
    <n v="5597"/>
    <n v="5296"/>
    <n v="5980"/>
    <n v="5155"/>
    <n v="4984"/>
    <n v="301"/>
    <n v="442"/>
    <n v="613"/>
    <n v="141"/>
    <n v="312"/>
    <n v="383"/>
  </r>
  <r>
    <x v="33"/>
    <n v="5640"/>
    <n v="5365"/>
    <n v="6070"/>
    <n v="5180"/>
    <n v="5000"/>
    <n v="275"/>
    <n v="460"/>
    <n v="640"/>
    <n v="185"/>
    <n v="365"/>
    <n v="430"/>
  </r>
  <r>
    <x v="34"/>
    <n v="5675"/>
    <n v="5390"/>
    <n v="6100"/>
    <n v="5210"/>
    <n v="5052"/>
    <n v="285"/>
    <n v="465"/>
    <n v="623"/>
    <n v="180"/>
    <n v="338"/>
    <n v="425"/>
  </r>
  <r>
    <x v="35"/>
    <n v="5663"/>
    <n v="5385"/>
    <n v="6099"/>
    <n v="5224"/>
    <n v="5055"/>
    <n v="278"/>
    <n v="439"/>
    <n v="608"/>
    <n v="161"/>
    <n v="330"/>
    <n v="436"/>
  </r>
  <r>
    <x v="36"/>
    <n v="5670"/>
    <n v="5381"/>
    <n v="6041"/>
    <n v="5190"/>
    <n v="5040"/>
    <n v="289"/>
    <n v="480"/>
    <n v="630"/>
    <n v="191"/>
    <n v="341"/>
    <n v="371"/>
  </r>
  <r>
    <x v="37"/>
    <n v="5632"/>
    <n v="5351"/>
    <n v="6065"/>
    <n v="5225"/>
    <n v="5049.5"/>
    <n v="281"/>
    <n v="407"/>
    <n v="582.5"/>
    <n v="126"/>
    <n v="301.5"/>
    <n v="433"/>
  </r>
  <r>
    <x v="38"/>
    <n v="5633"/>
    <n v="5362"/>
    <n v="6075"/>
    <n v="5230"/>
    <n v="5037"/>
    <n v="271"/>
    <n v="403"/>
    <n v="596"/>
    <n v="132"/>
    <n v="325"/>
    <n v="442"/>
  </r>
  <r>
    <x v="39"/>
    <n v="5660"/>
    <n v="5366"/>
    <n v="5997"/>
    <n v="5215"/>
    <n v="5037"/>
    <n v="294"/>
    <n v="445"/>
    <n v="623"/>
    <n v="151"/>
    <n v="329"/>
    <n v="337"/>
  </r>
  <r>
    <x v="40"/>
    <n v="5590"/>
    <n v="5340"/>
    <n v="5995"/>
    <n v="5120"/>
    <n v="4939"/>
    <n v="250"/>
    <n v="470"/>
    <n v="651"/>
    <n v="220"/>
    <n v="401"/>
    <n v="405"/>
  </r>
  <r>
    <x v="41"/>
    <n v="5520"/>
    <n v="5240"/>
    <n v="5900"/>
    <n v="5097.5"/>
    <n v="4889"/>
    <n v="280"/>
    <n v="422.5"/>
    <n v="631"/>
    <n v="142.5"/>
    <n v="351"/>
    <n v="380"/>
  </r>
  <r>
    <x v="42"/>
    <n v="5400"/>
    <n v="5077"/>
    <n v="5800"/>
    <n v="4988"/>
    <n v="4819"/>
    <n v="323"/>
    <n v="412"/>
    <n v="581"/>
    <n v="89"/>
    <n v="258"/>
    <n v="400"/>
  </r>
  <r>
    <x v="43"/>
    <n v="5337"/>
    <n v="5001"/>
    <n v="5800"/>
    <n v="4940"/>
    <n v="4830"/>
    <n v="336"/>
    <n v="397"/>
    <n v="507"/>
    <n v="61"/>
    <n v="171"/>
    <n v="463"/>
  </r>
  <r>
    <x v="44"/>
    <n v="5290"/>
    <n v="4996"/>
    <n v="5730"/>
    <n v="4900"/>
    <n v="4775"/>
    <n v="294"/>
    <n v="390"/>
    <n v="515"/>
    <n v="96"/>
    <n v="221"/>
    <n v="440"/>
  </r>
  <r>
    <x v="45"/>
    <n v="5290"/>
    <n v="4996"/>
    <n v="5700"/>
    <n v="4900"/>
    <n v="4775"/>
    <n v="294"/>
    <n v="390"/>
    <n v="515"/>
    <n v="96"/>
    <n v="221"/>
    <n v="410"/>
  </r>
  <r>
    <x v="46"/>
    <n v="5210"/>
    <n v="4962"/>
    <n v="5650"/>
    <n v="4840"/>
    <n v="4740"/>
    <n v="248"/>
    <n v="370"/>
    <n v="470"/>
    <n v="122"/>
    <n v="222"/>
    <n v="440"/>
  </r>
  <r>
    <x v="47"/>
    <n v="5204"/>
    <n v="4915"/>
    <n v="5640"/>
    <n v="4800"/>
    <n v="4727.5"/>
    <n v="289"/>
    <n v="404"/>
    <n v="476.5"/>
    <n v="115"/>
    <n v="187.5"/>
    <n v="436"/>
  </r>
  <r>
    <x v="48"/>
    <n v="5155"/>
    <n v="4920"/>
    <n v="5700"/>
    <n v="4790"/>
    <n v="4730"/>
    <n v="235"/>
    <n v="365"/>
    <n v="425"/>
    <n v="130"/>
    <n v="190"/>
    <n v="545"/>
  </r>
  <r>
    <x v="49"/>
    <n v="5189"/>
    <n v="4971"/>
    <n v="5640"/>
    <n v="4829"/>
    <n v="4794"/>
    <n v="218"/>
    <n v="360"/>
    <n v="395"/>
    <n v="142"/>
    <n v="177"/>
    <n v="451"/>
  </r>
  <r>
    <x v="50"/>
    <n v="5166"/>
    <n v="4972"/>
    <n v="5597"/>
    <n v="4826"/>
    <n v="4780"/>
    <n v="194"/>
    <n v="340"/>
    <n v="386"/>
    <n v="146"/>
    <n v="192"/>
    <n v="431"/>
  </r>
  <r>
    <x v="51"/>
    <n v="5161"/>
    <n v="4955"/>
    <n v="5620"/>
    <n v="4800"/>
    <n v="4800"/>
    <n v="206"/>
    <n v="361"/>
    <n v="361"/>
    <n v="155"/>
    <n v="155"/>
    <n v="459"/>
  </r>
  <r>
    <x v="52"/>
    <n v="5145"/>
    <n v="4935"/>
    <n v="5490"/>
    <n v="4775"/>
    <n v="4770"/>
    <n v="210"/>
    <n v="370"/>
    <n v="375"/>
    <n v="160"/>
    <n v="165"/>
    <n v="345"/>
  </r>
  <r>
    <x v="53"/>
    <n v="5145"/>
    <n v="4975"/>
    <n v="5450"/>
    <n v="4801.5"/>
    <n v="4780"/>
    <n v="170"/>
    <n v="343.5"/>
    <n v="365"/>
    <n v="173.5"/>
    <n v="195"/>
    <n v="305"/>
  </r>
  <r>
    <x v="54"/>
    <n v="5148"/>
    <n v="4970"/>
    <n v="5480"/>
    <n v="4829"/>
    <n v="4800"/>
    <n v="178"/>
    <n v="319"/>
    <n v="348"/>
    <n v="141"/>
    <n v="170"/>
    <n v="332"/>
  </r>
  <r>
    <x v="55"/>
    <n v="5164"/>
    <n v="4975"/>
    <n v="5599"/>
    <n v="4840"/>
    <n v="4790"/>
    <n v="189"/>
    <n v="324"/>
    <n v="374"/>
    <n v="135"/>
    <n v="185"/>
    <n v="435"/>
  </r>
  <r>
    <x v="56"/>
    <n v="5124"/>
    <n v="4942"/>
    <n v="5485"/>
    <n v="4789"/>
    <n v="4700"/>
    <n v="182"/>
    <n v="335"/>
    <n v="424"/>
    <n v="153"/>
    <n v="242"/>
    <n v="361"/>
  </r>
  <r>
    <x v="57"/>
    <n v="5063"/>
    <n v="4841.5"/>
    <n v="5500"/>
    <n v="4820"/>
    <n v="4740"/>
    <n v="221.5"/>
    <n v="243"/>
    <n v="323"/>
    <n v="21.5"/>
    <n v="101.5"/>
    <n v="437"/>
  </r>
  <r>
    <x v="58"/>
    <n v="4960"/>
    <n v="4814"/>
    <n v="5340"/>
    <n v="4739"/>
    <n v="4680"/>
    <n v="146"/>
    <n v="221"/>
    <n v="280"/>
    <n v="75"/>
    <n v="134"/>
    <n v="380"/>
  </r>
  <r>
    <x v="59"/>
    <n v="5020"/>
    <n v="4801"/>
    <n v="5301"/>
    <n v="4740"/>
    <n v="4630"/>
    <n v="219"/>
    <n v="280"/>
    <n v="390"/>
    <n v="61"/>
    <n v="171"/>
    <n v="281"/>
  </r>
  <r>
    <x v="60"/>
    <n v="5063"/>
    <n v="4890"/>
    <n v="5380"/>
    <n v="4830"/>
    <n v="4774"/>
    <n v="173"/>
    <n v="233"/>
    <n v="289"/>
    <n v="60"/>
    <n v="116"/>
    <n v="317"/>
  </r>
  <r>
    <x v="61"/>
    <n v="5139"/>
    <n v="4992"/>
    <n v="5450"/>
    <n v="4900"/>
    <n v="4859"/>
    <n v="147"/>
    <n v="239"/>
    <n v="280"/>
    <n v="92"/>
    <n v="133"/>
    <n v="311"/>
  </r>
  <r>
    <x v="62"/>
    <n v="5328"/>
    <n v="5140"/>
    <n v="5700"/>
    <n v="5089"/>
    <n v="5007"/>
    <n v="188"/>
    <n v="239"/>
    <n v="321"/>
    <n v="51"/>
    <n v="133"/>
    <n v="372"/>
  </r>
  <r>
    <x v="63"/>
    <n v="5360"/>
    <n v="5212"/>
    <n v="5750"/>
    <n v="5014"/>
    <n v="5050"/>
    <n v="148"/>
    <n v="346"/>
    <n v="310"/>
    <n v="198"/>
    <n v="162"/>
    <n v="390"/>
  </r>
  <r>
    <x v="64"/>
    <n v="5340"/>
    <n v="5172.5"/>
    <n v="5750"/>
    <n v="4955"/>
    <n v="4935"/>
    <n v="167.5"/>
    <n v="385"/>
    <n v="405"/>
    <n v="217.5"/>
    <n v="237.5"/>
    <n v="410"/>
  </r>
  <r>
    <x v="65"/>
    <n v="5296"/>
    <n v="5183.5"/>
    <n v="5799"/>
    <n v="4920"/>
    <n v="4910"/>
    <n v="112.5"/>
    <n v="376"/>
    <n v="386"/>
    <n v="263.5"/>
    <n v="273.5"/>
    <n v="503"/>
  </r>
  <r>
    <x v="66"/>
    <n v="5345"/>
    <n v="5201"/>
    <n v="5800"/>
    <n v="4950"/>
    <n v="4875"/>
    <n v="144"/>
    <n v="395"/>
    <n v="470"/>
    <n v="251"/>
    <n v="326"/>
    <n v="455"/>
  </r>
  <r>
    <x v="67"/>
    <n v="5300"/>
    <n v="5119"/>
    <n v="5750"/>
    <n v="4910"/>
    <n v="4883"/>
    <n v="181"/>
    <n v="390"/>
    <n v="417"/>
    <n v="209"/>
    <n v="236"/>
    <n v="450"/>
  </r>
  <r>
    <x v="68"/>
    <n v="5260"/>
    <n v="5055"/>
    <n v="5598"/>
    <n v="4850"/>
    <n v="4895"/>
    <n v="205"/>
    <n v="410"/>
    <n v="365"/>
    <n v="205"/>
    <n v="160"/>
    <n v="338"/>
  </r>
  <r>
    <x v="69"/>
    <n v="5139.5"/>
    <n v="4981"/>
    <n v="5400"/>
    <n v="4715"/>
    <n v="4700"/>
    <n v="158.5"/>
    <n v="424.5"/>
    <n v="439.5"/>
    <n v="266"/>
    <n v="281"/>
    <n v="260.5"/>
  </r>
  <r>
    <x v="70"/>
    <n v="5035"/>
    <n v="4860"/>
    <n v="5445"/>
    <n v="4615"/>
    <n v="4526"/>
    <n v="175"/>
    <n v="420"/>
    <n v="509"/>
    <n v="245"/>
    <n v="334"/>
    <n v="410"/>
  </r>
  <r>
    <x v="71"/>
    <n v="5027"/>
    <n v="4840"/>
    <n v="5376"/>
    <n v="4579"/>
    <n v="4420"/>
    <n v="187"/>
    <n v="448"/>
    <n v="607"/>
    <n v="261"/>
    <n v="420"/>
    <n v="349"/>
  </r>
  <r>
    <x v="72"/>
    <n v="5263"/>
    <n v="5109"/>
    <n v="5452"/>
    <n v="4769"/>
    <n v="4610"/>
    <n v="154"/>
    <n v="494"/>
    <n v="653"/>
    <n v="340"/>
    <n v="499"/>
    <n v="189"/>
  </r>
  <r>
    <x v="73"/>
    <n v="5360"/>
    <n v="5177"/>
    <n v="5760"/>
    <n v="4830"/>
    <n v="4660"/>
    <n v="183"/>
    <n v="530"/>
    <n v="700"/>
    <n v="347"/>
    <n v="517"/>
    <n v="400"/>
  </r>
  <r>
    <x v="74"/>
    <n v="5465"/>
    <n v="5215"/>
    <n v="5749"/>
    <n v="4860"/>
    <n v="4645"/>
    <n v="250"/>
    <n v="605"/>
    <n v="820"/>
    <n v="355"/>
    <n v="570"/>
    <n v="284"/>
  </r>
  <r>
    <x v="75"/>
    <n v="5470"/>
    <n v="5279"/>
    <n v="5900"/>
    <n v="4939"/>
    <n v="4724"/>
    <n v="191"/>
    <n v="531"/>
    <n v="746"/>
    <n v="340"/>
    <n v="555"/>
    <n v="430"/>
  </r>
  <r>
    <x v="76"/>
    <n v="5470"/>
    <n v="5292"/>
    <n v="6000"/>
    <n v="4905"/>
    <n v="4760"/>
    <n v="178"/>
    <n v="565"/>
    <n v="710"/>
    <n v="387"/>
    <n v="532"/>
    <n v="530"/>
  </r>
  <r>
    <x v="77"/>
    <n v="5489"/>
    <n v="5303"/>
    <n v="5950"/>
    <n v="4960"/>
    <n v="4715"/>
    <n v="186"/>
    <n v="529"/>
    <n v="774"/>
    <n v="343"/>
    <n v="588"/>
    <n v="461"/>
  </r>
  <r>
    <x v="78"/>
    <n v="5481"/>
    <n v="5289"/>
    <n v="5960"/>
    <n v="5057"/>
    <n v="4757"/>
    <n v="192"/>
    <n v="424"/>
    <n v="724"/>
    <n v="232"/>
    <n v="532"/>
    <n v="479"/>
  </r>
  <r>
    <x v="79"/>
    <n v="5442"/>
    <n v="5220"/>
    <n v="5980"/>
    <n v="4970"/>
    <n v="4749"/>
    <n v="222"/>
    <n v="472"/>
    <n v="693"/>
    <n v="250"/>
    <n v="471"/>
    <n v="538"/>
  </r>
  <r>
    <x v="80"/>
    <n v="5395"/>
    <n v="5176"/>
    <n v="5970"/>
    <n v="4920"/>
    <n v="4749"/>
    <n v="219"/>
    <n v="475"/>
    <n v="646"/>
    <n v="256"/>
    <n v="427"/>
    <n v="575"/>
  </r>
  <r>
    <x v="81"/>
    <n v="5356"/>
    <n v="5085"/>
    <n v="5875"/>
    <n v="4810"/>
    <n v="4650"/>
    <n v="271"/>
    <n v="546"/>
    <n v="706"/>
    <n v="275"/>
    <n v="435"/>
    <n v="519"/>
  </r>
  <r>
    <x v="82"/>
    <n v="5215"/>
    <n v="5000"/>
    <n v="5800"/>
    <n v="4708"/>
    <n v="4529"/>
    <n v="215"/>
    <n v="507"/>
    <n v="686"/>
    <n v="292"/>
    <n v="471"/>
    <n v="585"/>
  </r>
  <r>
    <x v="83"/>
    <n v="5215"/>
    <n v="5045"/>
    <n v="5800"/>
    <n v="4745"/>
    <n v="4520"/>
    <n v="170"/>
    <n v="470"/>
    <n v="695"/>
    <n v="300"/>
    <n v="525"/>
    <n v="585"/>
  </r>
  <r>
    <x v="84"/>
    <n v="5390"/>
    <n v="5090"/>
    <n v="5950"/>
    <n v="4825"/>
    <n v="4599"/>
    <n v="300"/>
    <n v="565"/>
    <n v="791"/>
    <n v="265"/>
    <n v="491"/>
    <n v="560"/>
  </r>
  <r>
    <x v="85"/>
    <n v="5510"/>
    <n v="5210"/>
    <n v="5940"/>
    <n v="4900"/>
    <n v="4629.5"/>
    <n v="300"/>
    <n v="610"/>
    <n v="880.5"/>
    <n v="310"/>
    <n v="580.5"/>
    <n v="430"/>
  </r>
  <r>
    <x v="86"/>
    <n v="5500"/>
    <n v="5185"/>
    <n v="6086"/>
    <n v="4955"/>
    <n v="4700"/>
    <n v="315"/>
    <n v="545"/>
    <n v="800"/>
    <n v="230"/>
    <n v="485"/>
    <n v="586"/>
  </r>
  <r>
    <x v="87"/>
    <n v="5690"/>
    <n v="5382"/>
    <n v="6340"/>
    <n v="5150"/>
    <n v="4940"/>
    <n v="308"/>
    <n v="540"/>
    <n v="750"/>
    <n v="232"/>
    <n v="442"/>
    <n v="650"/>
  </r>
  <r>
    <x v="88"/>
    <n v="5780"/>
    <n v="5490"/>
    <n v="6340"/>
    <n v="5220"/>
    <n v="4959"/>
    <n v="290"/>
    <n v="560"/>
    <n v="821"/>
    <n v="270"/>
    <n v="531"/>
    <n v="560"/>
  </r>
  <r>
    <x v="89"/>
    <n v="5910"/>
    <n v="5608"/>
    <n v="6479"/>
    <n v="5322"/>
    <n v="5009.5"/>
    <n v="302"/>
    <n v="588"/>
    <n v="900.5"/>
    <n v="286"/>
    <n v="598.5"/>
    <n v="569"/>
  </r>
  <r>
    <x v="90"/>
    <n v="5912"/>
    <n v="5628"/>
    <n v="6400"/>
    <n v="5342"/>
    <n v="5034"/>
    <n v="284"/>
    <n v="570"/>
    <n v="878"/>
    <n v="286"/>
    <n v="594"/>
    <n v="488"/>
  </r>
  <r>
    <x v="91"/>
    <n v="5911"/>
    <n v="5628"/>
    <n v="6420"/>
    <n v="5380"/>
    <n v="5030"/>
    <n v="283"/>
    <n v="531"/>
    <n v="881"/>
    <n v="248"/>
    <n v="598"/>
    <n v="509"/>
  </r>
  <r>
    <x v="92"/>
    <n v="5945"/>
    <n v="5628"/>
    <n v="6600"/>
    <n v="5394"/>
    <n v="5050"/>
    <n v="317"/>
    <n v="551"/>
    <n v="895"/>
    <n v="234"/>
    <n v="578"/>
    <n v="655"/>
  </r>
  <r>
    <x v="93"/>
    <n v="5922"/>
    <n v="5640"/>
    <n v="6375"/>
    <n v="5400"/>
    <n v="5025"/>
    <n v="282"/>
    <n v="522"/>
    <n v="897"/>
    <n v="240"/>
    <n v="615"/>
    <n v="453"/>
  </r>
  <r>
    <x v="94"/>
    <n v="5899"/>
    <n v="5642"/>
    <n v="6400"/>
    <n v="5415"/>
    <n v="4990"/>
    <n v="257"/>
    <n v="484"/>
    <n v="909"/>
    <n v="227"/>
    <n v="652"/>
    <n v="501"/>
  </r>
  <r>
    <x v="95"/>
    <n v="5941"/>
    <n v="5651"/>
    <n v="6390"/>
    <n v="5474.5"/>
    <n v="4993"/>
    <n v="290"/>
    <n v="466.5"/>
    <n v="948"/>
    <n v="176.5"/>
    <n v="658"/>
    <n v="449"/>
  </r>
  <r>
    <x v="96"/>
    <n v="5895"/>
    <n v="5650"/>
    <n v="6400"/>
    <n v="5463"/>
    <n v="4964"/>
    <n v="245"/>
    <n v="432"/>
    <n v="931"/>
    <n v="187"/>
    <n v="686"/>
    <n v="505"/>
  </r>
  <r>
    <x v="97"/>
    <n v="5877.5"/>
    <n v="5640"/>
    <n v="6351"/>
    <n v="5451"/>
    <n v="4950"/>
    <n v="237.5"/>
    <n v="426.5"/>
    <n v="927.5"/>
    <n v="189"/>
    <n v="690"/>
    <n v="473.5"/>
  </r>
  <r>
    <x v="98"/>
    <n v="5855"/>
    <n v="5660"/>
    <n v="6400"/>
    <n v="5475"/>
    <n v="4995"/>
    <n v="195"/>
    <n v="380"/>
    <n v="860"/>
    <n v="185"/>
    <n v="665"/>
    <n v="545"/>
  </r>
  <r>
    <x v="99"/>
    <n v="5865"/>
    <n v="5664"/>
    <n v="6385"/>
    <n v="5435"/>
    <n v="4955"/>
    <n v="201"/>
    <n v="430"/>
    <n v="910"/>
    <n v="229"/>
    <n v="709"/>
    <n v="520"/>
  </r>
  <r>
    <x v="100"/>
    <n v="5890"/>
    <n v="5667"/>
    <n v="6375"/>
    <n v="5405"/>
    <n v="4970"/>
    <n v="223"/>
    <n v="485"/>
    <n v="920"/>
    <n v="262"/>
    <n v="697"/>
    <n v="485"/>
  </r>
  <r>
    <x v="101"/>
    <n v="5870"/>
    <n v="5656"/>
    <n v="6340"/>
    <n v="5380"/>
    <n v="4915"/>
    <n v="214"/>
    <n v="490"/>
    <n v="955"/>
    <n v="276"/>
    <n v="741"/>
    <n v="470"/>
  </r>
  <r>
    <x v="102"/>
    <n v="5835"/>
    <n v="5644"/>
    <n v="6360"/>
    <n v="5326"/>
    <n v="4929"/>
    <n v="191"/>
    <n v="509"/>
    <n v="906"/>
    <n v="318"/>
    <n v="715"/>
    <n v="525"/>
  </r>
  <r>
    <x v="103"/>
    <n v="5825"/>
    <n v="5647"/>
    <n v="6315"/>
    <n v="5275"/>
    <n v="4915"/>
    <n v="178"/>
    <n v="550"/>
    <n v="910"/>
    <n v="372"/>
    <n v="732"/>
    <n v="490"/>
  </r>
  <r>
    <x v="104"/>
    <n v="5880"/>
    <n v="5645"/>
    <n v="6335"/>
    <n v="5308.5"/>
    <n v="4942.5"/>
    <n v="235"/>
    <n v="571.5"/>
    <n v="937.5"/>
    <n v="336.5"/>
    <n v="702.5"/>
    <n v="455"/>
  </r>
  <r>
    <x v="105"/>
    <n v="5889"/>
    <n v="5643"/>
    <n v="6285"/>
    <n v="5275"/>
    <n v="4962"/>
    <n v="246"/>
    <n v="614"/>
    <n v="927"/>
    <n v="368"/>
    <n v="681"/>
    <n v="396"/>
  </r>
  <r>
    <x v="106"/>
    <n v="5854"/>
    <n v="5640"/>
    <n v="6200"/>
    <n v="5230"/>
    <n v="4939"/>
    <n v="214"/>
    <n v="624"/>
    <n v="915"/>
    <n v="410"/>
    <n v="701"/>
    <n v="346"/>
  </r>
  <r>
    <x v="107"/>
    <n v="5890"/>
    <n v="5625"/>
    <n v="6200"/>
    <n v="5220"/>
    <n v="4940"/>
    <n v="265"/>
    <n v="670"/>
    <n v="950"/>
    <n v="405"/>
    <n v="685"/>
    <n v="310"/>
  </r>
  <r>
    <x v="108"/>
    <n v="5881"/>
    <n v="5635"/>
    <n v="6125"/>
    <n v="5190"/>
    <n v="4930"/>
    <n v="246"/>
    <n v="691"/>
    <n v="951"/>
    <n v="445"/>
    <n v="705"/>
    <n v="244"/>
  </r>
  <r>
    <x v="109"/>
    <n v="5929"/>
    <n v="5641"/>
    <n v="6201"/>
    <n v="5255"/>
    <n v="4950"/>
    <n v="288"/>
    <n v="674"/>
    <n v="979"/>
    <n v="386"/>
    <n v="691"/>
    <n v="272"/>
  </r>
  <r>
    <x v="110"/>
    <n v="5950"/>
    <n v="5660"/>
    <n v="6385"/>
    <n v="5330"/>
    <n v="5050"/>
    <n v="290"/>
    <n v="620"/>
    <n v="900"/>
    <n v="330"/>
    <n v="610"/>
    <n v="435"/>
  </r>
  <r>
    <x v="111"/>
    <n v="5977"/>
    <n v="5692"/>
    <n v="6365"/>
    <n v="5360"/>
    <n v="5099.5"/>
    <n v="285"/>
    <n v="617"/>
    <n v="877.5"/>
    <n v="332"/>
    <n v="592.5"/>
    <n v="388"/>
  </r>
  <r>
    <x v="112"/>
    <n v="6000"/>
    <n v="5730"/>
    <n v="6350"/>
    <n v="5430"/>
    <n v="5145"/>
    <n v="270"/>
    <n v="570"/>
    <n v="855"/>
    <n v="300"/>
    <n v="585"/>
    <n v="350"/>
  </r>
  <r>
    <x v="113"/>
    <n v="6036"/>
    <n v="5768"/>
    <n v="6325"/>
    <n v="5470"/>
    <n v="5119"/>
    <n v="268"/>
    <n v="566"/>
    <n v="917"/>
    <n v="298"/>
    <n v="649"/>
    <n v="289"/>
  </r>
  <r>
    <x v="114"/>
    <n v="6036"/>
    <n v="5790"/>
    <n v="6300"/>
    <n v="5435"/>
    <n v="5020"/>
    <n v="246"/>
    <n v="601"/>
    <n v="1016"/>
    <n v="355"/>
    <n v="770"/>
    <n v="264"/>
  </r>
  <r>
    <x v="115"/>
    <n v="5984"/>
    <n v="5778"/>
    <n v="6200"/>
    <n v="5390"/>
    <n v="5000"/>
    <n v="206"/>
    <n v="594"/>
    <n v="984"/>
    <n v="388"/>
    <n v="778"/>
    <n v="216"/>
  </r>
  <r>
    <x v="116"/>
    <n v="5970"/>
    <n v="5771"/>
    <n v="6150"/>
    <n v="5357"/>
    <n v="4970"/>
    <n v="199"/>
    <n v="613"/>
    <n v="1000"/>
    <n v="414"/>
    <n v="801"/>
    <n v="180"/>
  </r>
  <r>
    <x v="117"/>
    <n v="5990"/>
    <n v="5731"/>
    <n v="6220"/>
    <n v="5385"/>
    <n v="5100"/>
    <n v="259"/>
    <n v="605"/>
    <n v="890"/>
    <n v="346"/>
    <n v="631"/>
    <n v="230"/>
  </r>
  <r>
    <x v="118"/>
    <n v="6015"/>
    <n v="5732"/>
    <n v="6360"/>
    <n v="5470"/>
    <n v="5109.5"/>
    <n v="283"/>
    <n v="545"/>
    <n v="905.5"/>
    <n v="262"/>
    <n v="622.5"/>
    <n v="345"/>
  </r>
  <r>
    <x v="119"/>
    <n v="5990"/>
    <n v="5726"/>
    <n v="6290"/>
    <n v="5530"/>
    <n v="5090"/>
    <n v="264"/>
    <n v="460"/>
    <n v="900"/>
    <n v="196"/>
    <n v="636"/>
    <n v="300"/>
  </r>
  <r>
    <x v="120"/>
    <n v="5950"/>
    <n v="5701"/>
    <n v="6240"/>
    <n v="5455"/>
    <n v="5000"/>
    <n v="249"/>
    <n v="495"/>
    <n v="950"/>
    <n v="246"/>
    <n v="701"/>
    <n v="290"/>
  </r>
  <r>
    <x v="121"/>
    <n v="5911"/>
    <n v="5701"/>
    <n v="6150"/>
    <n v="5400"/>
    <n v="5029"/>
    <n v="210"/>
    <n v="511"/>
    <n v="882"/>
    <n v="301"/>
    <n v="672"/>
    <n v="239"/>
  </r>
  <r>
    <x v="122"/>
    <n v="5870"/>
    <n v="5655"/>
    <n v="6200"/>
    <n v="5365"/>
    <n v="4928"/>
    <n v="215"/>
    <n v="505"/>
    <n v="942"/>
    <n v="290"/>
    <n v="727"/>
    <n v="330"/>
  </r>
  <r>
    <x v="123"/>
    <n v="5857"/>
    <n v="5660"/>
    <n v="6349"/>
    <n v="5450"/>
    <n v="5000"/>
    <n v="197"/>
    <n v="407"/>
    <n v="857"/>
    <n v="210"/>
    <n v="660"/>
    <n v="492"/>
  </r>
  <r>
    <x v="124"/>
    <n v="5820"/>
    <n v="5609"/>
    <n v="6110"/>
    <n v="5350"/>
    <n v="4915"/>
    <n v="211"/>
    <n v="470"/>
    <n v="905"/>
    <n v="259"/>
    <n v="694"/>
    <n v="290"/>
  </r>
  <r>
    <x v="125"/>
    <n v="5835"/>
    <n v="5619"/>
    <n v="6150"/>
    <n v="5270"/>
    <n v="4910"/>
    <n v="216"/>
    <n v="565"/>
    <n v="925"/>
    <n v="349"/>
    <n v="709"/>
    <n v="315"/>
  </r>
  <r>
    <x v="126"/>
    <n v="5880"/>
    <n v="5677"/>
    <n v="6220"/>
    <n v="5276"/>
    <n v="4925"/>
    <n v="203"/>
    <n v="604"/>
    <n v="955"/>
    <n v="401"/>
    <n v="752"/>
    <n v="340"/>
  </r>
  <r>
    <x v="127"/>
    <n v="5860"/>
    <n v="5658"/>
    <n v="6210"/>
    <n v="5250"/>
    <n v="4871"/>
    <n v="202"/>
    <n v="610"/>
    <n v="989"/>
    <n v="408"/>
    <n v="787"/>
    <n v="350"/>
  </r>
  <r>
    <x v="128"/>
    <n v="5890"/>
    <n v="5570"/>
    <n v="6150"/>
    <n v="5210"/>
    <n v="4880"/>
    <n v="320"/>
    <n v="680"/>
    <n v="1010"/>
    <n v="360"/>
    <n v="690"/>
    <n v="260"/>
  </r>
  <r>
    <x v="129"/>
    <n v="5825"/>
    <n v="5483"/>
    <n v="6000"/>
    <n v="5160"/>
    <n v="4774"/>
    <n v="342"/>
    <n v="665"/>
    <n v="1051"/>
    <n v="323"/>
    <n v="709"/>
    <n v="175"/>
  </r>
  <r>
    <x v="130"/>
    <n v="5845"/>
    <n v="5457"/>
    <n v="6022"/>
    <n v="5180"/>
    <n v="4809"/>
    <n v="388"/>
    <n v="665"/>
    <n v="1036"/>
    <n v="277"/>
    <n v="648"/>
    <n v="177"/>
  </r>
  <r>
    <x v="131"/>
    <n v="5920"/>
    <n v="5483"/>
    <n v="6150"/>
    <n v="5235"/>
    <n v="4868"/>
    <n v="437"/>
    <n v="685"/>
    <n v="1052"/>
    <n v="248"/>
    <n v="615"/>
    <n v="230"/>
  </r>
  <r>
    <x v="132"/>
    <n v="5860"/>
    <n v="5470"/>
    <n v="6250"/>
    <n v="5265"/>
    <n v="4909"/>
    <n v="390"/>
    <n v="595"/>
    <n v="951"/>
    <n v="205"/>
    <n v="561"/>
    <n v="390"/>
  </r>
  <r>
    <x v="133"/>
    <n v="6006"/>
    <n v="5579.5"/>
    <n v="6310"/>
    <n v="5385"/>
    <n v="5000"/>
    <n v="426.5"/>
    <n v="621"/>
    <n v="1006"/>
    <n v="194.5"/>
    <n v="579.5"/>
    <n v="304"/>
  </r>
  <r>
    <x v="134"/>
    <n v="6100"/>
    <n v="5568"/>
    <n v="6386"/>
    <n v="5400"/>
    <n v="5029"/>
    <n v="532"/>
    <n v="700"/>
    <n v="1071"/>
    <n v="168"/>
    <n v="539"/>
    <n v="286"/>
  </r>
  <r>
    <x v="135"/>
    <n v="6181"/>
    <n v="5581"/>
    <n v="6500"/>
    <n v="5370.5"/>
    <n v="5050"/>
    <n v="600"/>
    <n v="810.5"/>
    <n v="1131"/>
    <n v="210.5"/>
    <n v="531"/>
    <n v="319"/>
  </r>
  <r>
    <x v="136"/>
    <n v="6250"/>
    <n v="5674"/>
    <n v="6630"/>
    <n v="5475"/>
    <n v="5139"/>
    <n v="576"/>
    <n v="775"/>
    <n v="1111"/>
    <n v="199"/>
    <n v="535"/>
    <n v="380"/>
  </r>
  <r>
    <x v="137"/>
    <n v="6332"/>
    <n v="5717"/>
    <n v="6589"/>
    <n v="5530"/>
    <n v="5139"/>
    <n v="615"/>
    <n v="802"/>
    <n v="1193"/>
    <n v="187"/>
    <n v="578"/>
    <n v="257"/>
  </r>
  <r>
    <x v="138"/>
    <n v="6325"/>
    <n v="5750"/>
    <n v="6560"/>
    <n v="5502"/>
    <n v="5189"/>
    <n v="575"/>
    <n v="823"/>
    <n v="1136"/>
    <n v="248"/>
    <n v="561"/>
    <n v="235"/>
  </r>
  <r>
    <x v="139"/>
    <n v="6309.5"/>
    <n v="5745"/>
    <n v="6629"/>
    <n v="5590"/>
    <n v="5200"/>
    <n v="564.5"/>
    <n v="719.5"/>
    <n v="1109.5"/>
    <n v="155"/>
    <n v="545"/>
    <n v="319.5"/>
  </r>
  <r>
    <x v="140"/>
    <n v="6285.5"/>
    <n v="5747"/>
    <n v="6520"/>
    <n v="5690"/>
    <n v="5229.5"/>
    <n v="538.5"/>
    <n v="595.5"/>
    <n v="1056"/>
    <n v="57"/>
    <n v="517.5"/>
    <n v="234.5"/>
  </r>
  <r>
    <x v="141"/>
    <n v="6290"/>
    <n v="5777.5"/>
    <n v="6550"/>
    <n v="5744"/>
    <n v="5218.5"/>
    <n v="512.5"/>
    <n v="546"/>
    <n v="1071.5"/>
    <n v="33.5"/>
    <n v="559"/>
    <n v="260"/>
  </r>
  <r>
    <x v="142"/>
    <n v="6394"/>
    <n v="5800"/>
    <n v="6600"/>
    <n v="5780"/>
    <n v="5250"/>
    <n v="594"/>
    <n v="614"/>
    <n v="1144"/>
    <n v="20"/>
    <n v="550"/>
    <n v="206"/>
  </r>
  <r>
    <x v="143"/>
    <n v="6329.5"/>
    <n v="5790"/>
    <n v="6580"/>
    <n v="5729"/>
    <n v="5144.5"/>
    <n v="539.5"/>
    <n v="600.5"/>
    <n v="1185"/>
    <n v="61"/>
    <n v="645.5"/>
    <n v="250.5"/>
  </r>
  <r>
    <x v="144"/>
    <n v="6405"/>
    <n v="5750"/>
    <n v="6635"/>
    <n v="5720"/>
    <n v="5180"/>
    <n v="655"/>
    <n v="685"/>
    <n v="1225"/>
    <n v="30"/>
    <n v="570"/>
    <n v="230"/>
  </r>
  <r>
    <x v="145"/>
    <n v="6379"/>
    <n v="5635"/>
    <n v="6650"/>
    <n v="5631"/>
    <n v="5140"/>
    <n v="744"/>
    <n v="748"/>
    <n v="1239"/>
    <n v="4"/>
    <n v="495"/>
    <n v="271"/>
  </r>
  <r>
    <x v="146"/>
    <n v="6200"/>
    <n v="5585"/>
    <n v="6550"/>
    <n v="5560"/>
    <n v="5095"/>
    <n v="615"/>
    <n v="640"/>
    <n v="1105"/>
    <n v="25"/>
    <n v="490"/>
    <n v="350"/>
  </r>
  <r>
    <x v="147"/>
    <n v="6330"/>
    <n v="5705"/>
    <n v="6650"/>
    <n v="5690"/>
    <n v="5100"/>
    <n v="625"/>
    <n v="640"/>
    <n v="1230"/>
    <n v="15"/>
    <n v="605"/>
    <n v="320"/>
  </r>
  <r>
    <x v="148"/>
    <n v="6388.5"/>
    <n v="5431"/>
    <n v="6650"/>
    <n v="5500"/>
    <n v="5030"/>
    <n v="957.5"/>
    <n v="888.5"/>
    <n v="1358.5"/>
    <n v="-69"/>
    <n v="401"/>
    <n v="261.5"/>
  </r>
  <r>
    <x v="149"/>
    <n v="6431"/>
    <n v="5445"/>
    <n v="6651"/>
    <n v="5401"/>
    <n v="5010"/>
    <n v="986"/>
    <n v="1030"/>
    <n v="1421"/>
    <n v="44"/>
    <n v="435"/>
    <n v="220"/>
  </r>
  <r>
    <x v="150"/>
    <n v="6368"/>
    <n v="5380"/>
    <n v="6450"/>
    <n v="5347"/>
    <n v="4998"/>
    <n v="988"/>
    <n v="1021"/>
    <n v="1370"/>
    <n v="33"/>
    <n v="382"/>
    <n v="82"/>
  </r>
  <r>
    <x v="151"/>
    <n v="6460"/>
    <n v="5390"/>
    <n v="6900"/>
    <n v="5335"/>
    <n v="4980"/>
    <n v="1070"/>
    <n v="1125"/>
    <n v="1480"/>
    <n v="55"/>
    <n v="410"/>
    <n v="440"/>
  </r>
  <r>
    <x v="152"/>
    <n v="6400"/>
    <n v="5365"/>
    <n v="6425"/>
    <n v="5300"/>
    <n v="4875"/>
    <n v="1035"/>
    <n v="1100"/>
    <n v="1525"/>
    <n v="65"/>
    <n v="490"/>
    <n v="25"/>
  </r>
  <r>
    <x v="153"/>
    <n v="6284"/>
    <n v="5380"/>
    <n v="6400.5"/>
    <n v="5280"/>
    <n v="4850"/>
    <n v="904"/>
    <n v="1004"/>
    <n v="1434"/>
    <n v="100"/>
    <n v="530"/>
    <n v="116.5"/>
  </r>
  <r>
    <x v="154"/>
    <n v="6115"/>
    <n v="5380"/>
    <n v="6435"/>
    <n v="5189"/>
    <n v="4785"/>
    <n v="735"/>
    <n v="926"/>
    <n v="1330"/>
    <n v="191"/>
    <n v="595"/>
    <n v="320"/>
  </r>
  <r>
    <x v="155"/>
    <n v="6410"/>
    <n v="5450"/>
    <n v="6690"/>
    <n v="5183"/>
    <n v="4838"/>
    <n v="960"/>
    <n v="1227"/>
    <n v="1572"/>
    <n v="267"/>
    <n v="612"/>
    <n v="280"/>
  </r>
  <r>
    <x v="156"/>
    <n v="6475"/>
    <n v="5580"/>
    <n v="6900"/>
    <n v="5245"/>
    <n v="4918"/>
    <n v="895"/>
    <n v="1230"/>
    <n v="1557"/>
    <n v="335"/>
    <n v="662"/>
    <n v="425"/>
  </r>
  <r>
    <x v="157"/>
    <n v="6425"/>
    <n v="5620"/>
    <n v="7000"/>
    <n v="5300"/>
    <n v="4915"/>
    <n v="805"/>
    <n v="1125"/>
    <n v="1510"/>
    <n v="320"/>
    <n v="705"/>
    <n v="575"/>
  </r>
  <r>
    <x v="158"/>
    <n v="6492"/>
    <n v="6000"/>
    <n v="6910"/>
    <n v="5530"/>
    <n v="5100"/>
    <n v="492"/>
    <n v="962"/>
    <n v="1392"/>
    <n v="470"/>
    <n v="900"/>
    <n v="418"/>
  </r>
  <r>
    <x v="159"/>
    <n v="6425"/>
    <n v="6010"/>
    <n v="7431"/>
    <n v="5635"/>
    <n v="5220"/>
    <n v="415"/>
    <n v="790"/>
    <n v="1205"/>
    <n v="375"/>
    <n v="790"/>
    <n v="1006"/>
  </r>
  <r>
    <x v="160"/>
    <n v="6805"/>
    <n v="6230"/>
    <n v="7690"/>
    <n v="5905"/>
    <n v="5460"/>
    <n v="575"/>
    <n v="900"/>
    <n v="1345"/>
    <n v="325"/>
    <n v="770"/>
    <n v="885"/>
  </r>
  <r>
    <x v="161"/>
    <n v="6939"/>
    <n v="6540"/>
    <n v="7699"/>
    <n v="6099"/>
    <n v="5615"/>
    <n v="399"/>
    <n v="840"/>
    <n v="1324"/>
    <n v="441"/>
    <n v="925"/>
    <n v="760"/>
  </r>
  <r>
    <x v="162"/>
    <n v="6829"/>
    <n v="6555"/>
    <n v="7390"/>
    <n v="6099"/>
    <n v="5609"/>
    <n v="274"/>
    <n v="730"/>
    <n v="1220"/>
    <n v="456"/>
    <n v="946"/>
    <n v="561"/>
  </r>
  <r>
    <x v="163"/>
    <n v="6700"/>
    <n v="6659"/>
    <n v="7130"/>
    <n v="6030"/>
    <n v="5430"/>
    <n v="41"/>
    <n v="670"/>
    <n v="1270"/>
    <n v="629"/>
    <n v="1229"/>
    <n v="430"/>
  </r>
  <r>
    <x v="164"/>
    <n v="6790"/>
    <n v="6650"/>
    <n v="7030"/>
    <n v="6031"/>
    <n v="5394"/>
    <n v="140"/>
    <n v="759"/>
    <n v="1396"/>
    <n v="619"/>
    <n v="1256"/>
    <n v="240"/>
  </r>
  <r>
    <x v="165"/>
    <n v="6815"/>
    <n v="6720"/>
    <n v="7250"/>
    <n v="6095"/>
    <n v="5517"/>
    <n v="95"/>
    <n v="720"/>
    <n v="1298"/>
    <n v="625"/>
    <n v="1203"/>
    <n v="435"/>
  </r>
  <r>
    <x v="166"/>
    <n v="6953"/>
    <n v="6880.5"/>
    <n v="7250"/>
    <n v="6225"/>
    <n v="5600"/>
    <n v="72.5"/>
    <n v="728"/>
    <n v="1353"/>
    <n v="655.5"/>
    <n v="1280.5"/>
    <n v="297"/>
  </r>
  <r>
    <x v="167"/>
    <n v="6700"/>
    <n v="6680"/>
    <n v="7250"/>
    <n v="6135"/>
    <n v="5675"/>
    <n v="20"/>
    <n v="565"/>
    <n v="1025"/>
    <n v="545"/>
    <n v="1005"/>
    <n v="550"/>
  </r>
  <r>
    <x v="168"/>
    <n v="6600"/>
    <n v="6485"/>
    <n v="7070"/>
    <n v="6065"/>
    <n v="5716"/>
    <n v="115"/>
    <n v="535"/>
    <n v="884"/>
    <n v="420"/>
    <n v="769"/>
    <n v="470"/>
  </r>
  <r>
    <x v="169"/>
    <n v="6560"/>
    <n v="6415"/>
    <n v="7030"/>
    <n v="6020"/>
    <n v="5695"/>
    <n v="145"/>
    <n v="540"/>
    <n v="865"/>
    <n v="395"/>
    <n v="720"/>
    <n v="470"/>
  </r>
  <r>
    <x v="170"/>
    <n v="6430"/>
    <n v="6300"/>
    <n v="6772.5"/>
    <n v="5880"/>
    <n v="5550"/>
    <n v="130"/>
    <n v="550"/>
    <n v="880"/>
    <n v="420"/>
    <n v="750"/>
    <n v="342.5"/>
  </r>
  <r>
    <x v="171"/>
    <n v="6370"/>
    <n v="6226"/>
    <n v="6710"/>
    <n v="5830"/>
    <n v="5569"/>
    <n v="144"/>
    <n v="540"/>
    <n v="801"/>
    <n v="396"/>
    <n v="657"/>
    <n v="340"/>
  </r>
  <r>
    <x v="172"/>
    <n v="6399"/>
    <n v="6230"/>
    <n v="6730"/>
    <n v="5830"/>
    <n v="5600"/>
    <n v="169"/>
    <n v="569"/>
    <n v="799"/>
    <n v="400"/>
    <n v="630"/>
    <n v="331"/>
  </r>
  <r>
    <x v="173"/>
    <n v="6430"/>
    <n v="6251"/>
    <n v="6836"/>
    <n v="5980"/>
    <n v="5614"/>
    <n v="179"/>
    <n v="450"/>
    <n v="816"/>
    <n v="271"/>
    <n v="637"/>
    <n v="406"/>
  </r>
  <r>
    <x v="174"/>
    <n v="6427"/>
    <n v="6120"/>
    <n v="6820"/>
    <n v="6017"/>
    <n v="5560"/>
    <n v="307"/>
    <n v="410"/>
    <n v="867"/>
    <n v="103"/>
    <n v="560"/>
    <n v="393"/>
  </r>
  <r>
    <x v="175"/>
    <n v="6390"/>
    <n v="6215"/>
    <n v="6730"/>
    <n v="5979.5"/>
    <n v="5525"/>
    <n v="175"/>
    <n v="410.5"/>
    <n v="865"/>
    <n v="235.5"/>
    <n v="690"/>
    <n v="340"/>
  </r>
  <r>
    <x v="176"/>
    <n v="6419"/>
    <n v="6190"/>
    <n v="6690"/>
    <n v="5920"/>
    <n v="5430"/>
    <n v="229"/>
    <n v="499"/>
    <n v="989"/>
    <n v="270"/>
    <n v="760"/>
    <n v="271"/>
  </r>
  <r>
    <x v="177"/>
    <n v="6364"/>
    <n v="6200"/>
    <n v="6650"/>
    <n v="5865"/>
    <n v="5420"/>
    <n v="164"/>
    <n v="499"/>
    <n v="944"/>
    <n v="335"/>
    <n v="780"/>
    <n v="286"/>
  </r>
  <r>
    <x v="178"/>
    <n v="6307"/>
    <n v="6165"/>
    <n v="6601"/>
    <n v="5829.5"/>
    <n v="5328"/>
    <n v="142"/>
    <n v="477.5"/>
    <n v="979"/>
    <n v="335.5"/>
    <n v="837"/>
    <n v="294"/>
  </r>
  <r>
    <x v="179"/>
    <n v="6245"/>
    <n v="6115"/>
    <n v="6450"/>
    <n v="5769"/>
    <n v="5299"/>
    <n v="130"/>
    <n v="476"/>
    <n v="946"/>
    <n v="346"/>
    <n v="816"/>
    <n v="205"/>
  </r>
  <r>
    <x v="180"/>
    <n v="6200"/>
    <n v="6020"/>
    <n v="6350"/>
    <n v="5717.5"/>
    <n v="5260"/>
    <n v="180"/>
    <n v="482.5"/>
    <n v="940"/>
    <n v="302.5"/>
    <n v="760"/>
    <n v="150"/>
  </r>
  <r>
    <x v="181"/>
    <n v="6412"/>
    <n v="6270"/>
    <n v="6550"/>
    <n v="5874"/>
    <n v="5300"/>
    <n v="142"/>
    <n v="538"/>
    <n v="1112"/>
    <n v="396"/>
    <n v="970"/>
    <n v="138"/>
  </r>
  <r>
    <x v="182"/>
    <n v="6260"/>
    <n v="6100"/>
    <n v="6360"/>
    <n v="5775"/>
    <n v="5080"/>
    <n v="160"/>
    <n v="485"/>
    <n v="1180"/>
    <n v="325"/>
    <n v="1020"/>
    <n v="100"/>
  </r>
  <r>
    <x v="183"/>
    <n v="6230"/>
    <n v="6041"/>
    <n v="6310"/>
    <n v="5800"/>
    <n v="5088"/>
    <n v="189"/>
    <n v="430"/>
    <n v="1142"/>
    <n v="241"/>
    <n v="953"/>
    <n v="80"/>
  </r>
  <r>
    <x v="184"/>
    <n v="6210"/>
    <n v="6110"/>
    <n v="6375"/>
    <n v="5745"/>
    <n v="5110"/>
    <n v="100"/>
    <n v="465"/>
    <n v="1100"/>
    <n v="365"/>
    <n v="1000"/>
    <n v="165"/>
  </r>
  <r>
    <x v="185"/>
    <n v="6060"/>
    <n v="5925"/>
    <n v="6250"/>
    <n v="5600"/>
    <n v="5030"/>
    <n v="135"/>
    <n v="460"/>
    <n v="1030"/>
    <n v="325"/>
    <n v="895"/>
    <n v="190"/>
  </r>
  <r>
    <x v="186"/>
    <n v="6141"/>
    <n v="6120"/>
    <n v="6420"/>
    <n v="5810"/>
    <n v="5218.5"/>
    <n v="21"/>
    <n v="331"/>
    <n v="922.5"/>
    <n v="310"/>
    <n v="901.5"/>
    <n v="279"/>
  </r>
  <r>
    <x v="187"/>
    <n v="6250"/>
    <n v="6235"/>
    <n v="6601"/>
    <n v="5950"/>
    <n v="5329.5"/>
    <n v="15"/>
    <n v="300"/>
    <n v="920.5"/>
    <n v="285"/>
    <n v="905.5"/>
    <n v="351"/>
  </r>
  <r>
    <x v="188"/>
    <n v="6430"/>
    <n v="6391"/>
    <n v="6755"/>
    <n v="6124.5"/>
    <n v="5430"/>
    <n v="39"/>
    <n v="305.5"/>
    <n v="1000"/>
    <n v="266.5"/>
    <n v="961"/>
    <n v="325"/>
  </r>
  <r>
    <x v="189"/>
    <n v="6493"/>
    <n v="6401"/>
    <n v="6700"/>
    <n v="6190"/>
    <n v="5510"/>
    <n v="92"/>
    <n v="303"/>
    <n v="983"/>
    <n v="211"/>
    <n v="891"/>
    <n v="207"/>
  </r>
  <r>
    <x v="190"/>
    <n v="6559.5"/>
    <n v="6415"/>
    <n v="6668.5"/>
    <n v="6270"/>
    <n v="5571"/>
    <n v="144.5"/>
    <n v="289.5"/>
    <n v="988.5"/>
    <n v="145"/>
    <n v="844"/>
    <n v="109"/>
  </r>
  <r>
    <x v="191"/>
    <n v="6506"/>
    <n v="6377"/>
    <n v="6620"/>
    <n v="6260"/>
    <n v="5600"/>
    <n v="129"/>
    <n v="246"/>
    <n v="906"/>
    <n v="117"/>
    <n v="777"/>
    <n v="114"/>
  </r>
  <r>
    <x v="192"/>
    <n v="6377"/>
    <n v="6320"/>
    <n v="6450"/>
    <n v="6190"/>
    <n v="5520"/>
    <n v="57"/>
    <n v="187"/>
    <n v="857"/>
    <n v="130"/>
    <n v="800"/>
    <n v="73"/>
  </r>
  <r>
    <x v="193"/>
    <n v="6346.5"/>
    <n v="6270"/>
    <n v="6450"/>
    <n v="6150"/>
    <n v="5489"/>
    <n v="76.5"/>
    <n v="196.5"/>
    <n v="857.5"/>
    <n v="120"/>
    <n v="781"/>
    <n v="103.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18">
  <r>
    <x v="0"/>
    <n v="6232"/>
    <n v="6033"/>
    <n v="6901"/>
    <n v="6500"/>
    <n v="6480"/>
    <n v="199"/>
    <n v="-268"/>
    <n v="-248"/>
    <n v="-467"/>
    <n v="-447"/>
    <n v="669"/>
    <n v="868"/>
    <n v="0.92815384615384611"/>
  </r>
  <r>
    <x v="1"/>
    <n v="6243"/>
    <n v="6044"/>
    <n v="6920"/>
    <n v="6520"/>
    <n v="6445"/>
    <n v="199"/>
    <n v="-277"/>
    <n v="-202"/>
    <n v="-476"/>
    <n v="-401"/>
    <n v="677"/>
    <n v="876"/>
    <n v="0.92699386503067482"/>
  </r>
  <r>
    <x v="2"/>
    <n v="6260"/>
    <n v="6046"/>
    <n v="6855"/>
    <n v="6485"/>
    <n v="6480"/>
    <n v="214"/>
    <n v="-225"/>
    <n v="-220"/>
    <n v="-439"/>
    <n v="-434"/>
    <n v="595"/>
    <n v="809"/>
    <n v="0.93230531996915955"/>
  </r>
  <r>
    <x v="3"/>
    <n v="6298"/>
    <n v="6045"/>
    <n v="6900"/>
    <n v="6540"/>
    <n v="6530"/>
    <n v="253"/>
    <n v="-242"/>
    <n v="-232"/>
    <n v="-495"/>
    <n v="-485"/>
    <n v="602"/>
    <n v="855"/>
    <n v="0.92431192660550454"/>
  </r>
  <r>
    <x v="4"/>
    <n v="6270"/>
    <n v="6042"/>
    <n v="6908"/>
    <n v="6500"/>
    <n v="6485"/>
    <n v="228"/>
    <n v="-230"/>
    <n v="-215"/>
    <n v="-458"/>
    <n v="-443"/>
    <n v="638"/>
    <n v="866"/>
    <n v="0.92953846153846154"/>
  </r>
  <r>
    <x v="5"/>
    <n v="6252"/>
    <n v="6040"/>
    <n v="6900"/>
    <n v="6498"/>
    <n v="6542"/>
    <n v="212"/>
    <n v="-246"/>
    <n v="-290"/>
    <n v="-458"/>
    <n v="-502"/>
    <n v="648"/>
    <n v="860"/>
    <n v="0.92951677439212066"/>
  </r>
  <r>
    <x v="6"/>
    <n v="6260"/>
    <n v="6040"/>
    <n v="6875"/>
    <n v="6485"/>
    <n v="6482"/>
    <n v="220"/>
    <n v="-225"/>
    <n v="-222"/>
    <n v="-445"/>
    <n v="-442"/>
    <n v="615"/>
    <n v="835"/>
    <n v="0.93138010794140325"/>
  </r>
  <r>
    <x v="7"/>
    <n v="6264"/>
    <n v="6040"/>
    <n v="6830"/>
    <n v="6435"/>
    <n v="6380"/>
    <n v="224"/>
    <n v="-171"/>
    <n v="-116"/>
    <n v="-395"/>
    <n v="-340"/>
    <n v="566"/>
    <n v="790"/>
    <n v="0.93861693861693862"/>
  </r>
  <r>
    <x v="8"/>
    <n v="6260"/>
    <n v="6010"/>
    <n v="6790"/>
    <n v="6423"/>
    <n v="6347.5"/>
    <n v="250"/>
    <n v="-163"/>
    <n v="-87.5"/>
    <n v="-413"/>
    <n v="-337.5"/>
    <n v="530"/>
    <n v="780"/>
    <n v="0.93569982874046398"/>
  </r>
  <r>
    <x v="9"/>
    <n v="6138"/>
    <n v="5942"/>
    <n v="6705"/>
    <n v="6307"/>
    <n v="6210"/>
    <n v="196"/>
    <n v="-169"/>
    <n v="-72"/>
    <n v="-365"/>
    <n v="-268"/>
    <n v="567"/>
    <n v="763"/>
    <n v="0.94212779451403206"/>
  </r>
  <r>
    <x v="10"/>
    <n v="6105"/>
    <n v="5887"/>
    <n v="6600"/>
    <n v="6180"/>
    <n v="6120"/>
    <n v="218"/>
    <n v="-75"/>
    <n v="-15"/>
    <n v="-293"/>
    <n v="-233"/>
    <n v="495"/>
    <n v="713"/>
    <n v="0.95258899676375408"/>
  </r>
  <r>
    <x v="11"/>
    <n v="6037"/>
    <n v="5832"/>
    <n v="6575"/>
    <n v="6188"/>
    <n v="6056"/>
    <n v="205"/>
    <n v="-151"/>
    <n v="-19"/>
    <n v="-356"/>
    <n v="-224"/>
    <n v="538"/>
    <n v="743"/>
    <n v="0.94246929541047186"/>
  </r>
  <r>
    <x v="12"/>
    <n v="6017"/>
    <n v="5800"/>
    <n v="6550"/>
    <n v="6126"/>
    <n v="5924.5"/>
    <n v="217"/>
    <n v="-109"/>
    <n v="92.5"/>
    <n v="-326"/>
    <n v="-124.5"/>
    <n v="533"/>
    <n v="750"/>
    <n v="0.94678419849820439"/>
  </r>
  <r>
    <x v="13"/>
    <n v="5990"/>
    <n v="5747"/>
    <n v="6569"/>
    <n v="6080"/>
    <n v="5980"/>
    <n v="243"/>
    <n v="-90"/>
    <n v="10"/>
    <n v="-333"/>
    <n v="-233"/>
    <n v="579"/>
    <n v="822"/>
    <n v="0.94523026315789471"/>
  </r>
  <r>
    <x v="14"/>
    <n v="5925"/>
    <n v="5694"/>
    <n v="6450"/>
    <n v="5962"/>
    <n v="5900"/>
    <n v="231"/>
    <n v="-37"/>
    <n v="25"/>
    <n v="-268"/>
    <n v="-206"/>
    <n v="525"/>
    <n v="756"/>
    <n v="0.95504864139550483"/>
  </r>
  <r>
    <x v="15"/>
    <n v="5939.5"/>
    <n v="5635"/>
    <n v="6550"/>
    <n v="5980"/>
    <n v="5870"/>
    <n v="304.5"/>
    <n v="-40.5"/>
    <n v="69.5"/>
    <n v="-345"/>
    <n v="-235"/>
    <n v="610.5"/>
    <n v="915"/>
    <n v="0.94230769230769229"/>
  </r>
  <r>
    <x v="16"/>
    <n v="5962"/>
    <n v="5611"/>
    <n v="6600"/>
    <n v="5956"/>
    <n v="5860"/>
    <n v="351"/>
    <n v="6"/>
    <n v="102"/>
    <n v="-345"/>
    <n v="-249"/>
    <n v="638"/>
    <n v="989"/>
    <n v="0.94207521826729346"/>
  </r>
  <r>
    <x v="17"/>
    <n v="6095"/>
    <n v="5605"/>
    <n v="6800"/>
    <n v="5945"/>
    <n v="5799"/>
    <n v="490"/>
    <n v="150"/>
    <n v="296"/>
    <n v="-340"/>
    <n v="-194"/>
    <n v="705"/>
    <n v="1195"/>
    <n v="0.94280908326324642"/>
  </r>
  <r>
    <x v="18"/>
    <n v="6090"/>
    <n v="5626"/>
    <n v="6625"/>
    <n v="5970"/>
    <n v="5820"/>
    <n v="464"/>
    <n v="120"/>
    <n v="270"/>
    <n v="-344"/>
    <n v="-194"/>
    <n v="535"/>
    <n v="999"/>
    <n v="0.94237855946398663"/>
  </r>
  <r>
    <x v="19"/>
    <n v="6090"/>
    <n v="5666"/>
    <n v="6580"/>
    <n v="5951"/>
    <n v="5798.5"/>
    <n v="424"/>
    <n v="139"/>
    <n v="291.5"/>
    <n v="-285"/>
    <n v="-132.5"/>
    <n v="490"/>
    <n v="914"/>
    <n v="0.95210888926230886"/>
  </r>
  <r>
    <x v="20"/>
    <n v="6010"/>
    <n v="5603"/>
    <n v="6570"/>
    <n v="5834.5"/>
    <n v="5700"/>
    <n v="407"/>
    <n v="175.5"/>
    <n v="310"/>
    <n v="-231.5"/>
    <n v="-97"/>
    <n v="560"/>
    <n v="967"/>
    <n v="0.96032222127003175"/>
  </r>
  <r>
    <x v="21"/>
    <n v="5960"/>
    <n v="5550"/>
    <n v="5660"/>
    <n v="5824.5"/>
    <n v="5556"/>
    <n v="410"/>
    <n v="135.5"/>
    <n v="404"/>
    <n v="-274.5"/>
    <n v="-6"/>
    <n v="-300"/>
    <n v="110"/>
    <n v="0.95287149111511715"/>
  </r>
  <r>
    <x v="22"/>
    <n v="6000"/>
    <n v="5592"/>
    <n v="6490"/>
    <n v="5820"/>
    <n v="5616"/>
    <n v="408"/>
    <n v="180"/>
    <n v="384"/>
    <n v="-228"/>
    <n v="-24"/>
    <n v="490"/>
    <n v="898"/>
    <n v="0.96082474226804127"/>
  </r>
  <r>
    <x v="23"/>
    <n v="6090"/>
    <n v="5673"/>
    <n v="6620"/>
    <n v="5900"/>
    <n v="5705"/>
    <n v="417"/>
    <n v="190"/>
    <n v="385"/>
    <n v="-227"/>
    <n v="-32"/>
    <n v="530"/>
    <n v="947"/>
    <n v="0.96152542372881356"/>
  </r>
  <r>
    <x v="24"/>
    <n v="6122"/>
    <n v="5722"/>
    <n v="6579.6"/>
    <n v="5990"/>
    <n v="5749"/>
    <n v="400"/>
    <n v="132"/>
    <n v="373"/>
    <n v="-268"/>
    <n v="-27"/>
    <n v="457.60000000000036"/>
    <n v="857.60000000000036"/>
    <n v="0.95525876460767944"/>
  </r>
  <r>
    <x v="25"/>
    <n v="6203"/>
    <n v="5833"/>
    <n v="6675"/>
    <n v="6070"/>
    <n v="5809.5"/>
    <n v="370"/>
    <n v="133"/>
    <n v="393.5"/>
    <n v="-237"/>
    <n v="23.5"/>
    <n v="472"/>
    <n v="842"/>
    <n v="0.96095551894563425"/>
  </r>
  <r>
    <x v="26"/>
    <n v="6250"/>
    <n v="5880"/>
    <n v="6820"/>
    <n v="6110"/>
    <n v="5845"/>
    <n v="370"/>
    <n v="140"/>
    <n v="405"/>
    <n v="-230"/>
    <n v="35"/>
    <n v="570"/>
    <n v="940"/>
    <n v="0.96235679214402614"/>
  </r>
  <r>
    <x v="27"/>
    <n v="6235"/>
    <n v="5887"/>
    <n v="6849"/>
    <n v="6005"/>
    <n v="5898"/>
    <n v="348"/>
    <n v="230"/>
    <n v="337"/>
    <n v="-118"/>
    <n v="-11"/>
    <n v="614"/>
    <n v="962"/>
    <n v="0.98034970857618653"/>
  </r>
  <r>
    <x v="28"/>
    <n v="6300"/>
    <n v="5962"/>
    <n v="6930"/>
    <n v="6050"/>
    <n v="5920"/>
    <n v="338"/>
    <n v="250"/>
    <n v="380"/>
    <n v="-88"/>
    <n v="42"/>
    <n v="630"/>
    <n v="968"/>
    <n v="0.98545454545454547"/>
  </r>
  <r>
    <x v="29"/>
    <n v="6290"/>
    <n v="6020"/>
    <n v="6985"/>
    <n v="6123"/>
    <n v="5939.5"/>
    <n v="270"/>
    <n v="167"/>
    <n v="350.5"/>
    <n v="-103"/>
    <n v="80.5"/>
    <n v="695"/>
    <n v="965"/>
    <n v="0.98317818063040996"/>
  </r>
  <r>
    <x v="30"/>
    <n v="6325"/>
    <n v="6043"/>
    <n v="6900"/>
    <n v="6140"/>
    <n v="5996"/>
    <n v="282"/>
    <n v="185"/>
    <n v="329"/>
    <n v="-97"/>
    <n v="47"/>
    <n v="575"/>
    <n v="857"/>
    <n v="0.98420195439739411"/>
  </r>
  <r>
    <x v="31"/>
    <n v="6287"/>
    <n v="6041"/>
    <n v="6940"/>
    <n v="6070.5"/>
    <n v="5925"/>
    <n v="246"/>
    <n v="216.5"/>
    <n v="362"/>
    <n v="-29.5"/>
    <n v="116"/>
    <n v="653"/>
    <n v="899"/>
    <n v="0.99514043324273127"/>
  </r>
  <r>
    <x v="32"/>
    <n v="6300"/>
    <n v="6049.5"/>
    <n v="6980"/>
    <n v="6080"/>
    <n v="5910"/>
    <n v="250.5"/>
    <n v="220"/>
    <n v="390"/>
    <n v="-30.5"/>
    <n v="139.5"/>
    <n v="680"/>
    <n v="930.5"/>
    <n v="0.99498355263157889"/>
  </r>
  <r>
    <x v="33"/>
    <n v="6335"/>
    <n v="6055"/>
    <n v="7095"/>
    <n v="6120"/>
    <n v="5980"/>
    <n v="280"/>
    <n v="215"/>
    <n v="355"/>
    <n v="-65"/>
    <n v="75"/>
    <n v="760"/>
    <n v="1040"/>
    <n v="0.9893790849673203"/>
  </r>
  <r>
    <x v="34"/>
    <n v="6290"/>
    <n v="6040"/>
    <n v="6990"/>
    <n v="6079"/>
    <n v="5900"/>
    <n v="250"/>
    <n v="211"/>
    <n v="390"/>
    <n v="-39"/>
    <n v="140"/>
    <n v="700"/>
    <n v="950"/>
    <n v="0.99358447113012005"/>
  </r>
  <r>
    <x v="35"/>
    <n v="6328"/>
    <n v="6012"/>
    <n v="6950"/>
    <n v="6080"/>
    <n v="5849"/>
    <n v="316"/>
    <n v="248"/>
    <n v="479"/>
    <n v="-68"/>
    <n v="163"/>
    <n v="622"/>
    <n v="938"/>
    <n v="0.9888157894736842"/>
  </r>
  <r>
    <x v="15"/>
    <n v="6212"/>
    <n v="5941"/>
    <n v="6785"/>
    <n v="6033"/>
    <n v="5750"/>
    <n v="271"/>
    <n v="179"/>
    <n v="462"/>
    <n v="-92"/>
    <n v="191"/>
    <n v="573"/>
    <n v="844"/>
    <n v="0.98475053870379581"/>
  </r>
  <r>
    <x v="16"/>
    <n v="6150"/>
    <n v="5860"/>
    <n v="6800"/>
    <n v="6020"/>
    <n v="5405"/>
    <n v="290"/>
    <n v="130"/>
    <n v="745"/>
    <n v="-160"/>
    <n v="455"/>
    <n v="650"/>
    <n v="940"/>
    <n v="0.97342192691029905"/>
  </r>
  <r>
    <x v="36"/>
    <n v="6090"/>
    <n v="5767"/>
    <n v="6775"/>
    <n v="5950"/>
    <n v="5406"/>
    <n v="323"/>
    <n v="140"/>
    <n v="684"/>
    <n v="-183"/>
    <n v="361"/>
    <n v="685"/>
    <n v="1008"/>
    <n v="0.96924369747899164"/>
  </r>
  <r>
    <x v="37"/>
    <n v="6170"/>
    <n v="5816"/>
    <n v="6700"/>
    <n v="6000"/>
    <n v="5706"/>
    <n v="354"/>
    <n v="170"/>
    <n v="464"/>
    <n v="-184"/>
    <n v="110"/>
    <n v="530"/>
    <n v="884"/>
    <n v="0.96933333333333338"/>
  </r>
  <r>
    <x v="38"/>
    <n v="6280"/>
    <n v="5870"/>
    <n v="6750"/>
    <n v="5990"/>
    <n v="5745"/>
    <n v="410"/>
    <n v="290"/>
    <n v="535"/>
    <n v="-120"/>
    <n v="125"/>
    <n v="470"/>
    <n v="880"/>
    <n v="0.97996661101836391"/>
  </r>
  <r>
    <x v="39"/>
    <n v="6080"/>
    <n v="5730"/>
    <n v="6603"/>
    <n v="5940"/>
    <n v="5618"/>
    <n v="350"/>
    <n v="140"/>
    <n v="462"/>
    <n v="-210"/>
    <n v="112"/>
    <n v="523"/>
    <n v="873"/>
    <n v="0.96464646464646464"/>
  </r>
  <r>
    <x v="40"/>
    <n v="6030"/>
    <n v="5656"/>
    <n v="6490"/>
    <n v="5802"/>
    <n v="5515"/>
    <n v="374"/>
    <n v="228"/>
    <n v="515"/>
    <n v="-146"/>
    <n v="141"/>
    <n v="460"/>
    <n v="834"/>
    <n v="0.97483626335746298"/>
  </r>
  <r>
    <x v="41"/>
    <n v="6000"/>
    <n v="5638"/>
    <n v="6460"/>
    <n v="5804"/>
    <n v="5530"/>
    <n v="362"/>
    <n v="196"/>
    <n v="470"/>
    <n v="-166"/>
    <n v="108"/>
    <n v="460"/>
    <n v="822"/>
    <n v="0.97139903514817372"/>
  </r>
  <r>
    <x v="42"/>
    <n v="6079.5"/>
    <n v="5660"/>
    <n v="6381"/>
    <n v="5865"/>
    <n v="5650"/>
    <n v="419.5"/>
    <n v="214.5"/>
    <n v="429.5"/>
    <n v="-205"/>
    <n v="10"/>
    <n v="301.5"/>
    <n v="721"/>
    <n v="0.96504688832054564"/>
  </r>
  <r>
    <x v="43"/>
    <n v="6000"/>
    <n v="5603"/>
    <n v="6450"/>
    <n v="5779"/>
    <n v="5470"/>
    <n v="397"/>
    <n v="221"/>
    <n v="530"/>
    <n v="-176"/>
    <n v="133"/>
    <n v="450"/>
    <n v="847"/>
    <n v="0.96954490396262327"/>
  </r>
  <r>
    <x v="44"/>
    <n v="5849"/>
    <n v="5448"/>
    <n v="6330"/>
    <n v="5589"/>
    <n v="5330"/>
    <n v="401"/>
    <n v="260"/>
    <n v="519"/>
    <n v="-141"/>
    <n v="118"/>
    <n v="481"/>
    <n v="882"/>
    <n v="0.97477187332259796"/>
  </r>
  <r>
    <x v="45"/>
    <n v="5849"/>
    <n v="5468"/>
    <n v="6270"/>
    <n v="5580"/>
    <n v="5310"/>
    <n v="381"/>
    <n v="269"/>
    <n v="539"/>
    <n v="-112"/>
    <n v="158"/>
    <n v="421"/>
    <n v="802"/>
    <n v="0.97992831541218639"/>
  </r>
  <r>
    <x v="46"/>
    <n v="5850"/>
    <n v="5488"/>
    <n v="6270"/>
    <n v="5530"/>
    <n v="5286"/>
    <n v="362"/>
    <n v="320"/>
    <n v="564"/>
    <n v="-42"/>
    <n v="202"/>
    <n v="420"/>
    <n v="782"/>
    <n v="0.9924050632911392"/>
  </r>
  <r>
    <x v="47"/>
    <n v="5911"/>
    <n v="5538"/>
    <n v="6325"/>
    <n v="5540"/>
    <n v="5280"/>
    <n v="373"/>
    <n v="371"/>
    <n v="631"/>
    <n v="-2"/>
    <n v="258"/>
    <n v="414"/>
    <n v="787"/>
    <n v="0.99963898916967509"/>
  </r>
  <r>
    <x v="48"/>
    <n v="5895"/>
    <n v="5521"/>
    <n v="6210"/>
    <n v="5450"/>
    <n v="5209"/>
    <n v="374"/>
    <n v="445"/>
    <n v="686"/>
    <n v="71"/>
    <n v="312"/>
    <n v="315"/>
    <n v="689"/>
    <n v="1.0130275229357799"/>
  </r>
  <r>
    <x v="49"/>
    <n v="5760"/>
    <n v="5410"/>
    <n v="6150"/>
    <n v="5319.5"/>
    <n v="5098"/>
    <n v="350"/>
    <n v="440.5"/>
    <n v="662"/>
    <n v="90.5"/>
    <n v="312"/>
    <n v="390"/>
    <n v="740"/>
    <n v="1.0170128771501081"/>
  </r>
  <r>
    <x v="50"/>
    <n v="5619"/>
    <n v="5260"/>
    <n v="5995"/>
    <n v="5150"/>
    <n v="4990"/>
    <n v="359"/>
    <n v="469"/>
    <n v="629"/>
    <n v="110"/>
    <n v="270"/>
    <n v="376"/>
    <n v="735"/>
    <n v="1.021359223300971"/>
  </r>
  <r>
    <x v="51"/>
    <n v="5545"/>
    <n v="5226"/>
    <n v="5950"/>
    <n v="5109"/>
    <n v="4911"/>
    <n v="319"/>
    <n v="436"/>
    <n v="634"/>
    <n v="117"/>
    <n v="315"/>
    <n v="405"/>
    <n v="724"/>
    <n v="1.0229007633587786"/>
  </r>
  <r>
    <x v="52"/>
    <n v="5475"/>
    <n v="5180"/>
    <n v="5950"/>
    <n v="5071.5"/>
    <n v="4939"/>
    <n v="295"/>
    <n v="403.5"/>
    <n v="536"/>
    <n v="108.5"/>
    <n v="241"/>
    <n v="475"/>
    <n v="770"/>
    <n v="1.0213940648723256"/>
  </r>
  <r>
    <x v="53"/>
    <n v="5584"/>
    <n v="5296"/>
    <n v="5978"/>
    <n v="5115"/>
    <n v="4967"/>
    <n v="288"/>
    <n v="469"/>
    <n v="617"/>
    <n v="181"/>
    <n v="329"/>
    <n v="394"/>
    <n v="682"/>
    <n v="1.035386119257087"/>
  </r>
  <r>
    <x v="54"/>
    <n v="5597"/>
    <n v="5296"/>
    <n v="5980"/>
    <n v="5155"/>
    <n v="4984"/>
    <n v="301"/>
    <n v="442"/>
    <n v="613"/>
    <n v="141"/>
    <n v="312"/>
    <n v="383"/>
    <n v="684"/>
    <n v="1.0273520853540252"/>
  </r>
  <r>
    <x v="55"/>
    <n v="5640"/>
    <n v="5365"/>
    <n v="6070"/>
    <n v="5180"/>
    <n v="5000"/>
    <n v="275"/>
    <n v="460"/>
    <n v="640"/>
    <n v="185"/>
    <n v="365"/>
    <n v="430"/>
    <n v="705"/>
    <n v="1.0357142857142858"/>
  </r>
  <r>
    <x v="56"/>
    <n v="5675"/>
    <n v="5390"/>
    <n v="6100"/>
    <n v="5210"/>
    <n v="5052"/>
    <n v="285"/>
    <n v="465"/>
    <n v="623"/>
    <n v="180"/>
    <n v="338"/>
    <n v="425"/>
    <n v="710"/>
    <n v="1.034548944337812"/>
  </r>
  <r>
    <x v="57"/>
    <n v="5663"/>
    <n v="5385"/>
    <n v="6099"/>
    <n v="5224"/>
    <n v="5055"/>
    <n v="278"/>
    <n v="439"/>
    <n v="608"/>
    <n v="161"/>
    <n v="330"/>
    <n v="436"/>
    <n v="714"/>
    <n v="1.0308192955589586"/>
  </r>
  <r>
    <x v="58"/>
    <n v="5670"/>
    <n v="5381"/>
    <n v="6041"/>
    <n v="5190"/>
    <n v="5040"/>
    <n v="289"/>
    <n v="480"/>
    <n v="630"/>
    <n v="191"/>
    <n v="341"/>
    <n v="371"/>
    <n v="660"/>
    <n v="1.0368015414258189"/>
  </r>
  <r>
    <x v="59"/>
    <n v="5632"/>
    <n v="5351"/>
    <n v="6065"/>
    <n v="5225"/>
    <n v="5049.5"/>
    <n v="281"/>
    <n v="407"/>
    <n v="582.5"/>
    <n v="126"/>
    <n v="301.5"/>
    <n v="433"/>
    <n v="714"/>
    <n v="1.0241148325358851"/>
  </r>
  <r>
    <x v="60"/>
    <n v="5633"/>
    <n v="5362"/>
    <n v="6075"/>
    <n v="5230"/>
    <n v="5037"/>
    <n v="271"/>
    <n v="403"/>
    <n v="596"/>
    <n v="132"/>
    <n v="325"/>
    <n v="442"/>
    <n v="713"/>
    <n v="1.0252390057361376"/>
  </r>
  <r>
    <x v="61"/>
    <n v="5660"/>
    <n v="5366"/>
    <n v="5997"/>
    <n v="5215"/>
    <n v="5037"/>
    <n v="294"/>
    <n v="445"/>
    <n v="623"/>
    <n v="151"/>
    <n v="329"/>
    <n v="337"/>
    <n v="631"/>
    <n v="1.02895493767977"/>
  </r>
  <r>
    <x v="62"/>
    <n v="5590"/>
    <n v="5340"/>
    <n v="5995"/>
    <n v="5120"/>
    <n v="4939"/>
    <n v="250"/>
    <n v="470"/>
    <n v="651"/>
    <n v="220"/>
    <n v="401"/>
    <n v="405"/>
    <n v="655"/>
    <n v="1.04296875"/>
  </r>
  <r>
    <x v="63"/>
    <n v="5520"/>
    <n v="5240"/>
    <n v="5900"/>
    <n v="5097.5"/>
    <n v="4889"/>
    <n v="280"/>
    <n v="422.5"/>
    <n v="631"/>
    <n v="142.5"/>
    <n v="351"/>
    <n v="380"/>
    <n v="660"/>
    <n v="1.0279548798430602"/>
  </r>
  <r>
    <x v="64"/>
    <n v="5400"/>
    <n v="5077"/>
    <n v="5800"/>
    <n v="4988"/>
    <n v="4819"/>
    <n v="323"/>
    <n v="412"/>
    <n v="581"/>
    <n v="89"/>
    <n v="258"/>
    <n v="400"/>
    <n v="723"/>
    <n v="1.0178428227746592"/>
  </r>
  <r>
    <x v="65"/>
    <n v="5337"/>
    <n v="5001"/>
    <n v="5800"/>
    <n v="4940"/>
    <n v="4830"/>
    <n v="336"/>
    <n v="397"/>
    <n v="507"/>
    <n v="61"/>
    <n v="171"/>
    <n v="463"/>
    <n v="799"/>
    <n v="1.0123481781376518"/>
  </r>
  <r>
    <x v="66"/>
    <n v="5290"/>
    <n v="4996"/>
    <n v="5730"/>
    <n v="4900"/>
    <n v="4775"/>
    <n v="294"/>
    <n v="390"/>
    <n v="515"/>
    <n v="96"/>
    <n v="221"/>
    <n v="440"/>
    <n v="734"/>
    <n v="1.0195918367346939"/>
  </r>
  <r>
    <x v="67"/>
    <n v="5290"/>
    <n v="4996"/>
    <n v="5700"/>
    <n v="4900"/>
    <n v="4775"/>
    <n v="294"/>
    <n v="390"/>
    <n v="515"/>
    <n v="96"/>
    <n v="221"/>
    <n v="410"/>
    <n v="704"/>
    <n v="1.0195918367346939"/>
  </r>
  <r>
    <x v="68"/>
    <n v="5210"/>
    <n v="4962"/>
    <n v="5650"/>
    <n v="4840"/>
    <n v="4740"/>
    <n v="248"/>
    <n v="370"/>
    <n v="470"/>
    <n v="122"/>
    <n v="222"/>
    <n v="440"/>
    <n v="688"/>
    <n v="1.0252066115702478"/>
  </r>
  <r>
    <x v="69"/>
    <n v="5204"/>
    <n v="4915"/>
    <n v="5640"/>
    <n v="4800"/>
    <n v="4727.5"/>
    <n v="289"/>
    <n v="404"/>
    <n v="476.5"/>
    <n v="115"/>
    <n v="187.5"/>
    <n v="436"/>
    <n v="725"/>
    <n v="1.0239583333333333"/>
  </r>
  <r>
    <x v="70"/>
    <n v="5155"/>
    <n v="4920"/>
    <n v="5700"/>
    <n v="4790"/>
    <n v="4730"/>
    <n v="235"/>
    <n v="365"/>
    <n v="425"/>
    <n v="130"/>
    <n v="190"/>
    <n v="545"/>
    <n v="780"/>
    <n v="1.0271398747390397"/>
  </r>
  <r>
    <x v="71"/>
    <n v="5189"/>
    <n v="4971"/>
    <n v="5640"/>
    <n v="4829"/>
    <n v="4794"/>
    <n v="218"/>
    <n v="360"/>
    <n v="395"/>
    <n v="142"/>
    <n v="177"/>
    <n v="451"/>
    <n v="669"/>
    <n v="1.029405674052599"/>
  </r>
  <r>
    <x v="72"/>
    <n v="5166"/>
    <n v="4972"/>
    <n v="5597"/>
    <n v="4826"/>
    <n v="4780"/>
    <n v="194"/>
    <n v="340"/>
    <n v="386"/>
    <n v="146"/>
    <n v="192"/>
    <n v="431"/>
    <n v="625"/>
    <n v="1.0302527973477"/>
  </r>
  <r>
    <x v="73"/>
    <n v="5161"/>
    <n v="4955"/>
    <n v="5620"/>
    <n v="4800"/>
    <n v="4800"/>
    <n v="206"/>
    <n v="361"/>
    <n v="361"/>
    <n v="155"/>
    <n v="155"/>
    <n v="459"/>
    <n v="665"/>
    <n v="1.0322916666666666"/>
  </r>
  <r>
    <x v="74"/>
    <n v="5145"/>
    <n v="4935"/>
    <n v="5490"/>
    <n v="4775"/>
    <n v="4770"/>
    <n v="210"/>
    <n v="370"/>
    <n v="375"/>
    <n v="160"/>
    <n v="165"/>
    <n v="345"/>
    <n v="555"/>
    <n v="1.0335078534031414"/>
  </r>
  <r>
    <x v="75"/>
    <n v="5145"/>
    <n v="4975"/>
    <n v="5450"/>
    <n v="4801.5"/>
    <n v="4780"/>
    <n v="170"/>
    <n v="343.5"/>
    <n v="365"/>
    <n v="173.5"/>
    <n v="195"/>
    <n v="305"/>
    <n v="475"/>
    <n v="1.0361345412891805"/>
  </r>
  <r>
    <x v="76"/>
    <n v="5148"/>
    <n v="4970"/>
    <n v="5480"/>
    <n v="4829"/>
    <n v="4800"/>
    <n v="178"/>
    <n v="319"/>
    <n v="348"/>
    <n v="141"/>
    <n v="170"/>
    <n v="332"/>
    <n v="510"/>
    <n v="1.029198591840961"/>
  </r>
  <r>
    <x v="77"/>
    <n v="5164"/>
    <n v="4975"/>
    <n v="5599"/>
    <n v="4840"/>
    <n v="4790"/>
    <n v="189"/>
    <n v="324"/>
    <n v="374"/>
    <n v="135"/>
    <n v="185"/>
    <n v="435"/>
    <n v="624"/>
    <n v="1.0278925619834711"/>
  </r>
  <r>
    <x v="78"/>
    <n v="5124"/>
    <n v="4942"/>
    <n v="5485"/>
    <n v="4789"/>
    <n v="4700"/>
    <n v="182"/>
    <n v="335"/>
    <n v="424"/>
    <n v="153"/>
    <n v="242"/>
    <n v="361"/>
    <n v="543"/>
    <n v="1.0319482146585925"/>
  </r>
  <r>
    <x v="79"/>
    <n v="5063"/>
    <n v="4841.5"/>
    <n v="5500"/>
    <n v="4820"/>
    <n v="4740"/>
    <n v="221.5"/>
    <n v="243"/>
    <n v="323"/>
    <n v="21.5"/>
    <n v="101.5"/>
    <n v="437"/>
    <n v="658.5"/>
    <n v="1.0044605809128631"/>
  </r>
  <r>
    <x v="80"/>
    <n v="4960"/>
    <n v="4814"/>
    <n v="5340"/>
    <n v="4739"/>
    <n v="4680"/>
    <n v="146"/>
    <n v="221"/>
    <n v="280"/>
    <n v="75"/>
    <n v="134"/>
    <n v="380"/>
    <n v="526"/>
    <n v="1.0158261236547794"/>
  </r>
  <r>
    <x v="81"/>
    <n v="5020"/>
    <n v="4801"/>
    <n v="5301"/>
    <n v="4740"/>
    <n v="4630"/>
    <n v="219"/>
    <n v="280"/>
    <n v="390"/>
    <n v="61"/>
    <n v="171"/>
    <n v="281"/>
    <n v="500"/>
    <n v="1.0128691983122362"/>
  </r>
  <r>
    <x v="82"/>
    <n v="5063"/>
    <n v="4890"/>
    <n v="5380"/>
    <n v="4830"/>
    <n v="4774"/>
    <n v="173"/>
    <n v="233"/>
    <n v="289"/>
    <n v="60"/>
    <n v="116"/>
    <n v="317"/>
    <n v="490"/>
    <n v="1.0124223602484472"/>
  </r>
  <r>
    <x v="83"/>
    <n v="5139"/>
    <n v="4992"/>
    <n v="5450"/>
    <n v="4900"/>
    <n v="4859"/>
    <n v="147"/>
    <n v="239"/>
    <n v="280"/>
    <n v="92"/>
    <n v="133"/>
    <n v="311"/>
    <n v="458"/>
    <n v="1.0187755102040816"/>
  </r>
  <r>
    <x v="84"/>
    <n v="5328"/>
    <n v="5140"/>
    <n v="5700"/>
    <n v="5089"/>
    <n v="5007"/>
    <n v="188"/>
    <n v="239"/>
    <n v="321"/>
    <n v="51"/>
    <n v="133"/>
    <n v="372"/>
    <n v="560"/>
    <n v="1.0100216152485753"/>
  </r>
  <r>
    <x v="85"/>
    <n v="5360"/>
    <n v="5212"/>
    <n v="5750"/>
    <n v="5014"/>
    <n v="5050"/>
    <n v="148"/>
    <n v="346"/>
    <n v="310"/>
    <n v="198"/>
    <n v="162"/>
    <n v="390"/>
    <n v="538"/>
    <n v="1.039489429597128"/>
  </r>
  <r>
    <x v="86"/>
    <n v="5340"/>
    <n v="5172.5"/>
    <n v="5750"/>
    <n v="4955"/>
    <n v="4935"/>
    <n v="167.5"/>
    <n v="385"/>
    <n v="405"/>
    <n v="217.5"/>
    <n v="237.5"/>
    <n v="410"/>
    <n v="577.5"/>
    <n v="1.0438950554994955"/>
  </r>
  <r>
    <x v="87"/>
    <n v="5296"/>
    <n v="5183.5"/>
    <n v="5799"/>
    <n v="4920"/>
    <n v="4910"/>
    <n v="112.5"/>
    <n v="376"/>
    <n v="386"/>
    <n v="263.5"/>
    <n v="273.5"/>
    <n v="503"/>
    <n v="615.5"/>
    <n v="1.0535569105691056"/>
  </r>
  <r>
    <x v="88"/>
    <n v="5345"/>
    <n v="5201"/>
    <n v="5800"/>
    <n v="4950"/>
    <n v="4875"/>
    <n v="144"/>
    <n v="395"/>
    <n v="470"/>
    <n v="251"/>
    <n v="326"/>
    <n v="455"/>
    <n v="599"/>
    <n v="1.0507070707070707"/>
  </r>
  <r>
    <x v="89"/>
    <n v="5300"/>
    <n v="5119"/>
    <n v="5750"/>
    <n v="4910"/>
    <n v="4883"/>
    <n v="181"/>
    <n v="390"/>
    <n v="417"/>
    <n v="209"/>
    <n v="236"/>
    <n v="450"/>
    <n v="631"/>
    <n v="1.0425661914460285"/>
  </r>
  <r>
    <x v="90"/>
    <n v="5260"/>
    <n v="5055"/>
    <n v="5598"/>
    <n v="4850"/>
    <n v="4895"/>
    <n v="205"/>
    <n v="410"/>
    <n v="365"/>
    <n v="205"/>
    <n v="160"/>
    <n v="338"/>
    <n v="543"/>
    <n v="1.0422680412371135"/>
  </r>
  <r>
    <x v="91"/>
    <n v="5139.5"/>
    <n v="4981"/>
    <n v="5400"/>
    <n v="4715"/>
    <n v="4700"/>
    <n v="158.5"/>
    <n v="424.5"/>
    <n v="439.5"/>
    <n v="266"/>
    <n v="281"/>
    <n v="260.5"/>
    <n v="419"/>
    <n v="1.0564156945917285"/>
  </r>
  <r>
    <x v="92"/>
    <n v="5035"/>
    <n v="4860"/>
    <n v="5445"/>
    <n v="4615"/>
    <n v="4526"/>
    <n v="175"/>
    <n v="420"/>
    <n v="509"/>
    <n v="245"/>
    <n v="334"/>
    <n v="410"/>
    <n v="585"/>
    <n v="1.0530877573131094"/>
  </r>
  <r>
    <x v="93"/>
    <n v="5027"/>
    <n v="4840"/>
    <n v="5376"/>
    <n v="4579"/>
    <n v="4420"/>
    <n v="187"/>
    <n v="448"/>
    <n v="607"/>
    <n v="261"/>
    <n v="420"/>
    <n v="349"/>
    <n v="536"/>
    <n v="1.0569993448351169"/>
  </r>
  <r>
    <x v="94"/>
    <n v="5263"/>
    <n v="5109"/>
    <n v="5452"/>
    <n v="4769"/>
    <n v="4610"/>
    <n v="154"/>
    <n v="494"/>
    <n v="653"/>
    <n v="340"/>
    <n v="499"/>
    <n v="189"/>
    <n v="343"/>
    <n v="1.0712937722793039"/>
  </r>
  <r>
    <x v="95"/>
    <n v="5360"/>
    <n v="5177"/>
    <n v="5760"/>
    <n v="4830"/>
    <n v="4660"/>
    <n v="183"/>
    <n v="530"/>
    <n v="700"/>
    <n v="347"/>
    <n v="517"/>
    <n v="400"/>
    <n v="583"/>
    <n v="1.0718426501035196"/>
  </r>
  <r>
    <x v="96"/>
    <n v="5465"/>
    <n v="5215"/>
    <n v="5749"/>
    <n v="4860"/>
    <n v="4645"/>
    <n v="250"/>
    <n v="605"/>
    <n v="820"/>
    <n v="355"/>
    <n v="570"/>
    <n v="284"/>
    <n v="534"/>
    <n v="1.073045267489712"/>
  </r>
  <r>
    <x v="97"/>
    <n v="5470"/>
    <n v="5279"/>
    <n v="5900"/>
    <n v="4939"/>
    <n v="4724"/>
    <n v="191"/>
    <n v="531"/>
    <n v="746"/>
    <n v="340"/>
    <n v="555"/>
    <n v="430"/>
    <n v="621"/>
    <n v="1.0688398461226969"/>
  </r>
  <r>
    <x v="98"/>
    <n v="5470"/>
    <n v="5292"/>
    <n v="6000"/>
    <n v="4905"/>
    <n v="4760"/>
    <n v="178"/>
    <n v="565"/>
    <n v="710"/>
    <n v="387"/>
    <n v="532"/>
    <n v="530"/>
    <n v="708"/>
    <n v="1.0788990825688074"/>
  </r>
  <r>
    <x v="99"/>
    <n v="5489"/>
    <n v="5303"/>
    <n v="5950"/>
    <n v="4960"/>
    <n v="4715"/>
    <n v="186"/>
    <n v="529"/>
    <n v="774"/>
    <n v="343"/>
    <n v="588"/>
    <n v="461"/>
    <n v="647"/>
    <n v="1.0691532258064516"/>
  </r>
  <r>
    <x v="100"/>
    <n v="5481"/>
    <n v="5289"/>
    <n v="5960"/>
    <n v="5057"/>
    <n v="4757"/>
    <n v="192"/>
    <n v="424"/>
    <n v="724"/>
    <n v="232"/>
    <n v="532"/>
    <n v="479"/>
    <n v="671"/>
    <n v="1.0458770021752026"/>
  </r>
  <r>
    <x v="101"/>
    <n v="5442"/>
    <n v="5220"/>
    <n v="5980"/>
    <n v="4970"/>
    <n v="4749"/>
    <n v="222"/>
    <n v="472"/>
    <n v="693"/>
    <n v="250"/>
    <n v="471"/>
    <n v="538"/>
    <n v="760"/>
    <n v="1.0503018108651911"/>
  </r>
  <r>
    <x v="102"/>
    <n v="5395"/>
    <n v="5176"/>
    <n v="5970"/>
    <n v="4920"/>
    <n v="4749"/>
    <n v="219"/>
    <n v="475"/>
    <n v="646"/>
    <n v="256"/>
    <n v="427"/>
    <n v="575"/>
    <n v="794"/>
    <n v="1.0520325203252032"/>
  </r>
  <r>
    <x v="103"/>
    <n v="5356"/>
    <n v="5085"/>
    <n v="5875"/>
    <n v="4810"/>
    <n v="4650"/>
    <n v="271"/>
    <n v="546"/>
    <n v="706"/>
    <n v="275"/>
    <n v="435"/>
    <n v="519"/>
    <n v="790"/>
    <n v="1.0571725571725572"/>
  </r>
  <r>
    <x v="104"/>
    <n v="5215"/>
    <n v="5000"/>
    <n v="5800"/>
    <n v="4708"/>
    <n v="4529"/>
    <n v="215"/>
    <n v="507"/>
    <n v="686"/>
    <n v="292"/>
    <n v="471"/>
    <n v="585"/>
    <n v="800"/>
    <n v="1.0620220900594732"/>
  </r>
  <r>
    <x v="105"/>
    <n v="5215"/>
    <n v="5045"/>
    <n v="5800"/>
    <n v="4745"/>
    <n v="4520"/>
    <n v="170"/>
    <n v="470"/>
    <n v="695"/>
    <n v="300"/>
    <n v="525"/>
    <n v="585"/>
    <n v="755"/>
    <n v="1.0632244467860905"/>
  </r>
  <r>
    <x v="106"/>
    <n v="5390"/>
    <n v="5090"/>
    <n v="5950"/>
    <n v="4825"/>
    <n v="4599"/>
    <n v="300"/>
    <n v="565"/>
    <n v="791"/>
    <n v="265"/>
    <n v="491"/>
    <n v="560"/>
    <n v="860"/>
    <n v="1.0549222797927462"/>
  </r>
  <r>
    <x v="107"/>
    <n v="5510"/>
    <n v="5210"/>
    <n v="5940"/>
    <n v="4900"/>
    <n v="4629.5"/>
    <n v="300"/>
    <n v="610"/>
    <n v="880.5"/>
    <n v="310"/>
    <n v="580.5"/>
    <n v="430"/>
    <n v="730"/>
    <n v="1.0632653061224491"/>
  </r>
  <r>
    <x v="108"/>
    <n v="5500"/>
    <n v="5185"/>
    <n v="6086"/>
    <n v="4955"/>
    <n v="4700"/>
    <n v="315"/>
    <n v="545"/>
    <n v="800"/>
    <n v="230"/>
    <n v="485"/>
    <n v="586"/>
    <n v="901"/>
    <n v="1.0464177598385469"/>
  </r>
  <r>
    <x v="109"/>
    <n v="5690"/>
    <n v="5382"/>
    <n v="6340"/>
    <n v="5150"/>
    <n v="4940"/>
    <n v="308"/>
    <n v="540"/>
    <n v="750"/>
    <n v="232"/>
    <n v="442"/>
    <n v="650"/>
    <n v="958"/>
    <n v="1.0450485436893204"/>
  </r>
  <r>
    <x v="110"/>
    <n v="5780"/>
    <n v="5490"/>
    <n v="6340"/>
    <n v="5220"/>
    <n v="4959"/>
    <n v="290"/>
    <n v="560"/>
    <n v="821"/>
    <n v="270"/>
    <n v="531"/>
    <n v="560"/>
    <n v="850"/>
    <n v="1.0517241379310345"/>
  </r>
  <r>
    <x v="111"/>
    <n v="5910"/>
    <n v="5608"/>
    <n v="6479"/>
    <n v="5322"/>
    <n v="5009.5"/>
    <n v="302"/>
    <n v="588"/>
    <n v="900.5"/>
    <n v="286"/>
    <n v="598.5"/>
    <n v="569"/>
    <n v="871"/>
    <n v="1.053739195791056"/>
  </r>
  <r>
    <x v="112"/>
    <n v="5912"/>
    <n v="5628"/>
    <n v="6400"/>
    <n v="5342"/>
    <n v="5034"/>
    <n v="284"/>
    <n v="570"/>
    <n v="878"/>
    <n v="286"/>
    <n v="594"/>
    <n v="488"/>
    <n v="772"/>
    <n v="1.0535380007487831"/>
  </r>
  <r>
    <x v="113"/>
    <n v="5911"/>
    <n v="5628"/>
    <n v="6420"/>
    <n v="5380"/>
    <n v="5030"/>
    <n v="283"/>
    <n v="531"/>
    <n v="881"/>
    <n v="248"/>
    <n v="598"/>
    <n v="509"/>
    <n v="792"/>
    <n v="1.0460966542750929"/>
  </r>
  <r>
    <x v="114"/>
    <n v="5945"/>
    <n v="5628"/>
    <n v="6600"/>
    <n v="5394"/>
    <n v="5050"/>
    <n v="317"/>
    <n v="551"/>
    <n v="895"/>
    <n v="234"/>
    <n v="578"/>
    <n v="655"/>
    <n v="972"/>
    <n v="1.0433815350389322"/>
  </r>
  <r>
    <x v="115"/>
    <n v="5922"/>
    <n v="5640"/>
    <n v="6375"/>
    <n v="5400"/>
    <n v="5025"/>
    <n v="282"/>
    <n v="522"/>
    <n v="897"/>
    <n v="240"/>
    <n v="615"/>
    <n v="453"/>
    <n v="735"/>
    <n v="1.0444444444444445"/>
  </r>
  <r>
    <x v="116"/>
    <n v="5899"/>
    <n v="5642"/>
    <n v="6400"/>
    <n v="5415"/>
    <n v="4990"/>
    <n v="257"/>
    <n v="484"/>
    <n v="909"/>
    <n v="227"/>
    <n v="652"/>
    <n v="501"/>
    <n v="758"/>
    <n v="1.0419205909510618"/>
  </r>
  <r>
    <x v="117"/>
    <n v="5941"/>
    <n v="5651"/>
    <n v="6390"/>
    <n v="5474.5"/>
    <n v="4993"/>
    <n v="290"/>
    <n v="466.5"/>
    <n v="948"/>
    <n v="176.5"/>
    <n v="658"/>
    <n v="449"/>
    <n v="739"/>
    <n v="1.0322403872499772"/>
  </r>
  <r>
    <x v="118"/>
    <n v="5895"/>
    <n v="5650"/>
    <n v="6400"/>
    <n v="5463"/>
    <n v="4964"/>
    <n v="245"/>
    <n v="432"/>
    <n v="931"/>
    <n v="187"/>
    <n v="686"/>
    <n v="505"/>
    <n v="750"/>
    <n v="1.0342302764049058"/>
  </r>
  <r>
    <x v="119"/>
    <n v="5877.5"/>
    <n v="5640"/>
    <n v="6351"/>
    <n v="5451"/>
    <n v="4950"/>
    <n v="237.5"/>
    <n v="426.5"/>
    <n v="927.5"/>
    <n v="189"/>
    <n v="690"/>
    <n v="473.5"/>
    <n v="711"/>
    <n v="1.034672537149147"/>
  </r>
  <r>
    <x v="120"/>
    <n v="5855"/>
    <n v="5660"/>
    <n v="6400"/>
    <n v="5475"/>
    <n v="4995"/>
    <n v="195"/>
    <n v="380"/>
    <n v="860"/>
    <n v="185"/>
    <n v="665"/>
    <n v="545"/>
    <n v="740"/>
    <n v="1.0337899543378994"/>
  </r>
  <r>
    <x v="121"/>
    <n v="5865"/>
    <n v="5664"/>
    <n v="6385"/>
    <n v="5435"/>
    <n v="4955"/>
    <n v="201"/>
    <n v="430"/>
    <n v="910"/>
    <n v="229"/>
    <n v="709"/>
    <n v="520"/>
    <n v="721"/>
    <n v="1.0421343146274149"/>
  </r>
  <r>
    <x v="122"/>
    <n v="5890"/>
    <n v="5667"/>
    <n v="6375"/>
    <n v="5405"/>
    <n v="4970"/>
    <n v="223"/>
    <n v="485"/>
    <n v="920"/>
    <n v="262"/>
    <n v="697"/>
    <n v="485"/>
    <n v="708"/>
    <n v="1.0484736355226643"/>
  </r>
  <r>
    <x v="123"/>
    <n v="5870"/>
    <n v="5656"/>
    <n v="6340"/>
    <n v="5380"/>
    <n v="4915"/>
    <n v="214"/>
    <n v="490"/>
    <n v="955"/>
    <n v="276"/>
    <n v="741"/>
    <n v="470"/>
    <n v="684"/>
    <n v="1.0513011152416356"/>
  </r>
  <r>
    <x v="124"/>
    <n v="5835"/>
    <n v="5644"/>
    <n v="6360"/>
    <n v="5326"/>
    <n v="4929"/>
    <n v="191"/>
    <n v="509"/>
    <n v="906"/>
    <n v="318"/>
    <n v="715"/>
    <n v="525"/>
    <n v="716"/>
    <n v="1.0597070972587308"/>
  </r>
  <r>
    <x v="125"/>
    <n v="5825"/>
    <n v="5647"/>
    <n v="6315"/>
    <n v="5275"/>
    <n v="4915"/>
    <n v="178"/>
    <n v="550"/>
    <n v="910"/>
    <n v="372"/>
    <n v="732"/>
    <n v="490"/>
    <n v="668"/>
    <n v="1.070521327014218"/>
  </r>
  <r>
    <x v="126"/>
    <n v="5880"/>
    <n v="5645"/>
    <n v="6335"/>
    <n v="5308.5"/>
    <n v="4942.5"/>
    <n v="235"/>
    <n v="571.5"/>
    <n v="937.5"/>
    <n v="336.5"/>
    <n v="702.5"/>
    <n v="455"/>
    <n v="690"/>
    <n v="1.0633889045869831"/>
  </r>
  <r>
    <x v="127"/>
    <n v="5889"/>
    <n v="5643"/>
    <n v="6285"/>
    <n v="5275"/>
    <n v="4962"/>
    <n v="246"/>
    <n v="614"/>
    <n v="927"/>
    <n v="368"/>
    <n v="681"/>
    <n v="396"/>
    <n v="642"/>
    <n v="1.0697630331753554"/>
  </r>
  <r>
    <x v="128"/>
    <n v="5854"/>
    <n v="5640"/>
    <n v="6200"/>
    <n v="5230"/>
    <n v="4939"/>
    <n v="214"/>
    <n v="624"/>
    <n v="915"/>
    <n v="410"/>
    <n v="701"/>
    <n v="346"/>
    <n v="560"/>
    <n v="1.0783938814531548"/>
  </r>
  <r>
    <x v="129"/>
    <n v="5890"/>
    <n v="5625"/>
    <n v="6200"/>
    <n v="5220"/>
    <n v="4940"/>
    <n v="265"/>
    <n v="670"/>
    <n v="950"/>
    <n v="405"/>
    <n v="685"/>
    <n v="310"/>
    <n v="575"/>
    <n v="1.0775862068965518"/>
  </r>
  <r>
    <x v="130"/>
    <n v="5881"/>
    <n v="5635"/>
    <n v="6125"/>
    <n v="5190"/>
    <n v="4930"/>
    <n v="246"/>
    <n v="691"/>
    <n v="951"/>
    <n v="445"/>
    <n v="705"/>
    <n v="244"/>
    <n v="490"/>
    <n v="1.0857418111753372"/>
  </r>
  <r>
    <x v="131"/>
    <n v="5929"/>
    <n v="5641"/>
    <n v="6201"/>
    <n v="5255"/>
    <n v="4950"/>
    <n v="288"/>
    <n v="674"/>
    <n v="979"/>
    <n v="386"/>
    <n v="691"/>
    <n v="272"/>
    <n v="560"/>
    <n v="1.073453853472883"/>
  </r>
  <r>
    <x v="132"/>
    <n v="5950"/>
    <n v="5660"/>
    <n v="6385"/>
    <n v="5330"/>
    <n v="5050"/>
    <n v="290"/>
    <n v="620"/>
    <n v="900"/>
    <n v="330"/>
    <n v="610"/>
    <n v="435"/>
    <n v="725"/>
    <n v="1.0619136960600375"/>
  </r>
  <r>
    <x v="133"/>
    <n v="5977"/>
    <n v="5692"/>
    <n v="6365"/>
    <n v="5360"/>
    <n v="5099.5"/>
    <n v="285"/>
    <n v="617"/>
    <n v="877.5"/>
    <n v="332"/>
    <n v="592.5"/>
    <n v="388"/>
    <n v="673"/>
    <n v="1.0619402985074626"/>
  </r>
  <r>
    <x v="134"/>
    <n v="6000"/>
    <n v="5730"/>
    <n v="6350"/>
    <n v="5430"/>
    <n v="5145"/>
    <n v="270"/>
    <n v="570"/>
    <n v="855"/>
    <n v="300"/>
    <n v="585"/>
    <n v="350"/>
    <n v="620"/>
    <n v="1.0552486187845305"/>
  </r>
  <r>
    <x v="135"/>
    <n v="6036"/>
    <n v="5768"/>
    <n v="6325"/>
    <n v="5470"/>
    <n v="5119"/>
    <n v="268"/>
    <n v="566"/>
    <n v="917"/>
    <n v="298"/>
    <n v="649"/>
    <n v="289"/>
    <n v="557"/>
    <n v="1.0544789762340037"/>
  </r>
  <r>
    <x v="136"/>
    <n v="6036"/>
    <n v="5790"/>
    <n v="6300"/>
    <n v="5435"/>
    <n v="5020"/>
    <n v="246"/>
    <n v="601"/>
    <n v="1016"/>
    <n v="355"/>
    <n v="770"/>
    <n v="264"/>
    <n v="510"/>
    <n v="1.0653173873045079"/>
  </r>
  <r>
    <x v="137"/>
    <n v="5984"/>
    <n v="5778"/>
    <n v="6200"/>
    <n v="5390"/>
    <n v="5000"/>
    <n v="206"/>
    <n v="594"/>
    <n v="984"/>
    <n v="388"/>
    <n v="778"/>
    <n v="216"/>
    <n v="422"/>
    <n v="1.0719851576994435"/>
  </r>
  <r>
    <x v="138"/>
    <n v="5970"/>
    <n v="5771"/>
    <n v="6150"/>
    <n v="5357"/>
    <n v="4970"/>
    <n v="199"/>
    <n v="613"/>
    <n v="1000"/>
    <n v="414"/>
    <n v="801"/>
    <n v="180"/>
    <n v="379"/>
    <n v="1.077282060854956"/>
  </r>
  <r>
    <x v="139"/>
    <n v="5990"/>
    <n v="5731"/>
    <n v="6220"/>
    <n v="5385"/>
    <n v="5100"/>
    <n v="259"/>
    <n v="605"/>
    <n v="890"/>
    <n v="346"/>
    <n v="631"/>
    <n v="230"/>
    <n v="489"/>
    <n v="1.0642525533890437"/>
  </r>
  <r>
    <x v="140"/>
    <n v="6015"/>
    <n v="5732"/>
    <n v="6360"/>
    <n v="5470"/>
    <n v="5109.5"/>
    <n v="283"/>
    <n v="545"/>
    <n v="905.5"/>
    <n v="262"/>
    <n v="622.5"/>
    <n v="345"/>
    <n v="628"/>
    <n v="1.0478976234003656"/>
  </r>
  <r>
    <x v="141"/>
    <n v="5990"/>
    <n v="5726"/>
    <n v="6290"/>
    <n v="5530"/>
    <n v="5090"/>
    <n v="264"/>
    <n v="460"/>
    <n v="900"/>
    <n v="196"/>
    <n v="636"/>
    <n v="300"/>
    <n v="564"/>
    <n v="1.0354430379746835"/>
  </r>
  <r>
    <x v="142"/>
    <n v="5950"/>
    <n v="5701"/>
    <n v="6240"/>
    <n v="5455"/>
    <n v="5000"/>
    <n v="249"/>
    <n v="495"/>
    <n v="950"/>
    <n v="246"/>
    <n v="701"/>
    <n v="290"/>
    <n v="539"/>
    <n v="1.0450962419798351"/>
  </r>
  <r>
    <x v="143"/>
    <n v="5911"/>
    <n v="5701"/>
    <n v="6150"/>
    <n v="5400"/>
    <n v="5029"/>
    <n v="210"/>
    <n v="511"/>
    <n v="882"/>
    <n v="301"/>
    <n v="672"/>
    <n v="239"/>
    <n v="449"/>
    <n v="1.0557407407407406"/>
  </r>
  <r>
    <x v="144"/>
    <n v="5870"/>
    <n v="5655"/>
    <n v="6200"/>
    <n v="5365"/>
    <n v="4928"/>
    <n v="215"/>
    <n v="505"/>
    <n v="942"/>
    <n v="290"/>
    <n v="727"/>
    <n v="330"/>
    <n v="545"/>
    <n v="1.0540540540540539"/>
  </r>
  <r>
    <x v="145"/>
    <n v="5857"/>
    <n v="5660"/>
    <n v="6349"/>
    <n v="5450"/>
    <n v="5000"/>
    <n v="197"/>
    <n v="407"/>
    <n v="857"/>
    <n v="210"/>
    <n v="660"/>
    <n v="492"/>
    <n v="689"/>
    <n v="1.0385321100917431"/>
  </r>
  <r>
    <x v="146"/>
    <n v="5820"/>
    <n v="5609"/>
    <n v="6110"/>
    <n v="5350"/>
    <n v="4915"/>
    <n v="211"/>
    <n v="470"/>
    <n v="905"/>
    <n v="259"/>
    <n v="694"/>
    <n v="290"/>
    <n v="501"/>
    <n v="1.0484112149532709"/>
  </r>
  <r>
    <x v="147"/>
    <n v="5835"/>
    <n v="5619"/>
    <n v="6150"/>
    <n v="5270"/>
    <n v="4910"/>
    <n v="216"/>
    <n v="565"/>
    <n v="925"/>
    <n v="349"/>
    <n v="709"/>
    <n v="315"/>
    <n v="531"/>
    <n v="1.066223908918406"/>
  </r>
  <r>
    <x v="148"/>
    <n v="5880"/>
    <n v="5677"/>
    <n v="6220"/>
    <n v="5276"/>
    <n v="4925"/>
    <n v="203"/>
    <n v="604"/>
    <n v="955"/>
    <n v="401"/>
    <n v="752"/>
    <n v="340"/>
    <n v="543"/>
    <n v="1.0760045489006824"/>
  </r>
  <r>
    <x v="149"/>
    <n v="5860"/>
    <n v="5658"/>
    <n v="6210"/>
    <n v="5250"/>
    <n v="4871"/>
    <n v="202"/>
    <n v="610"/>
    <n v="989"/>
    <n v="408"/>
    <n v="787"/>
    <n v="350"/>
    <n v="552"/>
    <n v="1.0777142857142856"/>
  </r>
  <r>
    <x v="150"/>
    <n v="5890"/>
    <n v="5570"/>
    <n v="6150"/>
    <n v="5210"/>
    <n v="4880"/>
    <n v="320"/>
    <n v="680"/>
    <n v="1010"/>
    <n v="360"/>
    <n v="690"/>
    <n v="260"/>
    <n v="580"/>
    <n v="1.0690978886756237"/>
  </r>
  <r>
    <x v="151"/>
    <n v="5825"/>
    <n v="5483"/>
    <n v="6000"/>
    <n v="5160"/>
    <n v="4774"/>
    <n v="342"/>
    <n v="665"/>
    <n v="1051"/>
    <n v="323"/>
    <n v="709"/>
    <n v="175"/>
    <n v="517"/>
    <n v="1.0625968992248063"/>
  </r>
  <r>
    <x v="152"/>
    <n v="5845"/>
    <n v="5457"/>
    <n v="6022"/>
    <n v="5180"/>
    <n v="4809"/>
    <n v="388"/>
    <n v="665"/>
    <n v="1036"/>
    <n v="277"/>
    <n v="648"/>
    <n v="177"/>
    <n v="565"/>
    <n v="1.0534749034749036"/>
  </r>
  <r>
    <x v="153"/>
    <n v="5920"/>
    <n v="5483"/>
    <n v="6150"/>
    <n v="5235"/>
    <n v="4868"/>
    <n v="437"/>
    <n v="685"/>
    <n v="1052"/>
    <n v="248"/>
    <n v="615"/>
    <n v="230"/>
    <n v="667"/>
    <n v="1.0473734479465138"/>
  </r>
  <r>
    <x v="154"/>
    <n v="5860"/>
    <n v="5470"/>
    <n v="6250"/>
    <n v="5265"/>
    <n v="4909"/>
    <n v="390"/>
    <n v="595"/>
    <n v="951"/>
    <n v="205"/>
    <n v="561"/>
    <n v="390"/>
    <n v="780"/>
    <n v="1.0389363722697056"/>
  </r>
  <r>
    <x v="155"/>
    <n v="6006"/>
    <n v="5579.5"/>
    <n v="6310"/>
    <n v="5385"/>
    <n v="5000"/>
    <n v="426.5"/>
    <n v="621"/>
    <n v="1006"/>
    <n v="194.5"/>
    <n v="579.5"/>
    <n v="304"/>
    <n v="730.5"/>
    <n v="1.0361188486536677"/>
  </r>
  <r>
    <x v="156"/>
    <n v="6100"/>
    <n v="5568"/>
    <n v="6386"/>
    <n v="5400"/>
    <n v="5029"/>
    <n v="532"/>
    <n v="700"/>
    <n v="1071"/>
    <n v="168"/>
    <n v="539"/>
    <n v="286"/>
    <n v="818"/>
    <n v="1.0311111111111111"/>
  </r>
  <r>
    <x v="157"/>
    <n v="6181"/>
    <n v="5581"/>
    <n v="6500"/>
    <n v="5370.5"/>
    <n v="5050"/>
    <n v="600"/>
    <n v="810.5"/>
    <n v="1131"/>
    <n v="210.5"/>
    <n v="531"/>
    <n v="319"/>
    <n v="919"/>
    <n v="1.0391956056233125"/>
  </r>
  <r>
    <x v="158"/>
    <n v="6250"/>
    <n v="5674"/>
    <n v="6630"/>
    <n v="5475"/>
    <n v="5139"/>
    <n v="576"/>
    <n v="775"/>
    <n v="1111"/>
    <n v="199"/>
    <n v="535"/>
    <n v="380"/>
    <n v="956"/>
    <n v="1.0363470319634702"/>
  </r>
  <r>
    <x v="159"/>
    <n v="6332"/>
    <n v="5717"/>
    <n v="6589"/>
    <n v="5530"/>
    <n v="5139"/>
    <n v="615"/>
    <n v="802"/>
    <n v="1193"/>
    <n v="187"/>
    <n v="578"/>
    <n v="257"/>
    <n v="872"/>
    <n v="1.0338155515370706"/>
  </r>
  <r>
    <x v="160"/>
    <n v="6325"/>
    <n v="5750"/>
    <n v="6560"/>
    <n v="5502"/>
    <n v="5189"/>
    <n v="575"/>
    <n v="823"/>
    <n v="1136"/>
    <n v="248"/>
    <n v="561"/>
    <n v="235"/>
    <n v="810"/>
    <n v="1.0450745183569612"/>
  </r>
  <r>
    <x v="161"/>
    <n v="6309.5"/>
    <n v="5745"/>
    <n v="6629"/>
    <n v="5590"/>
    <n v="5200"/>
    <n v="564.5"/>
    <n v="719.5"/>
    <n v="1109.5"/>
    <n v="155"/>
    <n v="545"/>
    <n v="319.5"/>
    <n v="884"/>
    <n v="1.0277280858676208"/>
  </r>
  <r>
    <x v="162"/>
    <n v="6285.5"/>
    <n v="5747"/>
    <n v="6520"/>
    <n v="5690"/>
    <n v="5229.5"/>
    <n v="538.5"/>
    <n v="595.5"/>
    <n v="1056"/>
    <n v="57"/>
    <n v="517.5"/>
    <n v="234.5"/>
    <n v="773"/>
    <n v="1.0100175746924429"/>
  </r>
  <r>
    <x v="163"/>
    <n v="6290"/>
    <n v="5777.5"/>
    <n v="6550"/>
    <n v="5744"/>
    <n v="5218.5"/>
    <n v="512.5"/>
    <n v="546"/>
    <n v="1071.5"/>
    <n v="33.5"/>
    <n v="559"/>
    <n v="260"/>
    <n v="772.5"/>
    <n v="1.0058321727019499"/>
  </r>
  <r>
    <x v="164"/>
    <n v="6394"/>
    <n v="5800"/>
    <n v="6600"/>
    <n v="5780"/>
    <n v="5250"/>
    <n v="594"/>
    <n v="614"/>
    <n v="1144"/>
    <n v="20"/>
    <n v="550"/>
    <n v="206"/>
    <n v="800"/>
    <n v="1.0034602076124568"/>
  </r>
  <r>
    <x v="165"/>
    <n v="6329.5"/>
    <n v="5790"/>
    <n v="6580"/>
    <n v="5729"/>
    <n v="5144.5"/>
    <n v="539.5"/>
    <n v="600.5"/>
    <n v="1185"/>
    <n v="61"/>
    <n v="645.5"/>
    <n v="250.5"/>
    <n v="790"/>
    <n v="1.0106475824751266"/>
  </r>
  <r>
    <x v="166"/>
    <n v="6405"/>
    <n v="5750"/>
    <n v="6635"/>
    <n v="5720"/>
    <n v="5180"/>
    <n v="655"/>
    <n v="685"/>
    <n v="1225"/>
    <n v="30"/>
    <n v="570"/>
    <n v="230"/>
    <n v="885"/>
    <n v="1.0052447552447552"/>
  </r>
  <r>
    <x v="167"/>
    <n v="6379"/>
    <n v="5635"/>
    <n v="6650"/>
    <n v="5631"/>
    <n v="5140"/>
    <n v="744"/>
    <n v="748"/>
    <n v="1239"/>
    <n v="4"/>
    <n v="495"/>
    <n v="271"/>
    <n v="1015"/>
    <n v="1.0007103534008168"/>
  </r>
  <r>
    <x v="168"/>
    <n v="6200"/>
    <n v="5585"/>
    <n v="6550"/>
    <n v="5560"/>
    <n v="5095"/>
    <n v="615"/>
    <n v="640"/>
    <n v="1105"/>
    <n v="25"/>
    <n v="490"/>
    <n v="350"/>
    <n v="965"/>
    <n v="1.0044964028776979"/>
  </r>
  <r>
    <x v="169"/>
    <n v="6330"/>
    <n v="5705"/>
    <n v="6650"/>
    <n v="5690"/>
    <n v="5100"/>
    <n v="625"/>
    <n v="640"/>
    <n v="1230"/>
    <n v="15"/>
    <n v="605"/>
    <n v="320"/>
    <n v="945"/>
    <n v="1.0026362038664323"/>
  </r>
  <r>
    <x v="170"/>
    <n v="6388.5"/>
    <n v="5431"/>
    <n v="6650"/>
    <n v="5500"/>
    <n v="5030"/>
    <n v="957.5"/>
    <n v="888.5"/>
    <n v="1358.5"/>
    <n v="-69"/>
    <n v="401"/>
    <n v="261.5"/>
    <n v="1219"/>
    <n v="0.98745454545454547"/>
  </r>
  <r>
    <x v="171"/>
    <n v="6431"/>
    <n v="5445"/>
    <n v="6651"/>
    <n v="5401"/>
    <n v="5010"/>
    <n v="986"/>
    <n v="1030"/>
    <n v="1421"/>
    <n v="44"/>
    <n v="435"/>
    <n v="220"/>
    <n v="1206"/>
    <n v="1.0081466395112015"/>
  </r>
  <r>
    <x v="172"/>
    <n v="6368"/>
    <n v="5380"/>
    <n v="6450"/>
    <n v="5347"/>
    <n v="4998"/>
    <n v="988"/>
    <n v="1021"/>
    <n v="1370"/>
    <n v="33"/>
    <n v="382"/>
    <n v="82"/>
    <n v="1070"/>
    <n v="1.0061716850570412"/>
  </r>
  <r>
    <x v="173"/>
    <n v="6460"/>
    <n v="5390"/>
    <n v="6900"/>
    <n v="5335"/>
    <n v="4980"/>
    <n v="1070"/>
    <n v="1125"/>
    <n v="1480"/>
    <n v="55"/>
    <n v="410"/>
    <n v="440"/>
    <n v="1510"/>
    <n v="1.0103092783505154"/>
  </r>
  <r>
    <x v="174"/>
    <n v="6400"/>
    <n v="5365"/>
    <n v="6425"/>
    <n v="5300"/>
    <n v="4875"/>
    <n v="1035"/>
    <n v="1100"/>
    <n v="1525"/>
    <n v="65"/>
    <n v="490"/>
    <n v="25"/>
    <n v="1060"/>
    <n v="1.0122641509433963"/>
  </r>
  <r>
    <x v="175"/>
    <n v="6284"/>
    <n v="5380"/>
    <n v="6400.5"/>
    <n v="5280"/>
    <n v="4850"/>
    <n v="904"/>
    <n v="1004"/>
    <n v="1434"/>
    <n v="100"/>
    <n v="530"/>
    <n v="116.5"/>
    <n v="1020.5"/>
    <n v="1.018939393939394"/>
  </r>
  <r>
    <x v="176"/>
    <n v="6115"/>
    <n v="5380"/>
    <n v="6435"/>
    <n v="5189"/>
    <n v="4785"/>
    <n v="735"/>
    <n v="926"/>
    <n v="1330"/>
    <n v="191"/>
    <n v="595"/>
    <n v="320"/>
    <n v="1055"/>
    <n v="1.0368086336481017"/>
  </r>
  <r>
    <x v="177"/>
    <n v="6410"/>
    <n v="5450"/>
    <n v="6690"/>
    <n v="5183"/>
    <n v="4838"/>
    <n v="960"/>
    <n v="1227"/>
    <n v="1572"/>
    <n v="267"/>
    <n v="612"/>
    <n v="280"/>
    <n v="1240"/>
    <n v="1.0515145668531738"/>
  </r>
  <r>
    <x v="178"/>
    <n v="6475"/>
    <n v="5580"/>
    <n v="6900"/>
    <n v="5245"/>
    <n v="4918"/>
    <n v="895"/>
    <n v="1230"/>
    <n v="1557"/>
    <n v="335"/>
    <n v="662"/>
    <n v="425"/>
    <n v="1320"/>
    <n v="1.0638703527168731"/>
  </r>
  <r>
    <x v="179"/>
    <n v="6425"/>
    <n v="5620"/>
    <n v="7000"/>
    <n v="5300"/>
    <n v="4915"/>
    <n v="805"/>
    <n v="1125"/>
    <n v="1510"/>
    <n v="320"/>
    <n v="705"/>
    <n v="575"/>
    <n v="1380"/>
    <n v="1.060377358490566"/>
  </r>
  <r>
    <x v="180"/>
    <n v="6492"/>
    <n v="6000"/>
    <n v="6910"/>
    <n v="5530"/>
    <n v="5100"/>
    <n v="492"/>
    <n v="962"/>
    <n v="1392"/>
    <n v="470"/>
    <n v="900"/>
    <n v="418"/>
    <n v="910"/>
    <n v="1.0849909584086799"/>
  </r>
  <r>
    <x v="181"/>
    <n v="6425"/>
    <n v="6010"/>
    <n v="7431"/>
    <n v="5635"/>
    <n v="5220"/>
    <n v="415"/>
    <n v="790"/>
    <n v="1205"/>
    <n v="375"/>
    <n v="790"/>
    <n v="1006"/>
    <n v="1421"/>
    <n v="1.0665483584738242"/>
  </r>
  <r>
    <x v="182"/>
    <n v="6805"/>
    <n v="6230"/>
    <n v="7690"/>
    <n v="5905"/>
    <n v="5460"/>
    <n v="575"/>
    <n v="900"/>
    <n v="1345"/>
    <n v="325"/>
    <n v="770"/>
    <n v="885"/>
    <n v="1460"/>
    <n v="1.0550381033022862"/>
  </r>
  <r>
    <x v="183"/>
    <n v="6939"/>
    <n v="6540"/>
    <n v="7699"/>
    <n v="6099"/>
    <n v="5615"/>
    <n v="399"/>
    <n v="840"/>
    <n v="1324"/>
    <n v="441"/>
    <n v="925"/>
    <n v="760"/>
    <n v="1159"/>
    <n v="1.0723069355632071"/>
  </r>
  <r>
    <x v="184"/>
    <n v="6829"/>
    <n v="6555"/>
    <n v="7390"/>
    <n v="6099"/>
    <n v="5609"/>
    <n v="274"/>
    <n v="730"/>
    <n v="1220"/>
    <n v="456"/>
    <n v="946"/>
    <n v="561"/>
    <n v="835"/>
    <n v="1.0747663551401869"/>
  </r>
  <r>
    <x v="185"/>
    <n v="6700"/>
    <n v="6659"/>
    <n v="7130"/>
    <n v="6030"/>
    <n v="5430"/>
    <n v="41"/>
    <n v="670"/>
    <n v="1270"/>
    <n v="629"/>
    <n v="1229"/>
    <n v="430"/>
    <n v="471"/>
    <n v="1.1043117744610282"/>
  </r>
  <r>
    <x v="186"/>
    <n v="6790"/>
    <n v="6650"/>
    <n v="7030"/>
    <n v="6031"/>
    <n v="5394"/>
    <n v="140"/>
    <n v="759"/>
    <n v="1396"/>
    <n v="619"/>
    <n v="1256"/>
    <n v="240"/>
    <n v="380"/>
    <n v="1.1026363787099984"/>
  </r>
  <r>
    <x v="187"/>
    <n v="6815"/>
    <n v="6720"/>
    <n v="7250"/>
    <n v="6095"/>
    <n v="5517"/>
    <n v="95"/>
    <n v="720"/>
    <n v="1298"/>
    <n v="625"/>
    <n v="1203"/>
    <n v="435"/>
    <n v="530"/>
    <n v="1.1025430680885973"/>
  </r>
  <r>
    <x v="188"/>
    <n v="6953"/>
    <n v="6880.5"/>
    <n v="7250"/>
    <n v="6225"/>
    <n v="5600"/>
    <n v="72.5"/>
    <n v="728"/>
    <n v="1353"/>
    <n v="655.5"/>
    <n v="1280.5"/>
    <n v="297"/>
    <n v="369.5"/>
    <n v="1.1053012048192772"/>
  </r>
  <r>
    <x v="189"/>
    <n v="6700"/>
    <n v="6680"/>
    <n v="7250"/>
    <n v="6135"/>
    <n v="5675"/>
    <n v="20"/>
    <n v="565"/>
    <n v="1025"/>
    <n v="545"/>
    <n v="1005"/>
    <n v="550"/>
    <n v="570"/>
    <n v="1.0888345558272208"/>
  </r>
  <r>
    <x v="190"/>
    <n v="6600"/>
    <n v="6485"/>
    <n v="7070"/>
    <n v="6065"/>
    <n v="5716"/>
    <n v="115"/>
    <n v="535"/>
    <n v="884"/>
    <n v="420"/>
    <n v="769"/>
    <n v="470"/>
    <n v="585"/>
    <n v="1.069249793899423"/>
  </r>
  <r>
    <x v="191"/>
    <n v="6560"/>
    <n v="6415"/>
    <n v="7030"/>
    <n v="6020"/>
    <n v="5695"/>
    <n v="145"/>
    <n v="540"/>
    <n v="865"/>
    <n v="395"/>
    <n v="720"/>
    <n v="470"/>
    <n v="615"/>
    <n v="1.0656146179401993"/>
  </r>
  <r>
    <x v="192"/>
    <n v="6430"/>
    <n v="6300"/>
    <n v="6772.5"/>
    <n v="5880"/>
    <n v="5550"/>
    <n v="130"/>
    <n v="550"/>
    <n v="880"/>
    <n v="420"/>
    <n v="750"/>
    <n v="342.5"/>
    <n v="472.5"/>
    <n v="1.0714285714285714"/>
  </r>
  <r>
    <x v="193"/>
    <n v="6370"/>
    <n v="6226"/>
    <n v="6710"/>
    <n v="5830"/>
    <n v="5569"/>
    <n v="144"/>
    <n v="540"/>
    <n v="801"/>
    <n v="396"/>
    <n v="657"/>
    <n v="340"/>
    <n v="484"/>
    <n v="1.0679245283018868"/>
  </r>
  <r>
    <x v="194"/>
    <n v="6399"/>
    <n v="6230"/>
    <n v="6730"/>
    <n v="5830"/>
    <n v="5600"/>
    <n v="169"/>
    <n v="569"/>
    <n v="799"/>
    <n v="400"/>
    <n v="630"/>
    <n v="331"/>
    <n v="500"/>
    <n v="1.0686106346483706"/>
  </r>
  <r>
    <x v="195"/>
    <n v="6430"/>
    <n v="6251"/>
    <n v="6836"/>
    <n v="5980"/>
    <n v="5614"/>
    <n v="179"/>
    <n v="450"/>
    <n v="816"/>
    <n v="271"/>
    <n v="637"/>
    <n v="406"/>
    <n v="585"/>
    <n v="1.0453177257525084"/>
  </r>
  <r>
    <x v="196"/>
    <n v="6427"/>
    <n v="6120"/>
    <n v="6820"/>
    <n v="6017"/>
    <n v="5560"/>
    <n v="307"/>
    <n v="410"/>
    <n v="867"/>
    <n v="103"/>
    <n v="560"/>
    <n v="393"/>
    <n v="700"/>
    <n v="1.0171181651986039"/>
  </r>
  <r>
    <x v="197"/>
    <n v="6390"/>
    <n v="6215"/>
    <n v="6730"/>
    <n v="5979.5"/>
    <n v="5525"/>
    <n v="175"/>
    <n v="410.5"/>
    <n v="865"/>
    <n v="235.5"/>
    <n v="690"/>
    <n v="340"/>
    <n v="515"/>
    <n v="1.0393845639267498"/>
  </r>
  <r>
    <x v="198"/>
    <n v="6419"/>
    <n v="6190"/>
    <n v="6690"/>
    <n v="5920"/>
    <n v="5430"/>
    <n v="229"/>
    <n v="499"/>
    <n v="989"/>
    <n v="270"/>
    <n v="760"/>
    <n v="271"/>
    <n v="500"/>
    <n v="1.0456081081081081"/>
  </r>
  <r>
    <x v="199"/>
    <n v="6364"/>
    <n v="6200"/>
    <n v="6650"/>
    <n v="5865"/>
    <n v="5420"/>
    <n v="164"/>
    <n v="499"/>
    <n v="944"/>
    <n v="335"/>
    <n v="780"/>
    <n v="286"/>
    <n v="450"/>
    <n v="1.0571184995737426"/>
  </r>
  <r>
    <x v="200"/>
    <n v="6307"/>
    <n v="6165"/>
    <n v="6601"/>
    <n v="5829.5"/>
    <n v="5328"/>
    <n v="142"/>
    <n v="477.5"/>
    <n v="979"/>
    <n v="335.5"/>
    <n v="837"/>
    <n v="294"/>
    <n v="436"/>
    <n v="1.0575521056694399"/>
  </r>
  <r>
    <x v="201"/>
    <n v="6245"/>
    <n v="6115"/>
    <n v="6450"/>
    <n v="5769"/>
    <n v="5299"/>
    <n v="130"/>
    <n v="476"/>
    <n v="946"/>
    <n v="346"/>
    <n v="816"/>
    <n v="205"/>
    <n v="335"/>
    <n v="1.0599757323626278"/>
  </r>
  <r>
    <x v="202"/>
    <n v="6200"/>
    <n v="6020"/>
    <n v="6350"/>
    <n v="5717.5"/>
    <n v="5260"/>
    <n v="180"/>
    <n v="482.5"/>
    <n v="940"/>
    <n v="302.5"/>
    <n v="760"/>
    <n v="150"/>
    <n v="330"/>
    <n v="1.0529077393965893"/>
  </r>
  <r>
    <x v="203"/>
    <n v="6412"/>
    <n v="6270"/>
    <n v="6550"/>
    <n v="5874"/>
    <n v="5300"/>
    <n v="142"/>
    <n v="538"/>
    <n v="1112"/>
    <n v="396"/>
    <n v="970"/>
    <n v="138"/>
    <n v="280"/>
    <n v="1.0674157303370786"/>
  </r>
  <r>
    <x v="204"/>
    <n v="6260"/>
    <n v="6100"/>
    <n v="6360"/>
    <n v="5775"/>
    <n v="5080"/>
    <n v="160"/>
    <n v="485"/>
    <n v="1180"/>
    <n v="325"/>
    <n v="1020"/>
    <n v="100"/>
    <n v="260"/>
    <n v="1.0562770562770563"/>
  </r>
  <r>
    <x v="205"/>
    <n v="6230"/>
    <n v="6041"/>
    <n v="6310"/>
    <n v="5800"/>
    <n v="5088"/>
    <n v="189"/>
    <n v="430"/>
    <n v="1142"/>
    <n v="241"/>
    <n v="953"/>
    <n v="80"/>
    <n v="269"/>
    <n v="1.0415517241379311"/>
  </r>
  <r>
    <x v="206"/>
    <n v="6210"/>
    <n v="6110"/>
    <n v="6375"/>
    <n v="5745"/>
    <n v="5110"/>
    <n v="100"/>
    <n v="465"/>
    <n v="1100"/>
    <n v="365"/>
    <n v="1000"/>
    <n v="165"/>
    <n v="265"/>
    <n v="1.0635335073977372"/>
  </r>
  <r>
    <x v="207"/>
    <n v="6060"/>
    <n v="5925"/>
    <n v="6250"/>
    <n v="5600"/>
    <n v="5030"/>
    <n v="135"/>
    <n v="460"/>
    <n v="1030"/>
    <n v="325"/>
    <n v="895"/>
    <n v="190"/>
    <n v="325"/>
    <n v="1.0580357142857142"/>
  </r>
  <r>
    <x v="208"/>
    <n v="6141"/>
    <n v="6120"/>
    <n v="6420"/>
    <n v="5810"/>
    <n v="5218.5"/>
    <n v="21"/>
    <n v="331"/>
    <n v="922.5"/>
    <n v="310"/>
    <n v="901.5"/>
    <n v="279"/>
    <n v="300"/>
    <n v="1.0533562822719449"/>
  </r>
  <r>
    <x v="209"/>
    <n v="6250"/>
    <n v="6235"/>
    <n v="6601"/>
    <n v="5950"/>
    <n v="5329.5"/>
    <n v="15"/>
    <n v="300"/>
    <n v="920.5"/>
    <n v="285"/>
    <n v="905.5"/>
    <n v="351"/>
    <n v="366"/>
    <n v="1.0478991596638656"/>
  </r>
  <r>
    <x v="210"/>
    <n v="6430"/>
    <n v="6391"/>
    <n v="6755"/>
    <n v="6124.5"/>
    <n v="5430"/>
    <n v="39"/>
    <n v="305.5"/>
    <n v="1000"/>
    <n v="266.5"/>
    <n v="961"/>
    <n v="325"/>
    <n v="364"/>
    <n v="1.0435137562249979"/>
  </r>
  <r>
    <x v="211"/>
    <n v="6493"/>
    <n v="6401"/>
    <n v="6700"/>
    <n v="6190"/>
    <n v="5510"/>
    <n v="92"/>
    <n v="303"/>
    <n v="983"/>
    <n v="211"/>
    <n v="891"/>
    <n v="207"/>
    <n v="299"/>
    <n v="1.0340872374798062"/>
  </r>
  <r>
    <x v="212"/>
    <n v="6559.5"/>
    <n v="6415"/>
    <n v="6668.5"/>
    <n v="6270"/>
    <n v="5571"/>
    <n v="144.5"/>
    <n v="289.5"/>
    <n v="988.5"/>
    <n v="145"/>
    <n v="844"/>
    <n v="109"/>
    <n v="253.5"/>
    <n v="1.0231259968102073"/>
  </r>
  <r>
    <x v="213"/>
    <n v="6506"/>
    <n v="6377"/>
    <n v="6620"/>
    <n v="6260"/>
    <n v="5600"/>
    <n v="129"/>
    <n v="246"/>
    <n v="906"/>
    <n v="117"/>
    <n v="777"/>
    <n v="114"/>
    <n v="243"/>
    <n v="1.0186900958466454"/>
  </r>
  <r>
    <x v="214"/>
    <n v="6377"/>
    <n v="6320"/>
    <n v="6450"/>
    <n v="6190"/>
    <n v="5520"/>
    <n v="57"/>
    <n v="187"/>
    <n v="857"/>
    <n v="130"/>
    <n v="800"/>
    <n v="73"/>
    <n v="130"/>
    <n v="1.0210016155088852"/>
  </r>
  <r>
    <x v="215"/>
    <n v="6346.5"/>
    <n v="6270"/>
    <n v="6450"/>
    <n v="6150"/>
    <n v="5489"/>
    <n v="76.5"/>
    <n v="196.5"/>
    <n v="857.5"/>
    <n v="120"/>
    <n v="781"/>
    <n v="103.5"/>
    <n v="180"/>
    <n v="1.01951219512195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  <pivotField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Suma de 29-38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GF3" firstHeaderRow="1" firstDataRow="2" firstDataCol="1"/>
  <pivotFields count="12">
    <pivotField axis="axisCol" numFmtId="14" showAll="0" sortType="ascending">
      <items count="188"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m="1" x="186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  <pivotField numFmtId="2" showAll="0"/>
    <pivotField numFmtId="2" showAll="0"/>
  </pivotFields>
  <rowItems count="1">
    <i/>
  </rowItems>
  <colFields count="1">
    <field x="0"/>
  </colFields>
  <colItems count="1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 t="grand">
      <x/>
    </i>
  </colItems>
  <dataFields count="1">
    <dataField name="Diferencia 29-30" fld="6" baseField="0" baseItem="0"/>
  </dataFields>
  <formats count="1">
    <format dxfId="2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4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diferencia g29-29" fld="11" baseField="0" baseItem="0"/>
  </dataFields>
  <formats count="1">
    <format dxfId="1">
      <pivotArea collapsedLevelsAreSubtotals="1" fieldPosition="0">
        <references count="1">
          <reference field="0" count="0"/>
        </references>
      </pivotArea>
    </format>
  </format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1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2" firstHeaderRow="1" firstDataRow="1" firstDataCol="1"/>
  <pivotFields count="13">
    <pivotField axis="axisRow" numFmtId="14" showAll="0" sortType="ascending">
      <items count="192"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m="1" x="190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</pivotFields>
  <rowFields count="1">
    <field x="0"/>
  </rowFields>
  <rowItems count="1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 t="grand">
      <x/>
    </i>
  </rowItems>
  <colItems count="1">
    <i/>
  </colItems>
  <dataFields count="1">
    <dataField name="Suma de 30-41" fld="10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3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2" firstHeaderRow="1" firstDataRow="1" firstDataCol="1"/>
  <pivotFields count="13">
    <pivotField axis="axisRow" numFmtId="14" showAll="0" sortType="ascending">
      <items count="192"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m="1" x="190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</pivotFields>
  <rowFields count="1">
    <field x="0"/>
  </rowFields>
  <rowItems count="1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 t="grand">
      <x/>
    </i>
  </rowItems>
  <colItems count="1">
    <i/>
  </colItems>
  <dataFields count="1">
    <dataField name="Suma de g29-30" fld="1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3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1">
  <location ref="A1:B218" firstHeaderRow="1" firstDataRow="1" firstDataCol="1"/>
  <pivotFields count="14">
    <pivotField axis="axisRow" numFmtId="14" showAll="0" sortType="ascending">
      <items count="217"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18"/>
        <item x="17"/>
        <item x="16"/>
        <item x="15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showAll="0"/>
  </pivotFields>
  <rowFields count="1">
    <field x="0"/>
  </rowFields>
  <rowItems count="2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 t="grand">
      <x/>
    </i>
  </rowItems>
  <colItems count="1">
    <i/>
  </colItems>
  <dataFields count="1">
    <dataField name="Suma de 30/38" fld="1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 dinámica1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Suma de 29-41" fld="8" baseField="0" baseItem="0"/>
  </dataFields>
  <formats count="1">
    <format dxfId="0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 diná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1">
  <location ref="A1:C183" firstHeaderRow="0" firstDataRow="1" firstDataCol="1"/>
  <pivotFields count="21">
    <pivotField axis="axisRow" numFmtId="14" showAll="0" sortType="ascending">
      <items count="182"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showAll="0"/>
    <pivotField showAll="0"/>
    <pivotField dataField="1" showAll="0"/>
    <pivotField dataField="1" showAll="0"/>
  </pivotFields>
  <rowFields count="1">
    <field x="0"/>
  </rowFields>
  <rowItems count="1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30/41" fld="19" baseField="0" baseItem="0"/>
    <dataField name="Suma de promedio 30/41" fld="2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M18"/>
  <sheetViews>
    <sheetView tabSelected="1" workbookViewId="0">
      <selection activeCell="J14" sqref="J14:O17"/>
    </sheetView>
  </sheetViews>
  <sheetFormatPr baseColWidth="10" defaultRowHeight="15" x14ac:dyDescent="0.25"/>
  <cols>
    <col min="1" max="1" width="11.7109375" customWidth="1"/>
    <col min="3" max="4" width="18.7109375" bestFit="1" customWidth="1"/>
    <col min="10" max="10" width="11.85546875" bestFit="1" customWidth="1"/>
  </cols>
  <sheetData>
    <row r="1" spans="1:13" x14ac:dyDescent="0.25">
      <c r="A1" s="60" t="s">
        <v>46</v>
      </c>
      <c r="B1" s="60" t="s">
        <v>45</v>
      </c>
      <c r="C1" t="s">
        <v>44</v>
      </c>
      <c r="D1" t="s">
        <v>43</v>
      </c>
      <c r="J1" t="s">
        <v>50</v>
      </c>
    </row>
    <row r="2" spans="1:13" x14ac:dyDescent="0.25">
      <c r="A2" s="61">
        <v>44165</v>
      </c>
      <c r="B2" s="60" t="s">
        <v>30</v>
      </c>
      <c r="C2" s="1">
        <v>30448.5</v>
      </c>
      <c r="D2" s="1">
        <v>2459.42</v>
      </c>
      <c r="E2" t="s">
        <v>42</v>
      </c>
      <c r="J2" t="s">
        <v>30</v>
      </c>
      <c r="K2">
        <v>50000</v>
      </c>
      <c r="M2" t="s">
        <v>75</v>
      </c>
    </row>
    <row r="3" spans="1:13" x14ac:dyDescent="0.25">
      <c r="A3" s="61">
        <v>44200</v>
      </c>
      <c r="B3" s="60" t="s">
        <v>29</v>
      </c>
      <c r="C3" t="s">
        <v>41</v>
      </c>
      <c r="D3">
        <v>10456.25</v>
      </c>
      <c r="E3" t="s">
        <v>40</v>
      </c>
      <c r="G3" t="s">
        <v>47</v>
      </c>
      <c r="J3" t="s">
        <v>29</v>
      </c>
      <c r="K3">
        <v>50000</v>
      </c>
      <c r="M3" t="s">
        <v>74</v>
      </c>
    </row>
    <row r="4" spans="1:13" x14ac:dyDescent="0.25">
      <c r="A4" s="61">
        <v>44255</v>
      </c>
      <c r="B4" s="60" t="s">
        <v>30</v>
      </c>
      <c r="C4">
        <v>6421</v>
      </c>
      <c r="D4">
        <v>6389.26</v>
      </c>
      <c r="E4" t="s">
        <v>51</v>
      </c>
      <c r="J4" t="s">
        <v>39</v>
      </c>
      <c r="K4">
        <v>50000</v>
      </c>
      <c r="M4" t="s">
        <v>76</v>
      </c>
    </row>
    <row r="5" spans="1:13" x14ac:dyDescent="0.25">
      <c r="A5" s="61">
        <v>44290</v>
      </c>
      <c r="B5" s="60" t="s">
        <v>29</v>
      </c>
      <c r="C5" t="s">
        <v>57</v>
      </c>
      <c r="D5" t="s">
        <v>53</v>
      </c>
      <c r="E5" t="s">
        <v>55</v>
      </c>
      <c r="G5" t="s">
        <v>61</v>
      </c>
      <c r="K5">
        <f>SUM(K2:K4)</f>
        <v>150000</v>
      </c>
    </row>
    <row r="6" spans="1:13" x14ac:dyDescent="0.25">
      <c r="A6" s="61">
        <v>44291</v>
      </c>
      <c r="B6" s="60" t="s">
        <v>39</v>
      </c>
      <c r="C6">
        <v>6162.06</v>
      </c>
      <c r="D6">
        <v>6131.25</v>
      </c>
      <c r="E6" t="s">
        <v>54</v>
      </c>
      <c r="F6" t="s">
        <v>61</v>
      </c>
    </row>
    <row r="7" spans="1:13" x14ac:dyDescent="0.25">
      <c r="A7" s="61">
        <v>44347</v>
      </c>
      <c r="B7" s="60" t="s">
        <v>30</v>
      </c>
      <c r="C7">
        <v>8218.33</v>
      </c>
      <c r="D7">
        <v>8177.24</v>
      </c>
      <c r="E7" t="s">
        <v>62</v>
      </c>
    </row>
    <row r="8" spans="1:13" x14ac:dyDescent="0.25">
      <c r="A8" s="61">
        <v>44381</v>
      </c>
      <c r="B8" s="60" t="s">
        <v>29</v>
      </c>
      <c r="C8">
        <v>11931.66</v>
      </c>
      <c r="D8">
        <v>11909.7</v>
      </c>
      <c r="E8" t="s">
        <v>65</v>
      </c>
    </row>
    <row r="9" spans="1:13" x14ac:dyDescent="0.25">
      <c r="A9" s="61">
        <v>44439</v>
      </c>
      <c r="B9" s="60" t="s">
        <v>30</v>
      </c>
      <c r="C9">
        <v>9377.32</v>
      </c>
      <c r="D9">
        <v>9330.43</v>
      </c>
      <c r="E9" t="s">
        <v>62</v>
      </c>
    </row>
    <row r="10" spans="1:13" x14ac:dyDescent="0.25">
      <c r="A10" s="61">
        <v>44473</v>
      </c>
      <c r="B10" s="60" t="s">
        <v>29</v>
      </c>
      <c r="C10" t="s">
        <v>69</v>
      </c>
      <c r="D10">
        <v>13637.9</v>
      </c>
      <c r="E10" t="s">
        <v>65</v>
      </c>
    </row>
    <row r="11" spans="1:13" x14ac:dyDescent="0.25">
      <c r="A11" s="61">
        <v>44473</v>
      </c>
      <c r="B11" s="60" t="s">
        <v>39</v>
      </c>
      <c r="C11" t="s">
        <v>68</v>
      </c>
      <c r="D11">
        <v>73846.25</v>
      </c>
      <c r="E11" t="s">
        <v>65</v>
      </c>
    </row>
    <row r="12" spans="1:13" x14ac:dyDescent="0.25">
      <c r="A12" s="61">
        <v>44530</v>
      </c>
      <c r="B12" s="60" t="s">
        <v>30</v>
      </c>
      <c r="C12">
        <v>17519.37</v>
      </c>
      <c r="D12">
        <v>17431.77</v>
      </c>
      <c r="E12" t="s">
        <v>62</v>
      </c>
    </row>
    <row r="13" spans="1:13" x14ac:dyDescent="0.25">
      <c r="A13" s="61">
        <v>44565</v>
      </c>
      <c r="B13" s="60" t="s">
        <v>29</v>
      </c>
      <c r="C13" s="78">
        <v>17935.47</v>
      </c>
      <c r="D13" s="78">
        <v>17909.02</v>
      </c>
      <c r="E13" t="s">
        <v>65</v>
      </c>
    </row>
    <row r="14" spans="1:13" x14ac:dyDescent="0.25">
      <c r="A14" s="61">
        <v>44620</v>
      </c>
      <c r="B14" s="60" t="s">
        <v>30</v>
      </c>
      <c r="J14" s="76"/>
    </row>
    <row r="15" spans="1:13" x14ac:dyDescent="0.25">
      <c r="A15" s="61">
        <v>44655</v>
      </c>
      <c r="B15" s="60" t="s">
        <v>29</v>
      </c>
      <c r="J15" s="76"/>
    </row>
    <row r="16" spans="1:13" x14ac:dyDescent="0.25">
      <c r="A16" s="61">
        <v>44712</v>
      </c>
      <c r="B16" s="60" t="s">
        <v>30</v>
      </c>
    </row>
    <row r="17" spans="1:2" x14ac:dyDescent="0.25">
      <c r="A17" s="61">
        <v>44746</v>
      </c>
      <c r="B17" s="60" t="s">
        <v>29</v>
      </c>
    </row>
    <row r="18" spans="1:2" x14ac:dyDescent="0.25">
      <c r="A18" s="61">
        <v>44838</v>
      </c>
      <c r="B18" s="60" t="s">
        <v>29</v>
      </c>
    </row>
  </sheetData>
  <sortState ref="A2:E36">
    <sortCondition ref="A2:A36"/>
  </sortState>
  <pageMargins left="0.7" right="0.7" top="0.75" bottom="0.75" header="0.3" footer="0.3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8"/>
  <sheetViews>
    <sheetView topLeftCell="A3" workbookViewId="0">
      <selection activeCell="J22" sqref="J22"/>
    </sheetView>
  </sheetViews>
  <sheetFormatPr baseColWidth="10" defaultRowHeight="15" x14ac:dyDescent="0.25"/>
  <cols>
    <col min="1" max="1" width="17.5703125" bestFit="1" customWidth="1"/>
    <col min="2" max="2" width="13.85546875" bestFit="1" customWidth="1"/>
  </cols>
  <sheetData>
    <row r="1" spans="1:2" x14ac:dyDescent="0.25">
      <c r="A1" s="14" t="s">
        <v>12</v>
      </c>
      <c r="B1" t="s">
        <v>22</v>
      </c>
    </row>
    <row r="2" spans="1:2" x14ac:dyDescent="0.25">
      <c r="A2" s="15">
        <v>44081</v>
      </c>
      <c r="B2" s="13">
        <v>1.0195121951219512</v>
      </c>
    </row>
    <row r="3" spans="1:2" x14ac:dyDescent="0.25">
      <c r="A3" s="15">
        <v>44082</v>
      </c>
      <c r="B3" s="13">
        <v>1.0210016155088852</v>
      </c>
    </row>
    <row r="4" spans="1:2" x14ac:dyDescent="0.25">
      <c r="A4" s="15">
        <v>44083</v>
      </c>
      <c r="B4" s="13">
        <v>1.0186900958466454</v>
      </c>
    </row>
    <row r="5" spans="1:2" x14ac:dyDescent="0.25">
      <c r="A5" s="15">
        <v>44084</v>
      </c>
      <c r="B5" s="13">
        <v>1.0231259968102073</v>
      </c>
    </row>
    <row r="6" spans="1:2" x14ac:dyDescent="0.25">
      <c r="A6" s="15">
        <v>44085</v>
      </c>
      <c r="B6" s="13">
        <v>1.0340872374798062</v>
      </c>
    </row>
    <row r="7" spans="1:2" x14ac:dyDescent="0.25">
      <c r="A7" s="15">
        <v>44088</v>
      </c>
      <c r="B7" s="13">
        <v>1.0435137562249979</v>
      </c>
    </row>
    <row r="8" spans="1:2" x14ac:dyDescent="0.25">
      <c r="A8" s="15">
        <v>44089</v>
      </c>
      <c r="B8" s="13">
        <v>1.0478991596638656</v>
      </c>
    </row>
    <row r="9" spans="1:2" x14ac:dyDescent="0.25">
      <c r="A9" s="15">
        <v>44090</v>
      </c>
      <c r="B9" s="13">
        <v>1.0533562822719449</v>
      </c>
    </row>
    <row r="10" spans="1:2" x14ac:dyDescent="0.25">
      <c r="A10" s="15">
        <v>44091</v>
      </c>
      <c r="B10" s="13">
        <v>1.0580357142857142</v>
      </c>
    </row>
    <row r="11" spans="1:2" x14ac:dyDescent="0.25">
      <c r="A11" s="15">
        <v>44092</v>
      </c>
      <c r="B11" s="13">
        <v>1.0635335073977372</v>
      </c>
    </row>
    <row r="12" spans="1:2" x14ac:dyDescent="0.25">
      <c r="A12" s="15">
        <v>44095</v>
      </c>
      <c r="B12" s="13">
        <v>1.0415517241379311</v>
      </c>
    </row>
    <row r="13" spans="1:2" x14ac:dyDescent="0.25">
      <c r="A13" s="15">
        <v>44096</v>
      </c>
      <c r="B13" s="13">
        <v>1.0562770562770563</v>
      </c>
    </row>
    <row r="14" spans="1:2" x14ac:dyDescent="0.25">
      <c r="A14" s="15">
        <v>44097</v>
      </c>
      <c r="B14" s="13">
        <v>1.0674157303370786</v>
      </c>
    </row>
    <row r="15" spans="1:2" x14ac:dyDescent="0.25">
      <c r="A15" s="15">
        <v>44098</v>
      </c>
      <c r="B15" s="13">
        <v>1.0529077393965893</v>
      </c>
    </row>
    <row r="16" spans="1:2" x14ac:dyDescent="0.25">
      <c r="A16" s="15">
        <v>44099</v>
      </c>
      <c r="B16" s="13">
        <v>1.0599757323626278</v>
      </c>
    </row>
    <row r="17" spans="1:2" x14ac:dyDescent="0.25">
      <c r="A17" s="15">
        <v>44102</v>
      </c>
      <c r="B17" s="13">
        <v>1.0575521056694399</v>
      </c>
    </row>
    <row r="18" spans="1:2" x14ac:dyDescent="0.25">
      <c r="A18" s="15">
        <v>44103</v>
      </c>
      <c r="B18" s="13">
        <v>1.0571184995737426</v>
      </c>
    </row>
    <row r="19" spans="1:2" x14ac:dyDescent="0.25">
      <c r="A19" s="15">
        <v>44104</v>
      </c>
      <c r="B19" s="13">
        <v>1.0456081081081081</v>
      </c>
    </row>
    <row r="20" spans="1:2" x14ac:dyDescent="0.25">
      <c r="A20" s="15">
        <v>44105</v>
      </c>
      <c r="B20" s="13">
        <v>1.0393845639267498</v>
      </c>
    </row>
    <row r="21" spans="1:2" x14ac:dyDescent="0.25">
      <c r="A21" s="15">
        <v>44106</v>
      </c>
      <c r="B21" s="13">
        <v>1.0171181651986039</v>
      </c>
    </row>
    <row r="22" spans="1:2" x14ac:dyDescent="0.25">
      <c r="A22" s="15">
        <v>44109</v>
      </c>
      <c r="B22" s="13">
        <v>1.0453177257525084</v>
      </c>
    </row>
    <row r="23" spans="1:2" x14ac:dyDescent="0.25">
      <c r="A23" s="15">
        <v>44110</v>
      </c>
      <c r="B23" s="13">
        <v>1.0686106346483706</v>
      </c>
    </row>
    <row r="24" spans="1:2" x14ac:dyDescent="0.25">
      <c r="A24" s="15">
        <v>44111</v>
      </c>
      <c r="B24" s="13">
        <v>1.0679245283018868</v>
      </c>
    </row>
    <row r="25" spans="1:2" x14ac:dyDescent="0.25">
      <c r="A25" s="15">
        <v>44112</v>
      </c>
      <c r="B25" s="13">
        <v>1.0714285714285714</v>
      </c>
    </row>
    <row r="26" spans="1:2" x14ac:dyDescent="0.25">
      <c r="A26" s="15">
        <v>44113</v>
      </c>
      <c r="B26" s="13">
        <v>1.0656146179401993</v>
      </c>
    </row>
    <row r="27" spans="1:2" x14ac:dyDescent="0.25">
      <c r="A27" s="15">
        <v>44117</v>
      </c>
      <c r="B27" s="13">
        <v>1.069249793899423</v>
      </c>
    </row>
    <row r="28" spans="1:2" x14ac:dyDescent="0.25">
      <c r="A28" s="15">
        <v>44118</v>
      </c>
      <c r="B28" s="13">
        <v>1.0888345558272208</v>
      </c>
    </row>
    <row r="29" spans="1:2" x14ac:dyDescent="0.25">
      <c r="A29" s="15">
        <v>44119</v>
      </c>
      <c r="B29" s="13">
        <v>1.1053012048192772</v>
      </c>
    </row>
    <row r="30" spans="1:2" x14ac:dyDescent="0.25">
      <c r="A30" s="15">
        <v>44120</v>
      </c>
      <c r="B30" s="13">
        <v>1.1025430680885973</v>
      </c>
    </row>
    <row r="31" spans="1:2" x14ac:dyDescent="0.25">
      <c r="A31" s="15">
        <v>44123</v>
      </c>
      <c r="B31" s="13">
        <v>1.1026363787099984</v>
      </c>
    </row>
    <row r="32" spans="1:2" x14ac:dyDescent="0.25">
      <c r="A32" s="15">
        <v>44124</v>
      </c>
      <c r="B32" s="13">
        <v>1.1043117744610282</v>
      </c>
    </row>
    <row r="33" spans="1:2" x14ac:dyDescent="0.25">
      <c r="A33" s="15">
        <v>44125</v>
      </c>
      <c r="B33" s="13">
        <v>1.0747663551401869</v>
      </c>
    </row>
    <row r="34" spans="1:2" x14ac:dyDescent="0.25">
      <c r="A34" s="15">
        <v>44126</v>
      </c>
      <c r="B34" s="13">
        <v>1.0723069355632071</v>
      </c>
    </row>
    <row r="35" spans="1:2" x14ac:dyDescent="0.25">
      <c r="A35" s="15">
        <v>44127</v>
      </c>
      <c r="B35" s="13">
        <v>1.0550381033022862</v>
      </c>
    </row>
    <row r="36" spans="1:2" x14ac:dyDescent="0.25">
      <c r="A36" s="15">
        <v>44130</v>
      </c>
      <c r="B36" s="13">
        <v>1.0665483584738242</v>
      </c>
    </row>
    <row r="37" spans="1:2" x14ac:dyDescent="0.25">
      <c r="A37" s="15">
        <v>44131</v>
      </c>
      <c r="B37" s="13">
        <v>1.0849909584086799</v>
      </c>
    </row>
    <row r="38" spans="1:2" x14ac:dyDescent="0.25">
      <c r="A38" s="15">
        <v>44132</v>
      </c>
      <c r="B38" s="13">
        <v>1.060377358490566</v>
      </c>
    </row>
    <row r="39" spans="1:2" x14ac:dyDescent="0.25">
      <c r="A39" s="15">
        <v>44133</v>
      </c>
      <c r="B39" s="13">
        <v>1.0638703527168731</v>
      </c>
    </row>
    <row r="40" spans="1:2" x14ac:dyDescent="0.25">
      <c r="A40" s="15">
        <v>44134</v>
      </c>
      <c r="B40" s="13">
        <v>1.0515145668531738</v>
      </c>
    </row>
    <row r="41" spans="1:2" x14ac:dyDescent="0.25">
      <c r="A41" s="15">
        <v>44137</v>
      </c>
      <c r="B41" s="13">
        <v>1.0368086336481017</v>
      </c>
    </row>
    <row r="42" spans="1:2" x14ac:dyDescent="0.25">
      <c r="A42" s="15">
        <v>44138</v>
      </c>
      <c r="B42" s="13">
        <v>1.018939393939394</v>
      </c>
    </row>
    <row r="43" spans="1:2" x14ac:dyDescent="0.25">
      <c r="A43" s="15">
        <v>44139</v>
      </c>
      <c r="B43" s="13">
        <v>1.0122641509433963</v>
      </c>
    </row>
    <row r="44" spans="1:2" x14ac:dyDescent="0.25">
      <c r="A44" s="15">
        <v>44140</v>
      </c>
      <c r="B44" s="13">
        <v>1.0103092783505154</v>
      </c>
    </row>
    <row r="45" spans="1:2" x14ac:dyDescent="0.25">
      <c r="A45" s="15">
        <v>44141</v>
      </c>
      <c r="B45" s="13">
        <v>1.0061716850570412</v>
      </c>
    </row>
    <row r="46" spans="1:2" x14ac:dyDescent="0.25">
      <c r="A46" s="15">
        <v>44144</v>
      </c>
      <c r="B46" s="13">
        <v>1.0081466395112015</v>
      </c>
    </row>
    <row r="47" spans="1:2" x14ac:dyDescent="0.25">
      <c r="A47" s="15">
        <v>44145</v>
      </c>
      <c r="B47" s="13">
        <v>0.98745454545454547</v>
      </c>
    </row>
    <row r="48" spans="1:2" x14ac:dyDescent="0.25">
      <c r="A48" s="15">
        <v>44146</v>
      </c>
      <c r="B48" s="13">
        <v>1.0026362038664323</v>
      </c>
    </row>
    <row r="49" spans="1:2" x14ac:dyDescent="0.25">
      <c r="A49" s="15">
        <v>44147</v>
      </c>
      <c r="B49" s="13">
        <v>1.0044964028776979</v>
      </c>
    </row>
    <row r="50" spans="1:2" x14ac:dyDescent="0.25">
      <c r="A50" s="15">
        <v>44148</v>
      </c>
      <c r="B50" s="13">
        <v>1.0007103534008168</v>
      </c>
    </row>
    <row r="51" spans="1:2" x14ac:dyDescent="0.25">
      <c r="A51" s="15">
        <v>44151</v>
      </c>
      <c r="B51" s="13">
        <v>1.0052447552447552</v>
      </c>
    </row>
    <row r="52" spans="1:2" x14ac:dyDescent="0.25">
      <c r="A52" s="15">
        <v>44152</v>
      </c>
      <c r="B52" s="13">
        <v>1.0106475824751266</v>
      </c>
    </row>
    <row r="53" spans="1:2" x14ac:dyDescent="0.25">
      <c r="A53" s="15">
        <v>44153</v>
      </c>
      <c r="B53" s="13">
        <v>1.0034602076124568</v>
      </c>
    </row>
    <row r="54" spans="1:2" x14ac:dyDescent="0.25">
      <c r="A54" s="15">
        <v>44154</v>
      </c>
      <c r="B54" s="13">
        <v>1.0058321727019499</v>
      </c>
    </row>
    <row r="55" spans="1:2" x14ac:dyDescent="0.25">
      <c r="A55" s="15">
        <v>44155</v>
      </c>
      <c r="B55" s="13">
        <v>1.0100175746924429</v>
      </c>
    </row>
    <row r="56" spans="1:2" x14ac:dyDescent="0.25">
      <c r="A56" s="15">
        <v>44159</v>
      </c>
      <c r="B56" s="13">
        <v>1.0277280858676208</v>
      </c>
    </row>
    <row r="57" spans="1:2" x14ac:dyDescent="0.25">
      <c r="A57" s="15">
        <v>44160</v>
      </c>
      <c r="B57" s="13">
        <v>1.0450745183569612</v>
      </c>
    </row>
    <row r="58" spans="1:2" x14ac:dyDescent="0.25">
      <c r="A58" s="15">
        <v>44161</v>
      </c>
      <c r="B58" s="13">
        <v>1.0338155515370706</v>
      </c>
    </row>
    <row r="59" spans="1:2" x14ac:dyDescent="0.25">
      <c r="A59" s="15">
        <v>44162</v>
      </c>
      <c r="B59" s="13">
        <v>1.0363470319634702</v>
      </c>
    </row>
    <row r="60" spans="1:2" x14ac:dyDescent="0.25">
      <c r="A60" s="15">
        <v>44165</v>
      </c>
      <c r="B60" s="13">
        <v>1.0391956056233125</v>
      </c>
    </row>
    <row r="61" spans="1:2" x14ac:dyDescent="0.25">
      <c r="A61" s="15">
        <v>44166</v>
      </c>
      <c r="B61" s="13">
        <v>1.0311111111111111</v>
      </c>
    </row>
    <row r="62" spans="1:2" x14ac:dyDescent="0.25">
      <c r="A62" s="15">
        <v>44167</v>
      </c>
      <c r="B62" s="13">
        <v>1.0361188486536677</v>
      </c>
    </row>
    <row r="63" spans="1:2" x14ac:dyDescent="0.25">
      <c r="A63" s="15">
        <v>44168</v>
      </c>
      <c r="B63" s="13">
        <v>1.0389363722697056</v>
      </c>
    </row>
    <row r="64" spans="1:2" x14ac:dyDescent="0.25">
      <c r="A64" s="15">
        <v>44169</v>
      </c>
      <c r="B64" s="13">
        <v>1.0473734479465138</v>
      </c>
    </row>
    <row r="65" spans="1:2" x14ac:dyDescent="0.25">
      <c r="A65" s="15">
        <v>44174</v>
      </c>
      <c r="B65" s="13">
        <v>1.0534749034749036</v>
      </c>
    </row>
    <row r="66" spans="1:2" x14ac:dyDescent="0.25">
      <c r="A66" s="15">
        <v>44175</v>
      </c>
      <c r="B66" s="13">
        <v>1.0625968992248063</v>
      </c>
    </row>
    <row r="67" spans="1:2" x14ac:dyDescent="0.25">
      <c r="A67" s="15">
        <v>44176</v>
      </c>
      <c r="B67" s="13">
        <v>1.0690978886756237</v>
      </c>
    </row>
    <row r="68" spans="1:2" x14ac:dyDescent="0.25">
      <c r="A68" s="15">
        <v>44179</v>
      </c>
      <c r="B68" s="13">
        <v>1.0777142857142856</v>
      </c>
    </row>
    <row r="69" spans="1:2" x14ac:dyDescent="0.25">
      <c r="A69" s="15">
        <v>44180</v>
      </c>
      <c r="B69" s="13">
        <v>1.0760045489006824</v>
      </c>
    </row>
    <row r="70" spans="1:2" x14ac:dyDescent="0.25">
      <c r="A70" s="15">
        <v>44181</v>
      </c>
      <c r="B70" s="13">
        <v>1.066223908918406</v>
      </c>
    </row>
    <row r="71" spans="1:2" x14ac:dyDescent="0.25">
      <c r="A71" s="15">
        <v>44182</v>
      </c>
      <c r="B71" s="13">
        <v>1.0484112149532709</v>
      </c>
    </row>
    <row r="72" spans="1:2" x14ac:dyDescent="0.25">
      <c r="A72" s="15">
        <v>44183</v>
      </c>
      <c r="B72" s="13">
        <v>1.0385321100917431</v>
      </c>
    </row>
    <row r="73" spans="1:2" x14ac:dyDescent="0.25">
      <c r="A73" s="15">
        <v>44186</v>
      </c>
      <c r="B73" s="13">
        <v>1.0540540540540539</v>
      </c>
    </row>
    <row r="74" spans="1:2" x14ac:dyDescent="0.25">
      <c r="A74" s="15">
        <v>44187</v>
      </c>
      <c r="B74" s="13">
        <v>1.0557407407407406</v>
      </c>
    </row>
    <row r="75" spans="1:2" x14ac:dyDescent="0.25">
      <c r="A75" s="15">
        <v>44188</v>
      </c>
      <c r="B75" s="13">
        <v>1.0450962419798351</v>
      </c>
    </row>
    <row r="76" spans="1:2" x14ac:dyDescent="0.25">
      <c r="A76" s="15">
        <v>44193</v>
      </c>
      <c r="B76" s="13">
        <v>1.0354430379746835</v>
      </c>
    </row>
    <row r="77" spans="1:2" x14ac:dyDescent="0.25">
      <c r="A77" s="15">
        <v>44194</v>
      </c>
      <c r="B77" s="13">
        <v>1.0478976234003656</v>
      </c>
    </row>
    <row r="78" spans="1:2" x14ac:dyDescent="0.25">
      <c r="A78" s="15">
        <v>44195</v>
      </c>
      <c r="B78" s="13">
        <v>1.0642525533890437</v>
      </c>
    </row>
    <row r="79" spans="1:2" x14ac:dyDescent="0.25">
      <c r="A79" s="15">
        <v>44200</v>
      </c>
      <c r="B79" s="13">
        <v>1.077282060854956</v>
      </c>
    </row>
    <row r="80" spans="1:2" x14ac:dyDescent="0.25">
      <c r="A80" s="15">
        <v>44201</v>
      </c>
      <c r="B80" s="13">
        <v>1.0719851576994435</v>
      </c>
    </row>
    <row r="81" spans="1:2" x14ac:dyDescent="0.25">
      <c r="A81" s="15">
        <v>44202</v>
      </c>
      <c r="B81" s="13">
        <v>1.0653173873045079</v>
      </c>
    </row>
    <row r="82" spans="1:2" x14ac:dyDescent="0.25">
      <c r="A82" s="15">
        <v>44203</v>
      </c>
      <c r="B82" s="13">
        <v>1.0544789762340037</v>
      </c>
    </row>
    <row r="83" spans="1:2" x14ac:dyDescent="0.25">
      <c r="A83" s="15">
        <v>44204</v>
      </c>
      <c r="B83" s="13">
        <v>1.0552486187845305</v>
      </c>
    </row>
    <row r="84" spans="1:2" x14ac:dyDescent="0.25">
      <c r="A84" s="15">
        <v>44207</v>
      </c>
      <c r="B84" s="13">
        <v>1.0619402985074626</v>
      </c>
    </row>
    <row r="85" spans="1:2" x14ac:dyDescent="0.25">
      <c r="A85" s="15">
        <v>44208</v>
      </c>
      <c r="B85" s="13">
        <v>1.0619136960600375</v>
      </c>
    </row>
    <row r="86" spans="1:2" x14ac:dyDescent="0.25">
      <c r="A86" s="15">
        <v>44209</v>
      </c>
      <c r="B86" s="13">
        <v>1.073453853472883</v>
      </c>
    </row>
    <row r="87" spans="1:2" x14ac:dyDescent="0.25">
      <c r="A87" s="15">
        <v>44210</v>
      </c>
      <c r="B87" s="13">
        <v>1.0857418111753372</v>
      </c>
    </row>
    <row r="88" spans="1:2" x14ac:dyDescent="0.25">
      <c r="A88" s="15">
        <v>44211</v>
      </c>
      <c r="B88" s="13">
        <v>1.0775862068965518</v>
      </c>
    </row>
    <row r="89" spans="1:2" x14ac:dyDescent="0.25">
      <c r="A89" s="15">
        <v>44214</v>
      </c>
      <c r="B89" s="13">
        <v>1.0783938814531548</v>
      </c>
    </row>
    <row r="90" spans="1:2" x14ac:dyDescent="0.25">
      <c r="A90" s="15">
        <v>44215</v>
      </c>
      <c r="B90" s="13">
        <v>1.0697630331753554</v>
      </c>
    </row>
    <row r="91" spans="1:2" x14ac:dyDescent="0.25">
      <c r="A91" s="15">
        <v>44216</v>
      </c>
      <c r="B91" s="13">
        <v>1.0633889045869831</v>
      </c>
    </row>
    <row r="92" spans="1:2" x14ac:dyDescent="0.25">
      <c r="A92" s="15">
        <v>44217</v>
      </c>
      <c r="B92" s="13">
        <v>1.070521327014218</v>
      </c>
    </row>
    <row r="93" spans="1:2" x14ac:dyDescent="0.25">
      <c r="A93" s="15">
        <v>44218</v>
      </c>
      <c r="B93" s="13">
        <v>1.0597070972587308</v>
      </c>
    </row>
    <row r="94" spans="1:2" x14ac:dyDescent="0.25">
      <c r="A94" s="15">
        <v>44221</v>
      </c>
      <c r="B94" s="13">
        <v>1.0513011152416356</v>
      </c>
    </row>
    <row r="95" spans="1:2" x14ac:dyDescent="0.25">
      <c r="A95" s="15">
        <v>44222</v>
      </c>
      <c r="B95" s="13">
        <v>1.0484736355226643</v>
      </c>
    </row>
    <row r="96" spans="1:2" x14ac:dyDescent="0.25">
      <c r="A96" s="15">
        <v>44223</v>
      </c>
      <c r="B96" s="13">
        <v>1.0421343146274149</v>
      </c>
    </row>
    <row r="97" spans="1:2" x14ac:dyDescent="0.25">
      <c r="A97" s="15">
        <v>44224</v>
      </c>
      <c r="B97" s="13">
        <v>1.0337899543378994</v>
      </c>
    </row>
    <row r="98" spans="1:2" x14ac:dyDescent="0.25">
      <c r="A98" s="15">
        <v>44225</v>
      </c>
      <c r="B98" s="13">
        <v>1.034672537149147</v>
      </c>
    </row>
    <row r="99" spans="1:2" x14ac:dyDescent="0.25">
      <c r="A99" s="15">
        <v>44228</v>
      </c>
      <c r="B99" s="13">
        <v>1.0342302764049058</v>
      </c>
    </row>
    <row r="100" spans="1:2" x14ac:dyDescent="0.25">
      <c r="A100" s="15">
        <v>44229</v>
      </c>
      <c r="B100" s="13">
        <v>1.0322403872499772</v>
      </c>
    </row>
    <row r="101" spans="1:2" x14ac:dyDescent="0.25">
      <c r="A101" s="15">
        <v>44230</v>
      </c>
      <c r="B101" s="13">
        <v>1.0419205909510618</v>
      </c>
    </row>
    <row r="102" spans="1:2" x14ac:dyDescent="0.25">
      <c r="A102" s="15">
        <v>44231</v>
      </c>
      <c r="B102" s="13">
        <v>1.0444444444444445</v>
      </c>
    </row>
    <row r="103" spans="1:2" x14ac:dyDescent="0.25">
      <c r="A103" s="15">
        <v>44232</v>
      </c>
      <c r="B103" s="13">
        <v>1.0433815350389322</v>
      </c>
    </row>
    <row r="104" spans="1:2" x14ac:dyDescent="0.25">
      <c r="A104" s="15">
        <v>44235</v>
      </c>
      <c r="B104" s="13">
        <v>1.0460966542750929</v>
      </c>
    </row>
    <row r="105" spans="1:2" x14ac:dyDescent="0.25">
      <c r="A105" s="15">
        <v>44236</v>
      </c>
      <c r="B105" s="13">
        <v>1.0535380007487831</v>
      </c>
    </row>
    <row r="106" spans="1:2" x14ac:dyDescent="0.25">
      <c r="A106" s="15">
        <v>44237</v>
      </c>
      <c r="B106" s="13">
        <v>1.053739195791056</v>
      </c>
    </row>
    <row r="107" spans="1:2" x14ac:dyDescent="0.25">
      <c r="A107" s="15">
        <v>44238</v>
      </c>
      <c r="B107" s="13">
        <v>1.0517241379310345</v>
      </c>
    </row>
    <row r="108" spans="1:2" x14ac:dyDescent="0.25">
      <c r="A108" s="15">
        <v>44239</v>
      </c>
      <c r="B108" s="13">
        <v>1.0450485436893204</v>
      </c>
    </row>
    <row r="109" spans="1:2" x14ac:dyDescent="0.25">
      <c r="A109" s="15">
        <v>44244</v>
      </c>
      <c r="B109" s="13">
        <v>1.0464177598385469</v>
      </c>
    </row>
    <row r="110" spans="1:2" x14ac:dyDescent="0.25">
      <c r="A110" s="15">
        <v>44245</v>
      </c>
      <c r="B110" s="13">
        <v>1.0632653061224491</v>
      </c>
    </row>
    <row r="111" spans="1:2" x14ac:dyDescent="0.25">
      <c r="A111" s="15">
        <v>44246</v>
      </c>
      <c r="B111" s="13">
        <v>1.0549222797927462</v>
      </c>
    </row>
    <row r="112" spans="1:2" x14ac:dyDescent="0.25">
      <c r="A112" s="15">
        <v>44249</v>
      </c>
      <c r="B112" s="13">
        <v>1.0632244467860905</v>
      </c>
    </row>
    <row r="113" spans="1:2" x14ac:dyDescent="0.25">
      <c r="A113" s="15">
        <v>44250</v>
      </c>
      <c r="B113" s="13">
        <v>1.0620220900594732</v>
      </c>
    </row>
    <row r="114" spans="1:2" x14ac:dyDescent="0.25">
      <c r="A114" s="15">
        <v>44251</v>
      </c>
      <c r="B114" s="13">
        <v>1.0571725571725572</v>
      </c>
    </row>
    <row r="115" spans="1:2" x14ac:dyDescent="0.25">
      <c r="A115" s="15">
        <v>44252</v>
      </c>
      <c r="B115" s="13">
        <v>1.0520325203252032</v>
      </c>
    </row>
    <row r="116" spans="1:2" x14ac:dyDescent="0.25">
      <c r="A116" s="15">
        <v>44253</v>
      </c>
      <c r="B116" s="13">
        <v>1.0503018108651911</v>
      </c>
    </row>
    <row r="117" spans="1:2" x14ac:dyDescent="0.25">
      <c r="A117" s="15">
        <v>44256</v>
      </c>
      <c r="B117" s="13">
        <v>1.0458770021752026</v>
      </c>
    </row>
    <row r="118" spans="1:2" x14ac:dyDescent="0.25">
      <c r="A118" s="15">
        <v>44257</v>
      </c>
      <c r="B118" s="13">
        <v>1.0691532258064516</v>
      </c>
    </row>
    <row r="119" spans="1:2" x14ac:dyDescent="0.25">
      <c r="A119" s="15">
        <v>44258</v>
      </c>
      <c r="B119" s="13">
        <v>1.0788990825688074</v>
      </c>
    </row>
    <row r="120" spans="1:2" x14ac:dyDescent="0.25">
      <c r="A120" s="15">
        <v>44259</v>
      </c>
      <c r="B120" s="13">
        <v>1.0688398461226969</v>
      </c>
    </row>
    <row r="121" spans="1:2" x14ac:dyDescent="0.25">
      <c r="A121" s="15">
        <v>44260</v>
      </c>
      <c r="B121" s="13">
        <v>1.073045267489712</v>
      </c>
    </row>
    <row r="122" spans="1:2" x14ac:dyDescent="0.25">
      <c r="A122" s="15">
        <v>44263</v>
      </c>
      <c r="B122" s="13">
        <v>1.0718426501035196</v>
      </c>
    </row>
    <row r="123" spans="1:2" x14ac:dyDescent="0.25">
      <c r="A123" s="15">
        <v>44264</v>
      </c>
      <c r="B123" s="13">
        <v>1.0712937722793039</v>
      </c>
    </row>
    <row r="124" spans="1:2" x14ac:dyDescent="0.25">
      <c r="A124" s="15">
        <v>44265</v>
      </c>
      <c r="B124" s="13">
        <v>1.0569993448351169</v>
      </c>
    </row>
    <row r="125" spans="1:2" x14ac:dyDescent="0.25">
      <c r="A125" s="15">
        <v>44266</v>
      </c>
      <c r="B125" s="13">
        <v>1.0530877573131094</v>
      </c>
    </row>
    <row r="126" spans="1:2" x14ac:dyDescent="0.25">
      <c r="A126" s="15">
        <v>44267</v>
      </c>
      <c r="B126" s="13">
        <v>1.0564156945917285</v>
      </c>
    </row>
    <row r="127" spans="1:2" x14ac:dyDescent="0.25">
      <c r="A127" s="15">
        <v>44270</v>
      </c>
      <c r="B127" s="13">
        <v>1.0422680412371135</v>
      </c>
    </row>
    <row r="128" spans="1:2" x14ac:dyDescent="0.25">
      <c r="A128" s="15">
        <v>44271</v>
      </c>
      <c r="B128" s="13">
        <v>1.0425661914460285</v>
      </c>
    </row>
    <row r="129" spans="1:2" x14ac:dyDescent="0.25">
      <c r="A129" s="15">
        <v>44272</v>
      </c>
      <c r="B129" s="13">
        <v>1.0507070707070707</v>
      </c>
    </row>
    <row r="130" spans="1:2" x14ac:dyDescent="0.25">
      <c r="A130" s="15">
        <v>44273</v>
      </c>
      <c r="B130" s="13">
        <v>1.0535569105691056</v>
      </c>
    </row>
    <row r="131" spans="1:2" x14ac:dyDescent="0.25">
      <c r="A131" s="15">
        <v>44274</v>
      </c>
      <c r="B131" s="13">
        <v>1.0438950554994955</v>
      </c>
    </row>
    <row r="132" spans="1:2" x14ac:dyDescent="0.25">
      <c r="A132" s="15">
        <v>44277</v>
      </c>
      <c r="B132" s="13">
        <v>1.039489429597128</v>
      </c>
    </row>
    <row r="133" spans="1:2" x14ac:dyDescent="0.25">
      <c r="A133" s="15">
        <v>44278</v>
      </c>
      <c r="B133" s="13">
        <v>1.0100216152485753</v>
      </c>
    </row>
    <row r="134" spans="1:2" x14ac:dyDescent="0.25">
      <c r="A134" s="15">
        <v>44280</v>
      </c>
      <c r="B134" s="13">
        <v>1.0187755102040816</v>
      </c>
    </row>
    <row r="135" spans="1:2" x14ac:dyDescent="0.25">
      <c r="A135" s="15">
        <v>44281</v>
      </c>
      <c r="B135" s="13">
        <v>1.0124223602484472</v>
      </c>
    </row>
    <row r="136" spans="1:2" x14ac:dyDescent="0.25">
      <c r="A136" s="15">
        <v>44284</v>
      </c>
      <c r="B136" s="13">
        <v>1.0128691983122362</v>
      </c>
    </row>
    <row r="137" spans="1:2" x14ac:dyDescent="0.25">
      <c r="A137" s="15">
        <v>44285</v>
      </c>
      <c r="B137" s="13">
        <v>1.0158261236547794</v>
      </c>
    </row>
    <row r="138" spans="1:2" x14ac:dyDescent="0.25">
      <c r="A138" s="15">
        <v>44286</v>
      </c>
      <c r="B138" s="13">
        <v>1.0044605809128631</v>
      </c>
    </row>
    <row r="139" spans="1:2" x14ac:dyDescent="0.25">
      <c r="A139" s="15">
        <v>44291</v>
      </c>
      <c r="B139" s="13">
        <v>1.0319482146585925</v>
      </c>
    </row>
    <row r="140" spans="1:2" x14ac:dyDescent="0.25">
      <c r="A140" s="15">
        <v>44292</v>
      </c>
      <c r="B140" s="13">
        <v>1.0278925619834711</v>
      </c>
    </row>
    <row r="141" spans="1:2" x14ac:dyDescent="0.25">
      <c r="A141" s="15">
        <v>44293</v>
      </c>
      <c r="B141" s="13">
        <v>1.029198591840961</v>
      </c>
    </row>
    <row r="142" spans="1:2" x14ac:dyDescent="0.25">
      <c r="A142" s="15">
        <v>44294</v>
      </c>
      <c r="B142" s="13">
        <v>1.0361345412891805</v>
      </c>
    </row>
    <row r="143" spans="1:2" x14ac:dyDescent="0.25">
      <c r="A143" s="15">
        <v>44295</v>
      </c>
      <c r="B143" s="13">
        <v>1.0335078534031414</v>
      </c>
    </row>
    <row r="144" spans="1:2" x14ac:dyDescent="0.25">
      <c r="A144" s="15">
        <v>44298</v>
      </c>
      <c r="B144" s="13">
        <v>1.0322916666666666</v>
      </c>
    </row>
    <row r="145" spans="1:2" x14ac:dyDescent="0.25">
      <c r="A145" s="15">
        <v>44299</v>
      </c>
      <c r="B145" s="13">
        <v>1.0302527973477</v>
      </c>
    </row>
    <row r="146" spans="1:2" x14ac:dyDescent="0.25">
      <c r="A146" s="15">
        <v>44300</v>
      </c>
      <c r="B146" s="13">
        <v>1.029405674052599</v>
      </c>
    </row>
    <row r="147" spans="1:2" x14ac:dyDescent="0.25">
      <c r="A147" s="15">
        <v>44301</v>
      </c>
      <c r="B147" s="13">
        <v>1.0271398747390397</v>
      </c>
    </row>
    <row r="148" spans="1:2" x14ac:dyDescent="0.25">
      <c r="A148" s="15">
        <v>44302</v>
      </c>
      <c r="B148" s="13">
        <v>1.0239583333333333</v>
      </c>
    </row>
    <row r="149" spans="1:2" x14ac:dyDescent="0.25">
      <c r="A149" s="15">
        <v>44305</v>
      </c>
      <c r="B149" s="13">
        <v>1.0252066115702478</v>
      </c>
    </row>
    <row r="150" spans="1:2" x14ac:dyDescent="0.25">
      <c r="A150" s="15">
        <v>44306</v>
      </c>
      <c r="B150" s="13">
        <v>1.0195918367346939</v>
      </c>
    </row>
    <row r="151" spans="1:2" x14ac:dyDescent="0.25">
      <c r="A151" s="15">
        <v>44307</v>
      </c>
      <c r="B151" s="13">
        <v>1.0195918367346939</v>
      </c>
    </row>
    <row r="152" spans="1:2" x14ac:dyDescent="0.25">
      <c r="A152" s="15">
        <v>44308</v>
      </c>
      <c r="B152" s="13">
        <v>1.0123481781376518</v>
      </c>
    </row>
    <row r="153" spans="1:2" x14ac:dyDescent="0.25">
      <c r="A153" s="15">
        <v>44309</v>
      </c>
      <c r="B153" s="13">
        <v>1.0178428227746592</v>
      </c>
    </row>
    <row r="154" spans="1:2" x14ac:dyDescent="0.25">
      <c r="A154" s="15">
        <v>44312</v>
      </c>
      <c r="B154" s="13">
        <v>1.0279548798430602</v>
      </c>
    </row>
    <row r="155" spans="1:2" x14ac:dyDescent="0.25">
      <c r="A155" s="15">
        <v>44313</v>
      </c>
      <c r="B155" s="13">
        <v>1.04296875</v>
      </c>
    </row>
    <row r="156" spans="1:2" x14ac:dyDescent="0.25">
      <c r="A156" s="15">
        <v>44314</v>
      </c>
      <c r="B156" s="13">
        <v>1.02895493767977</v>
      </c>
    </row>
    <row r="157" spans="1:2" x14ac:dyDescent="0.25">
      <c r="A157" s="15">
        <v>44315</v>
      </c>
      <c r="B157" s="13">
        <v>1.0252390057361376</v>
      </c>
    </row>
    <row r="158" spans="1:2" x14ac:dyDescent="0.25">
      <c r="A158" s="15">
        <v>44316</v>
      </c>
      <c r="B158" s="13">
        <v>1.0241148325358851</v>
      </c>
    </row>
    <row r="159" spans="1:2" x14ac:dyDescent="0.25">
      <c r="A159" s="15">
        <v>44319</v>
      </c>
      <c r="B159" s="13">
        <v>1.0368015414258189</v>
      </c>
    </row>
    <row r="160" spans="1:2" x14ac:dyDescent="0.25">
      <c r="A160" s="15">
        <v>44320</v>
      </c>
      <c r="B160" s="13">
        <v>1.0308192955589586</v>
      </c>
    </row>
    <row r="161" spans="1:2" x14ac:dyDescent="0.25">
      <c r="A161" s="15">
        <v>44321</v>
      </c>
      <c r="B161" s="13">
        <v>1.034548944337812</v>
      </c>
    </row>
    <row r="162" spans="1:2" x14ac:dyDescent="0.25">
      <c r="A162" s="15">
        <v>44322</v>
      </c>
      <c r="B162" s="13">
        <v>1.0357142857142858</v>
      </c>
    </row>
    <row r="163" spans="1:2" x14ac:dyDescent="0.25">
      <c r="A163" s="15">
        <v>44323</v>
      </c>
      <c r="B163" s="13">
        <v>1.0273520853540252</v>
      </c>
    </row>
    <row r="164" spans="1:2" x14ac:dyDescent="0.25">
      <c r="A164" s="15">
        <v>44326</v>
      </c>
      <c r="B164" s="13">
        <v>1.035386119257087</v>
      </c>
    </row>
    <row r="165" spans="1:2" x14ac:dyDescent="0.25">
      <c r="A165" s="15">
        <v>44327</v>
      </c>
      <c r="B165" s="13">
        <v>1.0213940648723256</v>
      </c>
    </row>
    <row r="166" spans="1:2" x14ac:dyDescent="0.25">
      <c r="A166" s="15">
        <v>44328</v>
      </c>
      <c r="B166" s="13">
        <v>1.0229007633587786</v>
      </c>
    </row>
    <row r="167" spans="1:2" x14ac:dyDescent="0.25">
      <c r="A167" s="15">
        <v>44329</v>
      </c>
      <c r="B167" s="13">
        <v>1.021359223300971</v>
      </c>
    </row>
    <row r="168" spans="1:2" x14ac:dyDescent="0.25">
      <c r="A168" s="15">
        <v>44330</v>
      </c>
      <c r="B168" s="13">
        <v>1.0170128771501081</v>
      </c>
    </row>
    <row r="169" spans="1:2" x14ac:dyDescent="0.25">
      <c r="A169" s="15">
        <v>44333</v>
      </c>
      <c r="B169" s="13">
        <v>1.0130275229357799</v>
      </c>
    </row>
    <row r="170" spans="1:2" x14ac:dyDescent="0.25">
      <c r="A170" s="15">
        <v>44334</v>
      </c>
      <c r="B170" s="13">
        <v>0.99963898916967509</v>
      </c>
    </row>
    <row r="171" spans="1:2" x14ac:dyDescent="0.25">
      <c r="A171" s="15">
        <v>44335</v>
      </c>
      <c r="B171" s="13">
        <v>0.9924050632911392</v>
      </c>
    </row>
    <row r="172" spans="1:2" x14ac:dyDescent="0.25">
      <c r="A172" s="15">
        <v>44336</v>
      </c>
      <c r="B172" s="13">
        <v>0.97992831541218639</v>
      </c>
    </row>
    <row r="173" spans="1:2" x14ac:dyDescent="0.25">
      <c r="A173" s="15">
        <v>44337</v>
      </c>
      <c r="B173" s="13">
        <v>0.97477187332259796</v>
      </c>
    </row>
    <row r="174" spans="1:2" x14ac:dyDescent="0.25">
      <c r="A174" s="15">
        <v>44342</v>
      </c>
      <c r="B174" s="13">
        <v>0.96954490396262327</v>
      </c>
    </row>
    <row r="175" spans="1:2" x14ac:dyDescent="0.25">
      <c r="A175" s="15">
        <v>44343</v>
      </c>
      <c r="B175" s="13">
        <v>0.96504688832054564</v>
      </c>
    </row>
    <row r="176" spans="1:2" x14ac:dyDescent="0.25">
      <c r="A176" s="15">
        <v>44344</v>
      </c>
      <c r="B176" s="13">
        <v>0.97139903514817372</v>
      </c>
    </row>
    <row r="177" spans="1:2" x14ac:dyDescent="0.25">
      <c r="A177" s="15">
        <v>44347</v>
      </c>
      <c r="B177" s="13">
        <v>0.97483626335746298</v>
      </c>
    </row>
    <row r="178" spans="1:2" x14ac:dyDescent="0.25">
      <c r="A178" s="15">
        <v>44348</v>
      </c>
      <c r="B178" s="13">
        <v>0.96464646464646464</v>
      </c>
    </row>
    <row r="179" spans="1:2" x14ac:dyDescent="0.25">
      <c r="A179" s="15">
        <v>44349</v>
      </c>
      <c r="B179" s="13">
        <v>0.97996661101836391</v>
      </c>
    </row>
    <row r="180" spans="1:2" x14ac:dyDescent="0.25">
      <c r="A180" s="15">
        <v>44350</v>
      </c>
      <c r="B180" s="13">
        <v>0.96933333333333338</v>
      </c>
    </row>
    <row r="181" spans="1:2" x14ac:dyDescent="0.25">
      <c r="A181" s="15">
        <v>44351</v>
      </c>
      <c r="B181" s="13">
        <v>0.96924369747899164</v>
      </c>
    </row>
    <row r="182" spans="1:2" x14ac:dyDescent="0.25">
      <c r="A182" s="15">
        <v>44352</v>
      </c>
      <c r="B182" s="13">
        <v>0.94237855946398663</v>
      </c>
    </row>
    <row r="183" spans="1:2" x14ac:dyDescent="0.25">
      <c r="A183" s="15">
        <v>44353</v>
      </c>
      <c r="B183" s="13">
        <v>0.94280908326324642</v>
      </c>
    </row>
    <row r="184" spans="1:2" x14ac:dyDescent="0.25">
      <c r="A184" s="15">
        <v>44354</v>
      </c>
      <c r="B184" s="13">
        <v>1.9154971451775924</v>
      </c>
    </row>
    <row r="185" spans="1:2" x14ac:dyDescent="0.25">
      <c r="A185" s="15">
        <v>44355</v>
      </c>
      <c r="B185" s="13">
        <v>1.9270582310114881</v>
      </c>
    </row>
    <row r="186" spans="1:2" x14ac:dyDescent="0.25">
      <c r="A186" s="15">
        <v>44356</v>
      </c>
      <c r="B186" s="13">
        <v>0.9888157894736842</v>
      </c>
    </row>
    <row r="187" spans="1:2" x14ac:dyDescent="0.25">
      <c r="A187" s="15">
        <v>44357</v>
      </c>
      <c r="B187" s="13">
        <v>0.99358447113012005</v>
      </c>
    </row>
    <row r="188" spans="1:2" x14ac:dyDescent="0.25">
      <c r="A188" s="15">
        <v>44358</v>
      </c>
      <c r="B188" s="13">
        <v>0.9893790849673203</v>
      </c>
    </row>
    <row r="189" spans="1:2" x14ac:dyDescent="0.25">
      <c r="A189" s="15">
        <v>44361</v>
      </c>
      <c r="B189" s="13">
        <v>0.99498355263157889</v>
      </c>
    </row>
    <row r="190" spans="1:2" x14ac:dyDescent="0.25">
      <c r="A190" s="15">
        <v>44362</v>
      </c>
      <c r="B190" s="13">
        <v>0.99514043324273127</v>
      </c>
    </row>
    <row r="191" spans="1:2" x14ac:dyDescent="0.25">
      <c r="A191" s="15">
        <v>44363</v>
      </c>
      <c r="B191" s="13">
        <v>0.98420195439739411</v>
      </c>
    </row>
    <row r="192" spans="1:2" x14ac:dyDescent="0.25">
      <c r="A192" s="15">
        <v>44364</v>
      </c>
      <c r="B192" s="13">
        <v>0.98317818063040996</v>
      </c>
    </row>
    <row r="193" spans="1:2" x14ac:dyDescent="0.25">
      <c r="A193" s="15">
        <v>44365</v>
      </c>
      <c r="B193" s="13">
        <v>0.98545454545454547</v>
      </c>
    </row>
    <row r="194" spans="1:2" x14ac:dyDescent="0.25">
      <c r="A194" s="15">
        <v>44369</v>
      </c>
      <c r="B194" s="13">
        <v>0.98034970857618653</v>
      </c>
    </row>
    <row r="195" spans="1:2" x14ac:dyDescent="0.25">
      <c r="A195" s="15">
        <v>44370</v>
      </c>
      <c r="B195" s="13">
        <v>0.96235679214402614</v>
      </c>
    </row>
    <row r="196" spans="1:2" x14ac:dyDescent="0.25">
      <c r="A196" s="15">
        <v>44371</v>
      </c>
      <c r="B196" s="13">
        <v>0.96095551894563425</v>
      </c>
    </row>
    <row r="197" spans="1:2" x14ac:dyDescent="0.25">
      <c r="A197" s="15">
        <v>44372</v>
      </c>
      <c r="B197" s="13">
        <v>0.95525876460767944</v>
      </c>
    </row>
    <row r="198" spans="1:2" x14ac:dyDescent="0.25">
      <c r="A198" s="15">
        <v>44375</v>
      </c>
      <c r="B198" s="13">
        <v>0.96152542372881356</v>
      </c>
    </row>
    <row r="199" spans="1:2" x14ac:dyDescent="0.25">
      <c r="A199" s="15">
        <v>44376</v>
      </c>
      <c r="B199" s="13">
        <v>0.96082474226804127</v>
      </c>
    </row>
    <row r="200" spans="1:2" x14ac:dyDescent="0.25">
      <c r="A200" s="15">
        <v>44377</v>
      </c>
      <c r="B200" s="13">
        <v>0.95287149111511715</v>
      </c>
    </row>
    <row r="201" spans="1:2" x14ac:dyDescent="0.25">
      <c r="A201" s="15">
        <v>44378</v>
      </c>
      <c r="B201" s="13">
        <v>0.96032222127003175</v>
      </c>
    </row>
    <row r="202" spans="1:2" x14ac:dyDescent="0.25">
      <c r="A202" s="15">
        <v>44379</v>
      </c>
      <c r="B202" s="13">
        <v>0.95210888926230886</v>
      </c>
    </row>
    <row r="203" spans="1:2" x14ac:dyDescent="0.25">
      <c r="A203" s="15">
        <v>44389</v>
      </c>
      <c r="B203" s="13">
        <v>0.95504864139550483</v>
      </c>
    </row>
    <row r="204" spans="1:2" x14ac:dyDescent="0.25">
      <c r="A204" s="15">
        <v>44390</v>
      </c>
      <c r="B204" s="13">
        <v>0.94523026315789471</v>
      </c>
    </row>
    <row r="205" spans="1:2" x14ac:dyDescent="0.25">
      <c r="A205" s="15">
        <v>44391</v>
      </c>
      <c r="B205" s="13">
        <v>0.94678419849820439</v>
      </c>
    </row>
    <row r="206" spans="1:2" x14ac:dyDescent="0.25">
      <c r="A206" s="15">
        <v>44392</v>
      </c>
      <c r="B206" s="13">
        <v>0.94246929541047186</v>
      </c>
    </row>
    <row r="207" spans="1:2" x14ac:dyDescent="0.25">
      <c r="A207" s="15">
        <v>44393</v>
      </c>
      <c r="B207" s="13">
        <v>0.95258899676375408</v>
      </c>
    </row>
    <row r="208" spans="1:2" x14ac:dyDescent="0.25">
      <c r="A208" s="15">
        <v>44396</v>
      </c>
      <c r="B208" s="13">
        <v>0.94212779451403206</v>
      </c>
    </row>
    <row r="209" spans="1:2" x14ac:dyDescent="0.25">
      <c r="A209" s="15">
        <v>44397</v>
      </c>
      <c r="B209" s="13">
        <v>0.93569982874046398</v>
      </c>
    </row>
    <row r="210" spans="1:2" x14ac:dyDescent="0.25">
      <c r="A210" s="15">
        <v>44398</v>
      </c>
      <c r="B210" s="13">
        <v>0.93861693861693862</v>
      </c>
    </row>
    <row r="211" spans="1:2" x14ac:dyDescent="0.25">
      <c r="A211" s="15">
        <v>44399</v>
      </c>
      <c r="B211" s="13">
        <v>0.93138010794140325</v>
      </c>
    </row>
    <row r="212" spans="1:2" x14ac:dyDescent="0.25">
      <c r="A212" s="15">
        <v>44400</v>
      </c>
      <c r="B212" s="13">
        <v>0.92951677439212066</v>
      </c>
    </row>
    <row r="213" spans="1:2" x14ac:dyDescent="0.25">
      <c r="A213" s="15">
        <v>44403</v>
      </c>
      <c r="B213" s="13">
        <v>0.92953846153846154</v>
      </c>
    </row>
    <row r="214" spans="1:2" x14ac:dyDescent="0.25">
      <c r="A214" s="15">
        <v>44404</v>
      </c>
      <c r="B214" s="13">
        <v>0.92431192660550454</v>
      </c>
    </row>
    <row r="215" spans="1:2" x14ac:dyDescent="0.25">
      <c r="A215" s="15">
        <v>44405</v>
      </c>
      <c r="B215" s="13">
        <v>0.93230531996915955</v>
      </c>
    </row>
    <row r="216" spans="1:2" x14ac:dyDescent="0.25">
      <c r="A216" s="15">
        <v>44406</v>
      </c>
      <c r="B216" s="13">
        <v>0.92699386503067482</v>
      </c>
    </row>
    <row r="217" spans="1:2" x14ac:dyDescent="0.25">
      <c r="A217" s="15">
        <v>44407</v>
      </c>
      <c r="B217" s="13">
        <v>0.92815384615384611</v>
      </c>
    </row>
    <row r="218" spans="1:2" x14ac:dyDescent="0.25">
      <c r="A218" s="15" t="s">
        <v>13</v>
      </c>
      <c r="B218" s="13">
        <v>223.57980193306915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196"/>
  <sheetViews>
    <sheetView topLeftCell="D1" workbookViewId="0"/>
  </sheetViews>
  <sheetFormatPr baseColWidth="10" defaultRowHeight="15" x14ac:dyDescent="0.25"/>
  <cols>
    <col min="1" max="1" width="17.5703125" bestFit="1" customWidth="1"/>
    <col min="2" max="2" width="13.7109375" bestFit="1" customWidth="1"/>
    <col min="3" max="3" width="22" bestFit="1" customWidth="1"/>
  </cols>
  <sheetData>
    <row r="1" spans="1:2" x14ac:dyDescent="0.25">
      <c r="A1" s="14" t="s">
        <v>12</v>
      </c>
      <c r="B1" t="s">
        <v>16</v>
      </c>
    </row>
    <row r="2" spans="1:2" x14ac:dyDescent="0.25">
      <c r="A2" s="15">
        <v>44081</v>
      </c>
      <c r="B2" s="1">
        <v>857.5</v>
      </c>
    </row>
    <row r="3" spans="1:2" x14ac:dyDescent="0.25">
      <c r="A3" s="15">
        <v>44082</v>
      </c>
      <c r="B3" s="1">
        <v>857</v>
      </c>
    </row>
    <row r="4" spans="1:2" x14ac:dyDescent="0.25">
      <c r="A4" s="15">
        <v>44083</v>
      </c>
      <c r="B4" s="1">
        <v>906</v>
      </c>
    </row>
    <row r="5" spans="1:2" x14ac:dyDescent="0.25">
      <c r="A5" s="15">
        <v>44084</v>
      </c>
      <c r="B5" s="1">
        <v>988.5</v>
      </c>
    </row>
    <row r="6" spans="1:2" x14ac:dyDescent="0.25">
      <c r="A6" s="15">
        <v>44085</v>
      </c>
      <c r="B6" s="1">
        <v>983</v>
      </c>
    </row>
    <row r="7" spans="1:2" x14ac:dyDescent="0.25">
      <c r="A7" s="15">
        <v>44088</v>
      </c>
      <c r="B7" s="1">
        <v>1000</v>
      </c>
    </row>
    <row r="8" spans="1:2" x14ac:dyDescent="0.25">
      <c r="A8" s="15">
        <v>44089</v>
      </c>
      <c r="B8" s="1">
        <v>920.5</v>
      </c>
    </row>
    <row r="9" spans="1:2" x14ac:dyDescent="0.25">
      <c r="A9" s="15">
        <v>44090</v>
      </c>
      <c r="B9" s="1">
        <v>922.5</v>
      </c>
    </row>
    <row r="10" spans="1:2" x14ac:dyDescent="0.25">
      <c r="A10" s="15">
        <v>44091</v>
      </c>
      <c r="B10" s="1">
        <v>1030</v>
      </c>
    </row>
    <row r="11" spans="1:2" x14ac:dyDescent="0.25">
      <c r="A11" s="15">
        <v>44092</v>
      </c>
      <c r="B11" s="1">
        <v>1100</v>
      </c>
    </row>
    <row r="12" spans="1:2" x14ac:dyDescent="0.25">
      <c r="A12" s="15">
        <v>44095</v>
      </c>
      <c r="B12" s="1">
        <v>1142</v>
      </c>
    </row>
    <row r="13" spans="1:2" x14ac:dyDescent="0.25">
      <c r="A13" s="15">
        <v>44096</v>
      </c>
      <c r="B13" s="1">
        <v>1180</v>
      </c>
    </row>
    <row r="14" spans="1:2" x14ac:dyDescent="0.25">
      <c r="A14" s="15">
        <v>44097</v>
      </c>
      <c r="B14" s="1">
        <v>1112</v>
      </c>
    </row>
    <row r="15" spans="1:2" x14ac:dyDescent="0.25">
      <c r="A15" s="15">
        <v>44098</v>
      </c>
      <c r="B15" s="1">
        <v>940</v>
      </c>
    </row>
    <row r="16" spans="1:2" x14ac:dyDescent="0.25">
      <c r="A16" s="15">
        <v>44099</v>
      </c>
      <c r="B16" s="1">
        <v>946</v>
      </c>
    </row>
    <row r="17" spans="1:2" x14ac:dyDescent="0.25">
      <c r="A17" s="15">
        <v>44102</v>
      </c>
      <c r="B17" s="1">
        <v>979</v>
      </c>
    </row>
    <row r="18" spans="1:2" x14ac:dyDescent="0.25">
      <c r="A18" s="15">
        <v>44103</v>
      </c>
      <c r="B18" s="1">
        <v>944</v>
      </c>
    </row>
    <row r="19" spans="1:2" x14ac:dyDescent="0.25">
      <c r="A19" s="15">
        <v>44104</v>
      </c>
      <c r="B19" s="1">
        <v>989</v>
      </c>
    </row>
    <row r="20" spans="1:2" x14ac:dyDescent="0.25">
      <c r="A20" s="15">
        <v>44105</v>
      </c>
      <c r="B20" s="1">
        <v>865</v>
      </c>
    </row>
    <row r="21" spans="1:2" x14ac:dyDescent="0.25">
      <c r="A21" s="15">
        <v>44106</v>
      </c>
      <c r="B21" s="1">
        <v>867</v>
      </c>
    </row>
    <row r="22" spans="1:2" x14ac:dyDescent="0.25">
      <c r="A22" s="15">
        <v>44109</v>
      </c>
      <c r="B22" s="1">
        <v>816</v>
      </c>
    </row>
    <row r="23" spans="1:2" x14ac:dyDescent="0.25">
      <c r="A23" s="15">
        <v>44110</v>
      </c>
      <c r="B23" s="1">
        <v>799</v>
      </c>
    </row>
    <row r="24" spans="1:2" x14ac:dyDescent="0.25">
      <c r="A24" s="15">
        <v>44111</v>
      </c>
      <c r="B24" s="1">
        <v>801</v>
      </c>
    </row>
    <row r="25" spans="1:2" x14ac:dyDescent="0.25">
      <c r="A25" s="15">
        <v>44112</v>
      </c>
      <c r="B25" s="1">
        <v>880</v>
      </c>
    </row>
    <row r="26" spans="1:2" x14ac:dyDescent="0.25">
      <c r="A26" s="15">
        <v>44113</v>
      </c>
      <c r="B26" s="1">
        <v>865</v>
      </c>
    </row>
    <row r="27" spans="1:2" x14ac:dyDescent="0.25">
      <c r="A27" s="15">
        <v>44117</v>
      </c>
      <c r="B27" s="1">
        <v>884</v>
      </c>
    </row>
    <row r="28" spans="1:2" x14ac:dyDescent="0.25">
      <c r="A28" s="15">
        <v>44118</v>
      </c>
      <c r="B28" s="1">
        <v>1025</v>
      </c>
    </row>
    <row r="29" spans="1:2" x14ac:dyDescent="0.25">
      <c r="A29" s="15">
        <v>44119</v>
      </c>
      <c r="B29" s="1">
        <v>1353</v>
      </c>
    </row>
    <row r="30" spans="1:2" x14ac:dyDescent="0.25">
      <c r="A30" s="15">
        <v>44120</v>
      </c>
      <c r="B30" s="1">
        <v>1298</v>
      </c>
    </row>
    <row r="31" spans="1:2" x14ac:dyDescent="0.25">
      <c r="A31" s="15">
        <v>44123</v>
      </c>
      <c r="B31" s="1">
        <v>1396</v>
      </c>
    </row>
    <row r="32" spans="1:2" x14ac:dyDescent="0.25">
      <c r="A32" s="15">
        <v>44124</v>
      </c>
      <c r="B32" s="1">
        <v>1270</v>
      </c>
    </row>
    <row r="33" spans="1:2" x14ac:dyDescent="0.25">
      <c r="A33" s="15">
        <v>44125</v>
      </c>
      <c r="B33" s="1">
        <v>1220</v>
      </c>
    </row>
    <row r="34" spans="1:2" x14ac:dyDescent="0.25">
      <c r="A34" s="15">
        <v>44126</v>
      </c>
      <c r="B34" s="1">
        <v>1324</v>
      </c>
    </row>
    <row r="35" spans="1:2" x14ac:dyDescent="0.25">
      <c r="A35" s="15">
        <v>44127</v>
      </c>
      <c r="B35" s="1">
        <v>1345</v>
      </c>
    </row>
    <row r="36" spans="1:2" x14ac:dyDescent="0.25">
      <c r="A36" s="15">
        <v>44130</v>
      </c>
      <c r="B36" s="1">
        <v>1205</v>
      </c>
    </row>
    <row r="37" spans="1:2" x14ac:dyDescent="0.25">
      <c r="A37" s="15">
        <v>44131</v>
      </c>
      <c r="B37" s="1">
        <v>1392</v>
      </c>
    </row>
    <row r="38" spans="1:2" x14ac:dyDescent="0.25">
      <c r="A38" s="15">
        <v>44132</v>
      </c>
      <c r="B38" s="1">
        <v>1510</v>
      </c>
    </row>
    <row r="39" spans="1:2" x14ac:dyDescent="0.25">
      <c r="A39" s="15">
        <v>44133</v>
      </c>
      <c r="B39" s="1">
        <v>1557</v>
      </c>
    </row>
    <row r="40" spans="1:2" x14ac:dyDescent="0.25">
      <c r="A40" s="15">
        <v>44134</v>
      </c>
      <c r="B40" s="1">
        <v>1572</v>
      </c>
    </row>
    <row r="41" spans="1:2" x14ac:dyDescent="0.25">
      <c r="A41" s="15">
        <v>44137</v>
      </c>
      <c r="B41" s="1">
        <v>1330</v>
      </c>
    </row>
    <row r="42" spans="1:2" x14ac:dyDescent="0.25">
      <c r="A42" s="15">
        <v>44138</v>
      </c>
      <c r="B42" s="1">
        <v>1434</v>
      </c>
    </row>
    <row r="43" spans="1:2" x14ac:dyDescent="0.25">
      <c r="A43" s="15">
        <v>44139</v>
      </c>
      <c r="B43" s="1">
        <v>1525</v>
      </c>
    </row>
    <row r="44" spans="1:2" x14ac:dyDescent="0.25">
      <c r="A44" s="15">
        <v>44140</v>
      </c>
      <c r="B44" s="1">
        <v>1480</v>
      </c>
    </row>
    <row r="45" spans="1:2" x14ac:dyDescent="0.25">
      <c r="A45" s="15">
        <v>44141</v>
      </c>
      <c r="B45" s="1">
        <v>1370</v>
      </c>
    </row>
    <row r="46" spans="1:2" x14ac:dyDescent="0.25">
      <c r="A46" s="15">
        <v>44144</v>
      </c>
      <c r="B46" s="1">
        <v>1421</v>
      </c>
    </row>
    <row r="47" spans="1:2" x14ac:dyDescent="0.25">
      <c r="A47" s="15">
        <v>44145</v>
      </c>
      <c r="B47" s="1">
        <v>1358.5</v>
      </c>
    </row>
    <row r="48" spans="1:2" x14ac:dyDescent="0.25">
      <c r="A48" s="15">
        <v>44146</v>
      </c>
      <c r="B48" s="1">
        <v>1230</v>
      </c>
    </row>
    <row r="49" spans="1:2" x14ac:dyDescent="0.25">
      <c r="A49" s="15">
        <v>44147</v>
      </c>
      <c r="B49" s="1">
        <v>1105</v>
      </c>
    </row>
    <row r="50" spans="1:2" x14ac:dyDescent="0.25">
      <c r="A50" s="15">
        <v>44148</v>
      </c>
      <c r="B50" s="1">
        <v>1239</v>
      </c>
    </row>
    <row r="51" spans="1:2" x14ac:dyDescent="0.25">
      <c r="A51" s="15">
        <v>44151</v>
      </c>
      <c r="B51" s="1">
        <v>1225</v>
      </c>
    </row>
    <row r="52" spans="1:2" x14ac:dyDescent="0.25">
      <c r="A52" s="15">
        <v>44152</v>
      </c>
      <c r="B52" s="1">
        <v>1185</v>
      </c>
    </row>
    <row r="53" spans="1:2" x14ac:dyDescent="0.25">
      <c r="A53" s="15">
        <v>44153</v>
      </c>
      <c r="B53" s="1">
        <v>1144</v>
      </c>
    </row>
    <row r="54" spans="1:2" x14ac:dyDescent="0.25">
      <c r="A54" s="15">
        <v>44154</v>
      </c>
      <c r="B54" s="1">
        <v>1071.5</v>
      </c>
    </row>
    <row r="55" spans="1:2" x14ac:dyDescent="0.25">
      <c r="A55" s="15">
        <v>44155</v>
      </c>
      <c r="B55" s="1">
        <v>1056</v>
      </c>
    </row>
    <row r="56" spans="1:2" x14ac:dyDescent="0.25">
      <c r="A56" s="15">
        <v>44159</v>
      </c>
      <c r="B56" s="1">
        <v>1109.5</v>
      </c>
    </row>
    <row r="57" spans="1:2" x14ac:dyDescent="0.25">
      <c r="A57" s="15">
        <v>44160</v>
      </c>
      <c r="B57" s="1">
        <v>1136</v>
      </c>
    </row>
    <row r="58" spans="1:2" x14ac:dyDescent="0.25">
      <c r="A58" s="15">
        <v>44161</v>
      </c>
      <c r="B58" s="1">
        <v>1193</v>
      </c>
    </row>
    <row r="59" spans="1:2" x14ac:dyDescent="0.25">
      <c r="A59" s="15">
        <v>44162</v>
      </c>
      <c r="B59" s="1">
        <v>1111</v>
      </c>
    </row>
    <row r="60" spans="1:2" x14ac:dyDescent="0.25">
      <c r="A60" s="15">
        <v>44165</v>
      </c>
      <c r="B60" s="1">
        <v>1131</v>
      </c>
    </row>
    <row r="61" spans="1:2" x14ac:dyDescent="0.25">
      <c r="A61" s="15">
        <v>44166</v>
      </c>
      <c r="B61" s="1">
        <v>1071</v>
      </c>
    </row>
    <row r="62" spans="1:2" x14ac:dyDescent="0.25">
      <c r="A62" s="15">
        <v>44167</v>
      </c>
      <c r="B62" s="1">
        <v>1006</v>
      </c>
    </row>
    <row r="63" spans="1:2" x14ac:dyDescent="0.25">
      <c r="A63" s="15">
        <v>44168</v>
      </c>
      <c r="B63" s="1">
        <v>951</v>
      </c>
    </row>
    <row r="64" spans="1:2" x14ac:dyDescent="0.25">
      <c r="A64" s="15">
        <v>44169</v>
      </c>
      <c r="B64" s="1">
        <v>1052</v>
      </c>
    </row>
    <row r="65" spans="1:2" x14ac:dyDescent="0.25">
      <c r="A65" s="15">
        <v>44174</v>
      </c>
      <c r="B65" s="1">
        <v>1036</v>
      </c>
    </row>
    <row r="66" spans="1:2" x14ac:dyDescent="0.25">
      <c r="A66" s="15">
        <v>44175</v>
      </c>
      <c r="B66" s="1">
        <v>1051</v>
      </c>
    </row>
    <row r="67" spans="1:2" x14ac:dyDescent="0.25">
      <c r="A67" s="15">
        <v>44176</v>
      </c>
      <c r="B67" s="1">
        <v>1010</v>
      </c>
    </row>
    <row r="68" spans="1:2" x14ac:dyDescent="0.25">
      <c r="A68" s="15">
        <v>44179</v>
      </c>
      <c r="B68" s="1">
        <v>989</v>
      </c>
    </row>
    <row r="69" spans="1:2" x14ac:dyDescent="0.25">
      <c r="A69" s="15">
        <v>44180</v>
      </c>
      <c r="B69" s="1">
        <v>955</v>
      </c>
    </row>
    <row r="70" spans="1:2" x14ac:dyDescent="0.25">
      <c r="A70" s="15">
        <v>44181</v>
      </c>
      <c r="B70" s="1">
        <v>925</v>
      </c>
    </row>
    <row r="71" spans="1:2" x14ac:dyDescent="0.25">
      <c r="A71" s="15">
        <v>44182</v>
      </c>
      <c r="B71" s="1">
        <v>905</v>
      </c>
    </row>
    <row r="72" spans="1:2" x14ac:dyDescent="0.25">
      <c r="A72" s="15">
        <v>44183</v>
      </c>
      <c r="B72" s="1">
        <v>857</v>
      </c>
    </row>
    <row r="73" spans="1:2" x14ac:dyDescent="0.25">
      <c r="A73" s="15">
        <v>44186</v>
      </c>
      <c r="B73" s="1">
        <v>942</v>
      </c>
    </row>
    <row r="74" spans="1:2" x14ac:dyDescent="0.25">
      <c r="A74" s="15">
        <v>44187</v>
      </c>
      <c r="B74" s="1">
        <v>882</v>
      </c>
    </row>
    <row r="75" spans="1:2" x14ac:dyDescent="0.25">
      <c r="A75" s="15">
        <v>44188</v>
      </c>
      <c r="B75" s="1">
        <v>950</v>
      </c>
    </row>
    <row r="76" spans="1:2" x14ac:dyDescent="0.25">
      <c r="A76" s="15">
        <v>44193</v>
      </c>
      <c r="B76" s="1">
        <v>900</v>
      </c>
    </row>
    <row r="77" spans="1:2" x14ac:dyDescent="0.25">
      <c r="A77" s="15">
        <v>44194</v>
      </c>
      <c r="B77" s="1">
        <v>905.5</v>
      </c>
    </row>
    <row r="78" spans="1:2" x14ac:dyDescent="0.25">
      <c r="A78" s="15">
        <v>44195</v>
      </c>
      <c r="B78" s="1">
        <v>890</v>
      </c>
    </row>
    <row r="79" spans="1:2" x14ac:dyDescent="0.25">
      <c r="A79" s="15">
        <v>44200</v>
      </c>
      <c r="B79" s="1">
        <v>1000</v>
      </c>
    </row>
    <row r="80" spans="1:2" x14ac:dyDescent="0.25">
      <c r="A80" s="15">
        <v>44201</v>
      </c>
      <c r="B80" s="1">
        <v>984</v>
      </c>
    </row>
    <row r="81" spans="1:2" x14ac:dyDescent="0.25">
      <c r="A81" s="15">
        <v>44202</v>
      </c>
      <c r="B81" s="1">
        <v>1016</v>
      </c>
    </row>
    <row r="82" spans="1:2" x14ac:dyDescent="0.25">
      <c r="A82" s="15">
        <v>44203</v>
      </c>
      <c r="B82" s="1">
        <v>917</v>
      </c>
    </row>
    <row r="83" spans="1:2" x14ac:dyDescent="0.25">
      <c r="A83" s="15">
        <v>44204</v>
      </c>
      <c r="B83" s="1">
        <v>855</v>
      </c>
    </row>
    <row r="84" spans="1:2" x14ac:dyDescent="0.25">
      <c r="A84" s="15">
        <v>44207</v>
      </c>
      <c r="B84" s="1">
        <v>877.5</v>
      </c>
    </row>
    <row r="85" spans="1:2" x14ac:dyDescent="0.25">
      <c r="A85" s="15">
        <v>44208</v>
      </c>
      <c r="B85" s="1">
        <v>900</v>
      </c>
    </row>
    <row r="86" spans="1:2" x14ac:dyDescent="0.25">
      <c r="A86" s="15">
        <v>44209</v>
      </c>
      <c r="B86" s="1">
        <v>979</v>
      </c>
    </row>
    <row r="87" spans="1:2" x14ac:dyDescent="0.25">
      <c r="A87" s="15">
        <v>44210</v>
      </c>
      <c r="B87" s="1">
        <v>951</v>
      </c>
    </row>
    <row r="88" spans="1:2" x14ac:dyDescent="0.25">
      <c r="A88" s="15">
        <v>44211</v>
      </c>
      <c r="B88" s="1">
        <v>950</v>
      </c>
    </row>
    <row r="89" spans="1:2" x14ac:dyDescent="0.25">
      <c r="A89" s="15">
        <v>44214</v>
      </c>
      <c r="B89" s="1">
        <v>915</v>
      </c>
    </row>
    <row r="90" spans="1:2" x14ac:dyDescent="0.25">
      <c r="A90" s="15">
        <v>44215</v>
      </c>
      <c r="B90" s="1">
        <v>927</v>
      </c>
    </row>
    <row r="91" spans="1:2" x14ac:dyDescent="0.25">
      <c r="A91" s="15">
        <v>44216</v>
      </c>
      <c r="B91" s="1">
        <v>937.5</v>
      </c>
    </row>
    <row r="92" spans="1:2" x14ac:dyDescent="0.25">
      <c r="A92" s="15">
        <v>44217</v>
      </c>
      <c r="B92" s="1">
        <v>910</v>
      </c>
    </row>
    <row r="93" spans="1:2" x14ac:dyDescent="0.25">
      <c r="A93" s="15">
        <v>44218</v>
      </c>
      <c r="B93" s="1">
        <v>906</v>
      </c>
    </row>
    <row r="94" spans="1:2" x14ac:dyDescent="0.25">
      <c r="A94" s="15">
        <v>44221</v>
      </c>
      <c r="B94" s="1">
        <v>955</v>
      </c>
    </row>
    <row r="95" spans="1:2" x14ac:dyDescent="0.25">
      <c r="A95" s="15">
        <v>44222</v>
      </c>
      <c r="B95" s="1">
        <v>920</v>
      </c>
    </row>
    <row r="96" spans="1:2" x14ac:dyDescent="0.25">
      <c r="A96" s="15">
        <v>44223</v>
      </c>
      <c r="B96" s="1">
        <v>910</v>
      </c>
    </row>
    <row r="97" spans="1:2" x14ac:dyDescent="0.25">
      <c r="A97" s="15">
        <v>44224</v>
      </c>
      <c r="B97" s="1">
        <v>860</v>
      </c>
    </row>
    <row r="98" spans="1:2" x14ac:dyDescent="0.25">
      <c r="A98" s="15">
        <v>44225</v>
      </c>
      <c r="B98" s="1">
        <v>927.5</v>
      </c>
    </row>
    <row r="99" spans="1:2" x14ac:dyDescent="0.25">
      <c r="A99" s="15">
        <v>44228</v>
      </c>
      <c r="B99" s="1">
        <v>931</v>
      </c>
    </row>
    <row r="100" spans="1:2" x14ac:dyDescent="0.25">
      <c r="A100" s="15">
        <v>44229</v>
      </c>
      <c r="B100" s="1">
        <v>948</v>
      </c>
    </row>
    <row r="101" spans="1:2" x14ac:dyDescent="0.25">
      <c r="A101" s="15">
        <v>44230</v>
      </c>
      <c r="B101" s="1">
        <v>909</v>
      </c>
    </row>
    <row r="102" spans="1:2" x14ac:dyDescent="0.25">
      <c r="A102" s="15">
        <v>44231</v>
      </c>
      <c r="B102" s="1">
        <v>897</v>
      </c>
    </row>
    <row r="103" spans="1:2" x14ac:dyDescent="0.25">
      <c r="A103" s="15">
        <v>44232</v>
      </c>
      <c r="B103" s="1">
        <v>895</v>
      </c>
    </row>
    <row r="104" spans="1:2" x14ac:dyDescent="0.25">
      <c r="A104" s="15">
        <v>44235</v>
      </c>
      <c r="B104" s="1">
        <v>881</v>
      </c>
    </row>
    <row r="105" spans="1:2" x14ac:dyDescent="0.25">
      <c r="A105" s="15">
        <v>44236</v>
      </c>
      <c r="B105" s="1">
        <v>878</v>
      </c>
    </row>
    <row r="106" spans="1:2" x14ac:dyDescent="0.25">
      <c r="A106" s="15">
        <v>44237</v>
      </c>
      <c r="B106" s="1">
        <v>900.5</v>
      </c>
    </row>
    <row r="107" spans="1:2" x14ac:dyDescent="0.25">
      <c r="A107" s="15">
        <v>44238</v>
      </c>
      <c r="B107" s="1">
        <v>821</v>
      </c>
    </row>
    <row r="108" spans="1:2" x14ac:dyDescent="0.25">
      <c r="A108" s="15">
        <v>44239</v>
      </c>
      <c r="B108" s="1">
        <v>750</v>
      </c>
    </row>
    <row r="109" spans="1:2" x14ac:dyDescent="0.25">
      <c r="A109" s="15">
        <v>44244</v>
      </c>
      <c r="B109" s="1">
        <v>800</v>
      </c>
    </row>
    <row r="110" spans="1:2" x14ac:dyDescent="0.25">
      <c r="A110" s="15">
        <v>44245</v>
      </c>
      <c r="B110" s="1">
        <v>880.5</v>
      </c>
    </row>
    <row r="111" spans="1:2" x14ac:dyDescent="0.25">
      <c r="A111" s="15">
        <v>44246</v>
      </c>
      <c r="B111" s="1">
        <v>791</v>
      </c>
    </row>
    <row r="112" spans="1:2" x14ac:dyDescent="0.25">
      <c r="A112" s="15">
        <v>44249</v>
      </c>
      <c r="B112" s="1">
        <v>695</v>
      </c>
    </row>
    <row r="113" spans="1:2" x14ac:dyDescent="0.25">
      <c r="A113" s="15">
        <v>44250</v>
      </c>
      <c r="B113" s="1">
        <v>686</v>
      </c>
    </row>
    <row r="114" spans="1:2" x14ac:dyDescent="0.25">
      <c r="A114" s="15">
        <v>44251</v>
      </c>
      <c r="B114" s="1">
        <v>706</v>
      </c>
    </row>
    <row r="115" spans="1:2" x14ac:dyDescent="0.25">
      <c r="A115" s="15">
        <v>44252</v>
      </c>
      <c r="B115" s="1">
        <v>646</v>
      </c>
    </row>
    <row r="116" spans="1:2" x14ac:dyDescent="0.25">
      <c r="A116" s="15">
        <v>44253</v>
      </c>
      <c r="B116" s="1">
        <v>693</v>
      </c>
    </row>
    <row r="117" spans="1:2" x14ac:dyDescent="0.25">
      <c r="A117" s="15">
        <v>44256</v>
      </c>
      <c r="B117" s="1">
        <v>724</v>
      </c>
    </row>
    <row r="118" spans="1:2" x14ac:dyDescent="0.25">
      <c r="A118" s="15">
        <v>44257</v>
      </c>
      <c r="B118" s="1">
        <v>774</v>
      </c>
    </row>
    <row r="119" spans="1:2" x14ac:dyDescent="0.25">
      <c r="A119" s="15">
        <v>44258</v>
      </c>
      <c r="B119" s="1">
        <v>710</v>
      </c>
    </row>
    <row r="120" spans="1:2" x14ac:dyDescent="0.25">
      <c r="A120" s="15">
        <v>44259</v>
      </c>
      <c r="B120" s="1">
        <v>746</v>
      </c>
    </row>
    <row r="121" spans="1:2" x14ac:dyDescent="0.25">
      <c r="A121" s="15">
        <v>44260</v>
      </c>
      <c r="B121" s="1">
        <v>820</v>
      </c>
    </row>
    <row r="122" spans="1:2" x14ac:dyDescent="0.25">
      <c r="A122" s="15">
        <v>44263</v>
      </c>
      <c r="B122" s="1">
        <v>700</v>
      </c>
    </row>
    <row r="123" spans="1:2" x14ac:dyDescent="0.25">
      <c r="A123" s="15">
        <v>44264</v>
      </c>
      <c r="B123" s="1">
        <v>653</v>
      </c>
    </row>
    <row r="124" spans="1:2" x14ac:dyDescent="0.25">
      <c r="A124" s="15">
        <v>44265</v>
      </c>
      <c r="B124" s="1">
        <v>607</v>
      </c>
    </row>
    <row r="125" spans="1:2" x14ac:dyDescent="0.25">
      <c r="A125" s="15">
        <v>44266</v>
      </c>
      <c r="B125" s="1">
        <v>509</v>
      </c>
    </row>
    <row r="126" spans="1:2" x14ac:dyDescent="0.25">
      <c r="A126" s="15">
        <v>44267</v>
      </c>
      <c r="B126" s="1">
        <v>439.5</v>
      </c>
    </row>
    <row r="127" spans="1:2" x14ac:dyDescent="0.25">
      <c r="A127" s="15">
        <v>44270</v>
      </c>
      <c r="B127" s="1">
        <v>365</v>
      </c>
    </row>
    <row r="128" spans="1:2" x14ac:dyDescent="0.25">
      <c r="A128" s="15">
        <v>44271</v>
      </c>
      <c r="B128" s="1">
        <v>417</v>
      </c>
    </row>
    <row r="129" spans="1:2" x14ac:dyDescent="0.25">
      <c r="A129" s="15">
        <v>44272</v>
      </c>
      <c r="B129" s="1">
        <v>470</v>
      </c>
    </row>
    <row r="130" spans="1:2" x14ac:dyDescent="0.25">
      <c r="A130" s="15">
        <v>44273</v>
      </c>
      <c r="B130" s="1">
        <v>386</v>
      </c>
    </row>
    <row r="131" spans="1:2" x14ac:dyDescent="0.25">
      <c r="A131" s="15">
        <v>44274</v>
      </c>
      <c r="B131" s="1">
        <v>405</v>
      </c>
    </row>
    <row r="132" spans="1:2" x14ac:dyDescent="0.25">
      <c r="A132" s="15">
        <v>44277</v>
      </c>
      <c r="B132" s="1">
        <v>310</v>
      </c>
    </row>
    <row r="133" spans="1:2" x14ac:dyDescent="0.25">
      <c r="A133" s="15">
        <v>44278</v>
      </c>
      <c r="B133" s="1">
        <v>321</v>
      </c>
    </row>
    <row r="134" spans="1:2" x14ac:dyDescent="0.25">
      <c r="A134" s="15">
        <v>44280</v>
      </c>
      <c r="B134" s="1">
        <v>280</v>
      </c>
    </row>
    <row r="135" spans="1:2" x14ac:dyDescent="0.25">
      <c r="A135" s="15">
        <v>44281</v>
      </c>
      <c r="B135" s="1">
        <v>289</v>
      </c>
    </row>
    <row r="136" spans="1:2" x14ac:dyDescent="0.25">
      <c r="A136" s="15">
        <v>44284</v>
      </c>
      <c r="B136" s="1">
        <v>390</v>
      </c>
    </row>
    <row r="137" spans="1:2" x14ac:dyDescent="0.25">
      <c r="A137" s="15">
        <v>44285</v>
      </c>
      <c r="B137" s="1">
        <v>280</v>
      </c>
    </row>
    <row r="138" spans="1:2" x14ac:dyDescent="0.25">
      <c r="A138" s="15">
        <v>44286</v>
      </c>
      <c r="B138" s="1">
        <v>323</v>
      </c>
    </row>
    <row r="139" spans="1:2" x14ac:dyDescent="0.25">
      <c r="A139" s="15">
        <v>44291</v>
      </c>
      <c r="B139" s="1">
        <v>424</v>
      </c>
    </row>
    <row r="140" spans="1:2" x14ac:dyDescent="0.25">
      <c r="A140" s="15">
        <v>44292</v>
      </c>
      <c r="B140" s="1">
        <v>374</v>
      </c>
    </row>
    <row r="141" spans="1:2" x14ac:dyDescent="0.25">
      <c r="A141" s="15">
        <v>44293</v>
      </c>
      <c r="B141" s="1">
        <v>348</v>
      </c>
    </row>
    <row r="142" spans="1:2" x14ac:dyDescent="0.25">
      <c r="A142" s="15">
        <v>44294</v>
      </c>
      <c r="B142" s="1">
        <v>365</v>
      </c>
    </row>
    <row r="143" spans="1:2" x14ac:dyDescent="0.25">
      <c r="A143" s="15">
        <v>44295</v>
      </c>
      <c r="B143" s="1">
        <v>375</v>
      </c>
    </row>
    <row r="144" spans="1:2" x14ac:dyDescent="0.25">
      <c r="A144" s="15">
        <v>44298</v>
      </c>
      <c r="B144" s="1">
        <v>361</v>
      </c>
    </row>
    <row r="145" spans="1:2" x14ac:dyDescent="0.25">
      <c r="A145" s="15">
        <v>44299</v>
      </c>
      <c r="B145" s="1">
        <v>386</v>
      </c>
    </row>
    <row r="146" spans="1:2" x14ac:dyDescent="0.25">
      <c r="A146" s="15">
        <v>44300</v>
      </c>
      <c r="B146" s="1">
        <v>395</v>
      </c>
    </row>
    <row r="147" spans="1:2" x14ac:dyDescent="0.25">
      <c r="A147" s="15">
        <v>44301</v>
      </c>
      <c r="B147" s="1">
        <v>425</v>
      </c>
    </row>
    <row r="148" spans="1:2" x14ac:dyDescent="0.25">
      <c r="A148" s="15">
        <v>44302</v>
      </c>
      <c r="B148" s="1">
        <v>476.5</v>
      </c>
    </row>
    <row r="149" spans="1:2" x14ac:dyDescent="0.25">
      <c r="A149" s="15">
        <v>44305</v>
      </c>
      <c r="B149" s="1">
        <v>470</v>
      </c>
    </row>
    <row r="150" spans="1:2" x14ac:dyDescent="0.25">
      <c r="A150" s="15">
        <v>44306</v>
      </c>
      <c r="B150" s="1">
        <v>515</v>
      </c>
    </row>
    <row r="151" spans="1:2" x14ac:dyDescent="0.25">
      <c r="A151" s="15">
        <v>44307</v>
      </c>
      <c r="B151" s="1">
        <v>515</v>
      </c>
    </row>
    <row r="152" spans="1:2" x14ac:dyDescent="0.25">
      <c r="A152" s="15">
        <v>44308</v>
      </c>
      <c r="B152" s="1">
        <v>507</v>
      </c>
    </row>
    <row r="153" spans="1:2" x14ac:dyDescent="0.25">
      <c r="A153" s="15">
        <v>44309</v>
      </c>
      <c r="B153" s="1">
        <v>581</v>
      </c>
    </row>
    <row r="154" spans="1:2" x14ac:dyDescent="0.25">
      <c r="A154" s="15">
        <v>44312</v>
      </c>
      <c r="B154" s="1">
        <v>631</v>
      </c>
    </row>
    <row r="155" spans="1:2" x14ac:dyDescent="0.25">
      <c r="A155" s="15">
        <v>44313</v>
      </c>
      <c r="B155" s="1">
        <v>651</v>
      </c>
    </row>
    <row r="156" spans="1:2" x14ac:dyDescent="0.25">
      <c r="A156" s="15">
        <v>44314</v>
      </c>
      <c r="B156" s="1">
        <v>623</v>
      </c>
    </row>
    <row r="157" spans="1:2" x14ac:dyDescent="0.25">
      <c r="A157" s="15">
        <v>44315</v>
      </c>
      <c r="B157" s="1">
        <v>596</v>
      </c>
    </row>
    <row r="158" spans="1:2" x14ac:dyDescent="0.25">
      <c r="A158" s="15">
        <v>44316</v>
      </c>
      <c r="B158" s="1">
        <v>582.5</v>
      </c>
    </row>
    <row r="159" spans="1:2" x14ac:dyDescent="0.25">
      <c r="A159" s="15">
        <v>44319</v>
      </c>
      <c r="B159" s="1">
        <v>630</v>
      </c>
    </row>
    <row r="160" spans="1:2" x14ac:dyDescent="0.25">
      <c r="A160" s="15">
        <v>44320</v>
      </c>
      <c r="B160" s="1">
        <v>608</v>
      </c>
    </row>
    <row r="161" spans="1:2" x14ac:dyDescent="0.25">
      <c r="A161" s="15">
        <v>44321</v>
      </c>
      <c r="B161" s="1">
        <v>623</v>
      </c>
    </row>
    <row r="162" spans="1:2" x14ac:dyDescent="0.25">
      <c r="A162" s="15">
        <v>44322</v>
      </c>
      <c r="B162" s="1">
        <v>640</v>
      </c>
    </row>
    <row r="163" spans="1:2" x14ac:dyDescent="0.25">
      <c r="A163" s="15">
        <v>44323</v>
      </c>
      <c r="B163" s="1">
        <v>613</v>
      </c>
    </row>
    <row r="164" spans="1:2" x14ac:dyDescent="0.25">
      <c r="A164" s="15">
        <v>44326</v>
      </c>
      <c r="B164" s="1">
        <v>617</v>
      </c>
    </row>
    <row r="165" spans="1:2" x14ac:dyDescent="0.25">
      <c r="A165" s="15">
        <v>44327</v>
      </c>
      <c r="B165" s="1">
        <v>536</v>
      </c>
    </row>
    <row r="166" spans="1:2" x14ac:dyDescent="0.25">
      <c r="A166" s="15">
        <v>44328</v>
      </c>
      <c r="B166" s="1">
        <v>634</v>
      </c>
    </row>
    <row r="167" spans="1:2" x14ac:dyDescent="0.25">
      <c r="A167" s="15">
        <v>44329</v>
      </c>
      <c r="B167" s="1">
        <v>629</v>
      </c>
    </row>
    <row r="168" spans="1:2" x14ac:dyDescent="0.25">
      <c r="A168" s="15">
        <v>44330</v>
      </c>
      <c r="B168" s="1">
        <v>662</v>
      </c>
    </row>
    <row r="169" spans="1:2" x14ac:dyDescent="0.25">
      <c r="A169" s="15">
        <v>44333</v>
      </c>
      <c r="B169" s="1">
        <v>686</v>
      </c>
    </row>
    <row r="170" spans="1:2" x14ac:dyDescent="0.25">
      <c r="A170" s="15">
        <v>44334</v>
      </c>
      <c r="B170" s="1">
        <v>631</v>
      </c>
    </row>
    <row r="171" spans="1:2" x14ac:dyDescent="0.25">
      <c r="A171" s="15">
        <v>44335</v>
      </c>
      <c r="B171" s="1">
        <v>564</v>
      </c>
    </row>
    <row r="172" spans="1:2" x14ac:dyDescent="0.25">
      <c r="A172" s="15">
        <v>44336</v>
      </c>
      <c r="B172" s="1">
        <v>539</v>
      </c>
    </row>
    <row r="173" spans="1:2" x14ac:dyDescent="0.25">
      <c r="A173" s="15">
        <v>44337</v>
      </c>
      <c r="B173" s="1">
        <v>519</v>
      </c>
    </row>
    <row r="174" spans="1:2" x14ac:dyDescent="0.25">
      <c r="A174" s="15">
        <v>44342</v>
      </c>
      <c r="B174" s="1">
        <v>530</v>
      </c>
    </row>
    <row r="175" spans="1:2" x14ac:dyDescent="0.25">
      <c r="A175" s="15">
        <v>44343</v>
      </c>
      <c r="B175" s="1">
        <v>429.5</v>
      </c>
    </row>
    <row r="176" spans="1:2" x14ac:dyDescent="0.25">
      <c r="A176" s="15">
        <v>44344</v>
      </c>
      <c r="B176" s="1">
        <v>470</v>
      </c>
    </row>
    <row r="177" spans="1:2" x14ac:dyDescent="0.25">
      <c r="A177" s="15">
        <v>44347</v>
      </c>
      <c r="B177" s="1">
        <v>515</v>
      </c>
    </row>
    <row r="178" spans="1:2" x14ac:dyDescent="0.25">
      <c r="A178" s="15">
        <v>44348</v>
      </c>
      <c r="B178" s="1">
        <v>462</v>
      </c>
    </row>
    <row r="179" spans="1:2" x14ac:dyDescent="0.25">
      <c r="A179" s="15">
        <v>44349</v>
      </c>
      <c r="B179" s="1">
        <v>535</v>
      </c>
    </row>
    <row r="180" spans="1:2" x14ac:dyDescent="0.25">
      <c r="A180" s="15">
        <v>44350</v>
      </c>
      <c r="B180" s="1">
        <v>464</v>
      </c>
    </row>
    <row r="181" spans="1:2" x14ac:dyDescent="0.25">
      <c r="A181" s="15">
        <v>44351</v>
      </c>
      <c r="B181" s="1">
        <v>684</v>
      </c>
    </row>
    <row r="182" spans="1:2" x14ac:dyDescent="0.25">
      <c r="A182" s="15">
        <v>44354</v>
      </c>
      <c r="B182" s="1">
        <v>745</v>
      </c>
    </row>
    <row r="183" spans="1:2" x14ac:dyDescent="0.25">
      <c r="A183" s="15">
        <v>44355</v>
      </c>
      <c r="B183" s="1">
        <v>462</v>
      </c>
    </row>
    <row r="184" spans="1:2" x14ac:dyDescent="0.25">
      <c r="A184" s="15">
        <v>44356</v>
      </c>
      <c r="B184" s="1">
        <v>479</v>
      </c>
    </row>
    <row r="185" spans="1:2" x14ac:dyDescent="0.25">
      <c r="A185" s="15">
        <v>44357</v>
      </c>
      <c r="B185" s="1">
        <v>390</v>
      </c>
    </row>
    <row r="186" spans="1:2" x14ac:dyDescent="0.25">
      <c r="A186" s="15">
        <v>44358</v>
      </c>
      <c r="B186" s="1">
        <v>355</v>
      </c>
    </row>
    <row r="187" spans="1:2" x14ac:dyDescent="0.25">
      <c r="A187" s="15">
        <v>44361</v>
      </c>
      <c r="B187" s="1">
        <v>390</v>
      </c>
    </row>
    <row r="188" spans="1:2" x14ac:dyDescent="0.25">
      <c r="A188" s="15">
        <v>44362</v>
      </c>
      <c r="B188" s="1">
        <v>362</v>
      </c>
    </row>
    <row r="189" spans="1:2" x14ac:dyDescent="0.25">
      <c r="A189" s="15">
        <v>44363</v>
      </c>
      <c r="B189" s="1">
        <v>329</v>
      </c>
    </row>
    <row r="190" spans="1:2" x14ac:dyDescent="0.25">
      <c r="A190" s="15">
        <v>44364</v>
      </c>
      <c r="B190" s="1">
        <v>350.5</v>
      </c>
    </row>
    <row r="191" spans="1:2" x14ac:dyDescent="0.25">
      <c r="A191" s="15">
        <v>44365</v>
      </c>
      <c r="B191" s="1">
        <v>380</v>
      </c>
    </row>
    <row r="192" spans="1:2" x14ac:dyDescent="0.25">
      <c r="A192" s="15">
        <v>44369</v>
      </c>
      <c r="B192" s="1">
        <v>337</v>
      </c>
    </row>
    <row r="193" spans="1:2" x14ac:dyDescent="0.25">
      <c r="A193" s="15">
        <v>44370</v>
      </c>
      <c r="B193" s="1"/>
    </row>
    <row r="194" spans="1:2" x14ac:dyDescent="0.25">
      <c r="A194" s="15">
        <v>44371</v>
      </c>
      <c r="B194" s="1"/>
    </row>
    <row r="195" spans="1:2" x14ac:dyDescent="0.25">
      <c r="A195" s="15">
        <v>44372</v>
      </c>
      <c r="B195" s="1"/>
    </row>
    <row r="196" spans="1:2" x14ac:dyDescent="0.25">
      <c r="A196" s="15" t="s">
        <v>13</v>
      </c>
      <c r="B196" s="13">
        <v>155798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3"/>
  <sheetViews>
    <sheetView workbookViewId="0"/>
  </sheetViews>
  <sheetFormatPr baseColWidth="10" defaultRowHeight="15" x14ac:dyDescent="0.25"/>
  <cols>
    <col min="1" max="1" width="17.5703125" bestFit="1" customWidth="1"/>
    <col min="2" max="2" width="13.85546875" bestFit="1" customWidth="1"/>
    <col min="3" max="3" width="23.28515625" bestFit="1" customWidth="1"/>
  </cols>
  <sheetData>
    <row r="1" spans="1:3" x14ac:dyDescent="0.25">
      <c r="A1" s="14" t="s">
        <v>12</v>
      </c>
      <c r="B1" t="s">
        <v>24</v>
      </c>
      <c r="C1" t="s">
        <v>25</v>
      </c>
    </row>
    <row r="2" spans="1:3" x14ac:dyDescent="0.25">
      <c r="A2" s="15">
        <v>44081</v>
      </c>
      <c r="B2" s="13">
        <v>1.156221533977045</v>
      </c>
      <c r="C2" s="13">
        <v>1.156221533977045</v>
      </c>
    </row>
    <row r="3" spans="1:3" x14ac:dyDescent="0.25">
      <c r="A3" s="15">
        <v>44082</v>
      </c>
      <c r="B3" s="13">
        <v>1.1552536231884059</v>
      </c>
      <c r="C3" s="13">
        <v>1.1557375785827255</v>
      </c>
    </row>
    <row r="4" spans="1:3" x14ac:dyDescent="0.25">
      <c r="A4" s="15">
        <v>44083</v>
      </c>
      <c r="B4" s="13">
        <v>1.1617857142857142</v>
      </c>
      <c r="C4" s="13">
        <v>1.1577536238170552</v>
      </c>
    </row>
    <row r="5" spans="1:3" x14ac:dyDescent="0.25">
      <c r="A5" s="15">
        <v>44084</v>
      </c>
      <c r="B5" s="13">
        <v>1.1774367259019924</v>
      </c>
      <c r="C5" s="13">
        <v>1.1626743993382893</v>
      </c>
    </row>
    <row r="6" spans="1:3" x14ac:dyDescent="0.25">
      <c r="A6" s="15">
        <v>44085</v>
      </c>
      <c r="B6" s="13">
        <v>1.1784029038112522</v>
      </c>
      <c r="C6" s="13">
        <v>1.1658201002328821</v>
      </c>
    </row>
    <row r="7" spans="1:3" x14ac:dyDescent="0.25">
      <c r="A7" s="15">
        <v>44088</v>
      </c>
      <c r="B7" s="13">
        <v>1.1841620626151013</v>
      </c>
      <c r="C7" s="13">
        <v>1.1688770939632518</v>
      </c>
    </row>
    <row r="8" spans="1:3" x14ac:dyDescent="0.25">
      <c r="A8" s="15">
        <v>44089</v>
      </c>
      <c r="B8" s="13">
        <v>1.1727178909841449</v>
      </c>
      <c r="C8" s="13">
        <v>1.1694257792519507</v>
      </c>
    </row>
    <row r="9" spans="1:3" x14ac:dyDescent="0.25">
      <c r="A9" s="15">
        <v>44090</v>
      </c>
      <c r="B9" s="13">
        <v>1.1767749353262431</v>
      </c>
      <c r="C9" s="13">
        <v>1.1703444237612375</v>
      </c>
    </row>
    <row r="10" spans="1:3" x14ac:dyDescent="0.25">
      <c r="A10" s="15">
        <v>44091</v>
      </c>
      <c r="B10" s="13">
        <v>1.2047713717693838</v>
      </c>
      <c r="C10" s="13">
        <v>1.1741696402065871</v>
      </c>
    </row>
    <row r="11" spans="1:3" x14ac:dyDescent="0.25">
      <c r="A11" s="15">
        <v>44092</v>
      </c>
      <c r="B11" s="13">
        <v>1.2152641878669277</v>
      </c>
      <c r="C11" s="13">
        <v>1.178279094972621</v>
      </c>
    </row>
    <row r="12" spans="1:3" x14ac:dyDescent="0.25">
      <c r="A12" s="15">
        <v>44095</v>
      </c>
      <c r="B12" s="13">
        <v>1.2244496855345912</v>
      </c>
      <c r="C12" s="13">
        <v>1.1824764213873455</v>
      </c>
    </row>
    <row r="13" spans="1:3" x14ac:dyDescent="0.25">
      <c r="A13" s="15">
        <v>44096</v>
      </c>
      <c r="B13" s="13">
        <v>1.2322834645669292</v>
      </c>
      <c r="C13" s="13">
        <v>1.1866270083189774</v>
      </c>
    </row>
    <row r="14" spans="1:3" x14ac:dyDescent="0.25">
      <c r="A14" s="15">
        <v>44097</v>
      </c>
      <c r="B14" s="13">
        <v>1.209811320754717</v>
      </c>
      <c r="C14" s="13">
        <v>1.1884104169678804</v>
      </c>
    </row>
    <row r="15" spans="1:3" x14ac:dyDescent="0.25">
      <c r="A15" s="15">
        <v>44098</v>
      </c>
      <c r="B15" s="13">
        <v>1.1787072243346008</v>
      </c>
      <c r="C15" s="13">
        <v>1.1877173317797891</v>
      </c>
    </row>
    <row r="16" spans="1:3" x14ac:dyDescent="0.25">
      <c r="A16" s="15">
        <v>44099</v>
      </c>
      <c r="B16" s="13">
        <v>1.1785242498584638</v>
      </c>
      <c r="C16" s="13">
        <v>1.1871044596517009</v>
      </c>
    </row>
    <row r="17" spans="1:3" x14ac:dyDescent="0.25">
      <c r="A17" s="15">
        <v>44102</v>
      </c>
      <c r="B17" s="13">
        <v>1.1837462462462462</v>
      </c>
      <c r="C17" s="13">
        <v>1.1868945713138599</v>
      </c>
    </row>
    <row r="18" spans="1:3" x14ac:dyDescent="0.25">
      <c r="A18" s="15">
        <v>44103</v>
      </c>
      <c r="B18" s="13">
        <v>1.1741697416974171</v>
      </c>
      <c r="C18" s="13">
        <v>1.1861460519246574</v>
      </c>
    </row>
    <row r="19" spans="1:3" x14ac:dyDescent="0.25">
      <c r="A19" s="15">
        <v>44104</v>
      </c>
      <c r="B19" s="13">
        <v>1.1821362799263351</v>
      </c>
      <c r="C19" s="13">
        <v>1.1859232868136393</v>
      </c>
    </row>
    <row r="20" spans="1:3" x14ac:dyDescent="0.25">
      <c r="A20" s="15">
        <v>44105</v>
      </c>
      <c r="B20" s="13">
        <v>1.1565610859728508</v>
      </c>
      <c r="C20" s="13">
        <v>1.1843779078220191</v>
      </c>
    </row>
    <row r="21" spans="1:3" x14ac:dyDescent="0.25">
      <c r="A21" s="15">
        <v>44106</v>
      </c>
      <c r="B21" s="13">
        <v>1.155935251798561</v>
      </c>
      <c r="C21" s="13">
        <v>1.1829557750208461</v>
      </c>
    </row>
    <row r="22" spans="1:3" x14ac:dyDescent="0.25">
      <c r="A22" s="15">
        <v>44109</v>
      </c>
      <c r="B22" s="13">
        <v>1.1453509084431777</v>
      </c>
      <c r="C22" s="13">
        <v>1.1811650670885765</v>
      </c>
    </row>
    <row r="23" spans="1:3" x14ac:dyDescent="0.25">
      <c r="A23" s="15">
        <v>44110</v>
      </c>
      <c r="B23" s="13">
        <v>1.1426785714285714</v>
      </c>
      <c r="C23" s="13">
        <v>1.1794156809222125</v>
      </c>
    </row>
    <row r="24" spans="1:3" x14ac:dyDescent="0.25">
      <c r="A24" s="15">
        <v>44111</v>
      </c>
      <c r="B24" s="13">
        <v>1.1438319267372958</v>
      </c>
      <c r="C24" s="13">
        <v>1.1778685611750421</v>
      </c>
    </row>
    <row r="25" spans="1:3" x14ac:dyDescent="0.25">
      <c r="A25" s="15">
        <v>44112</v>
      </c>
      <c r="B25" s="13">
        <v>1.1585585585585585</v>
      </c>
      <c r="C25" s="13">
        <v>1.1770639777326888</v>
      </c>
    </row>
    <row r="26" spans="1:3" x14ac:dyDescent="0.25">
      <c r="A26" s="15">
        <v>44113</v>
      </c>
      <c r="B26" s="13">
        <v>1.1518876207199298</v>
      </c>
      <c r="C26" s="13">
        <v>1.1760569234521783</v>
      </c>
    </row>
    <row r="27" spans="1:3" x14ac:dyDescent="0.25">
      <c r="A27" s="15">
        <v>44117</v>
      </c>
      <c r="B27" s="13">
        <v>1.1546536039188244</v>
      </c>
      <c r="C27" s="13">
        <v>1.1752337188547415</v>
      </c>
    </row>
    <row r="28" spans="1:3" x14ac:dyDescent="0.25">
      <c r="A28" s="15">
        <v>44118</v>
      </c>
      <c r="B28" s="13">
        <v>1.1806167400881058</v>
      </c>
      <c r="C28" s="13">
        <v>1.1754330900115326</v>
      </c>
    </row>
    <row r="29" spans="1:3" x14ac:dyDescent="0.25">
      <c r="A29" s="15">
        <v>44119</v>
      </c>
      <c r="B29" s="13">
        <v>1.2416071428571429</v>
      </c>
      <c r="C29" s="13">
        <v>1.1777964490417332</v>
      </c>
    </row>
    <row r="30" spans="1:3" x14ac:dyDescent="0.25">
      <c r="A30" s="15">
        <v>44120</v>
      </c>
      <c r="B30" s="13">
        <v>1.2352727931847018</v>
      </c>
      <c r="C30" s="13">
        <v>1.1797783919432148</v>
      </c>
    </row>
    <row r="31" spans="1:3" x14ac:dyDescent="0.25">
      <c r="A31" s="15">
        <v>44123</v>
      </c>
      <c r="B31" s="13">
        <v>1.2588060808305526</v>
      </c>
      <c r="C31" s="13">
        <v>1.1824126482394595</v>
      </c>
    </row>
    <row r="32" spans="1:3" x14ac:dyDescent="0.25">
      <c r="A32" s="15">
        <v>44124</v>
      </c>
      <c r="B32" s="13">
        <v>1.2338858195211786</v>
      </c>
      <c r="C32" s="13">
        <v>1.1840730731195148</v>
      </c>
    </row>
    <row r="33" spans="1:3" x14ac:dyDescent="0.25">
      <c r="A33" s="15">
        <v>44125</v>
      </c>
      <c r="B33" s="13">
        <v>1.2175075771082189</v>
      </c>
      <c r="C33" s="13">
        <v>1.185117901369162</v>
      </c>
    </row>
    <row r="34" spans="1:3" x14ac:dyDescent="0.25">
      <c r="A34" s="15">
        <v>44126</v>
      </c>
      <c r="B34" s="13">
        <v>1.2357969723953695</v>
      </c>
      <c r="C34" s="13">
        <v>1.1866536307941986</v>
      </c>
    </row>
    <row r="35" spans="1:3" x14ac:dyDescent="0.25">
      <c r="A35" s="15">
        <v>44127</v>
      </c>
      <c r="B35" s="13">
        <v>1.2463369963369964</v>
      </c>
      <c r="C35" s="13">
        <v>1.1884090238983984</v>
      </c>
    </row>
    <row r="36" spans="1:3" x14ac:dyDescent="0.25">
      <c r="A36" s="15">
        <v>44130</v>
      </c>
      <c r="B36" s="13">
        <v>1.2308429118773947</v>
      </c>
      <c r="C36" s="13">
        <v>1.1896214206977984</v>
      </c>
    </row>
    <row r="37" spans="1:3" x14ac:dyDescent="0.25">
      <c r="A37" s="15">
        <v>44131</v>
      </c>
      <c r="B37" s="13">
        <v>1.2729411764705882</v>
      </c>
      <c r="C37" s="13">
        <v>1.1919358583581536</v>
      </c>
    </row>
    <row r="38" spans="1:3" x14ac:dyDescent="0.25">
      <c r="A38" s="15">
        <v>44132</v>
      </c>
      <c r="B38" s="13">
        <v>1.3072227873855544</v>
      </c>
      <c r="C38" s="13">
        <v>1.1950517213048402</v>
      </c>
    </row>
    <row r="39" spans="1:3" x14ac:dyDescent="0.25">
      <c r="A39" s="15">
        <v>44133</v>
      </c>
      <c r="B39" s="13">
        <v>1.3165921106140708</v>
      </c>
      <c r="C39" s="13">
        <v>1.1982501526024514</v>
      </c>
    </row>
    <row r="40" spans="1:3" x14ac:dyDescent="0.25">
      <c r="A40" s="15">
        <v>44134</v>
      </c>
      <c r="B40" s="13">
        <v>1.3249276560562215</v>
      </c>
      <c r="C40" s="13">
        <v>1.2014982937166505</v>
      </c>
    </row>
    <row r="41" spans="1:3" x14ac:dyDescent="0.25">
      <c r="A41" s="15">
        <v>44137</v>
      </c>
      <c r="B41" s="13">
        <v>1.277951933124347</v>
      </c>
      <c r="C41" s="13">
        <v>1.203409634701843</v>
      </c>
    </row>
    <row r="42" spans="1:3" x14ac:dyDescent="0.25">
      <c r="A42" s="15">
        <v>44138</v>
      </c>
      <c r="B42" s="13">
        <v>1.2956701030927835</v>
      </c>
      <c r="C42" s="13">
        <v>1.2056598900284512</v>
      </c>
    </row>
    <row r="43" spans="1:3" x14ac:dyDescent="0.25">
      <c r="A43" s="15">
        <v>44139</v>
      </c>
      <c r="B43" s="13">
        <v>1.3128205128205128</v>
      </c>
      <c r="C43" s="13">
        <v>1.208211333428262</v>
      </c>
    </row>
    <row r="44" spans="1:3" x14ac:dyDescent="0.25">
      <c r="A44" s="15">
        <v>44140</v>
      </c>
      <c r="B44" s="13">
        <v>1.2971887550200802</v>
      </c>
      <c r="C44" s="13">
        <v>1.2102805757908628</v>
      </c>
    </row>
    <row r="45" spans="1:3" x14ac:dyDescent="0.25">
      <c r="A45" s="15">
        <v>44141</v>
      </c>
      <c r="B45" s="13">
        <v>1.274109643857543</v>
      </c>
      <c r="C45" s="13">
        <v>1.2117312364287418</v>
      </c>
    </row>
    <row r="46" spans="1:3" x14ac:dyDescent="0.25">
      <c r="A46" s="15">
        <v>44144</v>
      </c>
      <c r="B46" s="13">
        <v>1.2836327345309382</v>
      </c>
      <c r="C46" s="13">
        <v>1.2133290474976794</v>
      </c>
    </row>
    <row r="47" spans="1:3" x14ac:dyDescent="0.25">
      <c r="A47" s="15">
        <v>44145</v>
      </c>
      <c r="B47" s="13">
        <v>1.270079522862823</v>
      </c>
      <c r="C47" s="13">
        <v>1.2145627534838783</v>
      </c>
    </row>
    <row r="48" spans="1:3" x14ac:dyDescent="0.25">
      <c r="A48" s="15">
        <v>44146</v>
      </c>
      <c r="B48" s="13">
        <v>1.2411764705882353</v>
      </c>
      <c r="C48" s="13">
        <v>1.215129002783971</v>
      </c>
    </row>
    <row r="49" spans="1:3" x14ac:dyDescent="0.25">
      <c r="A49" s="15">
        <v>44147</v>
      </c>
      <c r="B49" s="13">
        <v>1.2168792934249264</v>
      </c>
      <c r="C49" s="13">
        <v>1.2151654671723242</v>
      </c>
    </row>
    <row r="50" spans="1:3" x14ac:dyDescent="0.25">
      <c r="A50" s="15">
        <v>44148</v>
      </c>
      <c r="B50" s="13">
        <v>1.2410505836575876</v>
      </c>
      <c r="C50" s="13">
        <v>1.2156937348556969</v>
      </c>
    </row>
    <row r="51" spans="1:3" x14ac:dyDescent="0.25">
      <c r="A51" s="15">
        <v>44151</v>
      </c>
      <c r="B51" s="13">
        <v>1.2364864864864864</v>
      </c>
      <c r="C51" s="13">
        <v>1.2161095898883127</v>
      </c>
    </row>
    <row r="52" spans="1:3" x14ac:dyDescent="0.25">
      <c r="A52" s="15">
        <v>44152</v>
      </c>
      <c r="B52" s="13">
        <v>1.2303430848478958</v>
      </c>
      <c r="C52" s="13">
        <v>1.2163886780247755</v>
      </c>
    </row>
    <row r="53" spans="1:3" x14ac:dyDescent="0.25">
      <c r="A53" s="15">
        <v>44153</v>
      </c>
      <c r="B53" s="13">
        <v>1.2179047619047618</v>
      </c>
      <c r="C53" s="13">
        <v>1.2164178334840057</v>
      </c>
    </row>
    <row r="54" spans="1:3" x14ac:dyDescent="0.25">
      <c r="A54" s="15">
        <v>44154</v>
      </c>
      <c r="B54" s="13">
        <v>1.2053272013030565</v>
      </c>
      <c r="C54" s="13">
        <v>1.2162085762730444</v>
      </c>
    </row>
    <row r="55" spans="1:3" x14ac:dyDescent="0.25">
      <c r="A55" s="15">
        <v>44155</v>
      </c>
      <c r="B55" s="13">
        <v>1.2019313509895784</v>
      </c>
      <c r="C55" s="13">
        <v>1.2159441832122395</v>
      </c>
    </row>
    <row r="56" spans="1:3" x14ac:dyDescent="0.25">
      <c r="A56" s="15">
        <v>44159</v>
      </c>
      <c r="B56" s="13">
        <v>1.2133653846153847</v>
      </c>
      <c r="C56" s="13">
        <v>1.2158972959650236</v>
      </c>
    </row>
    <row r="57" spans="1:3" x14ac:dyDescent="0.25">
      <c r="A57" s="15">
        <v>44160</v>
      </c>
      <c r="B57" s="13">
        <v>1.2189246482944691</v>
      </c>
      <c r="C57" s="13">
        <v>1.2159513558280497</v>
      </c>
    </row>
    <row r="58" spans="1:3" x14ac:dyDescent="0.25">
      <c r="A58" s="15">
        <v>44161</v>
      </c>
      <c r="B58" s="13">
        <v>1.2321463319712007</v>
      </c>
      <c r="C58" s="13">
        <v>1.2162354782165261</v>
      </c>
    </row>
    <row r="59" spans="1:3" x14ac:dyDescent="0.25">
      <c r="A59" s="15">
        <v>44162</v>
      </c>
      <c r="B59" s="13">
        <v>1.2161899202179411</v>
      </c>
      <c r="C59" s="13">
        <v>1.2162346927337919</v>
      </c>
    </row>
    <row r="60" spans="1:3" x14ac:dyDescent="0.25">
      <c r="A60" s="15">
        <v>44165</v>
      </c>
      <c r="B60" s="13">
        <v>1.2239603960396039</v>
      </c>
      <c r="C60" s="13">
        <v>1.216365636857619</v>
      </c>
    </row>
    <row r="61" spans="1:3" x14ac:dyDescent="0.25">
      <c r="A61" s="15">
        <v>44166</v>
      </c>
      <c r="B61" s="13">
        <v>1.212964804136011</v>
      </c>
      <c r="C61" s="13">
        <v>1.2163089563122589</v>
      </c>
    </row>
    <row r="62" spans="1:3" x14ac:dyDescent="0.25">
      <c r="A62" s="15">
        <v>44167</v>
      </c>
      <c r="B62" s="13">
        <v>1.2012</v>
      </c>
      <c r="C62" s="13">
        <v>1.2160612685038612</v>
      </c>
    </row>
    <row r="63" spans="1:3" x14ac:dyDescent="0.25">
      <c r="A63" s="15">
        <v>44168</v>
      </c>
      <c r="B63" s="13">
        <v>1.1937258097372174</v>
      </c>
      <c r="C63" s="13">
        <v>1.2157010191689153</v>
      </c>
    </row>
    <row r="64" spans="1:3" x14ac:dyDescent="0.25">
      <c r="A64" s="15">
        <v>44169</v>
      </c>
      <c r="B64" s="13">
        <v>1.2161051766639277</v>
      </c>
      <c r="C64" s="13">
        <v>1.2157074343672489</v>
      </c>
    </row>
    <row r="65" spans="1:3" x14ac:dyDescent="0.25">
      <c r="A65" s="15">
        <v>44174</v>
      </c>
      <c r="B65" s="13">
        <v>1.215429403202329</v>
      </c>
      <c r="C65" s="13">
        <v>1.2157030901302968</v>
      </c>
    </row>
    <row r="66" spans="1:3" x14ac:dyDescent="0.25">
      <c r="A66" s="15">
        <v>44175</v>
      </c>
      <c r="B66" s="13">
        <v>1.2201508169250104</v>
      </c>
      <c r="C66" s="13">
        <v>1.2157715166963694</v>
      </c>
    </row>
    <row r="67" spans="1:3" x14ac:dyDescent="0.25">
      <c r="A67" s="15">
        <v>44176</v>
      </c>
      <c r="B67" s="13">
        <v>1.2069672131147542</v>
      </c>
      <c r="C67" s="13">
        <v>1.215638118157254</v>
      </c>
    </row>
    <row r="68" spans="1:3" x14ac:dyDescent="0.25">
      <c r="A68" s="15">
        <v>44179</v>
      </c>
      <c r="B68" s="13">
        <v>1.2030383904742352</v>
      </c>
      <c r="C68" s="13">
        <v>1.2154500625201938</v>
      </c>
    </row>
    <row r="69" spans="1:3" x14ac:dyDescent="0.25">
      <c r="A69" s="15">
        <v>44180</v>
      </c>
      <c r="B69" s="13">
        <v>1.1939086294416243</v>
      </c>
      <c r="C69" s="13">
        <v>1.2151332767396272</v>
      </c>
    </row>
    <row r="70" spans="1:3" x14ac:dyDescent="0.25">
      <c r="A70" s="15">
        <v>44181</v>
      </c>
      <c r="B70" s="13">
        <v>1.1883910386965377</v>
      </c>
      <c r="C70" s="13">
        <v>1.2147457080723358</v>
      </c>
    </row>
    <row r="71" spans="1:3" x14ac:dyDescent="0.25">
      <c r="A71" s="15">
        <v>44182</v>
      </c>
      <c r="B71" s="13">
        <v>1.1841302136317395</v>
      </c>
      <c r="C71" s="13">
        <v>1.2143083438660416</v>
      </c>
    </row>
    <row r="72" spans="1:3" x14ac:dyDescent="0.25">
      <c r="A72" s="15">
        <v>44183</v>
      </c>
      <c r="B72" s="13">
        <v>1.1714</v>
      </c>
      <c r="C72" s="13">
        <v>1.2137040009946889</v>
      </c>
    </row>
    <row r="73" spans="1:3" x14ac:dyDescent="0.25">
      <c r="A73" s="15">
        <v>44186</v>
      </c>
      <c r="B73" s="13">
        <v>1.1911525974025974</v>
      </c>
      <c r="C73" s="13">
        <v>1.21339078705591</v>
      </c>
    </row>
    <row r="74" spans="1:3" x14ac:dyDescent="0.25">
      <c r="A74" s="15">
        <v>44187</v>
      </c>
      <c r="B74" s="13">
        <v>1.1753827798767151</v>
      </c>
      <c r="C74" s="13">
        <v>1.2128701294233184</v>
      </c>
    </row>
    <row r="75" spans="1:3" x14ac:dyDescent="0.25">
      <c r="A75" s="15">
        <v>44188</v>
      </c>
      <c r="B75" s="13">
        <v>1.19</v>
      </c>
      <c r="C75" s="13">
        <v>1.2125610736203005</v>
      </c>
    </row>
    <row r="76" spans="1:3" x14ac:dyDescent="0.25">
      <c r="A76" s="15">
        <v>44193</v>
      </c>
      <c r="B76" s="13">
        <v>1.1768172888015718</v>
      </c>
      <c r="C76" s="13">
        <v>1.2120844898227174</v>
      </c>
    </row>
    <row r="77" spans="1:3" x14ac:dyDescent="0.25">
      <c r="A77" s="15">
        <v>44194</v>
      </c>
      <c r="B77" s="13">
        <v>1.1772189059594873</v>
      </c>
      <c r="C77" s="13">
        <v>1.2116257321403063</v>
      </c>
    </row>
    <row r="78" spans="1:3" x14ac:dyDescent="0.25">
      <c r="A78" s="15">
        <v>44195</v>
      </c>
      <c r="B78" s="13">
        <v>1.1745098039215687</v>
      </c>
      <c r="C78" s="13">
        <v>1.2111437070985043</v>
      </c>
    </row>
    <row r="79" spans="1:3" x14ac:dyDescent="0.25">
      <c r="A79" s="15">
        <v>44200</v>
      </c>
      <c r="B79" s="13">
        <v>1.2012072434607646</v>
      </c>
      <c r="C79" s="13">
        <v>1.2110163165390462</v>
      </c>
    </row>
    <row r="80" spans="1:3" x14ac:dyDescent="0.25">
      <c r="A80" s="15">
        <v>44201</v>
      </c>
      <c r="B80" s="13">
        <v>1.1968000000000001</v>
      </c>
      <c r="C80" s="13">
        <v>1.2108363631651347</v>
      </c>
    </row>
    <row r="81" spans="1:3" x14ac:dyDescent="0.25">
      <c r="A81" s="15">
        <v>44202</v>
      </c>
      <c r="B81" s="13">
        <v>1.2023904382470119</v>
      </c>
      <c r="C81" s="13">
        <v>1.2107307891036583</v>
      </c>
    </row>
    <row r="82" spans="1:3" x14ac:dyDescent="0.25">
      <c r="A82" s="15">
        <v>44203</v>
      </c>
      <c r="B82" s="13">
        <v>1.1791365501074429</v>
      </c>
      <c r="C82" s="13">
        <v>1.2103407367703714</v>
      </c>
    </row>
    <row r="83" spans="1:3" x14ac:dyDescent="0.25">
      <c r="A83" s="15">
        <v>44204</v>
      </c>
      <c r="B83" s="13">
        <v>1.1661807580174928</v>
      </c>
      <c r="C83" s="13">
        <v>1.2098022004441167</v>
      </c>
    </row>
    <row r="84" spans="1:3" x14ac:dyDescent="0.25">
      <c r="A84" s="15">
        <v>44207</v>
      </c>
      <c r="B84" s="13">
        <v>1.1720756936954604</v>
      </c>
      <c r="C84" s="13">
        <v>1.2093476642182293</v>
      </c>
    </row>
    <row r="85" spans="1:3" x14ac:dyDescent="0.25">
      <c r="A85" s="15">
        <v>44208</v>
      </c>
      <c r="B85" s="13">
        <v>1.1782178217821782</v>
      </c>
      <c r="C85" s="13">
        <v>1.2089770708558953</v>
      </c>
    </row>
    <row r="86" spans="1:3" x14ac:dyDescent="0.25">
      <c r="A86" s="15">
        <v>44209</v>
      </c>
      <c r="B86" s="13">
        <v>1.1977777777777778</v>
      </c>
      <c r="C86" s="13">
        <v>1.208845314466741</v>
      </c>
    </row>
    <row r="87" spans="1:3" x14ac:dyDescent="0.25">
      <c r="A87" s="15">
        <v>44210</v>
      </c>
      <c r="B87" s="13">
        <v>1.1929006085192697</v>
      </c>
      <c r="C87" s="13">
        <v>1.2086599109092122</v>
      </c>
    </row>
    <row r="88" spans="1:3" x14ac:dyDescent="0.25">
      <c r="A88" s="15">
        <v>44211</v>
      </c>
      <c r="B88" s="13">
        <v>1.1923076923076923</v>
      </c>
      <c r="C88" s="13">
        <v>1.2084719543735629</v>
      </c>
    </row>
    <row r="89" spans="1:3" x14ac:dyDescent="0.25">
      <c r="A89" s="15">
        <v>44214</v>
      </c>
      <c r="B89" s="13">
        <v>1.1852601741243167</v>
      </c>
      <c r="C89" s="13">
        <v>1.2082081841434575</v>
      </c>
    </row>
    <row r="90" spans="1:3" x14ac:dyDescent="0.25">
      <c r="A90" s="15">
        <v>44215</v>
      </c>
      <c r="B90" s="13">
        <v>1.1868198307134219</v>
      </c>
      <c r="C90" s="13">
        <v>1.2079678655655921</v>
      </c>
    </row>
    <row r="91" spans="1:3" x14ac:dyDescent="0.25">
      <c r="A91" s="15">
        <v>44216</v>
      </c>
      <c r="B91" s="13">
        <v>1.1896813353566009</v>
      </c>
      <c r="C91" s="13">
        <v>1.2077646818966032</v>
      </c>
    </row>
    <row r="92" spans="1:3" x14ac:dyDescent="0.25">
      <c r="A92" s="15">
        <v>44217</v>
      </c>
      <c r="B92" s="13">
        <v>1.1851475076297049</v>
      </c>
      <c r="C92" s="13">
        <v>1.2075161415200437</v>
      </c>
    </row>
    <row r="93" spans="1:3" x14ac:dyDescent="0.25">
      <c r="A93" s="15">
        <v>44218</v>
      </c>
      <c r="B93" s="13">
        <v>1.1838101034692636</v>
      </c>
      <c r="C93" s="13">
        <v>1.2072584671934048</v>
      </c>
    </row>
    <row r="94" spans="1:3" x14ac:dyDescent="0.25">
      <c r="A94" s="15">
        <v>44221</v>
      </c>
      <c r="B94" s="13">
        <v>1.1943031536113937</v>
      </c>
      <c r="C94" s="13">
        <v>1.2071191627462865</v>
      </c>
    </row>
    <row r="95" spans="1:3" x14ac:dyDescent="0.25">
      <c r="A95" s="15">
        <v>44222</v>
      </c>
      <c r="B95" s="13">
        <v>1.1851106639839035</v>
      </c>
      <c r="C95" s="13">
        <v>1.2068850297807294</v>
      </c>
    </row>
    <row r="96" spans="1:3" x14ac:dyDescent="0.25">
      <c r="A96" s="15">
        <v>44223</v>
      </c>
      <c r="B96" s="13">
        <v>1.1836528758829465</v>
      </c>
      <c r="C96" s="13">
        <v>1.2066404807923314</v>
      </c>
    </row>
    <row r="97" spans="1:3" x14ac:dyDescent="0.25">
      <c r="A97" s="15">
        <v>44224</v>
      </c>
      <c r="B97" s="13">
        <v>1.1721721721721721</v>
      </c>
      <c r="C97" s="13">
        <v>1.2062814359108713</v>
      </c>
    </row>
    <row r="98" spans="1:3" x14ac:dyDescent="0.25">
      <c r="A98" s="15">
        <v>44225</v>
      </c>
      <c r="B98" s="13">
        <v>1.1873737373737374</v>
      </c>
      <c r="C98" s="13">
        <v>1.2060865111836845</v>
      </c>
    </row>
    <row r="99" spans="1:3" x14ac:dyDescent="0.25">
      <c r="A99" s="15">
        <v>44228</v>
      </c>
      <c r="B99" s="13">
        <v>1.1875503626107977</v>
      </c>
      <c r="C99" s="13">
        <v>1.2058973668104915</v>
      </c>
    </row>
    <row r="100" spans="1:3" x14ac:dyDescent="0.25">
      <c r="A100" s="15">
        <v>44229</v>
      </c>
      <c r="B100" s="13">
        <v>1.1898658121369918</v>
      </c>
      <c r="C100" s="13">
        <v>1.2057354319147999</v>
      </c>
    </row>
    <row r="101" spans="1:3" x14ac:dyDescent="0.25">
      <c r="A101" s="15">
        <v>44230</v>
      </c>
      <c r="B101" s="13">
        <v>1.1821643286573147</v>
      </c>
      <c r="C101" s="13">
        <v>1.2054997208822251</v>
      </c>
    </row>
    <row r="102" spans="1:3" x14ac:dyDescent="0.25">
      <c r="A102" s="15">
        <v>44231</v>
      </c>
      <c r="B102" s="13">
        <v>1.1785074626865673</v>
      </c>
      <c r="C102" s="13">
        <v>1.2052324708010798</v>
      </c>
    </row>
    <row r="103" spans="1:3" x14ac:dyDescent="0.25">
      <c r="A103" s="15">
        <v>44232</v>
      </c>
      <c r="B103" s="13">
        <v>1.1772277227722772</v>
      </c>
      <c r="C103" s="13">
        <v>1.2049579144478562</v>
      </c>
    </row>
    <row r="104" spans="1:3" x14ac:dyDescent="0.25">
      <c r="A104" s="15">
        <v>44235</v>
      </c>
      <c r="B104" s="13">
        <v>1.1751491053677932</v>
      </c>
      <c r="C104" s="13">
        <v>1.2046685085344577</v>
      </c>
    </row>
    <row r="105" spans="1:3" x14ac:dyDescent="0.25">
      <c r="A105" s="15">
        <v>44236</v>
      </c>
      <c r="B105" s="13">
        <v>1.1744139849026618</v>
      </c>
      <c r="C105" s="13">
        <v>1.2043775996533825</v>
      </c>
    </row>
    <row r="106" spans="1:3" x14ac:dyDescent="0.25">
      <c r="A106" s="15">
        <v>44237</v>
      </c>
      <c r="B106" s="13">
        <v>1.1797584589280368</v>
      </c>
      <c r="C106" s="13">
        <v>1.2041431316464746</v>
      </c>
    </row>
    <row r="107" spans="1:3" x14ac:dyDescent="0.25">
      <c r="A107" s="15">
        <v>44238</v>
      </c>
      <c r="B107" s="13">
        <v>1.1655575720911473</v>
      </c>
      <c r="C107" s="13">
        <v>1.2037791169336882</v>
      </c>
    </row>
    <row r="108" spans="1:3" x14ac:dyDescent="0.25">
      <c r="A108" s="15">
        <v>44239</v>
      </c>
      <c r="B108" s="13">
        <v>1.1518218623481782</v>
      </c>
      <c r="C108" s="13">
        <v>1.2032935351151322</v>
      </c>
    </row>
    <row r="109" spans="1:3" x14ac:dyDescent="0.25">
      <c r="A109" s="15">
        <v>44244</v>
      </c>
      <c r="B109" s="13">
        <v>1.1702127659574468</v>
      </c>
      <c r="C109" s="13">
        <v>1.2029872316970054</v>
      </c>
    </row>
    <row r="110" spans="1:3" x14ac:dyDescent="0.25">
      <c r="A110" s="15">
        <v>44245</v>
      </c>
      <c r="B110" s="13">
        <v>1.1901933254131116</v>
      </c>
      <c r="C110" s="13">
        <v>1.2028698564099973</v>
      </c>
    </row>
    <row r="111" spans="1:3" x14ac:dyDescent="0.25">
      <c r="A111" s="15">
        <v>44246</v>
      </c>
      <c r="B111" s="13">
        <v>1.1719939117199392</v>
      </c>
      <c r="C111" s="13">
        <v>1.2025891660037238</v>
      </c>
    </row>
    <row r="112" spans="1:3" x14ac:dyDescent="0.25">
      <c r="A112" s="15">
        <v>44249</v>
      </c>
      <c r="B112" s="13">
        <v>1.1537610619469028</v>
      </c>
      <c r="C112" s="13">
        <v>1.2021492731743832</v>
      </c>
    </row>
    <row r="113" spans="1:3" x14ac:dyDescent="0.25">
      <c r="A113" s="15">
        <v>44250</v>
      </c>
      <c r="B113" s="13">
        <v>1.1514683153013909</v>
      </c>
      <c r="C113" s="13">
        <v>1.2016967646219459</v>
      </c>
    </row>
    <row r="114" spans="1:3" x14ac:dyDescent="0.25">
      <c r="A114" s="15">
        <v>44251</v>
      </c>
      <c r="B114" s="13">
        <v>1.1518279569892473</v>
      </c>
      <c r="C114" s="13">
        <v>1.2012554477402406</v>
      </c>
    </row>
    <row r="115" spans="1:3" x14ac:dyDescent="0.25">
      <c r="A115" s="15">
        <v>44252</v>
      </c>
      <c r="B115" s="13">
        <v>1.1360286376079174</v>
      </c>
      <c r="C115" s="13">
        <v>1.2006832827390794</v>
      </c>
    </row>
    <row r="116" spans="1:3" x14ac:dyDescent="0.25">
      <c r="A116" s="15">
        <v>44253</v>
      </c>
      <c r="B116" s="13">
        <v>1.145925457991156</v>
      </c>
      <c r="C116" s="13">
        <v>1.2002071277412718</v>
      </c>
    </row>
    <row r="117" spans="1:3" x14ac:dyDescent="0.25">
      <c r="A117" s="15">
        <v>44256</v>
      </c>
      <c r="B117" s="13">
        <v>1.1521967626655456</v>
      </c>
      <c r="C117" s="13">
        <v>1.1997932452837223</v>
      </c>
    </row>
    <row r="118" spans="1:3" x14ac:dyDescent="0.25">
      <c r="A118" s="15">
        <v>44257</v>
      </c>
      <c r="B118" s="13">
        <v>1.1641569459172854</v>
      </c>
      <c r="C118" s="13">
        <v>1.1994886615284537</v>
      </c>
    </row>
    <row r="119" spans="1:3" x14ac:dyDescent="0.25">
      <c r="A119" s="15">
        <v>44258</v>
      </c>
      <c r="B119" s="13">
        <v>1.1491596638655461</v>
      </c>
      <c r="C119" s="13">
        <v>1.199062144599107</v>
      </c>
    </row>
    <row r="120" spans="1:3" x14ac:dyDescent="0.25">
      <c r="A120" s="15">
        <v>44259</v>
      </c>
      <c r="B120" s="13">
        <v>1.1579170194750212</v>
      </c>
      <c r="C120" s="13">
        <v>1.1987163872451234</v>
      </c>
    </row>
    <row r="121" spans="1:3" x14ac:dyDescent="0.25">
      <c r="A121" s="15">
        <v>44260</v>
      </c>
      <c r="B121" s="13">
        <v>1.1765339074273413</v>
      </c>
      <c r="C121" s="13">
        <v>1.1985315332466415</v>
      </c>
    </row>
    <row r="122" spans="1:3" x14ac:dyDescent="0.25">
      <c r="A122" s="15">
        <v>44263</v>
      </c>
      <c r="B122" s="13">
        <v>1.150214592274678</v>
      </c>
      <c r="C122" s="13">
        <v>1.1981322196848898</v>
      </c>
    </row>
    <row r="123" spans="1:3" x14ac:dyDescent="0.25">
      <c r="A123" s="15">
        <v>44264</v>
      </c>
      <c r="B123" s="13">
        <v>1.1416485900216919</v>
      </c>
      <c r="C123" s="13">
        <v>1.1976692391138803</v>
      </c>
    </row>
    <row r="124" spans="1:3" x14ac:dyDescent="0.25">
      <c r="A124" s="15">
        <v>44265</v>
      </c>
      <c r="B124" s="13">
        <v>1.1373303167420814</v>
      </c>
      <c r="C124" s="13">
        <v>1.1971786787693941</v>
      </c>
    </row>
    <row r="125" spans="1:3" x14ac:dyDescent="0.25">
      <c r="A125" s="15">
        <v>44266</v>
      </c>
      <c r="B125" s="13">
        <v>1.11246133451171</v>
      </c>
      <c r="C125" s="13">
        <v>1.1964954743802192</v>
      </c>
    </row>
    <row r="126" spans="1:3" x14ac:dyDescent="0.25">
      <c r="A126" s="15">
        <v>44267</v>
      </c>
      <c r="B126" s="13">
        <v>1.0935106382978723</v>
      </c>
      <c r="C126" s="13">
        <v>1.1956715956915602</v>
      </c>
    </row>
    <row r="127" spans="1:3" x14ac:dyDescent="0.25">
      <c r="A127" s="15">
        <v>44270</v>
      </c>
      <c r="B127" s="13">
        <v>1.0745658835546477</v>
      </c>
      <c r="C127" s="13">
        <v>1.1947104392460293</v>
      </c>
    </row>
    <row r="128" spans="1:3" x14ac:dyDescent="0.25">
      <c r="A128" s="15">
        <v>44271</v>
      </c>
      <c r="B128" s="13">
        <v>1.0853983207044851</v>
      </c>
      <c r="C128" s="13">
        <v>1.1938497139031825</v>
      </c>
    </row>
    <row r="129" spans="1:3" x14ac:dyDescent="0.25">
      <c r="A129" s="15">
        <v>44272</v>
      </c>
      <c r="B129" s="13">
        <v>1.0964102564102565</v>
      </c>
      <c r="C129" s="13">
        <v>1.193088468141519</v>
      </c>
    </row>
    <row r="130" spans="1:3" x14ac:dyDescent="0.25">
      <c r="A130" s="15">
        <v>44273</v>
      </c>
      <c r="B130" s="13">
        <v>1.0786150712830957</v>
      </c>
      <c r="C130" s="13">
        <v>1.1922010774681979</v>
      </c>
    </row>
    <row r="131" spans="1:3" x14ac:dyDescent="0.25">
      <c r="A131" s="15">
        <v>44274</v>
      </c>
      <c r="B131" s="13">
        <v>1.0820668693009119</v>
      </c>
      <c r="C131" s="13">
        <v>1.1913538912515267</v>
      </c>
    </row>
    <row r="132" spans="1:3" x14ac:dyDescent="0.25">
      <c r="A132" s="15">
        <v>44277</v>
      </c>
      <c r="B132" s="13">
        <v>1.0613861386138614</v>
      </c>
      <c r="C132" s="13">
        <v>1.1903617710023839</v>
      </c>
    </row>
    <row r="133" spans="1:3" x14ac:dyDescent="0.25">
      <c r="A133" s="15">
        <v>44278</v>
      </c>
      <c r="B133" s="13">
        <v>1.0641102456560816</v>
      </c>
      <c r="C133" s="13">
        <v>1.1894053200527908</v>
      </c>
    </row>
    <row r="134" spans="1:3" x14ac:dyDescent="0.25">
      <c r="A134" s="15">
        <v>44280</v>
      </c>
      <c r="B134" s="13">
        <v>1.057625025725458</v>
      </c>
      <c r="C134" s="13">
        <v>1.1884144907721339</v>
      </c>
    </row>
    <row r="135" spans="1:3" x14ac:dyDescent="0.25">
      <c r="A135" s="15">
        <v>44281</v>
      </c>
      <c r="B135" s="13">
        <v>1.0605362379555927</v>
      </c>
      <c r="C135" s="13">
        <v>1.1874601754526075</v>
      </c>
    </row>
    <row r="136" spans="1:3" x14ac:dyDescent="0.25">
      <c r="A136" s="15">
        <v>44284</v>
      </c>
      <c r="B136" s="13">
        <v>1.0842332613390928</v>
      </c>
      <c r="C136" s="13">
        <v>1.1866955316443593</v>
      </c>
    </row>
    <row r="137" spans="1:3" x14ac:dyDescent="0.25">
      <c r="A137" s="15">
        <v>44285</v>
      </c>
      <c r="B137" s="13">
        <v>1.0598290598290598</v>
      </c>
      <c r="C137" s="13">
        <v>1.1857626899398348</v>
      </c>
    </row>
    <row r="138" spans="1:3" x14ac:dyDescent="0.25">
      <c r="A138" s="15">
        <v>44286</v>
      </c>
      <c r="B138" s="13">
        <v>1.0681434599156119</v>
      </c>
      <c r="C138" s="13">
        <v>1.1849041554141106</v>
      </c>
    </row>
    <row r="139" spans="1:3" x14ac:dyDescent="0.25">
      <c r="A139" s="15">
        <v>44291</v>
      </c>
      <c r="B139" s="13">
        <v>1.0902127659574468</v>
      </c>
      <c r="C139" s="13"/>
    </row>
    <row r="140" spans="1:3" x14ac:dyDescent="0.25">
      <c r="A140" s="15">
        <v>44292</v>
      </c>
      <c r="B140" s="13">
        <v>1.0780793319415449</v>
      </c>
      <c r="C140" s="13"/>
    </row>
    <row r="141" spans="1:3" x14ac:dyDescent="0.25">
      <c r="A141" s="15">
        <v>44293</v>
      </c>
      <c r="B141" s="13">
        <v>1.0725</v>
      </c>
      <c r="C141" s="13"/>
    </row>
    <row r="142" spans="1:3" x14ac:dyDescent="0.25">
      <c r="A142" s="15">
        <v>44294</v>
      </c>
      <c r="B142" s="13">
        <v>1.0763598326359833</v>
      </c>
      <c r="C142" s="13"/>
    </row>
    <row r="143" spans="1:3" x14ac:dyDescent="0.25">
      <c r="A143" s="15">
        <v>44295</v>
      </c>
      <c r="B143" s="13">
        <v>1.078616352201258</v>
      </c>
      <c r="C143" s="13"/>
    </row>
    <row r="144" spans="1:3" x14ac:dyDescent="0.25">
      <c r="A144" s="15">
        <v>44298</v>
      </c>
      <c r="B144" s="13">
        <v>1.0752083333333333</v>
      </c>
      <c r="C144" s="13"/>
    </row>
    <row r="145" spans="1:3" x14ac:dyDescent="0.25">
      <c r="A145" s="15">
        <v>44299</v>
      </c>
      <c r="B145" s="13">
        <v>1.0807531380753137</v>
      </c>
      <c r="C145" s="13"/>
    </row>
    <row r="146" spans="1:3" x14ac:dyDescent="0.25">
      <c r="A146" s="15">
        <v>44300</v>
      </c>
      <c r="B146" s="13">
        <v>1.0823946599916563</v>
      </c>
      <c r="C146" s="13"/>
    </row>
    <row r="147" spans="1:3" x14ac:dyDescent="0.25">
      <c r="A147" s="15">
        <v>44301</v>
      </c>
      <c r="B147" s="13">
        <v>1.0898520084566596</v>
      </c>
      <c r="C147" s="13"/>
    </row>
    <row r="148" spans="1:3" x14ac:dyDescent="0.25">
      <c r="A148" s="15">
        <v>44302</v>
      </c>
      <c r="B148" s="13">
        <v>1.1007932310946589</v>
      </c>
      <c r="C148" s="13"/>
    </row>
    <row r="149" spans="1:3" x14ac:dyDescent="0.25">
      <c r="A149" s="15">
        <v>44305</v>
      </c>
      <c r="B149" s="13">
        <v>1.0991561181434599</v>
      </c>
      <c r="C149" s="13"/>
    </row>
    <row r="150" spans="1:3" x14ac:dyDescent="0.25">
      <c r="A150" s="15">
        <v>44306</v>
      </c>
      <c r="B150" s="13">
        <v>1.1078534031413612</v>
      </c>
      <c r="C150" s="13"/>
    </row>
    <row r="151" spans="1:3" x14ac:dyDescent="0.25">
      <c r="A151" s="15">
        <v>44307</v>
      </c>
      <c r="B151" s="13">
        <v>1.1078534031413612</v>
      </c>
      <c r="C151" s="13"/>
    </row>
    <row r="152" spans="1:3" x14ac:dyDescent="0.25">
      <c r="A152" s="15">
        <v>44308</v>
      </c>
      <c r="B152" s="13">
        <v>1.1049689440993788</v>
      </c>
      <c r="C152" s="13"/>
    </row>
    <row r="153" spans="1:3" x14ac:dyDescent="0.25">
      <c r="A153" s="15">
        <v>44309</v>
      </c>
      <c r="B153" s="13">
        <v>1.1205644324548663</v>
      </c>
      <c r="C153" s="13"/>
    </row>
    <row r="154" spans="1:3" x14ac:dyDescent="0.25">
      <c r="A154" s="15">
        <v>44312</v>
      </c>
      <c r="B154" s="13">
        <v>1.1290652485170791</v>
      </c>
      <c r="C154" s="13"/>
    </row>
    <row r="155" spans="1:3" x14ac:dyDescent="0.25">
      <c r="A155" s="15">
        <v>44313</v>
      </c>
      <c r="B155" s="13">
        <v>1.131808058311399</v>
      </c>
      <c r="C155" s="13"/>
    </row>
    <row r="156" spans="1:3" x14ac:dyDescent="0.25">
      <c r="A156" s="15">
        <v>44314</v>
      </c>
      <c r="B156" s="13">
        <v>1.1236847329759778</v>
      </c>
      <c r="C156" s="13"/>
    </row>
    <row r="157" spans="1:3" x14ac:dyDescent="0.25">
      <c r="A157" s="15">
        <v>44315</v>
      </c>
      <c r="B157" s="13">
        <v>1.1183243994441137</v>
      </c>
      <c r="C157" s="13"/>
    </row>
    <row r="158" spans="1:3" x14ac:dyDescent="0.25">
      <c r="A158" s="15">
        <v>44316</v>
      </c>
      <c r="B158" s="13">
        <v>1.1153579562332905</v>
      </c>
      <c r="C158" s="13"/>
    </row>
    <row r="159" spans="1:3" x14ac:dyDescent="0.25">
      <c r="A159" s="15">
        <v>44319</v>
      </c>
      <c r="B159" s="13">
        <v>1.125</v>
      </c>
      <c r="C159" s="13"/>
    </row>
    <row r="160" spans="1:3" x14ac:dyDescent="0.25">
      <c r="A160" s="15">
        <v>44320</v>
      </c>
      <c r="B160" s="13">
        <v>1.1202769535113748</v>
      </c>
      <c r="C160" s="13"/>
    </row>
    <row r="161" spans="1:3" x14ac:dyDescent="0.25">
      <c r="A161" s="15">
        <v>44321</v>
      </c>
      <c r="B161" s="13">
        <v>1.123317498020586</v>
      </c>
      <c r="C161" s="13"/>
    </row>
    <row r="162" spans="1:3" x14ac:dyDescent="0.25">
      <c r="A162" s="15">
        <v>44322</v>
      </c>
      <c r="B162" s="13">
        <v>1.1279999999999999</v>
      </c>
      <c r="C162" s="13"/>
    </row>
    <row r="163" spans="1:3" x14ac:dyDescent="0.25">
      <c r="A163" s="15">
        <v>44323</v>
      </c>
      <c r="B163" s="13">
        <v>1.1229935794542536</v>
      </c>
      <c r="C163" s="13"/>
    </row>
    <row r="164" spans="1:3" x14ac:dyDescent="0.25">
      <c r="A164" s="15">
        <v>44326</v>
      </c>
      <c r="B164" s="13">
        <v>1.1242198510167103</v>
      </c>
      <c r="C164" s="13"/>
    </row>
    <row r="165" spans="1:3" x14ac:dyDescent="0.25">
      <c r="A165" s="15">
        <v>44327</v>
      </c>
      <c r="B165" s="13">
        <v>1.108523992711075</v>
      </c>
      <c r="C165" s="13"/>
    </row>
    <row r="166" spans="1:3" x14ac:dyDescent="0.25">
      <c r="A166" s="15">
        <v>44328</v>
      </c>
      <c r="B166" s="13">
        <v>1.1290979433923845</v>
      </c>
      <c r="C166" s="13"/>
    </row>
    <row r="167" spans="1:3" x14ac:dyDescent="0.25">
      <c r="A167" s="15">
        <v>44329</v>
      </c>
      <c r="B167" s="13">
        <v>1.1260521042084168</v>
      </c>
      <c r="C167" s="13"/>
    </row>
    <row r="168" spans="1:3" x14ac:dyDescent="0.25">
      <c r="A168" s="15">
        <v>44330</v>
      </c>
      <c r="B168" s="13">
        <v>1.1298548450372696</v>
      </c>
      <c r="C168" s="13"/>
    </row>
    <row r="169" spans="1:3" x14ac:dyDescent="0.25">
      <c r="A169" s="15">
        <v>44333</v>
      </c>
      <c r="B169" s="13">
        <v>1.1316951430216933</v>
      </c>
      <c r="C169" s="13"/>
    </row>
    <row r="170" spans="1:3" x14ac:dyDescent="0.25">
      <c r="A170" s="15">
        <v>44334</v>
      </c>
      <c r="B170" s="13">
        <v>1.1195075757575759</v>
      </c>
      <c r="C170" s="13"/>
    </row>
    <row r="171" spans="1:3" x14ac:dyDescent="0.25">
      <c r="A171" s="15">
        <v>44335</v>
      </c>
      <c r="B171" s="13">
        <v>1.1066969353007945</v>
      </c>
      <c r="C171" s="13"/>
    </row>
    <row r="172" spans="1:3" x14ac:dyDescent="0.25">
      <c r="A172" s="15">
        <v>44336</v>
      </c>
      <c r="B172" s="13">
        <v>1.1015065913370998</v>
      </c>
      <c r="C172" s="13"/>
    </row>
    <row r="173" spans="1:3" x14ac:dyDescent="0.25">
      <c r="A173" s="15">
        <v>44337</v>
      </c>
      <c r="B173" s="13">
        <v>1.0973733583489682</v>
      </c>
      <c r="C173" s="13"/>
    </row>
    <row r="174" spans="1:3" x14ac:dyDescent="0.25">
      <c r="A174" s="15">
        <v>44342</v>
      </c>
      <c r="B174" s="13">
        <v>1.0968921389396709</v>
      </c>
      <c r="C174" s="13"/>
    </row>
    <row r="175" spans="1:3" x14ac:dyDescent="0.25">
      <c r="A175" s="15">
        <v>44343</v>
      </c>
      <c r="B175" s="13">
        <v>1.0760176991150443</v>
      </c>
      <c r="C175" s="13"/>
    </row>
    <row r="176" spans="1:3" x14ac:dyDescent="0.25">
      <c r="A176" s="15">
        <v>44344</v>
      </c>
      <c r="B176" s="13">
        <v>1.0849909584086799</v>
      </c>
      <c r="C176" s="13"/>
    </row>
    <row r="177" spans="1:3" x14ac:dyDescent="0.25">
      <c r="A177" s="15">
        <v>44347</v>
      </c>
      <c r="B177" s="13">
        <v>1.0933816863100634</v>
      </c>
      <c r="C177" s="13"/>
    </row>
    <row r="178" spans="1:3" x14ac:dyDescent="0.25">
      <c r="A178" s="15">
        <v>44348</v>
      </c>
      <c r="B178" s="13">
        <v>1.0822356710573158</v>
      </c>
      <c r="C178" s="13"/>
    </row>
    <row r="179" spans="1:3" x14ac:dyDescent="0.25">
      <c r="A179" s="15">
        <v>44349</v>
      </c>
      <c r="B179" s="13">
        <v>1.0931244560487381</v>
      </c>
      <c r="C179" s="13"/>
    </row>
    <row r="180" spans="1:3" x14ac:dyDescent="0.25">
      <c r="A180" s="15">
        <v>44350</v>
      </c>
      <c r="B180" s="13">
        <v>1.0813179109709079</v>
      </c>
      <c r="C180" s="13"/>
    </row>
    <row r="181" spans="1:3" x14ac:dyDescent="0.25">
      <c r="A181" s="15">
        <v>44351</v>
      </c>
      <c r="B181" s="13">
        <v>1.1265260821309655</v>
      </c>
      <c r="C181" s="13"/>
    </row>
    <row r="182" spans="1:3" x14ac:dyDescent="0.25">
      <c r="A182" s="15" t="s">
        <v>63</v>
      </c>
      <c r="B182" s="13"/>
      <c r="C182" s="13"/>
    </row>
    <row r="183" spans="1:3" x14ac:dyDescent="0.25">
      <c r="A183" s="15" t="s">
        <v>13</v>
      </c>
      <c r="B183" s="13">
        <v>209.84387861598282</v>
      </c>
      <c r="C183" s="13">
        <v>164.24333292704998</v>
      </c>
    </row>
  </sheetData>
  <pageMargins left="0.7" right="0.7" top="0.75" bottom="0.75" header="0.3" footer="0.3"/>
  <pageSetup paperSize="5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C9" sqref="C9"/>
    </sheetView>
  </sheetViews>
  <sheetFormatPr baseColWidth="10" defaultRowHeight="15" x14ac:dyDescent="0.25"/>
  <cols>
    <col min="3" max="4" width="18.7109375" bestFit="1" customWidth="1"/>
  </cols>
  <sheetData>
    <row r="1" spans="1:11" x14ac:dyDescent="0.25">
      <c r="A1" s="60" t="s">
        <v>46</v>
      </c>
      <c r="B1" s="60" t="s">
        <v>45</v>
      </c>
      <c r="C1" t="s">
        <v>44</v>
      </c>
      <c r="D1" t="s">
        <v>43</v>
      </c>
      <c r="J1" t="s">
        <v>50</v>
      </c>
    </row>
    <row r="2" spans="1:11" x14ac:dyDescent="0.25">
      <c r="A2" s="64">
        <v>44208</v>
      </c>
      <c r="B2" s="65" t="s">
        <v>32</v>
      </c>
      <c r="C2" s="1">
        <v>12266.73</v>
      </c>
      <c r="D2">
        <v>12205.4</v>
      </c>
      <c r="E2" t="s">
        <v>48</v>
      </c>
      <c r="F2" t="s">
        <v>49</v>
      </c>
      <c r="H2" s="63">
        <v>12502</v>
      </c>
      <c r="J2" t="s">
        <v>52</v>
      </c>
      <c r="K2">
        <v>100000</v>
      </c>
    </row>
    <row r="3" spans="1:11" x14ac:dyDescent="0.25">
      <c r="A3" s="64">
        <v>44298</v>
      </c>
      <c r="B3" s="65" t="s">
        <v>32</v>
      </c>
      <c r="C3" s="1">
        <v>12600.77</v>
      </c>
      <c r="D3">
        <v>12537.77</v>
      </c>
      <c r="E3" t="s">
        <v>48</v>
      </c>
      <c r="F3" t="s">
        <v>56</v>
      </c>
      <c r="H3" s="63">
        <v>12035</v>
      </c>
      <c r="J3" t="s">
        <v>32</v>
      </c>
      <c r="K3">
        <v>115000</v>
      </c>
    </row>
    <row r="4" spans="1:11" x14ac:dyDescent="0.25">
      <c r="A4" s="70">
        <v>44305</v>
      </c>
      <c r="B4" s="71" t="s">
        <v>52</v>
      </c>
      <c r="C4" s="1">
        <v>12544.24</v>
      </c>
      <c r="D4">
        <v>12481.52</v>
      </c>
      <c r="E4" t="s">
        <v>58</v>
      </c>
      <c r="F4" t="s">
        <v>59</v>
      </c>
      <c r="H4" s="63">
        <v>12488</v>
      </c>
    </row>
    <row r="5" spans="1:11" x14ac:dyDescent="0.25">
      <c r="A5" s="64">
        <v>44389</v>
      </c>
      <c r="B5" s="65" t="s">
        <v>32</v>
      </c>
      <c r="C5" s="1">
        <v>12676.96</v>
      </c>
      <c r="D5">
        <v>12329.29</v>
      </c>
      <c r="E5" t="s">
        <v>48</v>
      </c>
      <c r="F5" t="s">
        <v>66</v>
      </c>
      <c r="G5" t="s">
        <v>67</v>
      </c>
      <c r="H5" s="63">
        <v>12292</v>
      </c>
    </row>
    <row r="6" spans="1:11" x14ac:dyDescent="0.25">
      <c r="A6" s="64">
        <v>44481</v>
      </c>
      <c r="B6" s="65" t="s">
        <v>32</v>
      </c>
      <c r="C6" s="1">
        <v>12895.18</v>
      </c>
      <c r="D6" s="1">
        <v>12830.7</v>
      </c>
      <c r="E6" t="s">
        <v>48</v>
      </c>
      <c r="F6" t="s">
        <v>70</v>
      </c>
      <c r="G6" t="s">
        <v>71</v>
      </c>
      <c r="H6" s="63">
        <v>12831</v>
      </c>
    </row>
    <row r="7" spans="1:11" x14ac:dyDescent="0.25">
      <c r="A7" s="70">
        <v>44487</v>
      </c>
      <c r="B7" s="71" t="s">
        <v>52</v>
      </c>
      <c r="C7" s="1">
        <v>12610.96</v>
      </c>
      <c r="D7">
        <v>12544.24</v>
      </c>
      <c r="E7" t="s">
        <v>58</v>
      </c>
      <c r="F7" t="s">
        <v>72</v>
      </c>
      <c r="H7" s="63">
        <v>12597</v>
      </c>
    </row>
    <row r="8" spans="1:11" x14ac:dyDescent="0.25">
      <c r="A8" s="64">
        <v>44573</v>
      </c>
      <c r="B8" s="65" t="s">
        <v>32</v>
      </c>
      <c r="C8" s="1">
        <v>12903.74</v>
      </c>
      <c r="D8" s="1">
        <v>12839.22</v>
      </c>
      <c r="F8" t="s">
        <v>73</v>
      </c>
      <c r="H8" s="63">
        <v>12800</v>
      </c>
    </row>
    <row r="9" spans="1:11" x14ac:dyDescent="0.25">
      <c r="A9" s="64">
        <v>44663</v>
      </c>
      <c r="B9" s="65" t="s">
        <v>32</v>
      </c>
    </row>
    <row r="10" spans="1:11" x14ac:dyDescent="0.25">
      <c r="A10" s="70">
        <v>44669</v>
      </c>
      <c r="B10" s="71" t="s">
        <v>52</v>
      </c>
    </row>
    <row r="11" spans="1:11" x14ac:dyDescent="0.25">
      <c r="A11" s="64">
        <v>44754</v>
      </c>
      <c r="B11" s="65" t="s">
        <v>32</v>
      </c>
    </row>
    <row r="12" spans="1:11" x14ac:dyDescent="0.25">
      <c r="A12" s="64">
        <v>44846</v>
      </c>
      <c r="B12" s="65" t="s">
        <v>32</v>
      </c>
    </row>
    <row r="13" spans="1:11" x14ac:dyDescent="0.25">
      <c r="A13" s="70">
        <v>44851</v>
      </c>
      <c r="B13" s="71" t="s">
        <v>52</v>
      </c>
    </row>
    <row r="14" spans="1:11" x14ac:dyDescent="0.25">
      <c r="A14" s="64">
        <v>44938</v>
      </c>
      <c r="B14" s="65" t="s">
        <v>32</v>
      </c>
    </row>
    <row r="15" spans="1:11" x14ac:dyDescent="0.25">
      <c r="A15" s="64">
        <v>45028</v>
      </c>
      <c r="B15" s="65" t="s">
        <v>32</v>
      </c>
    </row>
    <row r="16" spans="1:11" x14ac:dyDescent="0.25">
      <c r="A16" s="70">
        <v>45033</v>
      </c>
      <c r="B16" s="71" t="s">
        <v>52</v>
      </c>
    </row>
    <row r="17" spans="1:2" x14ac:dyDescent="0.25">
      <c r="A17" s="64">
        <v>45119</v>
      </c>
      <c r="B17" s="65" t="s">
        <v>32</v>
      </c>
    </row>
    <row r="18" spans="1:2" x14ac:dyDescent="0.25">
      <c r="A18" s="64">
        <v>45211</v>
      </c>
      <c r="B18" s="65" t="s">
        <v>32</v>
      </c>
    </row>
    <row r="19" spans="1:2" ht="15.75" thickBot="1" x14ac:dyDescent="0.3">
      <c r="A19" s="70">
        <v>45216</v>
      </c>
      <c r="B19" s="71" t="s">
        <v>52</v>
      </c>
    </row>
    <row r="20" spans="1:2" ht="15.75" thickBot="1" x14ac:dyDescent="0.3">
      <c r="A20" s="68">
        <v>45303</v>
      </c>
      <c r="B20" s="67" t="s">
        <v>32</v>
      </c>
    </row>
    <row r="21" spans="1:2" ht="15.75" thickBot="1" x14ac:dyDescent="0.3">
      <c r="A21" s="68">
        <v>45394</v>
      </c>
      <c r="B21" s="67" t="s">
        <v>32</v>
      </c>
    </row>
    <row r="22" spans="1:2" ht="15.75" thickBot="1" x14ac:dyDescent="0.3">
      <c r="A22" s="68">
        <v>45485</v>
      </c>
      <c r="B22" s="67" t="s">
        <v>32</v>
      </c>
    </row>
    <row r="23" spans="1:2" ht="15.75" thickBot="1" x14ac:dyDescent="0.3">
      <c r="A23" s="68">
        <v>45577</v>
      </c>
      <c r="B23" s="67" t="s">
        <v>32</v>
      </c>
    </row>
    <row r="24" spans="1:2" ht="15.75" thickBot="1" x14ac:dyDescent="0.3">
      <c r="A24" s="68">
        <v>45669</v>
      </c>
      <c r="B24" s="67" t="s">
        <v>32</v>
      </c>
    </row>
    <row r="25" spans="1:2" ht="15.75" thickBot="1" x14ac:dyDescent="0.3">
      <c r="A25" s="69">
        <v>45759</v>
      </c>
      <c r="B25" s="67" t="s">
        <v>32</v>
      </c>
    </row>
  </sheetData>
  <sortState ref="A2:B25">
    <sortCondition ref="A2:A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54"/>
  <sheetViews>
    <sheetView topLeftCell="G4" workbookViewId="0">
      <selection activeCell="G17" sqref="G17:J17"/>
    </sheetView>
  </sheetViews>
  <sheetFormatPr baseColWidth="10" defaultRowHeight="15" x14ac:dyDescent="0.25"/>
  <cols>
    <col min="1" max="1" width="22.140625" bestFit="1" customWidth="1"/>
    <col min="2" max="2" width="10.7109375" bestFit="1" customWidth="1"/>
    <col min="7" max="7" width="22.140625" bestFit="1" customWidth="1"/>
    <col min="8" max="8" width="10.7109375" bestFit="1" customWidth="1"/>
    <col min="13" max="13" width="13.5703125" customWidth="1"/>
    <col min="14" max="14" width="14.5703125" customWidth="1"/>
    <col min="15" max="17" width="11.42578125" customWidth="1"/>
    <col min="19" max="19" width="10" customWidth="1"/>
    <col min="21" max="23" width="11.42578125" customWidth="1"/>
  </cols>
  <sheetData>
    <row r="1" spans="1:19" x14ac:dyDescent="0.25">
      <c r="B1" s="1"/>
      <c r="F1" s="22"/>
    </row>
    <row r="2" spans="1:19" x14ac:dyDescent="0.25">
      <c r="B2" s="1"/>
      <c r="F2" s="22"/>
    </row>
    <row r="3" spans="1:19" ht="15.75" thickBot="1" x14ac:dyDescent="0.3">
      <c r="A3" s="22"/>
      <c r="B3" s="20"/>
      <c r="C3" s="22"/>
      <c r="D3" s="22"/>
      <c r="E3" s="22"/>
      <c r="F3" s="22"/>
      <c r="M3" s="22"/>
    </row>
    <row r="4" spans="1:19" ht="19.5" thickBot="1" x14ac:dyDescent="0.35">
      <c r="A4" s="17" t="s">
        <v>29</v>
      </c>
      <c r="B4" s="18" t="s">
        <v>26</v>
      </c>
      <c r="C4" s="18" t="s">
        <v>27</v>
      </c>
      <c r="D4" s="19" t="s">
        <v>28</v>
      </c>
      <c r="E4" s="21"/>
      <c r="F4" s="22"/>
      <c r="G4" s="17" t="s">
        <v>30</v>
      </c>
      <c r="H4" s="18" t="s">
        <v>26</v>
      </c>
      <c r="I4" s="18" t="s">
        <v>27</v>
      </c>
      <c r="J4" s="19" t="s">
        <v>28</v>
      </c>
      <c r="K4" s="21"/>
      <c r="L4" s="21"/>
    </row>
    <row r="5" spans="1:19" ht="15.75" thickBot="1" x14ac:dyDescent="0.3">
      <c r="A5" s="29">
        <f ca="1">TODAY()</f>
        <v>44592</v>
      </c>
      <c r="B5" s="30"/>
      <c r="C5" s="30"/>
      <c r="D5" s="31">
        <v>-81.25</v>
      </c>
      <c r="E5" s="20"/>
      <c r="F5" s="22"/>
      <c r="G5" s="32">
        <f ca="1">TODAY()</f>
        <v>44592</v>
      </c>
      <c r="H5" s="20"/>
      <c r="I5" s="20"/>
      <c r="J5" s="33">
        <v>-103.35</v>
      </c>
      <c r="K5" s="20"/>
      <c r="L5" s="20"/>
    </row>
    <row r="6" spans="1:19" ht="15.75" thickBot="1" x14ac:dyDescent="0.3">
      <c r="A6" s="25">
        <v>44381</v>
      </c>
      <c r="B6" s="26">
        <v>7.15</v>
      </c>
      <c r="C6" s="26">
        <v>12.28</v>
      </c>
      <c r="D6" s="27">
        <f t="shared" ref="D6:D11" si="0">C6+B6</f>
        <v>19.43</v>
      </c>
      <c r="E6" s="34"/>
      <c r="F6" s="22"/>
      <c r="G6" s="32">
        <v>44620</v>
      </c>
      <c r="H6" s="34">
        <v>8.7731999999999992</v>
      </c>
      <c r="I6" s="34">
        <v>0</v>
      </c>
      <c r="J6" s="33">
        <f t="shared" ref="J6:J7" si="1">I6+H6</f>
        <v>8.7731999999999992</v>
      </c>
      <c r="K6" s="20"/>
      <c r="L6" s="20"/>
    </row>
    <row r="7" spans="1:19" ht="15.75" thickBot="1" x14ac:dyDescent="0.3">
      <c r="A7" s="25">
        <v>44473</v>
      </c>
      <c r="B7" s="26">
        <v>6.08</v>
      </c>
      <c r="C7" s="26">
        <v>12.28</v>
      </c>
      <c r="D7" s="27">
        <f t="shared" si="0"/>
        <v>18.36</v>
      </c>
      <c r="E7" s="34"/>
      <c r="F7" s="22"/>
      <c r="G7" s="40">
        <v>44712</v>
      </c>
      <c r="H7" s="41">
        <v>8.9680999999999997</v>
      </c>
      <c r="I7" s="41">
        <v>100</v>
      </c>
      <c r="J7" s="42">
        <f t="shared" si="1"/>
        <v>108.96809999999999</v>
      </c>
      <c r="K7" s="20" t="s">
        <v>34</v>
      </c>
      <c r="L7" s="20">
        <f ca="1">G7-G5</f>
        <v>120</v>
      </c>
    </row>
    <row r="8" spans="1:19" ht="15.75" thickBot="1" x14ac:dyDescent="0.3">
      <c r="A8" s="25">
        <v>44565</v>
      </c>
      <c r="B8" s="26">
        <v>5.0999999999999996</v>
      </c>
      <c r="C8" s="26">
        <v>12.28</v>
      </c>
      <c r="D8" s="27">
        <f t="shared" si="0"/>
        <v>17.38</v>
      </c>
      <c r="E8" s="34"/>
      <c r="F8" s="22"/>
      <c r="G8" s="34"/>
      <c r="H8" s="28">
        <f>SUM(H6:H7)</f>
        <v>17.741299999999999</v>
      </c>
      <c r="I8" s="28">
        <f>SUM(I6:I7)</f>
        <v>100</v>
      </c>
      <c r="J8" s="28">
        <f>SUM(J6:J7)</f>
        <v>117.7413</v>
      </c>
      <c r="K8" s="20" t="s">
        <v>35</v>
      </c>
      <c r="L8" s="20">
        <f ca="1">L7/30</f>
        <v>4</v>
      </c>
    </row>
    <row r="9" spans="1:19" ht="15.75" thickBot="1" x14ac:dyDescent="0.3">
      <c r="A9" s="25">
        <v>44655</v>
      </c>
      <c r="B9" s="26">
        <v>3.96</v>
      </c>
      <c r="C9" s="26">
        <v>12.28</v>
      </c>
      <c r="D9" s="27">
        <f t="shared" si="0"/>
        <v>16.239999999999998</v>
      </c>
      <c r="E9" s="34" t="s">
        <v>34</v>
      </c>
      <c r="F9" s="22">
        <f ca="1">A11-A5</f>
        <v>246</v>
      </c>
      <c r="G9" s="20"/>
      <c r="H9" s="23"/>
      <c r="I9" s="21" t="s">
        <v>31</v>
      </c>
      <c r="J9" s="51">
        <f ca="1">XIRR(J5:J7,G5:G7)</f>
        <v>0.52479373812675478</v>
      </c>
      <c r="K9" s="20"/>
      <c r="L9" s="20"/>
    </row>
    <row r="10" spans="1:19" ht="15.75" thickBot="1" x14ac:dyDescent="0.3">
      <c r="A10" s="25">
        <v>44746</v>
      </c>
      <c r="B10" s="26">
        <v>2.96</v>
      </c>
      <c r="C10" s="26">
        <v>12.28</v>
      </c>
      <c r="D10" s="27">
        <f t="shared" si="0"/>
        <v>15.239999999999998</v>
      </c>
      <c r="E10" s="34" t="s">
        <v>35</v>
      </c>
      <c r="F10" s="22">
        <f ca="1">F9/30</f>
        <v>8.1999999999999993</v>
      </c>
      <c r="G10" s="22"/>
      <c r="I10" s="20" t="s">
        <v>36</v>
      </c>
      <c r="J10" s="28">
        <f>J8+J5</f>
        <v>14.391300000000001</v>
      </c>
      <c r="K10" s="20"/>
      <c r="L10" s="20"/>
    </row>
    <row r="11" spans="1:19" ht="15.75" thickBot="1" x14ac:dyDescent="0.3">
      <c r="A11" s="35">
        <v>44838</v>
      </c>
      <c r="B11" s="36">
        <v>1.95</v>
      </c>
      <c r="C11" s="36">
        <v>22.81</v>
      </c>
      <c r="D11" s="37">
        <f t="shared" si="0"/>
        <v>24.759999999999998</v>
      </c>
      <c r="E11" s="34"/>
      <c r="F11" s="22"/>
      <c r="G11" s="1"/>
      <c r="I11" s="38" t="s">
        <v>37</v>
      </c>
      <c r="J11" s="66">
        <f>J10*100/-J5</f>
        <v>13.924818577648768</v>
      </c>
      <c r="K11" s="20"/>
      <c r="L11" s="20"/>
    </row>
    <row r="12" spans="1:19" x14ac:dyDescent="0.25">
      <c r="A12" s="43"/>
      <c r="B12" s="34">
        <f>SUM(B6:B11)</f>
        <v>27.2</v>
      </c>
      <c r="C12" s="28">
        <f>SUM(C6:C11)</f>
        <v>84.21</v>
      </c>
      <c r="D12" s="28">
        <f>SUM(D6:D11)</f>
        <v>111.41</v>
      </c>
      <c r="E12" s="34"/>
      <c r="F12" s="22"/>
      <c r="G12" s="1"/>
      <c r="I12" s="38" t="s">
        <v>38</v>
      </c>
      <c r="J12" s="66">
        <f ca="1">J11/L8</f>
        <v>3.481204644412192</v>
      </c>
      <c r="Q12" s="22"/>
      <c r="S12" s="22"/>
    </row>
    <row r="13" spans="1:19" x14ac:dyDescent="0.25">
      <c r="A13" s="43"/>
      <c r="B13" s="34"/>
      <c r="C13" s="20" t="s">
        <v>31</v>
      </c>
      <c r="D13" s="51" t="e">
        <f ca="1">XIRR(D5:D11,A5:A11)</f>
        <v>#NUM!</v>
      </c>
      <c r="E13" s="28"/>
      <c r="F13" s="22"/>
      <c r="G13" s="1"/>
      <c r="J13" s="38"/>
      <c r="Q13" s="22"/>
    </row>
    <row r="14" spans="1:19" ht="15.75" thickBot="1" x14ac:dyDescent="0.3">
      <c r="A14" s="43"/>
      <c r="B14" s="34"/>
      <c r="C14" s="20" t="s">
        <v>36</v>
      </c>
      <c r="D14" s="28">
        <f>D12+D5</f>
        <v>30.159999999999997</v>
      </c>
      <c r="F14" s="22"/>
      <c r="G14" s="1"/>
      <c r="H14" s="1"/>
      <c r="I14" s="1"/>
      <c r="J14" s="38"/>
      <c r="Q14" s="22"/>
    </row>
    <row r="15" spans="1:19" ht="15.75" thickBot="1" x14ac:dyDescent="0.3">
      <c r="A15" s="43"/>
      <c r="B15" s="34"/>
      <c r="C15" s="20" t="s">
        <v>37</v>
      </c>
      <c r="D15" s="28">
        <f>D14*100/-D5</f>
        <v>37.119999999999997</v>
      </c>
      <c r="F15" s="22"/>
      <c r="G15" s="44" t="s">
        <v>33</v>
      </c>
      <c r="H15" s="58" t="s">
        <v>26</v>
      </c>
      <c r="I15" s="56" t="s">
        <v>27</v>
      </c>
      <c r="J15" s="45" t="s">
        <v>28</v>
      </c>
      <c r="Q15" s="22"/>
    </row>
    <row r="16" spans="1:19" ht="15.75" thickBot="1" x14ac:dyDescent="0.3">
      <c r="A16" s="43"/>
      <c r="B16" s="34"/>
      <c r="C16" s="20" t="s">
        <v>38</v>
      </c>
      <c r="D16" s="28">
        <f ca="1">D15/F10</f>
        <v>4.5268292682926834</v>
      </c>
      <c r="F16" s="22"/>
      <c r="G16" s="50">
        <f ca="1">TODAY()</f>
        <v>44592</v>
      </c>
      <c r="H16" s="59"/>
      <c r="I16" s="57"/>
      <c r="J16" s="48">
        <v>-67.5</v>
      </c>
      <c r="Q16" s="22"/>
    </row>
    <row r="17" spans="1:19" ht="15.75" thickBot="1" x14ac:dyDescent="0.3">
      <c r="A17" s="43"/>
      <c r="B17" s="34"/>
      <c r="C17" s="22"/>
      <c r="D17" s="20"/>
      <c r="F17" s="22"/>
      <c r="G17" s="25">
        <v>44669</v>
      </c>
      <c r="H17" s="52">
        <v>8</v>
      </c>
      <c r="I17" s="46">
        <v>0</v>
      </c>
      <c r="J17" s="46">
        <v>8</v>
      </c>
      <c r="N17" s="72" t="s">
        <v>29</v>
      </c>
      <c r="O17" s="74" t="s">
        <v>26</v>
      </c>
      <c r="P17" s="74" t="s">
        <v>27</v>
      </c>
      <c r="Q17" s="73" t="s">
        <v>28</v>
      </c>
    </row>
    <row r="18" spans="1:19" ht="15.75" thickBot="1" x14ac:dyDescent="0.3">
      <c r="A18" s="44" t="s">
        <v>32</v>
      </c>
      <c r="B18" s="44" t="s">
        <v>26</v>
      </c>
      <c r="C18" s="45" t="s">
        <v>27</v>
      </c>
      <c r="D18" s="45" t="s">
        <v>28</v>
      </c>
      <c r="E18" s="20"/>
      <c r="G18" s="25">
        <v>44851</v>
      </c>
      <c r="H18" s="52">
        <v>8</v>
      </c>
      <c r="I18" s="46">
        <v>0</v>
      </c>
      <c r="J18" s="46">
        <v>8</v>
      </c>
      <c r="N18" s="50">
        <f ca="1">TODAY()</f>
        <v>44592</v>
      </c>
      <c r="O18" s="75"/>
      <c r="P18" s="75"/>
      <c r="Q18" s="48">
        <v>-60.7</v>
      </c>
    </row>
    <row r="19" spans="1:19" ht="15.75" thickBot="1" x14ac:dyDescent="0.3">
      <c r="A19" s="24">
        <f ca="1">TODAY()</f>
        <v>44592</v>
      </c>
      <c r="B19" s="49"/>
      <c r="C19" s="48"/>
      <c r="D19" s="48">
        <v>-85</v>
      </c>
      <c r="E19" s="28"/>
      <c r="F19" s="1"/>
      <c r="G19" s="25">
        <v>45033</v>
      </c>
      <c r="H19" s="52">
        <v>8</v>
      </c>
      <c r="I19" s="46">
        <v>0</v>
      </c>
      <c r="J19" s="46">
        <v>8</v>
      </c>
      <c r="K19" s="1"/>
      <c r="L19" s="1"/>
      <c r="N19" s="25">
        <v>44565</v>
      </c>
      <c r="O19" s="52">
        <v>5.1315</v>
      </c>
      <c r="P19" s="46">
        <v>12.2828</v>
      </c>
      <c r="Q19" s="46">
        <v>17.414300000000001</v>
      </c>
    </row>
    <row r="20" spans="1:19" ht="15.75" thickBot="1" x14ac:dyDescent="0.3">
      <c r="A20" s="25">
        <v>44389</v>
      </c>
      <c r="B20" s="54">
        <v>9.4583999999999993</v>
      </c>
      <c r="C20" s="46">
        <v>0</v>
      </c>
      <c r="D20" s="46">
        <v>9.4583999999999993</v>
      </c>
      <c r="G20" s="35">
        <v>45216</v>
      </c>
      <c r="H20" s="53">
        <v>8</v>
      </c>
      <c r="I20" s="47">
        <v>108</v>
      </c>
      <c r="J20" s="47">
        <v>108</v>
      </c>
      <c r="N20" s="25">
        <v>44655</v>
      </c>
      <c r="O20" s="52">
        <v>3.9864999999999999</v>
      </c>
      <c r="P20" s="46">
        <v>12.2828</v>
      </c>
      <c r="Q20" s="46">
        <v>16.269300000000001</v>
      </c>
    </row>
    <row r="21" spans="1:19" ht="15.75" thickBot="1" x14ac:dyDescent="0.3">
      <c r="A21" s="25">
        <v>44481</v>
      </c>
      <c r="B21" s="54">
        <v>9.5623000000000005</v>
      </c>
      <c r="C21" s="46">
        <v>0</v>
      </c>
      <c r="D21" s="46">
        <v>9.5623000000000005</v>
      </c>
      <c r="G21" s="22"/>
      <c r="H21" s="28">
        <f>SUM(H17:H20)</f>
        <v>32</v>
      </c>
      <c r="I21" s="28">
        <f>SUM(I17:I20)</f>
        <v>108</v>
      </c>
      <c r="J21" s="28">
        <f>SUM(J17:J20)</f>
        <v>132</v>
      </c>
      <c r="N21" s="25">
        <v>44746</v>
      </c>
      <c r="O21" s="52">
        <v>2.9857</v>
      </c>
      <c r="P21" s="46">
        <v>12.2828</v>
      </c>
      <c r="Q21" s="46">
        <v>15.2685</v>
      </c>
    </row>
    <row r="22" spans="1:19" ht="15.75" thickBot="1" x14ac:dyDescent="0.3">
      <c r="A22" s="25">
        <v>44573</v>
      </c>
      <c r="B22" s="54">
        <v>9.5623000000000005</v>
      </c>
      <c r="C22" s="46">
        <v>0</v>
      </c>
      <c r="D22" s="46">
        <v>9.5623000000000005</v>
      </c>
      <c r="G22" s="22"/>
      <c r="H22" s="22"/>
      <c r="I22" s="28"/>
      <c r="J22" s="28"/>
      <c r="N22" s="35">
        <v>44838</v>
      </c>
      <c r="O22" s="53">
        <v>1.9621</v>
      </c>
      <c r="P22" s="47">
        <v>22.811</v>
      </c>
      <c r="Q22" s="47">
        <v>24.773099999999999</v>
      </c>
    </row>
    <row r="23" spans="1:19" ht="15.75" thickBot="1" x14ac:dyDescent="0.3">
      <c r="A23" s="25">
        <v>44663</v>
      </c>
      <c r="B23" s="54">
        <v>9.3544999999999998</v>
      </c>
      <c r="C23" s="46">
        <v>0</v>
      </c>
      <c r="D23" s="46">
        <v>9.3544999999999998</v>
      </c>
      <c r="G23" s="1"/>
      <c r="H23" s="1"/>
      <c r="I23" s="1" t="s">
        <v>31</v>
      </c>
      <c r="J23" s="62">
        <f ca="1">XIRR(J16:J20,G16:G20)</f>
        <v>0.57275238633155834</v>
      </c>
      <c r="K23" t="s">
        <v>34</v>
      </c>
      <c r="L23">
        <f ca="1">G20-G16</f>
        <v>624</v>
      </c>
      <c r="O23" s="16">
        <f>SUM(O19:O22)</f>
        <v>14.065799999999999</v>
      </c>
      <c r="P23" s="16">
        <f>SUM(P19:P22)</f>
        <v>59.659399999999998</v>
      </c>
      <c r="Q23" s="16">
        <f>SUM(Q19:Q22)</f>
        <v>73.725200000000001</v>
      </c>
      <c r="R23" t="s">
        <v>34</v>
      </c>
      <c r="S23">
        <f ca="1">N22-N18</f>
        <v>246</v>
      </c>
    </row>
    <row r="24" spans="1:19" ht="15.75" thickBot="1" x14ac:dyDescent="0.3">
      <c r="A24" s="25">
        <v>44754</v>
      </c>
      <c r="B24" s="54">
        <v>9.4583999999999993</v>
      </c>
      <c r="C24" s="46">
        <v>0</v>
      </c>
      <c r="D24" s="46">
        <v>9.4583999999999993</v>
      </c>
      <c r="G24" s="1"/>
      <c r="H24" s="1"/>
      <c r="I24" s="28" t="s">
        <v>36</v>
      </c>
      <c r="J24" s="16">
        <f>J21+J16</f>
        <v>64.5</v>
      </c>
      <c r="K24" t="s">
        <v>35</v>
      </c>
      <c r="L24" s="1">
        <f ca="1">L23/30</f>
        <v>20.8</v>
      </c>
      <c r="R24" t="s">
        <v>35</v>
      </c>
      <c r="S24">
        <f ca="1">S23/30</f>
        <v>8.1999999999999993</v>
      </c>
    </row>
    <row r="25" spans="1:19" ht="15.75" thickBot="1" x14ac:dyDescent="0.3">
      <c r="A25" s="25">
        <v>44846</v>
      </c>
      <c r="B25" s="54">
        <v>9.5623000000000005</v>
      </c>
      <c r="C25" s="46">
        <v>0</v>
      </c>
      <c r="D25" s="46">
        <v>9.5623000000000005</v>
      </c>
      <c r="G25" s="1"/>
      <c r="H25" s="1"/>
      <c r="I25" s="28" t="s">
        <v>37</v>
      </c>
      <c r="J25" s="66">
        <f>J24*100/-J16</f>
        <v>95.555555555555557</v>
      </c>
      <c r="P25" s="66" t="s">
        <v>60</v>
      </c>
      <c r="Q25" s="62">
        <f ca="1">XIRR(Q18:Q22,N18:N22)</f>
        <v>0.88258260488510132</v>
      </c>
      <c r="S25" s="22"/>
    </row>
    <row r="26" spans="1:19" ht="15.75" thickBot="1" x14ac:dyDescent="0.3">
      <c r="A26" s="25">
        <v>44938</v>
      </c>
      <c r="B26" s="54">
        <v>9.5623000000000005</v>
      </c>
      <c r="C26" s="46">
        <v>0</v>
      </c>
      <c r="D26" s="46">
        <v>9.5623000000000005</v>
      </c>
      <c r="G26" s="1"/>
      <c r="H26" s="1"/>
      <c r="I26" s="28" t="s">
        <v>38</v>
      </c>
      <c r="J26" s="66">
        <f ca="1">J25/L24</f>
        <v>4.5940170940170937</v>
      </c>
      <c r="P26" s="66" t="s">
        <v>36</v>
      </c>
      <c r="Q26" s="16">
        <f>Q23+Q18</f>
        <v>13.025199999999998</v>
      </c>
      <c r="S26" s="22"/>
    </row>
    <row r="27" spans="1:19" ht="15.75" thickBot="1" x14ac:dyDescent="0.3">
      <c r="A27" s="25">
        <v>45028</v>
      </c>
      <c r="B27" s="54">
        <v>9.3544999999999998</v>
      </c>
      <c r="C27" s="46">
        <v>0</v>
      </c>
      <c r="D27" s="46">
        <v>9.3544999999999998</v>
      </c>
      <c r="G27" s="1"/>
      <c r="H27" s="1"/>
      <c r="I27" s="1"/>
      <c r="J27" s="1"/>
      <c r="P27" s="66" t="s">
        <v>37</v>
      </c>
      <c r="Q27" s="16">
        <f>Q26*100/-Q18</f>
        <v>21.458319604612846</v>
      </c>
      <c r="S27" s="22"/>
    </row>
    <row r="28" spans="1:19" ht="15.75" thickBot="1" x14ac:dyDescent="0.3">
      <c r="A28" s="25">
        <v>45119</v>
      </c>
      <c r="B28" s="54">
        <v>9.4583999999999993</v>
      </c>
      <c r="C28" s="46">
        <v>0</v>
      </c>
      <c r="D28" s="46">
        <v>9.4583999999999993</v>
      </c>
      <c r="G28" s="1"/>
      <c r="H28" s="1"/>
      <c r="I28" s="1"/>
      <c r="J28" s="1"/>
      <c r="P28" s="66" t="s">
        <v>38</v>
      </c>
      <c r="Q28">
        <f ca="1">Q27/S24</f>
        <v>2.6168682444649813</v>
      </c>
      <c r="S28" s="22"/>
    </row>
    <row r="29" spans="1:19" ht="15.75" thickBot="1" x14ac:dyDescent="0.3">
      <c r="A29" s="25">
        <v>45211</v>
      </c>
      <c r="B29" s="54">
        <v>9.5623000000000005</v>
      </c>
      <c r="C29" s="46">
        <v>0</v>
      </c>
      <c r="D29" s="46">
        <v>9.5623000000000005</v>
      </c>
      <c r="G29" s="1"/>
      <c r="H29" s="1"/>
      <c r="I29" s="1"/>
      <c r="J29" s="1"/>
      <c r="S29" s="22"/>
    </row>
    <row r="30" spans="1:19" ht="15.75" thickBot="1" x14ac:dyDescent="0.3">
      <c r="A30" s="25">
        <v>45303</v>
      </c>
      <c r="B30" s="54">
        <v>9.5361999999999991</v>
      </c>
      <c r="C30" s="46">
        <v>0</v>
      </c>
      <c r="D30" s="46">
        <v>9.5361999999999991</v>
      </c>
      <c r="K30" s="1"/>
      <c r="L30" s="1"/>
      <c r="S30" s="22"/>
    </row>
    <row r="31" spans="1:19" ht="15.75" thickBot="1" x14ac:dyDescent="0.3">
      <c r="A31" s="25">
        <v>45394</v>
      </c>
      <c r="B31" s="54">
        <v>9.4324999999999992</v>
      </c>
      <c r="C31" s="46">
        <v>0</v>
      </c>
      <c r="D31" s="46">
        <v>9.4324999999999992</v>
      </c>
      <c r="K31" s="1"/>
      <c r="L31" s="1"/>
      <c r="S31" s="22"/>
    </row>
    <row r="32" spans="1:19" ht="15.75" thickBot="1" x14ac:dyDescent="0.3">
      <c r="A32" s="25">
        <v>45485</v>
      </c>
      <c r="B32" s="54">
        <v>9.4324999999999992</v>
      </c>
      <c r="C32" s="46">
        <v>0</v>
      </c>
      <c r="D32" s="46">
        <v>9.4324999999999992</v>
      </c>
      <c r="K32" s="1"/>
      <c r="L32" s="1"/>
      <c r="S32" s="22"/>
    </row>
    <row r="33" spans="1:23" ht="15.75" thickBot="1" x14ac:dyDescent="0.3">
      <c r="A33" s="25">
        <v>45577</v>
      </c>
      <c r="B33" s="54">
        <v>9.5361999999999991</v>
      </c>
      <c r="C33" s="46">
        <v>0</v>
      </c>
      <c r="D33" s="46">
        <v>9.5361999999999991</v>
      </c>
      <c r="S33" s="22"/>
    </row>
    <row r="34" spans="1:23" ht="15.75" thickBot="1" x14ac:dyDescent="0.3">
      <c r="A34" s="25">
        <v>45669</v>
      </c>
      <c r="B34" s="54">
        <v>9.5623000000000005</v>
      </c>
      <c r="C34" s="46">
        <v>0</v>
      </c>
      <c r="D34" s="46">
        <v>9.5623000000000005</v>
      </c>
      <c r="E34" t="s">
        <v>34</v>
      </c>
      <c r="F34">
        <f ca="1">A35-A19</f>
        <v>1167</v>
      </c>
    </row>
    <row r="35" spans="1:23" ht="15.75" thickBot="1" x14ac:dyDescent="0.3">
      <c r="A35" s="35">
        <v>45759</v>
      </c>
      <c r="B35" s="55">
        <v>9.3544999999999998</v>
      </c>
      <c r="C35" s="47">
        <v>100</v>
      </c>
      <c r="D35" s="47">
        <v>109.3545</v>
      </c>
      <c r="E35" t="s">
        <v>35</v>
      </c>
      <c r="F35" s="1">
        <f ca="1">F34/30</f>
        <v>38.9</v>
      </c>
    </row>
    <row r="36" spans="1:23" x14ac:dyDescent="0.25">
      <c r="B36" s="16">
        <f>SUM(B20:B35)</f>
        <v>151.7499</v>
      </c>
      <c r="C36" s="16">
        <f>SUM(C20:C35)</f>
        <v>100</v>
      </c>
      <c r="D36" s="16">
        <f>SUM(D20:D35)</f>
        <v>251.7499</v>
      </c>
    </row>
    <row r="38" spans="1:23" x14ac:dyDescent="0.25">
      <c r="C38" t="s">
        <v>31</v>
      </c>
      <c r="D38" s="62">
        <f ca="1">XIRR(D19:D35,A19:A35)</f>
        <v>1.2665023446083068</v>
      </c>
    </row>
    <row r="39" spans="1:23" x14ac:dyDescent="0.25">
      <c r="C39" s="28" t="s">
        <v>36</v>
      </c>
      <c r="D39" s="1">
        <f>(D36-(-D19))</f>
        <v>166.7499</v>
      </c>
    </row>
    <row r="40" spans="1:23" x14ac:dyDescent="0.25">
      <c r="C40" s="28" t="s">
        <v>37</v>
      </c>
      <c r="D40" s="1">
        <f>D39*100/-D19</f>
        <v>196.17635294117645</v>
      </c>
    </row>
    <row r="41" spans="1:23" x14ac:dyDescent="0.25">
      <c r="C41" s="28" t="s">
        <v>38</v>
      </c>
      <c r="D41">
        <f ca="1">D40/F35</f>
        <v>5.0430939059428397</v>
      </c>
      <c r="F41" s="39"/>
      <c r="T41" s="22"/>
      <c r="U41" s="28"/>
      <c r="V41" s="28"/>
      <c r="W41" s="28"/>
    </row>
    <row r="42" spans="1:23" x14ac:dyDescent="0.25">
      <c r="T42" s="22"/>
      <c r="U42" s="28"/>
      <c r="V42" s="28"/>
      <c r="W42" s="28"/>
    </row>
    <row r="43" spans="1:23" x14ac:dyDescent="0.25">
      <c r="F43" s="62"/>
      <c r="T43" s="22"/>
      <c r="U43" s="28"/>
      <c r="V43" s="28"/>
      <c r="W43" s="28"/>
    </row>
    <row r="44" spans="1:23" x14ac:dyDescent="0.25">
      <c r="T44" s="22"/>
      <c r="U44" s="28"/>
      <c r="V44" s="28"/>
      <c r="W44" s="28"/>
    </row>
    <row r="45" spans="1:23" x14ac:dyDescent="0.25">
      <c r="T45" s="22"/>
      <c r="U45" s="28"/>
      <c r="V45" s="28"/>
      <c r="W45" s="28"/>
    </row>
    <row r="46" spans="1:23" x14ac:dyDescent="0.25">
      <c r="T46" s="22"/>
      <c r="U46" s="28"/>
      <c r="V46" s="28"/>
      <c r="W46" s="28"/>
    </row>
    <row r="47" spans="1:23" x14ac:dyDescent="0.25">
      <c r="T47" s="22"/>
      <c r="U47" s="28"/>
      <c r="V47" s="28"/>
      <c r="W47" s="28"/>
    </row>
    <row r="48" spans="1:23" x14ac:dyDescent="0.25">
      <c r="T48" s="22"/>
      <c r="U48" s="28"/>
      <c r="V48" s="28"/>
      <c r="W48" s="28"/>
    </row>
    <row r="49" spans="1:23" x14ac:dyDescent="0.25">
      <c r="T49" s="22"/>
      <c r="U49" s="28"/>
      <c r="V49" s="28"/>
      <c r="W49" s="28"/>
    </row>
    <row r="50" spans="1:23" x14ac:dyDescent="0.25">
      <c r="T50" s="22"/>
      <c r="U50" s="28"/>
      <c r="V50" s="28"/>
    </row>
    <row r="51" spans="1:23" x14ac:dyDescent="0.25">
      <c r="A51" s="22"/>
      <c r="B51" s="22"/>
      <c r="C51" s="28" t="s">
        <v>31</v>
      </c>
      <c r="D51" s="51">
        <f ca="1">XIRR(J16:J20,G16:G20)</f>
        <v>0.57275238633155834</v>
      </c>
      <c r="T51" s="22"/>
      <c r="U51" s="28"/>
      <c r="V51" s="28"/>
    </row>
    <row r="54" spans="1:23" x14ac:dyDescent="0.25">
      <c r="E54" s="28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D253"/>
  <sheetViews>
    <sheetView zoomScaleNormal="100" workbookViewId="0">
      <selection activeCell="F6" sqref="F6"/>
    </sheetView>
  </sheetViews>
  <sheetFormatPr baseColWidth="10" defaultRowHeight="15" x14ac:dyDescent="0.25"/>
  <cols>
    <col min="2" max="3" width="13.7109375" customWidth="1"/>
    <col min="4" max="4" width="14.28515625" customWidth="1"/>
    <col min="5" max="5" width="13.85546875" customWidth="1"/>
    <col min="6" max="6" width="13.7109375" customWidth="1"/>
  </cols>
  <sheetData>
    <row r="1" spans="1:15" x14ac:dyDescent="0.25">
      <c r="A1" s="4" t="s">
        <v>5</v>
      </c>
      <c r="B1" s="5" t="s">
        <v>0</v>
      </c>
      <c r="C1" s="5" t="s">
        <v>1</v>
      </c>
      <c r="D1" s="5" t="s">
        <v>4</v>
      </c>
      <c r="E1" s="5" t="s">
        <v>2</v>
      </c>
      <c r="F1" s="5" t="s">
        <v>3</v>
      </c>
      <c r="G1" s="5" t="s">
        <v>6</v>
      </c>
      <c r="H1" s="5" t="s">
        <v>8</v>
      </c>
      <c r="I1" s="5" t="s">
        <v>7</v>
      </c>
      <c r="J1" s="5" t="s">
        <v>10</v>
      </c>
      <c r="K1" s="5" t="s">
        <v>9</v>
      </c>
      <c r="L1" s="6" t="s">
        <v>11</v>
      </c>
      <c r="M1" s="12" t="s">
        <v>18</v>
      </c>
      <c r="N1" s="12" t="s">
        <v>21</v>
      </c>
      <c r="O1" s="12" t="s">
        <v>23</v>
      </c>
    </row>
    <row r="2" spans="1:15" x14ac:dyDescent="0.25">
      <c r="A2" s="7">
        <v>44456</v>
      </c>
      <c r="B2" s="8"/>
      <c r="C2" s="8"/>
      <c r="D2" s="8"/>
      <c r="E2" s="8"/>
      <c r="F2" s="8"/>
      <c r="G2" s="8"/>
      <c r="H2" s="8"/>
      <c r="I2" s="8"/>
      <c r="J2" s="8"/>
      <c r="K2" s="8"/>
      <c r="L2" s="9"/>
      <c r="M2" s="77"/>
    </row>
    <row r="3" spans="1:15" x14ac:dyDescent="0.25">
      <c r="A3" s="7">
        <v>44455</v>
      </c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77"/>
    </row>
    <row r="4" spans="1:15" x14ac:dyDescent="0.25">
      <c r="A4" s="7">
        <v>44454</v>
      </c>
      <c r="B4" s="8"/>
      <c r="C4" s="8"/>
      <c r="D4" s="8"/>
      <c r="E4" s="8"/>
      <c r="F4" s="8"/>
      <c r="G4" s="8"/>
      <c r="H4" s="8"/>
      <c r="I4" s="8"/>
      <c r="J4" s="8"/>
      <c r="K4" s="8"/>
      <c r="L4" s="9"/>
      <c r="M4" s="77"/>
    </row>
    <row r="5" spans="1:15" x14ac:dyDescent="0.25">
      <c r="A5" s="7">
        <v>44453</v>
      </c>
      <c r="B5" s="8">
        <v>6761</v>
      </c>
      <c r="C5" s="8">
        <v>6561</v>
      </c>
      <c r="D5" s="8">
        <v>7455</v>
      </c>
      <c r="E5" s="8">
        <v>6840</v>
      </c>
      <c r="F5" s="8">
        <v>6850</v>
      </c>
      <c r="G5" s="8"/>
      <c r="H5" s="8"/>
      <c r="I5" s="8"/>
      <c r="J5" s="8"/>
      <c r="K5" s="8"/>
      <c r="L5" s="9"/>
      <c r="M5" s="77"/>
    </row>
    <row r="6" spans="1:15" x14ac:dyDescent="0.25">
      <c r="A6" s="7">
        <v>44452</v>
      </c>
      <c r="B6" s="8">
        <v>6821</v>
      </c>
      <c r="C6" s="8">
        <v>6573</v>
      </c>
      <c r="D6" s="8">
        <v>7525</v>
      </c>
      <c r="E6" s="8">
        <v>6865</v>
      </c>
      <c r="F6" s="8">
        <v>6875</v>
      </c>
      <c r="G6" s="8"/>
      <c r="H6" s="8"/>
      <c r="I6" s="8"/>
      <c r="J6" s="8"/>
      <c r="K6" s="8"/>
      <c r="L6" s="9"/>
      <c r="M6" s="77"/>
    </row>
    <row r="7" spans="1:15" x14ac:dyDescent="0.25">
      <c r="A7" s="7">
        <v>44449</v>
      </c>
      <c r="B7" s="8">
        <v>6680</v>
      </c>
      <c r="C7" s="8">
        <v>6430</v>
      </c>
      <c r="D7" s="8">
        <v>7390</v>
      </c>
      <c r="E7" s="8">
        <v>6870</v>
      </c>
      <c r="F7" s="8">
        <v>6800</v>
      </c>
      <c r="G7" s="8"/>
      <c r="H7" s="8"/>
      <c r="I7" s="8"/>
      <c r="J7" s="8"/>
      <c r="K7" s="8"/>
      <c r="L7" s="9"/>
      <c r="M7" s="77"/>
    </row>
    <row r="8" spans="1:15" x14ac:dyDescent="0.25">
      <c r="A8" s="7">
        <v>44448</v>
      </c>
      <c r="B8" s="8">
        <v>6681</v>
      </c>
      <c r="C8" s="8">
        <v>6441</v>
      </c>
      <c r="D8" s="8">
        <v>7380</v>
      </c>
      <c r="E8" s="8">
        <v>6820</v>
      </c>
      <c r="F8" s="8">
        <v>6775</v>
      </c>
      <c r="G8" s="8"/>
      <c r="H8" s="8"/>
      <c r="I8" s="8"/>
      <c r="J8" s="8"/>
      <c r="K8" s="8"/>
      <c r="L8" s="9"/>
      <c r="M8" s="77"/>
    </row>
    <row r="9" spans="1:15" x14ac:dyDescent="0.25">
      <c r="A9" s="7">
        <v>44447</v>
      </c>
      <c r="B9" s="8">
        <v>6675.5</v>
      </c>
      <c r="C9" s="8">
        <v>6450</v>
      </c>
      <c r="D9" s="8">
        <v>7375</v>
      </c>
      <c r="E9" s="8">
        <v>6769.5</v>
      </c>
      <c r="F9" s="8">
        <v>6688</v>
      </c>
      <c r="G9" s="8"/>
      <c r="H9" s="8"/>
      <c r="I9" s="8"/>
      <c r="J9" s="8"/>
      <c r="K9" s="8"/>
      <c r="L9" s="9"/>
      <c r="M9" s="77"/>
    </row>
    <row r="10" spans="1:15" x14ac:dyDescent="0.25">
      <c r="A10" s="7">
        <v>44446</v>
      </c>
      <c r="B10" s="8">
        <v>6705</v>
      </c>
      <c r="C10" s="8">
        <v>6480</v>
      </c>
      <c r="D10" s="8">
        <v>7439</v>
      </c>
      <c r="E10" s="8">
        <v>6815</v>
      </c>
      <c r="F10" s="8">
        <v>6741</v>
      </c>
      <c r="G10" s="8"/>
      <c r="H10" s="8"/>
      <c r="I10" s="8"/>
      <c r="J10" s="8"/>
      <c r="K10" s="8"/>
      <c r="L10" s="9"/>
      <c r="M10" s="77"/>
    </row>
    <row r="11" spans="1:15" x14ac:dyDescent="0.25">
      <c r="A11" s="7">
        <v>44445</v>
      </c>
      <c r="B11" s="8">
        <v>6625</v>
      </c>
      <c r="C11" s="8">
        <v>6450</v>
      </c>
      <c r="D11" s="8">
        <v>7410</v>
      </c>
      <c r="E11" s="8">
        <v>6798.5</v>
      </c>
      <c r="F11" s="8">
        <v>6797</v>
      </c>
      <c r="G11" s="8"/>
      <c r="H11" s="8"/>
      <c r="I11" s="8"/>
      <c r="J11" s="8"/>
      <c r="K11" s="8"/>
      <c r="L11" s="9"/>
      <c r="M11" s="77"/>
    </row>
    <row r="12" spans="1:15" x14ac:dyDescent="0.25">
      <c r="A12" s="7">
        <v>44442</v>
      </c>
      <c r="B12" s="8">
        <v>6605</v>
      </c>
      <c r="C12" s="8">
        <v>6400</v>
      </c>
      <c r="D12" s="8">
        <v>7400</v>
      </c>
      <c r="E12" s="8">
        <v>6770</v>
      </c>
      <c r="F12" s="8">
        <v>6770</v>
      </c>
      <c r="G12" s="8"/>
      <c r="H12" s="8"/>
      <c r="I12" s="8"/>
      <c r="J12" s="8"/>
      <c r="K12" s="8"/>
      <c r="L12" s="9"/>
      <c r="M12" s="77"/>
    </row>
    <row r="13" spans="1:15" x14ac:dyDescent="0.25">
      <c r="A13" s="7">
        <v>44441</v>
      </c>
      <c r="B13" s="8">
        <v>6600</v>
      </c>
      <c r="C13" s="8">
        <v>6390</v>
      </c>
      <c r="D13" s="8">
        <v>7500</v>
      </c>
      <c r="E13" s="8">
        <v>6755</v>
      </c>
      <c r="F13" s="8">
        <v>6710</v>
      </c>
      <c r="G13" s="8"/>
      <c r="H13" s="8"/>
      <c r="I13" s="8"/>
      <c r="J13" s="8"/>
      <c r="K13" s="8"/>
      <c r="L13" s="9"/>
      <c r="M13" s="77"/>
    </row>
    <row r="14" spans="1:15" x14ac:dyDescent="0.25">
      <c r="A14" s="7">
        <v>44440</v>
      </c>
      <c r="B14" s="8">
        <v>6520</v>
      </c>
      <c r="C14" s="8">
        <v>6285</v>
      </c>
      <c r="D14" s="8">
        <v>7300.5</v>
      </c>
      <c r="E14" s="8">
        <v>6630</v>
      </c>
      <c r="F14" s="8">
        <v>6565</v>
      </c>
      <c r="G14" s="8"/>
      <c r="H14" s="8"/>
      <c r="I14" s="8"/>
      <c r="J14" s="8"/>
      <c r="K14" s="8"/>
      <c r="L14" s="9"/>
      <c r="M14" s="77"/>
    </row>
    <row r="15" spans="1:15" x14ac:dyDescent="0.25">
      <c r="A15" s="7">
        <v>44439</v>
      </c>
      <c r="B15" s="8">
        <v>6440</v>
      </c>
      <c r="C15" s="8">
        <v>6182</v>
      </c>
      <c r="D15" s="8">
        <v>7220</v>
      </c>
      <c r="E15" s="8">
        <v>6550</v>
      </c>
      <c r="F15" s="8">
        <v>6534</v>
      </c>
      <c r="G15" s="8"/>
      <c r="H15" s="8"/>
      <c r="I15" s="8"/>
      <c r="J15" s="8"/>
      <c r="K15" s="8"/>
      <c r="L15" s="9"/>
      <c r="M15" s="77"/>
    </row>
    <row r="16" spans="1:15" x14ac:dyDescent="0.25">
      <c r="A16" s="7">
        <v>44438</v>
      </c>
      <c r="B16" s="8">
        <v>6368</v>
      </c>
      <c r="C16" s="8">
        <v>6121</v>
      </c>
      <c r="D16" s="8">
        <v>7176</v>
      </c>
      <c r="E16" s="8">
        <v>6527</v>
      </c>
      <c r="F16" s="8">
        <v>6569</v>
      </c>
      <c r="G16" s="8"/>
      <c r="H16" s="8"/>
      <c r="I16" s="8"/>
      <c r="J16" s="8"/>
      <c r="K16" s="8"/>
      <c r="L16" s="9"/>
      <c r="M16" s="77"/>
    </row>
    <row r="17" spans="1:13" x14ac:dyDescent="0.25">
      <c r="A17" s="7">
        <v>44435</v>
      </c>
      <c r="B17" s="8">
        <v>6309</v>
      </c>
      <c r="C17" s="8">
        <v>6056</v>
      </c>
      <c r="D17" s="8">
        <v>7279</v>
      </c>
      <c r="E17" s="8">
        <v>6480</v>
      </c>
      <c r="F17" s="8">
        <v>6410</v>
      </c>
      <c r="G17" s="8"/>
      <c r="H17" s="8"/>
      <c r="I17" s="8"/>
      <c r="J17" s="8"/>
      <c r="K17" s="8"/>
      <c r="L17" s="9"/>
      <c r="M17" s="77"/>
    </row>
    <row r="18" spans="1:13" x14ac:dyDescent="0.25">
      <c r="A18" s="7">
        <v>44434</v>
      </c>
      <c r="B18" s="8">
        <v>6260</v>
      </c>
      <c r="C18" s="8">
        <v>6020</v>
      </c>
      <c r="D18" s="8">
        <v>7000</v>
      </c>
      <c r="E18" s="8">
        <v>6430</v>
      </c>
      <c r="F18" s="8">
        <v>6379.5</v>
      </c>
      <c r="G18" s="8"/>
      <c r="H18" s="8"/>
      <c r="I18" s="8"/>
      <c r="J18" s="8"/>
      <c r="K18" s="8"/>
      <c r="L18" s="9"/>
      <c r="M18" s="77"/>
    </row>
    <row r="19" spans="1:13" x14ac:dyDescent="0.25">
      <c r="A19" s="7">
        <v>44433</v>
      </c>
      <c r="B19" s="8">
        <v>6255</v>
      </c>
      <c r="C19" s="8">
        <v>6001</v>
      </c>
      <c r="D19" s="8">
        <v>6990</v>
      </c>
      <c r="E19" s="8">
        <v>6435</v>
      </c>
      <c r="F19" s="8">
        <v>6399</v>
      </c>
      <c r="G19" s="8"/>
      <c r="H19" s="8"/>
      <c r="I19" s="8"/>
      <c r="J19" s="8"/>
      <c r="K19" s="8"/>
      <c r="L19" s="9"/>
      <c r="M19" s="77"/>
    </row>
    <row r="20" spans="1:13" x14ac:dyDescent="0.25">
      <c r="A20" s="7">
        <v>44432</v>
      </c>
      <c r="B20" s="8">
        <v>6250</v>
      </c>
      <c r="C20" s="8">
        <v>5996</v>
      </c>
      <c r="D20" s="8">
        <v>6931</v>
      </c>
      <c r="E20" s="8">
        <v>6380</v>
      </c>
      <c r="F20" s="8">
        <v>6399.5</v>
      </c>
      <c r="G20" s="8"/>
      <c r="H20" s="8"/>
      <c r="I20" s="8"/>
      <c r="J20" s="8"/>
      <c r="K20" s="8"/>
      <c r="L20" s="9"/>
      <c r="M20" s="77"/>
    </row>
    <row r="21" spans="1:13" x14ac:dyDescent="0.25">
      <c r="A21" s="7">
        <v>44431</v>
      </c>
      <c r="B21" s="8">
        <v>6200</v>
      </c>
      <c r="C21" s="8">
        <v>5975</v>
      </c>
      <c r="D21" s="8">
        <v>6926</v>
      </c>
      <c r="E21" s="8">
        <v>6345.5</v>
      </c>
      <c r="F21" s="8">
        <v>6297</v>
      </c>
      <c r="G21" s="8"/>
      <c r="H21" s="8"/>
      <c r="I21" s="8"/>
      <c r="J21" s="8"/>
      <c r="K21" s="8"/>
      <c r="L21" s="9"/>
      <c r="M21" s="77"/>
    </row>
    <row r="22" spans="1:13" x14ac:dyDescent="0.25">
      <c r="A22" s="7">
        <v>44428</v>
      </c>
      <c r="B22" s="8">
        <v>6190</v>
      </c>
      <c r="C22" s="8">
        <v>5972</v>
      </c>
      <c r="D22" s="8">
        <v>6840</v>
      </c>
      <c r="E22" s="8">
        <v>6355</v>
      </c>
      <c r="F22" s="8">
        <v>6228.5</v>
      </c>
      <c r="G22" s="8"/>
      <c r="H22" s="8"/>
      <c r="I22" s="8"/>
      <c r="J22" s="8"/>
      <c r="K22" s="8"/>
      <c r="L22" s="9"/>
      <c r="M22" s="77"/>
    </row>
    <row r="23" spans="1:13" x14ac:dyDescent="0.25">
      <c r="A23" s="7">
        <v>44427</v>
      </c>
      <c r="B23" s="8">
        <v>6215</v>
      </c>
      <c r="C23" s="8">
        <v>5980</v>
      </c>
      <c r="D23" s="8">
        <v>6780</v>
      </c>
      <c r="E23" s="8">
        <v>6360</v>
      </c>
      <c r="F23" s="8">
        <v>6270</v>
      </c>
      <c r="G23" s="8"/>
      <c r="H23" s="8"/>
      <c r="I23" s="8"/>
      <c r="J23" s="8"/>
      <c r="K23" s="8"/>
      <c r="L23" s="9"/>
      <c r="M23" s="77"/>
    </row>
    <row r="24" spans="1:13" x14ac:dyDescent="0.25">
      <c r="A24" s="7">
        <v>44426</v>
      </c>
      <c r="B24" s="8">
        <v>6224.5</v>
      </c>
      <c r="C24" s="8">
        <v>5981</v>
      </c>
      <c r="D24" s="8">
        <v>6875</v>
      </c>
      <c r="E24" s="8">
        <v>6385</v>
      </c>
      <c r="F24" s="8">
        <v>6270</v>
      </c>
      <c r="G24" s="8"/>
      <c r="H24" s="8"/>
      <c r="I24" s="8"/>
      <c r="J24" s="8"/>
      <c r="K24" s="8"/>
      <c r="L24" s="9"/>
      <c r="M24" s="77"/>
    </row>
    <row r="25" spans="1:13" x14ac:dyDescent="0.25">
      <c r="A25" s="7">
        <v>44425</v>
      </c>
      <c r="B25" s="8">
        <v>6185</v>
      </c>
      <c r="C25" s="8">
        <v>5975</v>
      </c>
      <c r="D25" s="8">
        <v>6930</v>
      </c>
      <c r="E25" s="8">
        <v>6370</v>
      </c>
      <c r="F25" s="8">
        <v>6290</v>
      </c>
      <c r="G25" s="8"/>
      <c r="H25" s="8"/>
      <c r="I25" s="8"/>
      <c r="J25" s="8"/>
      <c r="K25" s="8"/>
      <c r="L25" s="9"/>
      <c r="M25" s="77"/>
    </row>
    <row r="26" spans="1:13" x14ac:dyDescent="0.25">
      <c r="A26" s="7">
        <v>44421</v>
      </c>
      <c r="B26" s="8">
        <v>6250</v>
      </c>
      <c r="C26" s="8">
        <v>5951</v>
      </c>
      <c r="D26" s="8">
        <v>6970</v>
      </c>
      <c r="E26" s="8">
        <v>6375</v>
      </c>
      <c r="F26" s="8">
        <v>6340</v>
      </c>
      <c r="G26" s="8"/>
      <c r="H26" s="8"/>
      <c r="I26" s="8"/>
      <c r="J26" s="8"/>
      <c r="K26" s="8"/>
      <c r="L26" s="9"/>
      <c r="M26" s="77"/>
    </row>
    <row r="27" spans="1:13" x14ac:dyDescent="0.25">
      <c r="A27" s="7">
        <v>44420</v>
      </c>
      <c r="B27" s="8">
        <v>6281</v>
      </c>
      <c r="C27" s="8">
        <v>6052</v>
      </c>
      <c r="D27" s="8">
        <v>6910</v>
      </c>
      <c r="E27" s="8">
        <v>6492</v>
      </c>
      <c r="F27" s="8">
        <v>6394</v>
      </c>
      <c r="G27" s="8"/>
      <c r="H27" s="8"/>
      <c r="I27" s="8"/>
      <c r="J27" s="8"/>
      <c r="K27" s="8"/>
      <c r="L27" s="9"/>
      <c r="M27" s="77"/>
    </row>
    <row r="28" spans="1:13" x14ac:dyDescent="0.25">
      <c r="A28" s="7">
        <v>44419</v>
      </c>
      <c r="B28" s="8">
        <v>6250</v>
      </c>
      <c r="C28" s="8">
        <v>6041</v>
      </c>
      <c r="D28" s="8">
        <v>6900</v>
      </c>
      <c r="E28" s="8">
        <v>6440</v>
      </c>
      <c r="F28" s="8">
        <v>6405</v>
      </c>
      <c r="G28" s="8"/>
      <c r="H28" s="8"/>
      <c r="I28" s="8"/>
      <c r="J28" s="8"/>
      <c r="K28" s="8"/>
      <c r="L28" s="9"/>
      <c r="M28" s="77"/>
    </row>
    <row r="29" spans="1:13" x14ac:dyDescent="0.25">
      <c r="A29" s="7">
        <v>44418</v>
      </c>
      <c r="B29" s="8">
        <v>6195</v>
      </c>
      <c r="C29" s="8">
        <v>6005</v>
      </c>
      <c r="D29" s="8">
        <v>6880</v>
      </c>
      <c r="E29" s="8">
        <v>6400</v>
      </c>
      <c r="F29" s="8">
        <v>6360</v>
      </c>
      <c r="G29" s="8"/>
      <c r="H29" s="8"/>
      <c r="I29" s="8"/>
      <c r="J29" s="8"/>
      <c r="K29" s="8"/>
      <c r="L29" s="9"/>
      <c r="M29" s="77"/>
    </row>
    <row r="30" spans="1:13" x14ac:dyDescent="0.25">
      <c r="A30" s="7">
        <v>44417</v>
      </c>
      <c r="B30" s="8">
        <v>6140</v>
      </c>
      <c r="C30" s="8">
        <v>5965</v>
      </c>
      <c r="D30" s="8">
        <v>6860</v>
      </c>
      <c r="E30" s="8">
        <v>6335</v>
      </c>
      <c r="F30" s="8">
        <v>6274</v>
      </c>
      <c r="G30" s="8"/>
      <c r="H30" s="8"/>
      <c r="I30" s="8"/>
      <c r="J30" s="8"/>
      <c r="K30" s="8"/>
      <c r="L30" s="9"/>
      <c r="M30" s="77"/>
    </row>
    <row r="31" spans="1:13" x14ac:dyDescent="0.25">
      <c r="A31" s="7">
        <v>44414</v>
      </c>
      <c r="B31" s="8">
        <v>6200</v>
      </c>
      <c r="C31" s="8">
        <v>5948</v>
      </c>
      <c r="D31" s="8">
        <v>6845</v>
      </c>
      <c r="E31" s="8">
        <v>6385</v>
      </c>
      <c r="F31" s="8">
        <v>6305</v>
      </c>
      <c r="G31" s="8"/>
      <c r="H31" s="8"/>
      <c r="I31" s="8"/>
      <c r="J31" s="8"/>
      <c r="K31" s="8"/>
      <c r="L31" s="9"/>
      <c r="M31" s="77"/>
    </row>
    <row r="32" spans="1:13" x14ac:dyDescent="0.25">
      <c r="A32" s="7">
        <v>44413</v>
      </c>
      <c r="B32" s="8">
        <v>6180</v>
      </c>
      <c r="C32" s="8">
        <v>5980</v>
      </c>
      <c r="D32" s="8">
        <v>6950</v>
      </c>
      <c r="E32" s="8">
        <v>6445</v>
      </c>
      <c r="F32" s="8">
        <v>6329.5</v>
      </c>
      <c r="G32" s="8"/>
      <c r="H32" s="8"/>
      <c r="I32" s="8"/>
      <c r="J32" s="8"/>
      <c r="K32" s="8"/>
      <c r="L32" s="9"/>
      <c r="M32" s="77"/>
    </row>
    <row r="33" spans="1:15" x14ac:dyDescent="0.25">
      <c r="A33" s="7">
        <v>44412</v>
      </c>
      <c r="B33" s="8">
        <v>6229.5</v>
      </c>
      <c r="C33" s="8">
        <v>6010</v>
      </c>
      <c r="D33" s="8">
        <v>6900</v>
      </c>
      <c r="E33" s="8">
        <v>6487</v>
      </c>
      <c r="F33" s="8">
        <v>6380</v>
      </c>
      <c r="G33" s="8"/>
      <c r="H33" s="8"/>
      <c r="I33" s="8"/>
      <c r="J33" s="8"/>
      <c r="K33" s="8"/>
      <c r="L33" s="9"/>
      <c r="M33" s="77"/>
    </row>
    <row r="34" spans="1:15" x14ac:dyDescent="0.25">
      <c r="A34" s="7">
        <v>44411</v>
      </c>
      <c r="B34" s="8">
        <v>6230</v>
      </c>
      <c r="C34" s="8">
        <v>6035</v>
      </c>
      <c r="D34" s="8">
        <v>6900</v>
      </c>
      <c r="E34" s="8">
        <v>6486</v>
      </c>
      <c r="F34" s="8">
        <v>6425</v>
      </c>
      <c r="G34" s="8"/>
      <c r="H34" s="8"/>
      <c r="I34" s="8"/>
      <c r="J34" s="8"/>
      <c r="K34" s="8"/>
      <c r="L34" s="9"/>
      <c r="M34" s="77"/>
    </row>
    <row r="35" spans="1:15" x14ac:dyDescent="0.25">
      <c r="A35" s="7">
        <v>44410</v>
      </c>
      <c r="B35" s="8">
        <v>6245</v>
      </c>
      <c r="C35" s="8">
        <v>6035</v>
      </c>
      <c r="D35" s="8">
        <v>6925</v>
      </c>
      <c r="E35" s="8">
        <v>6511.5</v>
      </c>
      <c r="F35" s="8">
        <v>6430</v>
      </c>
      <c r="G35" s="8"/>
      <c r="H35" s="8"/>
      <c r="I35" s="8"/>
      <c r="J35" s="8"/>
      <c r="K35" s="8"/>
      <c r="L35" s="9"/>
      <c r="M35" s="77"/>
    </row>
    <row r="36" spans="1:15" x14ac:dyDescent="0.25">
      <c r="A36" s="7">
        <v>44407</v>
      </c>
      <c r="B36" s="8">
        <v>6232</v>
      </c>
      <c r="C36" s="8">
        <v>6033</v>
      </c>
      <c r="D36" s="8">
        <v>6901</v>
      </c>
      <c r="E36" s="8">
        <v>6500</v>
      </c>
      <c r="F36" s="8">
        <v>6480</v>
      </c>
      <c r="G36" s="8">
        <f t="shared" ref="G36:G50" si="0">B36-C36</f>
        <v>199</v>
      </c>
      <c r="H36" s="8">
        <f t="shared" ref="H36:H50" si="1">B36-E36</f>
        <v>-268</v>
      </c>
      <c r="I36" s="8">
        <f t="shared" ref="I36:I50" si="2">B36-F36</f>
        <v>-248</v>
      </c>
      <c r="J36" s="8">
        <f t="shared" ref="J36:J50" si="3">C36-E36</f>
        <v>-467</v>
      </c>
      <c r="K36" s="8">
        <f t="shared" ref="K36:K50" si="4">C36-F36</f>
        <v>-447</v>
      </c>
      <c r="L36" s="9">
        <f t="shared" ref="L36:L50" si="5">D36-B36</f>
        <v>669</v>
      </c>
      <c r="M36" s="8">
        <f t="shared" ref="M36:M50" si="6">D36-C36</f>
        <v>868</v>
      </c>
      <c r="N36">
        <f t="shared" ref="N36:N50" si="7">C36/E36</f>
        <v>0.92815384615384611</v>
      </c>
      <c r="O36">
        <f t="shared" ref="O36:O50" si="8">B36/F36</f>
        <v>0.96172839506172836</v>
      </c>
    </row>
    <row r="37" spans="1:15" x14ac:dyDescent="0.25">
      <c r="A37" s="7">
        <v>44406</v>
      </c>
      <c r="B37" s="8">
        <v>6243</v>
      </c>
      <c r="C37" s="8">
        <v>6044</v>
      </c>
      <c r="D37" s="8">
        <v>6920</v>
      </c>
      <c r="E37" s="8">
        <v>6520</v>
      </c>
      <c r="F37" s="8">
        <v>6445</v>
      </c>
      <c r="G37" s="8">
        <f t="shared" si="0"/>
        <v>199</v>
      </c>
      <c r="H37" s="8">
        <f t="shared" si="1"/>
        <v>-277</v>
      </c>
      <c r="I37" s="8">
        <f t="shared" si="2"/>
        <v>-202</v>
      </c>
      <c r="J37" s="8">
        <f t="shared" si="3"/>
        <v>-476</v>
      </c>
      <c r="K37" s="8">
        <f t="shared" si="4"/>
        <v>-401</v>
      </c>
      <c r="L37" s="9">
        <f t="shared" si="5"/>
        <v>677</v>
      </c>
      <c r="M37" s="8">
        <f t="shared" si="6"/>
        <v>876</v>
      </c>
      <c r="N37">
        <f t="shared" si="7"/>
        <v>0.92699386503067482</v>
      </c>
      <c r="O37">
        <f t="shared" si="8"/>
        <v>0.96865787432117922</v>
      </c>
    </row>
    <row r="38" spans="1:15" x14ac:dyDescent="0.25">
      <c r="A38" s="7">
        <v>44405</v>
      </c>
      <c r="B38" s="8">
        <v>6260</v>
      </c>
      <c r="C38" s="8">
        <v>6046</v>
      </c>
      <c r="D38" s="8">
        <v>6855</v>
      </c>
      <c r="E38" s="8">
        <v>6485</v>
      </c>
      <c r="F38" s="8">
        <v>6480</v>
      </c>
      <c r="G38" s="8">
        <f t="shared" si="0"/>
        <v>214</v>
      </c>
      <c r="H38" s="8">
        <f t="shared" si="1"/>
        <v>-225</v>
      </c>
      <c r="I38" s="8">
        <f t="shared" si="2"/>
        <v>-220</v>
      </c>
      <c r="J38" s="8">
        <f t="shared" si="3"/>
        <v>-439</v>
      </c>
      <c r="K38" s="8">
        <f t="shared" si="4"/>
        <v>-434</v>
      </c>
      <c r="L38" s="9">
        <f t="shared" si="5"/>
        <v>595</v>
      </c>
      <c r="M38" s="8">
        <f t="shared" si="6"/>
        <v>809</v>
      </c>
      <c r="N38">
        <f t="shared" si="7"/>
        <v>0.93230531996915955</v>
      </c>
      <c r="O38">
        <f t="shared" si="8"/>
        <v>0.96604938271604934</v>
      </c>
    </row>
    <row r="39" spans="1:15" x14ac:dyDescent="0.25">
      <c r="A39" s="7">
        <v>44404</v>
      </c>
      <c r="B39" s="8">
        <v>6298</v>
      </c>
      <c r="C39" s="8">
        <v>6045</v>
      </c>
      <c r="D39" s="8">
        <v>6900</v>
      </c>
      <c r="E39" s="8">
        <v>6540</v>
      </c>
      <c r="F39" s="8">
        <v>6530</v>
      </c>
      <c r="G39" s="8">
        <f t="shared" si="0"/>
        <v>253</v>
      </c>
      <c r="H39" s="8">
        <f t="shared" si="1"/>
        <v>-242</v>
      </c>
      <c r="I39" s="8">
        <f t="shared" si="2"/>
        <v>-232</v>
      </c>
      <c r="J39" s="8">
        <f t="shared" si="3"/>
        <v>-495</v>
      </c>
      <c r="K39" s="8">
        <f t="shared" si="4"/>
        <v>-485</v>
      </c>
      <c r="L39" s="9">
        <f t="shared" si="5"/>
        <v>602</v>
      </c>
      <c r="M39" s="8">
        <f t="shared" si="6"/>
        <v>855</v>
      </c>
      <c r="N39">
        <f t="shared" si="7"/>
        <v>0.92431192660550454</v>
      </c>
      <c r="O39">
        <f t="shared" si="8"/>
        <v>0.9644716692189893</v>
      </c>
    </row>
    <row r="40" spans="1:15" x14ac:dyDescent="0.25">
      <c r="A40" s="7">
        <v>44403</v>
      </c>
      <c r="B40" s="8">
        <v>6270</v>
      </c>
      <c r="C40" s="8">
        <v>6042</v>
      </c>
      <c r="D40" s="8">
        <v>6908</v>
      </c>
      <c r="E40" s="8">
        <v>6500</v>
      </c>
      <c r="F40" s="8">
        <v>6485</v>
      </c>
      <c r="G40" s="8">
        <f t="shared" si="0"/>
        <v>228</v>
      </c>
      <c r="H40" s="8">
        <f t="shared" si="1"/>
        <v>-230</v>
      </c>
      <c r="I40" s="8">
        <f t="shared" si="2"/>
        <v>-215</v>
      </c>
      <c r="J40" s="8">
        <f t="shared" si="3"/>
        <v>-458</v>
      </c>
      <c r="K40" s="8">
        <f t="shared" si="4"/>
        <v>-443</v>
      </c>
      <c r="L40" s="9">
        <f t="shared" si="5"/>
        <v>638</v>
      </c>
      <c r="M40" s="8">
        <f t="shared" si="6"/>
        <v>866</v>
      </c>
      <c r="N40">
        <f t="shared" si="7"/>
        <v>0.92953846153846154</v>
      </c>
      <c r="O40">
        <f t="shared" si="8"/>
        <v>0.96684656900539712</v>
      </c>
    </row>
    <row r="41" spans="1:15" x14ac:dyDescent="0.25">
      <c r="A41" s="7">
        <v>44400</v>
      </c>
      <c r="B41" s="8">
        <v>6252</v>
      </c>
      <c r="C41" s="8">
        <v>6040</v>
      </c>
      <c r="D41" s="8">
        <v>6900</v>
      </c>
      <c r="E41" s="8">
        <v>6498</v>
      </c>
      <c r="F41" s="8">
        <v>6542</v>
      </c>
      <c r="G41" s="8">
        <f t="shared" si="0"/>
        <v>212</v>
      </c>
      <c r="H41" s="8">
        <f t="shared" si="1"/>
        <v>-246</v>
      </c>
      <c r="I41" s="8">
        <f t="shared" si="2"/>
        <v>-290</v>
      </c>
      <c r="J41" s="8">
        <f t="shared" si="3"/>
        <v>-458</v>
      </c>
      <c r="K41" s="8">
        <f t="shared" si="4"/>
        <v>-502</v>
      </c>
      <c r="L41" s="9">
        <f t="shared" si="5"/>
        <v>648</v>
      </c>
      <c r="M41" s="8">
        <f t="shared" si="6"/>
        <v>860</v>
      </c>
      <c r="N41">
        <f t="shared" si="7"/>
        <v>0.92951677439212066</v>
      </c>
      <c r="O41">
        <f t="shared" si="8"/>
        <v>0.95567104860898811</v>
      </c>
    </row>
    <row r="42" spans="1:15" x14ac:dyDescent="0.25">
      <c r="A42" s="7">
        <v>44399</v>
      </c>
      <c r="B42" s="8">
        <v>6260</v>
      </c>
      <c r="C42" s="8">
        <v>6040</v>
      </c>
      <c r="D42" s="8">
        <v>6875</v>
      </c>
      <c r="E42" s="8">
        <v>6485</v>
      </c>
      <c r="F42" s="8">
        <v>6482</v>
      </c>
      <c r="G42" s="8">
        <f t="shared" si="0"/>
        <v>220</v>
      </c>
      <c r="H42" s="8">
        <f t="shared" si="1"/>
        <v>-225</v>
      </c>
      <c r="I42" s="8">
        <f t="shared" si="2"/>
        <v>-222</v>
      </c>
      <c r="J42" s="8">
        <f t="shared" si="3"/>
        <v>-445</v>
      </c>
      <c r="K42" s="8">
        <f t="shared" si="4"/>
        <v>-442</v>
      </c>
      <c r="L42" s="9">
        <f t="shared" si="5"/>
        <v>615</v>
      </c>
      <c r="M42" s="8">
        <f t="shared" si="6"/>
        <v>835</v>
      </c>
      <c r="N42">
        <f t="shared" si="7"/>
        <v>0.93138010794140325</v>
      </c>
      <c r="O42">
        <f t="shared" si="8"/>
        <v>0.96575131132366554</v>
      </c>
    </row>
    <row r="43" spans="1:15" x14ac:dyDescent="0.25">
      <c r="A43" s="7">
        <v>44398</v>
      </c>
      <c r="B43" s="8">
        <v>6264</v>
      </c>
      <c r="C43" s="8">
        <v>6040</v>
      </c>
      <c r="D43" s="8">
        <v>6830</v>
      </c>
      <c r="E43" s="8">
        <v>6435</v>
      </c>
      <c r="F43" s="8">
        <v>6380</v>
      </c>
      <c r="G43" s="8">
        <f t="shared" si="0"/>
        <v>224</v>
      </c>
      <c r="H43" s="8">
        <f t="shared" si="1"/>
        <v>-171</v>
      </c>
      <c r="I43" s="8">
        <f t="shared" si="2"/>
        <v>-116</v>
      </c>
      <c r="J43" s="8">
        <f t="shared" si="3"/>
        <v>-395</v>
      </c>
      <c r="K43" s="8">
        <f t="shared" si="4"/>
        <v>-340</v>
      </c>
      <c r="L43" s="9">
        <f t="shared" si="5"/>
        <v>566</v>
      </c>
      <c r="M43" s="8">
        <f t="shared" si="6"/>
        <v>790</v>
      </c>
      <c r="N43">
        <f t="shared" si="7"/>
        <v>0.93861693861693862</v>
      </c>
      <c r="O43">
        <f t="shared" si="8"/>
        <v>0.98181818181818181</v>
      </c>
    </row>
    <row r="44" spans="1:15" x14ac:dyDescent="0.25">
      <c r="A44" s="7">
        <v>44397</v>
      </c>
      <c r="B44" s="8">
        <v>6260</v>
      </c>
      <c r="C44" s="8">
        <v>6010</v>
      </c>
      <c r="D44" s="8">
        <v>6790</v>
      </c>
      <c r="E44" s="8">
        <v>6423</v>
      </c>
      <c r="F44" s="8">
        <v>6347.5</v>
      </c>
      <c r="G44" s="8">
        <f t="shared" si="0"/>
        <v>250</v>
      </c>
      <c r="H44" s="8">
        <f t="shared" si="1"/>
        <v>-163</v>
      </c>
      <c r="I44" s="8">
        <f t="shared" si="2"/>
        <v>-87.5</v>
      </c>
      <c r="J44" s="8">
        <f t="shared" si="3"/>
        <v>-413</v>
      </c>
      <c r="K44" s="8">
        <f t="shared" si="4"/>
        <v>-337.5</v>
      </c>
      <c r="L44" s="9">
        <f t="shared" si="5"/>
        <v>530</v>
      </c>
      <c r="M44" s="8">
        <f t="shared" si="6"/>
        <v>780</v>
      </c>
      <c r="N44">
        <f t="shared" si="7"/>
        <v>0.93569982874046398</v>
      </c>
      <c r="O44">
        <f t="shared" si="8"/>
        <v>0.98621504529342263</v>
      </c>
    </row>
    <row r="45" spans="1:15" x14ac:dyDescent="0.25">
      <c r="A45" s="7">
        <v>44396</v>
      </c>
      <c r="B45" s="8">
        <v>6138</v>
      </c>
      <c r="C45" s="8">
        <v>5942</v>
      </c>
      <c r="D45" s="8">
        <v>6705</v>
      </c>
      <c r="E45" s="8">
        <v>6307</v>
      </c>
      <c r="F45" s="8">
        <v>6210</v>
      </c>
      <c r="G45" s="8">
        <f t="shared" si="0"/>
        <v>196</v>
      </c>
      <c r="H45" s="8">
        <f t="shared" si="1"/>
        <v>-169</v>
      </c>
      <c r="I45" s="8">
        <f t="shared" si="2"/>
        <v>-72</v>
      </c>
      <c r="J45" s="8">
        <f t="shared" si="3"/>
        <v>-365</v>
      </c>
      <c r="K45" s="8">
        <f t="shared" si="4"/>
        <v>-268</v>
      </c>
      <c r="L45" s="9">
        <f t="shared" si="5"/>
        <v>567</v>
      </c>
      <c r="M45" s="8">
        <f t="shared" si="6"/>
        <v>763</v>
      </c>
      <c r="N45">
        <f t="shared" si="7"/>
        <v>0.94212779451403206</v>
      </c>
      <c r="O45">
        <f t="shared" si="8"/>
        <v>0.98840579710144927</v>
      </c>
    </row>
    <row r="46" spans="1:15" x14ac:dyDescent="0.25">
      <c r="A46" s="7">
        <v>44393</v>
      </c>
      <c r="B46" s="8">
        <v>6105</v>
      </c>
      <c r="C46" s="8">
        <v>5887</v>
      </c>
      <c r="D46" s="8">
        <v>6600</v>
      </c>
      <c r="E46" s="8">
        <v>6180</v>
      </c>
      <c r="F46" s="8">
        <v>6120</v>
      </c>
      <c r="G46" s="8">
        <f t="shared" si="0"/>
        <v>218</v>
      </c>
      <c r="H46" s="8">
        <f t="shared" si="1"/>
        <v>-75</v>
      </c>
      <c r="I46" s="8">
        <f t="shared" si="2"/>
        <v>-15</v>
      </c>
      <c r="J46" s="8">
        <f t="shared" si="3"/>
        <v>-293</v>
      </c>
      <c r="K46" s="8">
        <f t="shared" si="4"/>
        <v>-233</v>
      </c>
      <c r="L46" s="9">
        <f t="shared" si="5"/>
        <v>495</v>
      </c>
      <c r="M46" s="8">
        <f t="shared" si="6"/>
        <v>713</v>
      </c>
      <c r="N46">
        <f t="shared" si="7"/>
        <v>0.95258899676375408</v>
      </c>
      <c r="O46">
        <f t="shared" si="8"/>
        <v>0.99754901960784315</v>
      </c>
    </row>
    <row r="47" spans="1:15" x14ac:dyDescent="0.25">
      <c r="A47" s="7">
        <v>44392</v>
      </c>
      <c r="B47" s="8">
        <v>6037</v>
      </c>
      <c r="C47" s="8">
        <v>5832</v>
      </c>
      <c r="D47" s="8">
        <v>6575</v>
      </c>
      <c r="E47" s="8">
        <v>6188</v>
      </c>
      <c r="F47" s="8">
        <v>6056</v>
      </c>
      <c r="G47" s="8">
        <f t="shared" si="0"/>
        <v>205</v>
      </c>
      <c r="H47" s="8">
        <f t="shared" si="1"/>
        <v>-151</v>
      </c>
      <c r="I47" s="8">
        <f t="shared" si="2"/>
        <v>-19</v>
      </c>
      <c r="J47" s="8">
        <f t="shared" si="3"/>
        <v>-356</v>
      </c>
      <c r="K47" s="8">
        <f t="shared" si="4"/>
        <v>-224</v>
      </c>
      <c r="L47" s="9">
        <f t="shared" si="5"/>
        <v>538</v>
      </c>
      <c r="M47" s="8">
        <f t="shared" si="6"/>
        <v>743</v>
      </c>
      <c r="N47">
        <f t="shared" si="7"/>
        <v>0.94246929541047186</v>
      </c>
      <c r="O47">
        <f t="shared" si="8"/>
        <v>0.99686261558784672</v>
      </c>
    </row>
    <row r="48" spans="1:15" x14ac:dyDescent="0.25">
      <c r="A48" s="7">
        <v>44391</v>
      </c>
      <c r="B48" s="8">
        <v>6017</v>
      </c>
      <c r="C48" s="8">
        <v>5800</v>
      </c>
      <c r="D48" s="8">
        <v>6550</v>
      </c>
      <c r="E48" s="8">
        <v>6126</v>
      </c>
      <c r="F48" s="8">
        <v>5924.5</v>
      </c>
      <c r="G48" s="8">
        <f t="shared" si="0"/>
        <v>217</v>
      </c>
      <c r="H48" s="8">
        <f t="shared" si="1"/>
        <v>-109</v>
      </c>
      <c r="I48" s="8">
        <f t="shared" si="2"/>
        <v>92.5</v>
      </c>
      <c r="J48" s="8">
        <f t="shared" si="3"/>
        <v>-326</v>
      </c>
      <c r="K48" s="8">
        <f t="shared" si="4"/>
        <v>-124.5</v>
      </c>
      <c r="L48" s="9">
        <f t="shared" si="5"/>
        <v>533</v>
      </c>
      <c r="M48" s="8">
        <f t="shared" si="6"/>
        <v>750</v>
      </c>
      <c r="N48">
        <f t="shared" si="7"/>
        <v>0.94678419849820439</v>
      </c>
      <c r="O48">
        <f t="shared" si="8"/>
        <v>1.0156131319098658</v>
      </c>
    </row>
    <row r="49" spans="1:15" x14ac:dyDescent="0.25">
      <c r="A49" s="7">
        <v>44390</v>
      </c>
      <c r="B49" s="8">
        <v>5990</v>
      </c>
      <c r="C49" s="8">
        <v>5747</v>
      </c>
      <c r="D49" s="8">
        <v>6569</v>
      </c>
      <c r="E49" s="8">
        <v>6080</v>
      </c>
      <c r="F49" s="8">
        <v>5980</v>
      </c>
      <c r="G49" s="8">
        <f t="shared" si="0"/>
        <v>243</v>
      </c>
      <c r="H49" s="8">
        <f t="shared" si="1"/>
        <v>-90</v>
      </c>
      <c r="I49" s="8">
        <f t="shared" si="2"/>
        <v>10</v>
      </c>
      <c r="J49" s="8">
        <f t="shared" si="3"/>
        <v>-333</v>
      </c>
      <c r="K49" s="8">
        <f t="shared" si="4"/>
        <v>-233</v>
      </c>
      <c r="L49" s="9">
        <f t="shared" si="5"/>
        <v>579</v>
      </c>
      <c r="M49" s="8">
        <f t="shared" si="6"/>
        <v>822</v>
      </c>
      <c r="N49">
        <f t="shared" si="7"/>
        <v>0.94523026315789471</v>
      </c>
      <c r="O49">
        <f t="shared" si="8"/>
        <v>1.0016722408026757</v>
      </c>
    </row>
    <row r="50" spans="1:15" x14ac:dyDescent="0.25">
      <c r="A50" s="7">
        <v>44389</v>
      </c>
      <c r="B50" s="8">
        <v>5925</v>
      </c>
      <c r="C50" s="8">
        <v>5694</v>
      </c>
      <c r="D50" s="8">
        <v>6450</v>
      </c>
      <c r="E50" s="8">
        <v>5962</v>
      </c>
      <c r="F50" s="8">
        <v>5900</v>
      </c>
      <c r="G50" s="8">
        <f t="shared" si="0"/>
        <v>231</v>
      </c>
      <c r="H50" s="8">
        <f t="shared" si="1"/>
        <v>-37</v>
      </c>
      <c r="I50" s="8">
        <f t="shared" si="2"/>
        <v>25</v>
      </c>
      <c r="J50" s="8">
        <f t="shared" si="3"/>
        <v>-268</v>
      </c>
      <c r="K50" s="8">
        <f t="shared" si="4"/>
        <v>-206</v>
      </c>
      <c r="L50" s="9">
        <f t="shared" si="5"/>
        <v>525</v>
      </c>
      <c r="M50" s="8">
        <f t="shared" si="6"/>
        <v>756</v>
      </c>
      <c r="N50">
        <f t="shared" si="7"/>
        <v>0.95504864139550483</v>
      </c>
      <c r="O50">
        <f t="shared" si="8"/>
        <v>1.0042372881355932</v>
      </c>
    </row>
    <row r="51" spans="1:15" x14ac:dyDescent="0.25">
      <c r="A51" s="7">
        <v>44355</v>
      </c>
      <c r="B51" s="8">
        <v>5939.5</v>
      </c>
      <c r="C51" s="8">
        <v>5635</v>
      </c>
      <c r="D51" s="8">
        <v>6550</v>
      </c>
      <c r="E51" s="8">
        <v>5980</v>
      </c>
      <c r="F51" s="8">
        <v>5870</v>
      </c>
      <c r="G51" s="8">
        <f t="shared" ref="G51:G52" si="9">B51-C51</f>
        <v>304.5</v>
      </c>
      <c r="H51" s="8">
        <f t="shared" ref="H51:H52" si="10">B51-E51</f>
        <v>-40.5</v>
      </c>
      <c r="I51" s="8">
        <f t="shared" ref="I51:I52" si="11">B51-F51</f>
        <v>69.5</v>
      </c>
      <c r="J51" s="8">
        <f t="shared" ref="J51:J52" si="12">C51-E51</f>
        <v>-345</v>
      </c>
      <c r="K51" s="8">
        <f t="shared" ref="K51:K52" si="13">C51-F51</f>
        <v>-235</v>
      </c>
      <c r="L51" s="9">
        <f t="shared" ref="L51:L52" si="14">D51-B51</f>
        <v>610.5</v>
      </c>
      <c r="M51" s="8">
        <f t="shared" ref="M51:M52" si="15">D51-C51</f>
        <v>915</v>
      </c>
      <c r="N51">
        <f t="shared" ref="N51:N52" si="16">C51/E51</f>
        <v>0.94230769230769229</v>
      </c>
      <c r="O51">
        <f t="shared" ref="O51:O52" si="17">B51/F51</f>
        <v>1.0118398637137991</v>
      </c>
    </row>
    <row r="52" spans="1:15" x14ac:dyDescent="0.25">
      <c r="A52" s="7">
        <v>44354</v>
      </c>
      <c r="B52" s="8">
        <v>5962</v>
      </c>
      <c r="C52" s="8">
        <v>5611</v>
      </c>
      <c r="D52" s="8">
        <v>6600</v>
      </c>
      <c r="E52" s="8">
        <v>5956</v>
      </c>
      <c r="F52" s="8">
        <v>5860</v>
      </c>
      <c r="G52" s="8">
        <f t="shared" si="9"/>
        <v>351</v>
      </c>
      <c r="H52" s="8">
        <f t="shared" si="10"/>
        <v>6</v>
      </c>
      <c r="I52" s="8">
        <f t="shared" si="11"/>
        <v>102</v>
      </c>
      <c r="J52" s="8">
        <f t="shared" si="12"/>
        <v>-345</v>
      </c>
      <c r="K52" s="8">
        <f t="shared" si="13"/>
        <v>-249</v>
      </c>
      <c r="L52" s="9">
        <f t="shared" si="14"/>
        <v>638</v>
      </c>
      <c r="M52" s="8">
        <f t="shared" si="15"/>
        <v>989</v>
      </c>
      <c r="N52">
        <f t="shared" si="16"/>
        <v>0.94207521826729346</v>
      </c>
      <c r="O52">
        <f t="shared" si="17"/>
        <v>1.0174061433447099</v>
      </c>
    </row>
    <row r="53" spans="1:15" x14ac:dyDescent="0.25">
      <c r="A53" s="7">
        <v>44353</v>
      </c>
      <c r="B53" s="8">
        <v>6095</v>
      </c>
      <c r="C53" s="8">
        <v>5605</v>
      </c>
      <c r="D53" s="8">
        <v>6800</v>
      </c>
      <c r="E53" s="8">
        <v>5945</v>
      </c>
      <c r="F53" s="8">
        <v>5799</v>
      </c>
      <c r="G53" s="8">
        <f t="shared" ref="G53:G59" si="18">B53-C53</f>
        <v>490</v>
      </c>
      <c r="H53" s="8">
        <f t="shared" ref="H53:H59" si="19">B53-E53</f>
        <v>150</v>
      </c>
      <c r="I53" s="8">
        <f t="shared" ref="I53:I59" si="20">B53-F53</f>
        <v>296</v>
      </c>
      <c r="J53" s="8">
        <f t="shared" ref="J53:J59" si="21">C53-E53</f>
        <v>-340</v>
      </c>
      <c r="K53" s="8">
        <f t="shared" ref="K53:K59" si="22">C53-F53</f>
        <v>-194</v>
      </c>
      <c r="L53" s="9">
        <f t="shared" ref="L53:L59" si="23">D53-B53</f>
        <v>705</v>
      </c>
      <c r="M53" s="8">
        <f t="shared" ref="M53:M59" si="24">D53-C53</f>
        <v>1195</v>
      </c>
      <c r="N53">
        <f t="shared" ref="N53:N59" si="25">C53/E53</f>
        <v>0.94280908326324642</v>
      </c>
      <c r="O53">
        <f t="shared" ref="O53:O59" si="26">B53/F53</f>
        <v>1.0510432833247112</v>
      </c>
    </row>
    <row r="54" spans="1:15" x14ac:dyDescent="0.25">
      <c r="A54" s="7">
        <v>44352</v>
      </c>
      <c r="B54" s="8">
        <v>6090</v>
      </c>
      <c r="C54" s="8">
        <v>5626</v>
      </c>
      <c r="D54" s="8">
        <v>6625</v>
      </c>
      <c r="E54" s="8">
        <v>5970</v>
      </c>
      <c r="F54" s="8">
        <v>5820</v>
      </c>
      <c r="G54" s="8">
        <f t="shared" si="18"/>
        <v>464</v>
      </c>
      <c r="H54" s="8">
        <f t="shared" si="19"/>
        <v>120</v>
      </c>
      <c r="I54" s="8">
        <f t="shared" si="20"/>
        <v>270</v>
      </c>
      <c r="J54" s="8">
        <f t="shared" si="21"/>
        <v>-344</v>
      </c>
      <c r="K54" s="8">
        <f t="shared" si="22"/>
        <v>-194</v>
      </c>
      <c r="L54" s="9">
        <f t="shared" si="23"/>
        <v>535</v>
      </c>
      <c r="M54" s="8">
        <f t="shared" si="24"/>
        <v>999</v>
      </c>
      <c r="N54">
        <f t="shared" si="25"/>
        <v>0.94237855946398663</v>
      </c>
      <c r="O54">
        <f t="shared" si="26"/>
        <v>1.0463917525773196</v>
      </c>
    </row>
    <row r="55" spans="1:15" x14ac:dyDescent="0.25">
      <c r="A55" s="7">
        <v>44379</v>
      </c>
      <c r="B55" s="8">
        <v>6090</v>
      </c>
      <c r="C55" s="8">
        <v>5666</v>
      </c>
      <c r="D55" s="8">
        <v>6580</v>
      </c>
      <c r="E55" s="8">
        <v>5951</v>
      </c>
      <c r="F55" s="8">
        <v>5798.5</v>
      </c>
      <c r="G55" s="8">
        <f t="shared" si="18"/>
        <v>424</v>
      </c>
      <c r="H55" s="8">
        <f t="shared" si="19"/>
        <v>139</v>
      </c>
      <c r="I55" s="8">
        <f t="shared" si="20"/>
        <v>291.5</v>
      </c>
      <c r="J55" s="8">
        <f t="shared" si="21"/>
        <v>-285</v>
      </c>
      <c r="K55" s="8">
        <f t="shared" si="22"/>
        <v>-132.5</v>
      </c>
      <c r="L55" s="9">
        <f t="shared" si="23"/>
        <v>490</v>
      </c>
      <c r="M55" s="8">
        <f t="shared" si="24"/>
        <v>914</v>
      </c>
      <c r="N55">
        <f t="shared" si="25"/>
        <v>0.95210888926230886</v>
      </c>
      <c r="O55">
        <f t="shared" si="26"/>
        <v>1.0502716219711994</v>
      </c>
    </row>
    <row r="56" spans="1:15" x14ac:dyDescent="0.25">
      <c r="A56" s="7">
        <v>44378</v>
      </c>
      <c r="B56" s="8">
        <v>6010</v>
      </c>
      <c r="C56" s="8">
        <v>5603</v>
      </c>
      <c r="D56" s="8">
        <v>6570</v>
      </c>
      <c r="E56" s="8">
        <v>5834.5</v>
      </c>
      <c r="F56" s="8">
        <v>5700</v>
      </c>
      <c r="G56" s="8">
        <f t="shared" si="18"/>
        <v>407</v>
      </c>
      <c r="H56" s="8">
        <f t="shared" si="19"/>
        <v>175.5</v>
      </c>
      <c r="I56" s="8">
        <f t="shared" si="20"/>
        <v>310</v>
      </c>
      <c r="J56" s="8">
        <f t="shared" si="21"/>
        <v>-231.5</v>
      </c>
      <c r="K56" s="8">
        <f t="shared" si="22"/>
        <v>-97</v>
      </c>
      <c r="L56" s="9">
        <f t="shared" si="23"/>
        <v>560</v>
      </c>
      <c r="M56" s="8">
        <f t="shared" si="24"/>
        <v>967</v>
      </c>
      <c r="N56">
        <f t="shared" si="25"/>
        <v>0.96032222127003175</v>
      </c>
      <c r="O56">
        <f t="shared" si="26"/>
        <v>1.0543859649122806</v>
      </c>
    </row>
    <row r="57" spans="1:15" x14ac:dyDescent="0.25">
      <c r="A57" s="7">
        <v>44377</v>
      </c>
      <c r="B57" s="8">
        <v>5960</v>
      </c>
      <c r="C57" s="8">
        <v>5550</v>
      </c>
      <c r="D57" s="8">
        <v>5660</v>
      </c>
      <c r="E57" s="8">
        <v>5824.5</v>
      </c>
      <c r="F57" s="8">
        <v>5556</v>
      </c>
      <c r="G57" s="8">
        <f t="shared" si="18"/>
        <v>410</v>
      </c>
      <c r="H57" s="8">
        <f t="shared" si="19"/>
        <v>135.5</v>
      </c>
      <c r="I57" s="8">
        <f t="shared" si="20"/>
        <v>404</v>
      </c>
      <c r="J57" s="8">
        <f t="shared" si="21"/>
        <v>-274.5</v>
      </c>
      <c r="K57" s="8">
        <f t="shared" si="22"/>
        <v>-6</v>
      </c>
      <c r="L57" s="9">
        <f t="shared" si="23"/>
        <v>-300</v>
      </c>
      <c r="M57" s="8">
        <f t="shared" si="24"/>
        <v>110</v>
      </c>
      <c r="N57">
        <f t="shared" si="25"/>
        <v>0.95287149111511715</v>
      </c>
      <c r="O57">
        <f t="shared" si="26"/>
        <v>1.0727141828653708</v>
      </c>
    </row>
    <row r="58" spans="1:15" x14ac:dyDescent="0.25">
      <c r="A58" s="7">
        <v>44376</v>
      </c>
      <c r="B58" s="8">
        <v>6000</v>
      </c>
      <c r="C58" s="8">
        <v>5592</v>
      </c>
      <c r="D58" s="8">
        <v>6490</v>
      </c>
      <c r="E58" s="8">
        <v>5820</v>
      </c>
      <c r="F58" s="8">
        <v>5616</v>
      </c>
      <c r="G58" s="8">
        <f t="shared" si="18"/>
        <v>408</v>
      </c>
      <c r="H58" s="8">
        <f t="shared" si="19"/>
        <v>180</v>
      </c>
      <c r="I58" s="8">
        <f t="shared" si="20"/>
        <v>384</v>
      </c>
      <c r="J58" s="8">
        <f t="shared" si="21"/>
        <v>-228</v>
      </c>
      <c r="K58" s="8">
        <f t="shared" si="22"/>
        <v>-24</v>
      </c>
      <c r="L58" s="9">
        <f t="shared" si="23"/>
        <v>490</v>
      </c>
      <c r="M58" s="8">
        <f t="shared" si="24"/>
        <v>898</v>
      </c>
      <c r="N58">
        <f t="shared" si="25"/>
        <v>0.96082474226804127</v>
      </c>
      <c r="O58">
        <f t="shared" si="26"/>
        <v>1.0683760683760684</v>
      </c>
    </row>
    <row r="59" spans="1:15" x14ac:dyDescent="0.25">
      <c r="A59" s="7">
        <v>44375</v>
      </c>
      <c r="B59" s="8">
        <v>6090</v>
      </c>
      <c r="C59" s="8">
        <v>5673</v>
      </c>
      <c r="D59" s="8">
        <v>6620</v>
      </c>
      <c r="E59" s="8">
        <v>5900</v>
      </c>
      <c r="F59" s="8">
        <v>5705</v>
      </c>
      <c r="G59" s="8">
        <f t="shared" si="18"/>
        <v>417</v>
      </c>
      <c r="H59" s="8">
        <f t="shared" si="19"/>
        <v>190</v>
      </c>
      <c r="I59" s="8">
        <f t="shared" si="20"/>
        <v>385</v>
      </c>
      <c r="J59" s="8">
        <f t="shared" si="21"/>
        <v>-227</v>
      </c>
      <c r="K59" s="8">
        <f t="shared" si="22"/>
        <v>-32</v>
      </c>
      <c r="L59" s="9">
        <f t="shared" si="23"/>
        <v>530</v>
      </c>
      <c r="M59" s="8">
        <f t="shared" si="24"/>
        <v>947</v>
      </c>
      <c r="N59">
        <f t="shared" si="25"/>
        <v>0.96152542372881356</v>
      </c>
      <c r="O59">
        <f t="shared" si="26"/>
        <v>1.0674846625766872</v>
      </c>
    </row>
    <row r="60" spans="1:15" x14ac:dyDescent="0.25">
      <c r="A60" s="7">
        <v>44372</v>
      </c>
      <c r="B60" s="8">
        <v>6122</v>
      </c>
      <c r="C60" s="8">
        <v>5722</v>
      </c>
      <c r="D60" s="8">
        <v>6579.6</v>
      </c>
      <c r="E60" s="8">
        <v>5990</v>
      </c>
      <c r="F60" s="8">
        <v>5749</v>
      </c>
      <c r="G60" s="8">
        <f t="shared" ref="G60:G62" si="27">B60-C60</f>
        <v>400</v>
      </c>
      <c r="H60" s="8">
        <f t="shared" ref="H60:H62" si="28">B60-E60</f>
        <v>132</v>
      </c>
      <c r="I60" s="8">
        <f t="shared" ref="I60:I62" si="29">B60-F60</f>
        <v>373</v>
      </c>
      <c r="J60" s="8">
        <f t="shared" ref="J60:J62" si="30">C60-E60</f>
        <v>-268</v>
      </c>
      <c r="K60" s="8">
        <f t="shared" ref="K60:K62" si="31">C60-F60</f>
        <v>-27</v>
      </c>
      <c r="L60" s="9">
        <f t="shared" ref="L60:L62" si="32">D60-B60</f>
        <v>457.60000000000036</v>
      </c>
      <c r="M60" s="8">
        <f t="shared" ref="M60:M62" si="33">D60-C60</f>
        <v>857.60000000000036</v>
      </c>
      <c r="N60">
        <f t="shared" ref="N60:N62" si="34">C60/E60</f>
        <v>0.95525876460767944</v>
      </c>
      <c r="O60">
        <f t="shared" ref="O60:O62" si="35">B60/F60</f>
        <v>1.0648808488432771</v>
      </c>
    </row>
    <row r="61" spans="1:15" x14ac:dyDescent="0.25">
      <c r="A61" s="7">
        <v>44371</v>
      </c>
      <c r="B61" s="8">
        <v>6203</v>
      </c>
      <c r="C61" s="8">
        <v>5833</v>
      </c>
      <c r="D61" s="8">
        <v>6675</v>
      </c>
      <c r="E61" s="8">
        <v>6070</v>
      </c>
      <c r="F61" s="8">
        <v>5809.5</v>
      </c>
      <c r="G61" s="8">
        <f t="shared" si="27"/>
        <v>370</v>
      </c>
      <c r="H61" s="8">
        <f t="shared" si="28"/>
        <v>133</v>
      </c>
      <c r="I61" s="8">
        <f t="shared" si="29"/>
        <v>393.5</v>
      </c>
      <c r="J61" s="8">
        <f t="shared" si="30"/>
        <v>-237</v>
      </c>
      <c r="K61" s="8">
        <f t="shared" si="31"/>
        <v>23.5</v>
      </c>
      <c r="L61" s="9">
        <f t="shared" si="32"/>
        <v>472</v>
      </c>
      <c r="M61" s="8">
        <f t="shared" si="33"/>
        <v>842</v>
      </c>
      <c r="N61">
        <f t="shared" si="34"/>
        <v>0.96095551894563425</v>
      </c>
      <c r="O61">
        <f t="shared" si="35"/>
        <v>1.0677338841552628</v>
      </c>
    </row>
    <row r="62" spans="1:15" x14ac:dyDescent="0.25">
      <c r="A62" s="7">
        <v>44370</v>
      </c>
      <c r="B62" s="8">
        <v>6250</v>
      </c>
      <c r="C62" s="8">
        <v>5880</v>
      </c>
      <c r="D62" s="8">
        <v>6820</v>
      </c>
      <c r="E62" s="8">
        <v>6110</v>
      </c>
      <c r="F62" s="8">
        <v>5845</v>
      </c>
      <c r="G62" s="8">
        <f t="shared" si="27"/>
        <v>370</v>
      </c>
      <c r="H62" s="8">
        <f t="shared" si="28"/>
        <v>140</v>
      </c>
      <c r="I62" s="8">
        <f t="shared" si="29"/>
        <v>405</v>
      </c>
      <c r="J62" s="8">
        <f t="shared" si="30"/>
        <v>-230</v>
      </c>
      <c r="K62" s="8">
        <f t="shared" si="31"/>
        <v>35</v>
      </c>
      <c r="L62" s="9">
        <f t="shared" si="32"/>
        <v>570</v>
      </c>
      <c r="M62" s="8">
        <f t="shared" si="33"/>
        <v>940</v>
      </c>
      <c r="N62">
        <f t="shared" si="34"/>
        <v>0.96235679214402614</v>
      </c>
      <c r="O62">
        <f t="shared" si="35"/>
        <v>1.0692899914456802</v>
      </c>
    </row>
    <row r="63" spans="1:15" x14ac:dyDescent="0.25">
      <c r="A63" s="7">
        <v>44369</v>
      </c>
      <c r="B63" s="8">
        <v>6235</v>
      </c>
      <c r="C63" s="8">
        <v>5887</v>
      </c>
      <c r="D63" s="8">
        <v>6849</v>
      </c>
      <c r="E63" s="8">
        <v>6005</v>
      </c>
      <c r="F63" s="8">
        <v>5898</v>
      </c>
      <c r="G63" s="8">
        <f t="shared" ref="G63:G64" si="36">B63-C63</f>
        <v>348</v>
      </c>
      <c r="H63" s="8">
        <f t="shared" ref="H63:H64" si="37">B63-E63</f>
        <v>230</v>
      </c>
      <c r="I63" s="8">
        <f t="shared" ref="I63:I64" si="38">B63-F63</f>
        <v>337</v>
      </c>
      <c r="J63" s="8">
        <f t="shared" ref="J63:J64" si="39">C63-E63</f>
        <v>-118</v>
      </c>
      <c r="K63" s="8">
        <f t="shared" ref="K63:K64" si="40">C63-F63</f>
        <v>-11</v>
      </c>
      <c r="L63" s="9">
        <f t="shared" ref="L63:L64" si="41">D63-B63</f>
        <v>614</v>
      </c>
      <c r="M63" s="8">
        <f t="shared" ref="M63:M64" si="42">D63-C63</f>
        <v>962</v>
      </c>
      <c r="N63">
        <f t="shared" ref="N63:N64" si="43">C63/E63</f>
        <v>0.98034970857618653</v>
      </c>
      <c r="O63">
        <f t="shared" ref="O63:O64" si="44">B63/F63</f>
        <v>1.057138012885724</v>
      </c>
    </row>
    <row r="64" spans="1:15" x14ac:dyDescent="0.25">
      <c r="A64" s="7">
        <v>44365</v>
      </c>
      <c r="B64" s="8">
        <v>6300</v>
      </c>
      <c r="C64" s="8">
        <v>5962</v>
      </c>
      <c r="D64" s="8">
        <v>6930</v>
      </c>
      <c r="E64" s="8">
        <v>6050</v>
      </c>
      <c r="F64" s="8">
        <v>5920</v>
      </c>
      <c r="G64" s="8">
        <f t="shared" si="36"/>
        <v>338</v>
      </c>
      <c r="H64" s="8">
        <f t="shared" si="37"/>
        <v>250</v>
      </c>
      <c r="I64" s="8">
        <f t="shared" si="38"/>
        <v>380</v>
      </c>
      <c r="J64" s="8">
        <f t="shared" si="39"/>
        <v>-88</v>
      </c>
      <c r="K64" s="8">
        <f t="shared" si="40"/>
        <v>42</v>
      </c>
      <c r="L64" s="9">
        <f t="shared" si="41"/>
        <v>630</v>
      </c>
      <c r="M64" s="8">
        <f t="shared" si="42"/>
        <v>968</v>
      </c>
      <c r="N64">
        <f t="shared" si="43"/>
        <v>0.98545454545454547</v>
      </c>
      <c r="O64">
        <f t="shared" si="44"/>
        <v>1.0641891891891893</v>
      </c>
    </row>
    <row r="65" spans="1:15" x14ac:dyDescent="0.25">
      <c r="A65" s="7">
        <v>44364</v>
      </c>
      <c r="B65" s="8">
        <v>6290</v>
      </c>
      <c r="C65" s="8">
        <v>6020</v>
      </c>
      <c r="D65" s="8">
        <v>6985</v>
      </c>
      <c r="E65" s="8">
        <v>6123</v>
      </c>
      <c r="F65" s="8">
        <v>5939.5</v>
      </c>
      <c r="G65" s="8">
        <f t="shared" ref="G65" si="45">B65-C65</f>
        <v>270</v>
      </c>
      <c r="H65" s="8">
        <f t="shared" ref="H65" si="46">B65-E65</f>
        <v>167</v>
      </c>
      <c r="I65" s="8">
        <f t="shared" ref="I65" si="47">B65-F65</f>
        <v>350.5</v>
      </c>
      <c r="J65" s="8">
        <f t="shared" ref="J65" si="48">C65-E65</f>
        <v>-103</v>
      </c>
      <c r="K65" s="8">
        <f t="shared" ref="K65" si="49">C65-F65</f>
        <v>80.5</v>
      </c>
      <c r="L65" s="9">
        <f>D65-B65</f>
        <v>695</v>
      </c>
      <c r="M65" s="8">
        <f t="shared" ref="M65" si="50">D65-C65</f>
        <v>965</v>
      </c>
      <c r="N65">
        <f t="shared" ref="N65" si="51">C65/E65</f>
        <v>0.98317818063040996</v>
      </c>
      <c r="O65">
        <f t="shared" ref="O65" si="52">B65/F65</f>
        <v>1.05901170132166</v>
      </c>
    </row>
    <row r="66" spans="1:15" x14ac:dyDescent="0.25">
      <c r="A66" s="7">
        <v>44363</v>
      </c>
      <c r="B66" s="8">
        <v>6325</v>
      </c>
      <c r="C66" s="8">
        <v>6043</v>
      </c>
      <c r="D66" s="8">
        <v>6900</v>
      </c>
      <c r="E66" s="8">
        <v>6140</v>
      </c>
      <c r="F66" s="8">
        <v>5996</v>
      </c>
      <c r="G66" s="8">
        <f t="shared" ref="G66" si="53">B66-C66</f>
        <v>282</v>
      </c>
      <c r="H66" s="8">
        <f t="shared" ref="H66" si="54">B66-E66</f>
        <v>185</v>
      </c>
      <c r="I66" s="8">
        <f t="shared" ref="I66" si="55">B66-F66</f>
        <v>329</v>
      </c>
      <c r="J66" s="8">
        <f t="shared" ref="J66" si="56">C66-E66</f>
        <v>-97</v>
      </c>
      <c r="K66" s="8">
        <f t="shared" ref="K66" si="57">C66-F66</f>
        <v>47</v>
      </c>
      <c r="L66" s="9">
        <f>D66-B66</f>
        <v>575</v>
      </c>
      <c r="M66" s="8">
        <f t="shared" ref="M66" si="58">D66-C66</f>
        <v>857</v>
      </c>
      <c r="N66">
        <f t="shared" ref="N66" si="59">C66/E66</f>
        <v>0.98420195439739411</v>
      </c>
      <c r="O66">
        <f t="shared" ref="O66" si="60">B66/F66</f>
        <v>1.054869913275517</v>
      </c>
    </row>
    <row r="67" spans="1:15" x14ac:dyDescent="0.25">
      <c r="A67" s="7">
        <v>44362</v>
      </c>
      <c r="B67" s="8">
        <v>6287</v>
      </c>
      <c r="C67" s="8">
        <v>6041</v>
      </c>
      <c r="D67" s="8">
        <v>6940</v>
      </c>
      <c r="E67" s="8">
        <v>6070.5</v>
      </c>
      <c r="F67" s="8">
        <v>5925</v>
      </c>
      <c r="G67" s="8">
        <f t="shared" ref="G67" si="61">B67-C67</f>
        <v>246</v>
      </c>
      <c r="H67" s="8">
        <f t="shared" ref="H67" si="62">B67-E67</f>
        <v>216.5</v>
      </c>
      <c r="I67" s="8">
        <f t="shared" ref="I67" si="63">B67-F67</f>
        <v>362</v>
      </c>
      <c r="J67" s="8">
        <f t="shared" ref="J67" si="64">C67-E67</f>
        <v>-29.5</v>
      </c>
      <c r="K67" s="8">
        <f t="shared" ref="K67" si="65">C67-F67</f>
        <v>116</v>
      </c>
      <c r="L67" s="9">
        <f t="shared" ref="L67:L130" si="66">D67-B67</f>
        <v>653</v>
      </c>
      <c r="M67" s="8">
        <f t="shared" ref="M67" si="67">D67-C67</f>
        <v>899</v>
      </c>
      <c r="N67">
        <f t="shared" ref="N67" si="68">C67/E67</f>
        <v>0.99514043324273127</v>
      </c>
      <c r="O67">
        <f t="shared" ref="O67" si="69">B67/F67</f>
        <v>1.0610970464135021</v>
      </c>
    </row>
    <row r="68" spans="1:15" x14ac:dyDescent="0.25">
      <c r="A68" s="7">
        <v>44361</v>
      </c>
      <c r="B68" s="8">
        <v>6300</v>
      </c>
      <c r="C68" s="8">
        <v>6049.5</v>
      </c>
      <c r="D68" s="8">
        <v>6980</v>
      </c>
      <c r="E68" s="8">
        <v>6080</v>
      </c>
      <c r="F68" s="8">
        <v>5910</v>
      </c>
      <c r="G68" s="8">
        <f t="shared" ref="G68" si="70">B68-C68</f>
        <v>250.5</v>
      </c>
      <c r="H68" s="8">
        <f t="shared" ref="H68" si="71">B68-E68</f>
        <v>220</v>
      </c>
      <c r="I68" s="8">
        <f t="shared" ref="I68" si="72">B68-F68</f>
        <v>390</v>
      </c>
      <c r="J68" s="8">
        <f t="shared" ref="J68" si="73">C68-E68</f>
        <v>-30.5</v>
      </c>
      <c r="K68" s="8">
        <f t="shared" ref="K68" si="74">C68-F68</f>
        <v>139.5</v>
      </c>
      <c r="L68" s="9">
        <f t="shared" si="66"/>
        <v>680</v>
      </c>
      <c r="M68" s="8">
        <f t="shared" ref="M68" si="75">D68-C68</f>
        <v>930.5</v>
      </c>
      <c r="N68">
        <f t="shared" ref="N68" si="76">C68/E68</f>
        <v>0.99498355263157889</v>
      </c>
      <c r="O68">
        <f t="shared" ref="O68" si="77">B68/F68</f>
        <v>1.0659898477157361</v>
      </c>
    </row>
    <row r="69" spans="1:15" x14ac:dyDescent="0.25">
      <c r="A69" s="7">
        <v>44358</v>
      </c>
      <c r="B69" s="8">
        <v>6335</v>
      </c>
      <c r="C69" s="8">
        <v>6055</v>
      </c>
      <c r="D69" s="8">
        <v>7095</v>
      </c>
      <c r="E69" s="8">
        <v>6120</v>
      </c>
      <c r="F69" s="8">
        <v>5980</v>
      </c>
      <c r="G69" s="8">
        <f t="shared" ref="G69:G72" si="78">B69-C69</f>
        <v>280</v>
      </c>
      <c r="H69" s="8">
        <f t="shared" ref="H69:H72" si="79">B69-E69</f>
        <v>215</v>
      </c>
      <c r="I69" s="8">
        <f t="shared" ref="I69:I72" si="80">B69-F69</f>
        <v>355</v>
      </c>
      <c r="J69" s="8">
        <f t="shared" ref="J69:J72" si="81">C69-E69</f>
        <v>-65</v>
      </c>
      <c r="K69" s="8">
        <f t="shared" ref="K69:K72" si="82">C69-F69</f>
        <v>75</v>
      </c>
      <c r="L69" s="9">
        <f t="shared" si="66"/>
        <v>760</v>
      </c>
      <c r="M69" s="8">
        <f t="shared" ref="M69:M72" si="83">D69-C69</f>
        <v>1040</v>
      </c>
      <c r="N69">
        <f t="shared" ref="N69:N72" si="84">C69/E69</f>
        <v>0.9893790849673203</v>
      </c>
      <c r="O69">
        <f t="shared" ref="O69:O72" si="85">B69/F69</f>
        <v>1.0593645484949832</v>
      </c>
    </row>
    <row r="70" spans="1:15" x14ac:dyDescent="0.25">
      <c r="A70" s="7">
        <v>44357</v>
      </c>
      <c r="B70" s="8">
        <v>6290</v>
      </c>
      <c r="C70" s="8">
        <v>6040</v>
      </c>
      <c r="D70" s="8">
        <v>6990</v>
      </c>
      <c r="E70" s="8">
        <v>6079</v>
      </c>
      <c r="F70" s="8">
        <v>5900</v>
      </c>
      <c r="G70" s="8">
        <f t="shared" si="78"/>
        <v>250</v>
      </c>
      <c r="H70" s="8">
        <f t="shared" si="79"/>
        <v>211</v>
      </c>
      <c r="I70" s="8">
        <f t="shared" si="80"/>
        <v>390</v>
      </c>
      <c r="J70" s="8">
        <f t="shared" si="81"/>
        <v>-39</v>
      </c>
      <c r="K70" s="8">
        <f t="shared" si="82"/>
        <v>140</v>
      </c>
      <c r="L70" s="9">
        <f t="shared" si="66"/>
        <v>700</v>
      </c>
      <c r="M70" s="8">
        <f t="shared" si="83"/>
        <v>950</v>
      </c>
      <c r="N70">
        <f t="shared" si="84"/>
        <v>0.99358447113012005</v>
      </c>
      <c r="O70">
        <f t="shared" si="85"/>
        <v>1.0661016949152542</v>
      </c>
    </row>
    <row r="71" spans="1:15" x14ac:dyDescent="0.25">
      <c r="A71" s="7">
        <v>44356</v>
      </c>
      <c r="B71" s="8">
        <v>6328</v>
      </c>
      <c r="C71" s="8">
        <v>6012</v>
      </c>
      <c r="D71" s="8">
        <v>6950</v>
      </c>
      <c r="E71" s="8">
        <v>6080</v>
      </c>
      <c r="F71" s="8">
        <v>5849</v>
      </c>
      <c r="G71" s="8">
        <f t="shared" si="78"/>
        <v>316</v>
      </c>
      <c r="H71" s="8">
        <f t="shared" si="79"/>
        <v>248</v>
      </c>
      <c r="I71" s="8">
        <f t="shared" si="80"/>
        <v>479</v>
      </c>
      <c r="J71" s="8">
        <f t="shared" si="81"/>
        <v>-68</v>
      </c>
      <c r="K71" s="8">
        <f t="shared" si="82"/>
        <v>163</v>
      </c>
      <c r="L71" s="9">
        <f t="shared" si="66"/>
        <v>622</v>
      </c>
      <c r="M71" s="8">
        <f t="shared" si="83"/>
        <v>938</v>
      </c>
      <c r="N71">
        <f t="shared" si="84"/>
        <v>0.9888157894736842</v>
      </c>
      <c r="O71">
        <f t="shared" si="85"/>
        <v>1.0818943409129766</v>
      </c>
    </row>
    <row r="72" spans="1:15" x14ac:dyDescent="0.25">
      <c r="A72" s="7">
        <v>44355</v>
      </c>
      <c r="B72" s="8">
        <v>6212</v>
      </c>
      <c r="C72" s="8">
        <v>5941</v>
      </c>
      <c r="D72" s="8">
        <v>6785</v>
      </c>
      <c r="E72" s="8">
        <v>6033</v>
      </c>
      <c r="F72" s="8">
        <v>5750</v>
      </c>
      <c r="G72" s="8">
        <f t="shared" si="78"/>
        <v>271</v>
      </c>
      <c r="H72" s="8">
        <f t="shared" si="79"/>
        <v>179</v>
      </c>
      <c r="I72" s="8">
        <f t="shared" si="80"/>
        <v>462</v>
      </c>
      <c r="J72" s="8">
        <f t="shared" si="81"/>
        <v>-92</v>
      </c>
      <c r="K72" s="8">
        <f t="shared" si="82"/>
        <v>191</v>
      </c>
      <c r="L72" s="9">
        <f t="shared" si="66"/>
        <v>573</v>
      </c>
      <c r="M72" s="8">
        <f t="shared" si="83"/>
        <v>844</v>
      </c>
      <c r="N72">
        <f t="shared" si="84"/>
        <v>0.98475053870379581</v>
      </c>
      <c r="O72">
        <f t="shared" si="85"/>
        <v>1.0803478260869566</v>
      </c>
    </row>
    <row r="73" spans="1:15" x14ac:dyDescent="0.25">
      <c r="A73" s="7">
        <v>44354</v>
      </c>
      <c r="B73" s="8">
        <v>6150</v>
      </c>
      <c r="C73" s="8">
        <v>5860</v>
      </c>
      <c r="D73" s="8">
        <v>6800</v>
      </c>
      <c r="E73" s="8">
        <v>6020</v>
      </c>
      <c r="F73" s="8">
        <v>5405</v>
      </c>
      <c r="G73" s="8">
        <f>B73-C73</f>
        <v>290</v>
      </c>
      <c r="H73" s="8">
        <f t="shared" ref="H73" si="86">B73-E73</f>
        <v>130</v>
      </c>
      <c r="I73" s="8">
        <f t="shared" ref="I73" si="87">B73-F73</f>
        <v>745</v>
      </c>
      <c r="J73" s="8">
        <f t="shared" ref="J73" si="88">C73-E73</f>
        <v>-160</v>
      </c>
      <c r="K73" s="8">
        <f t="shared" ref="K73" si="89">C73-F73</f>
        <v>455</v>
      </c>
      <c r="L73" s="9">
        <f t="shared" si="66"/>
        <v>650</v>
      </c>
      <c r="M73" s="8">
        <f t="shared" ref="M73" si="90">D73-C73</f>
        <v>940</v>
      </c>
      <c r="N73">
        <f t="shared" ref="N73" si="91">C73/E73</f>
        <v>0.97342192691029905</v>
      </c>
      <c r="O73">
        <f t="shared" ref="O73" si="92">B73/F73</f>
        <v>1.1378353376503239</v>
      </c>
    </row>
    <row r="74" spans="1:15" x14ac:dyDescent="0.25">
      <c r="A74" s="7">
        <v>44351</v>
      </c>
      <c r="B74" s="8">
        <v>6090</v>
      </c>
      <c r="C74" s="8">
        <v>5767</v>
      </c>
      <c r="D74" s="8">
        <v>6775</v>
      </c>
      <c r="E74" s="8">
        <v>5950</v>
      </c>
      <c r="F74" s="8">
        <v>5406</v>
      </c>
      <c r="G74" s="8">
        <f>B74-C74</f>
        <v>323</v>
      </c>
      <c r="H74" s="8">
        <f t="shared" ref="H74:H105" si="93">B74-E74</f>
        <v>140</v>
      </c>
      <c r="I74" s="8">
        <f t="shared" ref="I74:I105" si="94">B74-F74</f>
        <v>684</v>
      </c>
      <c r="J74" s="8">
        <f t="shared" ref="J74:J105" si="95">C74-E74</f>
        <v>-183</v>
      </c>
      <c r="K74" s="8">
        <f t="shared" ref="K74:K105" si="96">C74-F74</f>
        <v>361</v>
      </c>
      <c r="L74" s="9">
        <f t="shared" si="66"/>
        <v>685</v>
      </c>
      <c r="M74" s="8">
        <f t="shared" ref="M74:M105" si="97">D74-C74</f>
        <v>1008</v>
      </c>
      <c r="N74">
        <f t="shared" ref="N74:N105" si="98">C74/E74</f>
        <v>0.96924369747899164</v>
      </c>
      <c r="O74">
        <f t="shared" ref="O74:O105" si="99">B74/F74</f>
        <v>1.1265260821309655</v>
      </c>
    </row>
    <row r="75" spans="1:15" x14ac:dyDescent="0.25">
      <c r="A75" s="7">
        <v>44350</v>
      </c>
      <c r="B75" s="8">
        <v>6170</v>
      </c>
      <c r="C75" s="8">
        <v>5816</v>
      </c>
      <c r="D75" s="8">
        <v>6700</v>
      </c>
      <c r="E75" s="8">
        <v>6000</v>
      </c>
      <c r="F75" s="8">
        <v>5706</v>
      </c>
      <c r="G75" s="8">
        <f t="shared" ref="G75:G116" si="100">B75-C75</f>
        <v>354</v>
      </c>
      <c r="H75" s="8">
        <f t="shared" si="93"/>
        <v>170</v>
      </c>
      <c r="I75" s="8">
        <f t="shared" si="94"/>
        <v>464</v>
      </c>
      <c r="J75" s="8">
        <f t="shared" si="95"/>
        <v>-184</v>
      </c>
      <c r="K75" s="8">
        <f t="shared" si="96"/>
        <v>110</v>
      </c>
      <c r="L75" s="9">
        <f t="shared" si="66"/>
        <v>530</v>
      </c>
      <c r="M75" s="8">
        <f t="shared" si="97"/>
        <v>884</v>
      </c>
      <c r="N75">
        <f t="shared" si="98"/>
        <v>0.96933333333333338</v>
      </c>
      <c r="O75">
        <f t="shared" si="99"/>
        <v>1.0813179109709079</v>
      </c>
    </row>
    <row r="76" spans="1:15" x14ac:dyDescent="0.25">
      <c r="A76" s="7">
        <v>44349</v>
      </c>
      <c r="B76" s="8">
        <v>6280</v>
      </c>
      <c r="C76" s="8">
        <v>5870</v>
      </c>
      <c r="D76" s="8">
        <v>6750</v>
      </c>
      <c r="E76" s="8">
        <v>5990</v>
      </c>
      <c r="F76" s="8">
        <v>5745</v>
      </c>
      <c r="G76" s="8">
        <f t="shared" si="100"/>
        <v>410</v>
      </c>
      <c r="H76" s="8">
        <f t="shared" si="93"/>
        <v>290</v>
      </c>
      <c r="I76" s="8">
        <f t="shared" si="94"/>
        <v>535</v>
      </c>
      <c r="J76" s="8">
        <f t="shared" si="95"/>
        <v>-120</v>
      </c>
      <c r="K76" s="8">
        <f t="shared" si="96"/>
        <v>125</v>
      </c>
      <c r="L76" s="9">
        <f t="shared" si="66"/>
        <v>470</v>
      </c>
      <c r="M76" s="8">
        <f t="shared" si="97"/>
        <v>880</v>
      </c>
      <c r="N76">
        <f t="shared" si="98"/>
        <v>0.97996661101836391</v>
      </c>
      <c r="O76">
        <f t="shared" si="99"/>
        <v>1.0931244560487381</v>
      </c>
    </row>
    <row r="77" spans="1:15" x14ac:dyDescent="0.25">
      <c r="A77" s="7">
        <v>44348</v>
      </c>
      <c r="B77" s="8">
        <v>6080</v>
      </c>
      <c r="C77" s="8">
        <v>5730</v>
      </c>
      <c r="D77" s="8">
        <v>6603</v>
      </c>
      <c r="E77" s="8">
        <v>5940</v>
      </c>
      <c r="F77" s="8">
        <v>5618</v>
      </c>
      <c r="G77" s="8">
        <f t="shared" si="100"/>
        <v>350</v>
      </c>
      <c r="H77" s="8">
        <f t="shared" si="93"/>
        <v>140</v>
      </c>
      <c r="I77" s="8">
        <f t="shared" si="94"/>
        <v>462</v>
      </c>
      <c r="J77" s="8">
        <f t="shared" si="95"/>
        <v>-210</v>
      </c>
      <c r="K77" s="8">
        <f t="shared" si="96"/>
        <v>112</v>
      </c>
      <c r="L77" s="9">
        <f t="shared" si="66"/>
        <v>523</v>
      </c>
      <c r="M77" s="8">
        <f t="shared" si="97"/>
        <v>873</v>
      </c>
      <c r="N77">
        <f t="shared" si="98"/>
        <v>0.96464646464646464</v>
      </c>
      <c r="O77">
        <f t="shared" si="99"/>
        <v>1.0822356710573158</v>
      </c>
    </row>
    <row r="78" spans="1:15" x14ac:dyDescent="0.25">
      <c r="A78" s="7">
        <v>44347</v>
      </c>
      <c r="B78" s="8">
        <v>6030</v>
      </c>
      <c r="C78" s="8">
        <v>5656</v>
      </c>
      <c r="D78" s="8">
        <v>6490</v>
      </c>
      <c r="E78" s="8">
        <v>5802</v>
      </c>
      <c r="F78" s="8">
        <v>5515</v>
      </c>
      <c r="G78" s="8">
        <f t="shared" si="100"/>
        <v>374</v>
      </c>
      <c r="H78" s="8">
        <f t="shared" si="93"/>
        <v>228</v>
      </c>
      <c r="I78" s="8">
        <f t="shared" si="94"/>
        <v>515</v>
      </c>
      <c r="J78" s="8">
        <f t="shared" si="95"/>
        <v>-146</v>
      </c>
      <c r="K78" s="8">
        <f t="shared" si="96"/>
        <v>141</v>
      </c>
      <c r="L78" s="9">
        <f t="shared" si="66"/>
        <v>460</v>
      </c>
      <c r="M78" s="8">
        <f t="shared" si="97"/>
        <v>834</v>
      </c>
      <c r="N78">
        <f t="shared" si="98"/>
        <v>0.97483626335746298</v>
      </c>
      <c r="O78">
        <f t="shared" si="99"/>
        <v>1.0933816863100634</v>
      </c>
    </row>
    <row r="79" spans="1:15" x14ac:dyDescent="0.25">
      <c r="A79" s="7">
        <v>44344</v>
      </c>
      <c r="B79" s="8">
        <v>6000</v>
      </c>
      <c r="C79" s="8">
        <v>5638</v>
      </c>
      <c r="D79" s="8">
        <v>6460</v>
      </c>
      <c r="E79" s="8">
        <v>5804</v>
      </c>
      <c r="F79" s="8">
        <v>5530</v>
      </c>
      <c r="G79" s="8">
        <f t="shared" si="100"/>
        <v>362</v>
      </c>
      <c r="H79" s="8">
        <f t="shared" si="93"/>
        <v>196</v>
      </c>
      <c r="I79" s="8">
        <f t="shared" si="94"/>
        <v>470</v>
      </c>
      <c r="J79" s="8">
        <f t="shared" si="95"/>
        <v>-166</v>
      </c>
      <c r="K79" s="8">
        <f t="shared" si="96"/>
        <v>108</v>
      </c>
      <c r="L79" s="9">
        <f t="shared" si="66"/>
        <v>460</v>
      </c>
      <c r="M79" s="8">
        <f t="shared" si="97"/>
        <v>822</v>
      </c>
      <c r="N79">
        <f t="shared" si="98"/>
        <v>0.97139903514817372</v>
      </c>
      <c r="O79">
        <f t="shared" si="99"/>
        <v>1.0849909584086799</v>
      </c>
    </row>
    <row r="80" spans="1:15" x14ac:dyDescent="0.25">
      <c r="A80" s="7">
        <v>44343</v>
      </c>
      <c r="B80" s="8">
        <v>6079.5</v>
      </c>
      <c r="C80" s="8">
        <v>5660</v>
      </c>
      <c r="D80" s="8">
        <v>6381</v>
      </c>
      <c r="E80" s="8">
        <v>5865</v>
      </c>
      <c r="F80" s="8">
        <v>5650</v>
      </c>
      <c r="G80" s="8">
        <f t="shared" si="100"/>
        <v>419.5</v>
      </c>
      <c r="H80" s="8">
        <f t="shared" si="93"/>
        <v>214.5</v>
      </c>
      <c r="I80" s="8">
        <f t="shared" si="94"/>
        <v>429.5</v>
      </c>
      <c r="J80" s="8">
        <f t="shared" si="95"/>
        <v>-205</v>
      </c>
      <c r="K80" s="8">
        <f t="shared" si="96"/>
        <v>10</v>
      </c>
      <c r="L80" s="9">
        <f t="shared" si="66"/>
        <v>301.5</v>
      </c>
      <c r="M80" s="8">
        <f t="shared" si="97"/>
        <v>721</v>
      </c>
      <c r="N80">
        <f t="shared" si="98"/>
        <v>0.96504688832054564</v>
      </c>
      <c r="O80">
        <f t="shared" si="99"/>
        <v>1.0760176991150443</v>
      </c>
    </row>
    <row r="81" spans="1:15" x14ac:dyDescent="0.25">
      <c r="A81" s="7">
        <v>44342</v>
      </c>
      <c r="B81" s="8">
        <v>6000</v>
      </c>
      <c r="C81" s="8">
        <v>5603</v>
      </c>
      <c r="D81" s="8">
        <v>6450</v>
      </c>
      <c r="E81" s="8">
        <v>5779</v>
      </c>
      <c r="F81" s="8">
        <v>5470</v>
      </c>
      <c r="G81" s="8">
        <f t="shared" si="100"/>
        <v>397</v>
      </c>
      <c r="H81" s="8">
        <f t="shared" si="93"/>
        <v>221</v>
      </c>
      <c r="I81" s="8">
        <f t="shared" si="94"/>
        <v>530</v>
      </c>
      <c r="J81" s="8">
        <f t="shared" si="95"/>
        <v>-176</v>
      </c>
      <c r="K81" s="8">
        <f t="shared" si="96"/>
        <v>133</v>
      </c>
      <c r="L81" s="9">
        <f t="shared" si="66"/>
        <v>450</v>
      </c>
      <c r="M81" s="8">
        <f t="shared" si="97"/>
        <v>847</v>
      </c>
      <c r="N81">
        <f t="shared" si="98"/>
        <v>0.96954490396262327</v>
      </c>
      <c r="O81">
        <f t="shared" si="99"/>
        <v>1.0968921389396709</v>
      </c>
    </row>
    <row r="82" spans="1:15" x14ac:dyDescent="0.25">
      <c r="A82" s="7">
        <v>44337</v>
      </c>
      <c r="B82" s="8">
        <v>5849</v>
      </c>
      <c r="C82" s="8">
        <v>5448</v>
      </c>
      <c r="D82" s="8">
        <v>6330</v>
      </c>
      <c r="E82" s="8">
        <v>5589</v>
      </c>
      <c r="F82" s="8">
        <v>5330</v>
      </c>
      <c r="G82" s="8">
        <f t="shared" si="100"/>
        <v>401</v>
      </c>
      <c r="H82" s="8">
        <f t="shared" si="93"/>
        <v>260</v>
      </c>
      <c r="I82" s="8">
        <f t="shared" si="94"/>
        <v>519</v>
      </c>
      <c r="J82" s="8">
        <f t="shared" si="95"/>
        <v>-141</v>
      </c>
      <c r="K82" s="8">
        <f t="shared" si="96"/>
        <v>118</v>
      </c>
      <c r="L82" s="9">
        <f t="shared" si="66"/>
        <v>481</v>
      </c>
      <c r="M82" s="8">
        <f t="shared" si="97"/>
        <v>882</v>
      </c>
      <c r="N82">
        <f t="shared" si="98"/>
        <v>0.97477187332259796</v>
      </c>
      <c r="O82">
        <f t="shared" si="99"/>
        <v>1.0973733583489682</v>
      </c>
    </row>
    <row r="83" spans="1:15" x14ac:dyDescent="0.25">
      <c r="A83" s="7">
        <v>44336</v>
      </c>
      <c r="B83" s="8">
        <v>5849</v>
      </c>
      <c r="C83" s="8">
        <v>5468</v>
      </c>
      <c r="D83" s="8">
        <v>6270</v>
      </c>
      <c r="E83" s="8">
        <v>5580</v>
      </c>
      <c r="F83" s="8">
        <v>5310</v>
      </c>
      <c r="G83" s="8">
        <f t="shared" si="100"/>
        <v>381</v>
      </c>
      <c r="H83" s="8">
        <f t="shared" si="93"/>
        <v>269</v>
      </c>
      <c r="I83" s="8">
        <f t="shared" si="94"/>
        <v>539</v>
      </c>
      <c r="J83" s="8">
        <f t="shared" si="95"/>
        <v>-112</v>
      </c>
      <c r="K83" s="8">
        <f t="shared" si="96"/>
        <v>158</v>
      </c>
      <c r="L83" s="9">
        <f t="shared" si="66"/>
        <v>421</v>
      </c>
      <c r="M83" s="8">
        <f t="shared" si="97"/>
        <v>802</v>
      </c>
      <c r="N83">
        <f t="shared" si="98"/>
        <v>0.97992831541218639</v>
      </c>
      <c r="O83">
        <f t="shared" si="99"/>
        <v>1.1015065913370998</v>
      </c>
    </row>
    <row r="84" spans="1:15" x14ac:dyDescent="0.25">
      <c r="A84" s="7">
        <v>44335</v>
      </c>
      <c r="B84" s="8">
        <v>5850</v>
      </c>
      <c r="C84" s="8">
        <v>5488</v>
      </c>
      <c r="D84" s="8">
        <v>6270</v>
      </c>
      <c r="E84" s="8">
        <v>5530</v>
      </c>
      <c r="F84" s="8">
        <v>5286</v>
      </c>
      <c r="G84" s="8">
        <f t="shared" si="100"/>
        <v>362</v>
      </c>
      <c r="H84" s="8">
        <f t="shared" si="93"/>
        <v>320</v>
      </c>
      <c r="I84" s="8">
        <f t="shared" si="94"/>
        <v>564</v>
      </c>
      <c r="J84" s="8">
        <f t="shared" si="95"/>
        <v>-42</v>
      </c>
      <c r="K84" s="8">
        <f t="shared" si="96"/>
        <v>202</v>
      </c>
      <c r="L84" s="9">
        <f t="shared" si="66"/>
        <v>420</v>
      </c>
      <c r="M84" s="8">
        <f t="shared" si="97"/>
        <v>782</v>
      </c>
      <c r="N84">
        <f t="shared" si="98"/>
        <v>0.9924050632911392</v>
      </c>
      <c r="O84">
        <f t="shared" si="99"/>
        <v>1.1066969353007945</v>
      </c>
    </row>
    <row r="85" spans="1:15" x14ac:dyDescent="0.25">
      <c r="A85" s="7">
        <v>44334</v>
      </c>
      <c r="B85" s="8">
        <v>5911</v>
      </c>
      <c r="C85" s="8">
        <v>5538</v>
      </c>
      <c r="D85" s="8">
        <v>6325</v>
      </c>
      <c r="E85" s="8">
        <v>5540</v>
      </c>
      <c r="F85" s="8">
        <v>5280</v>
      </c>
      <c r="G85" s="8">
        <f t="shared" si="100"/>
        <v>373</v>
      </c>
      <c r="H85" s="8">
        <f t="shared" si="93"/>
        <v>371</v>
      </c>
      <c r="I85" s="8">
        <f t="shared" si="94"/>
        <v>631</v>
      </c>
      <c r="J85" s="8">
        <f t="shared" si="95"/>
        <v>-2</v>
      </c>
      <c r="K85" s="8">
        <f t="shared" si="96"/>
        <v>258</v>
      </c>
      <c r="L85" s="9">
        <f t="shared" si="66"/>
        <v>414</v>
      </c>
      <c r="M85" s="8">
        <f t="shared" si="97"/>
        <v>787</v>
      </c>
      <c r="N85">
        <f t="shared" si="98"/>
        <v>0.99963898916967509</v>
      </c>
      <c r="O85">
        <f t="shared" si="99"/>
        <v>1.1195075757575759</v>
      </c>
    </row>
    <row r="86" spans="1:15" x14ac:dyDescent="0.25">
      <c r="A86" s="7">
        <v>44333</v>
      </c>
      <c r="B86" s="8">
        <v>5895</v>
      </c>
      <c r="C86" s="8">
        <v>5521</v>
      </c>
      <c r="D86" s="8">
        <v>6210</v>
      </c>
      <c r="E86" s="8">
        <v>5450</v>
      </c>
      <c r="F86" s="8">
        <v>5209</v>
      </c>
      <c r="G86" s="8">
        <f t="shared" si="100"/>
        <v>374</v>
      </c>
      <c r="H86" s="8">
        <f t="shared" si="93"/>
        <v>445</v>
      </c>
      <c r="I86" s="8">
        <f t="shared" si="94"/>
        <v>686</v>
      </c>
      <c r="J86" s="8">
        <f t="shared" si="95"/>
        <v>71</v>
      </c>
      <c r="K86" s="8">
        <f t="shared" si="96"/>
        <v>312</v>
      </c>
      <c r="L86" s="9">
        <f t="shared" si="66"/>
        <v>315</v>
      </c>
      <c r="M86" s="8">
        <f t="shared" si="97"/>
        <v>689</v>
      </c>
      <c r="N86">
        <f t="shared" si="98"/>
        <v>1.0130275229357799</v>
      </c>
      <c r="O86">
        <f t="shared" si="99"/>
        <v>1.1316951430216933</v>
      </c>
    </row>
    <row r="87" spans="1:15" x14ac:dyDescent="0.25">
      <c r="A87" s="7">
        <v>44330</v>
      </c>
      <c r="B87" s="8">
        <v>5760</v>
      </c>
      <c r="C87" s="8">
        <v>5410</v>
      </c>
      <c r="D87" s="8">
        <v>6150</v>
      </c>
      <c r="E87" s="8">
        <v>5319.5</v>
      </c>
      <c r="F87" s="8">
        <v>5098</v>
      </c>
      <c r="G87" s="8">
        <f t="shared" si="100"/>
        <v>350</v>
      </c>
      <c r="H87" s="8">
        <f t="shared" si="93"/>
        <v>440.5</v>
      </c>
      <c r="I87" s="8">
        <f t="shared" si="94"/>
        <v>662</v>
      </c>
      <c r="J87" s="8">
        <f t="shared" si="95"/>
        <v>90.5</v>
      </c>
      <c r="K87" s="8">
        <f t="shared" si="96"/>
        <v>312</v>
      </c>
      <c r="L87" s="9">
        <f t="shared" si="66"/>
        <v>390</v>
      </c>
      <c r="M87" s="8">
        <f t="shared" si="97"/>
        <v>740</v>
      </c>
      <c r="N87">
        <f t="shared" si="98"/>
        <v>1.0170128771501081</v>
      </c>
      <c r="O87">
        <f t="shared" si="99"/>
        <v>1.1298548450372696</v>
      </c>
    </row>
    <row r="88" spans="1:15" x14ac:dyDescent="0.25">
      <c r="A88" s="7">
        <v>44329</v>
      </c>
      <c r="B88" s="8">
        <v>5619</v>
      </c>
      <c r="C88" s="8">
        <v>5260</v>
      </c>
      <c r="D88" s="8">
        <v>5995</v>
      </c>
      <c r="E88" s="8">
        <v>5150</v>
      </c>
      <c r="F88" s="8">
        <v>4990</v>
      </c>
      <c r="G88" s="8">
        <f t="shared" si="100"/>
        <v>359</v>
      </c>
      <c r="H88" s="8">
        <f t="shared" si="93"/>
        <v>469</v>
      </c>
      <c r="I88" s="8">
        <f t="shared" si="94"/>
        <v>629</v>
      </c>
      <c r="J88" s="8">
        <f t="shared" si="95"/>
        <v>110</v>
      </c>
      <c r="K88" s="8">
        <f t="shared" si="96"/>
        <v>270</v>
      </c>
      <c r="L88" s="9">
        <f t="shared" si="66"/>
        <v>376</v>
      </c>
      <c r="M88" s="8">
        <f t="shared" si="97"/>
        <v>735</v>
      </c>
      <c r="N88">
        <f t="shared" si="98"/>
        <v>1.021359223300971</v>
      </c>
      <c r="O88">
        <f t="shared" si="99"/>
        <v>1.1260521042084168</v>
      </c>
    </row>
    <row r="89" spans="1:15" x14ac:dyDescent="0.25">
      <c r="A89" s="7">
        <v>44328</v>
      </c>
      <c r="B89" s="8">
        <v>5545</v>
      </c>
      <c r="C89" s="8">
        <v>5226</v>
      </c>
      <c r="D89" s="8">
        <v>5950</v>
      </c>
      <c r="E89" s="8">
        <v>5109</v>
      </c>
      <c r="F89" s="8">
        <v>4911</v>
      </c>
      <c r="G89" s="8">
        <f t="shared" si="100"/>
        <v>319</v>
      </c>
      <c r="H89" s="8">
        <f t="shared" si="93"/>
        <v>436</v>
      </c>
      <c r="I89" s="8">
        <f t="shared" si="94"/>
        <v>634</v>
      </c>
      <c r="J89" s="8">
        <f t="shared" si="95"/>
        <v>117</v>
      </c>
      <c r="K89" s="8">
        <f t="shared" si="96"/>
        <v>315</v>
      </c>
      <c r="L89" s="9">
        <f t="shared" si="66"/>
        <v>405</v>
      </c>
      <c r="M89" s="8">
        <f t="shared" si="97"/>
        <v>724</v>
      </c>
      <c r="N89">
        <f t="shared" si="98"/>
        <v>1.0229007633587786</v>
      </c>
      <c r="O89">
        <f t="shared" si="99"/>
        <v>1.1290979433923845</v>
      </c>
    </row>
    <row r="90" spans="1:15" x14ac:dyDescent="0.25">
      <c r="A90" s="7">
        <v>44327</v>
      </c>
      <c r="B90" s="8">
        <v>5475</v>
      </c>
      <c r="C90" s="8">
        <v>5180</v>
      </c>
      <c r="D90" s="8">
        <v>5950</v>
      </c>
      <c r="E90" s="8">
        <v>5071.5</v>
      </c>
      <c r="F90" s="8">
        <v>4939</v>
      </c>
      <c r="G90" s="8">
        <f t="shared" si="100"/>
        <v>295</v>
      </c>
      <c r="H90" s="8">
        <f t="shared" si="93"/>
        <v>403.5</v>
      </c>
      <c r="I90" s="8">
        <f t="shared" si="94"/>
        <v>536</v>
      </c>
      <c r="J90" s="8">
        <f t="shared" si="95"/>
        <v>108.5</v>
      </c>
      <c r="K90" s="8">
        <f t="shared" si="96"/>
        <v>241</v>
      </c>
      <c r="L90" s="9">
        <f t="shared" si="66"/>
        <v>475</v>
      </c>
      <c r="M90" s="8">
        <f t="shared" si="97"/>
        <v>770</v>
      </c>
      <c r="N90">
        <f t="shared" si="98"/>
        <v>1.0213940648723256</v>
      </c>
      <c r="O90">
        <f t="shared" si="99"/>
        <v>1.108523992711075</v>
      </c>
    </row>
    <row r="91" spans="1:15" x14ac:dyDescent="0.25">
      <c r="A91" s="7">
        <v>44326</v>
      </c>
      <c r="B91" s="8">
        <v>5584</v>
      </c>
      <c r="C91" s="8">
        <v>5296</v>
      </c>
      <c r="D91" s="8">
        <v>5978</v>
      </c>
      <c r="E91" s="8">
        <v>5115</v>
      </c>
      <c r="F91" s="8">
        <v>4967</v>
      </c>
      <c r="G91" s="8">
        <f t="shared" si="100"/>
        <v>288</v>
      </c>
      <c r="H91" s="8">
        <f t="shared" si="93"/>
        <v>469</v>
      </c>
      <c r="I91" s="8">
        <f t="shared" si="94"/>
        <v>617</v>
      </c>
      <c r="J91" s="8">
        <f t="shared" si="95"/>
        <v>181</v>
      </c>
      <c r="K91" s="8">
        <f t="shared" si="96"/>
        <v>329</v>
      </c>
      <c r="L91" s="9">
        <f t="shared" si="66"/>
        <v>394</v>
      </c>
      <c r="M91" s="8">
        <f t="shared" si="97"/>
        <v>682</v>
      </c>
      <c r="N91">
        <f t="shared" si="98"/>
        <v>1.035386119257087</v>
      </c>
      <c r="O91">
        <f t="shared" si="99"/>
        <v>1.1242198510167103</v>
      </c>
    </row>
    <row r="92" spans="1:15" x14ac:dyDescent="0.25">
      <c r="A92" s="7">
        <v>44323</v>
      </c>
      <c r="B92" s="8">
        <v>5597</v>
      </c>
      <c r="C92" s="8">
        <v>5296</v>
      </c>
      <c r="D92" s="8">
        <v>5980</v>
      </c>
      <c r="E92" s="8">
        <v>5155</v>
      </c>
      <c r="F92" s="8">
        <v>4984</v>
      </c>
      <c r="G92" s="8">
        <f t="shared" si="100"/>
        <v>301</v>
      </c>
      <c r="H92" s="8">
        <f t="shared" si="93"/>
        <v>442</v>
      </c>
      <c r="I92" s="8">
        <f t="shared" si="94"/>
        <v>613</v>
      </c>
      <c r="J92" s="8">
        <f t="shared" si="95"/>
        <v>141</v>
      </c>
      <c r="K92" s="8">
        <f t="shared" si="96"/>
        <v>312</v>
      </c>
      <c r="L92" s="9">
        <f t="shared" si="66"/>
        <v>383</v>
      </c>
      <c r="M92" s="8">
        <f t="shared" si="97"/>
        <v>684</v>
      </c>
      <c r="N92">
        <f t="shared" si="98"/>
        <v>1.0273520853540252</v>
      </c>
      <c r="O92">
        <f t="shared" si="99"/>
        <v>1.1229935794542536</v>
      </c>
    </row>
    <row r="93" spans="1:15" x14ac:dyDescent="0.25">
      <c r="A93" s="7">
        <v>44322</v>
      </c>
      <c r="B93" s="8">
        <v>5640</v>
      </c>
      <c r="C93" s="8">
        <v>5365</v>
      </c>
      <c r="D93" s="8">
        <v>6070</v>
      </c>
      <c r="E93" s="8">
        <v>5180</v>
      </c>
      <c r="F93" s="8">
        <v>5000</v>
      </c>
      <c r="G93" s="8">
        <f t="shared" si="100"/>
        <v>275</v>
      </c>
      <c r="H93" s="8">
        <f t="shared" si="93"/>
        <v>460</v>
      </c>
      <c r="I93" s="8">
        <f t="shared" si="94"/>
        <v>640</v>
      </c>
      <c r="J93" s="8">
        <f t="shared" si="95"/>
        <v>185</v>
      </c>
      <c r="K93" s="8">
        <f t="shared" si="96"/>
        <v>365</v>
      </c>
      <c r="L93" s="9">
        <f t="shared" si="66"/>
        <v>430</v>
      </c>
      <c r="M93" s="8">
        <f t="shared" si="97"/>
        <v>705</v>
      </c>
      <c r="N93">
        <f t="shared" si="98"/>
        <v>1.0357142857142858</v>
      </c>
      <c r="O93">
        <f t="shared" si="99"/>
        <v>1.1279999999999999</v>
      </c>
    </row>
    <row r="94" spans="1:15" x14ac:dyDescent="0.25">
      <c r="A94" s="7">
        <v>44321</v>
      </c>
      <c r="B94" s="8">
        <v>5675</v>
      </c>
      <c r="C94" s="8">
        <v>5390</v>
      </c>
      <c r="D94" s="8">
        <v>6100</v>
      </c>
      <c r="E94" s="8">
        <v>5210</v>
      </c>
      <c r="F94" s="8">
        <v>5052</v>
      </c>
      <c r="G94" s="8">
        <f t="shared" si="100"/>
        <v>285</v>
      </c>
      <c r="H94" s="8">
        <f t="shared" si="93"/>
        <v>465</v>
      </c>
      <c r="I94" s="8">
        <f t="shared" si="94"/>
        <v>623</v>
      </c>
      <c r="J94" s="8">
        <f t="shared" si="95"/>
        <v>180</v>
      </c>
      <c r="K94" s="8">
        <f t="shared" si="96"/>
        <v>338</v>
      </c>
      <c r="L94" s="9">
        <f t="shared" si="66"/>
        <v>425</v>
      </c>
      <c r="M94" s="8">
        <f t="shared" si="97"/>
        <v>710</v>
      </c>
      <c r="N94">
        <f t="shared" si="98"/>
        <v>1.034548944337812</v>
      </c>
      <c r="O94">
        <f t="shared" si="99"/>
        <v>1.123317498020586</v>
      </c>
    </row>
    <row r="95" spans="1:15" x14ac:dyDescent="0.25">
      <c r="A95" s="7">
        <v>44320</v>
      </c>
      <c r="B95" s="8">
        <v>5663</v>
      </c>
      <c r="C95" s="8">
        <v>5385</v>
      </c>
      <c r="D95" s="8">
        <v>6099</v>
      </c>
      <c r="E95" s="8">
        <v>5224</v>
      </c>
      <c r="F95" s="8">
        <v>5055</v>
      </c>
      <c r="G95" s="8">
        <f t="shared" si="100"/>
        <v>278</v>
      </c>
      <c r="H95" s="8">
        <f t="shared" si="93"/>
        <v>439</v>
      </c>
      <c r="I95" s="8">
        <f t="shared" si="94"/>
        <v>608</v>
      </c>
      <c r="J95" s="8">
        <f t="shared" si="95"/>
        <v>161</v>
      </c>
      <c r="K95" s="8">
        <f t="shared" si="96"/>
        <v>330</v>
      </c>
      <c r="L95" s="9">
        <f t="shared" si="66"/>
        <v>436</v>
      </c>
      <c r="M95" s="8">
        <f t="shared" si="97"/>
        <v>714</v>
      </c>
      <c r="N95">
        <f t="shared" si="98"/>
        <v>1.0308192955589586</v>
      </c>
      <c r="O95">
        <f t="shared" si="99"/>
        <v>1.1202769535113748</v>
      </c>
    </row>
    <row r="96" spans="1:15" x14ac:dyDescent="0.25">
      <c r="A96" s="7">
        <v>44319</v>
      </c>
      <c r="B96" s="8">
        <v>5670</v>
      </c>
      <c r="C96" s="8">
        <v>5381</v>
      </c>
      <c r="D96" s="8">
        <v>6041</v>
      </c>
      <c r="E96" s="8">
        <v>5190</v>
      </c>
      <c r="F96" s="8">
        <v>5040</v>
      </c>
      <c r="G96" s="8">
        <f t="shared" si="100"/>
        <v>289</v>
      </c>
      <c r="H96" s="8">
        <f t="shared" si="93"/>
        <v>480</v>
      </c>
      <c r="I96" s="8">
        <f t="shared" si="94"/>
        <v>630</v>
      </c>
      <c r="J96" s="8">
        <f t="shared" si="95"/>
        <v>191</v>
      </c>
      <c r="K96" s="8">
        <f t="shared" si="96"/>
        <v>341</v>
      </c>
      <c r="L96" s="9">
        <f t="shared" si="66"/>
        <v>371</v>
      </c>
      <c r="M96" s="8">
        <f t="shared" si="97"/>
        <v>660</v>
      </c>
      <c r="N96">
        <f t="shared" si="98"/>
        <v>1.0368015414258189</v>
      </c>
      <c r="O96">
        <f t="shared" si="99"/>
        <v>1.125</v>
      </c>
    </row>
    <row r="97" spans="1:15" x14ac:dyDescent="0.25">
      <c r="A97" s="7">
        <v>44316</v>
      </c>
      <c r="B97" s="8">
        <v>5632</v>
      </c>
      <c r="C97" s="8">
        <v>5351</v>
      </c>
      <c r="D97" s="8">
        <v>6065</v>
      </c>
      <c r="E97" s="8">
        <v>5225</v>
      </c>
      <c r="F97" s="8">
        <v>5049.5</v>
      </c>
      <c r="G97" s="8">
        <f t="shared" si="100"/>
        <v>281</v>
      </c>
      <c r="H97" s="8">
        <f t="shared" si="93"/>
        <v>407</v>
      </c>
      <c r="I97" s="8">
        <f t="shared" si="94"/>
        <v>582.5</v>
      </c>
      <c r="J97" s="8">
        <f t="shared" si="95"/>
        <v>126</v>
      </c>
      <c r="K97" s="8">
        <f t="shared" si="96"/>
        <v>301.5</v>
      </c>
      <c r="L97" s="9">
        <f t="shared" si="66"/>
        <v>433</v>
      </c>
      <c r="M97" s="8">
        <f t="shared" si="97"/>
        <v>714</v>
      </c>
      <c r="N97">
        <f t="shared" si="98"/>
        <v>1.0241148325358851</v>
      </c>
      <c r="O97">
        <f t="shared" si="99"/>
        <v>1.1153579562332905</v>
      </c>
    </row>
    <row r="98" spans="1:15" x14ac:dyDescent="0.25">
      <c r="A98" s="7">
        <v>44315</v>
      </c>
      <c r="B98" s="8">
        <v>5633</v>
      </c>
      <c r="C98" s="8">
        <v>5362</v>
      </c>
      <c r="D98" s="8">
        <v>6075</v>
      </c>
      <c r="E98" s="8">
        <v>5230</v>
      </c>
      <c r="F98" s="8">
        <v>5037</v>
      </c>
      <c r="G98" s="8">
        <f t="shared" si="100"/>
        <v>271</v>
      </c>
      <c r="H98" s="8">
        <f t="shared" si="93"/>
        <v>403</v>
      </c>
      <c r="I98" s="8">
        <f t="shared" si="94"/>
        <v>596</v>
      </c>
      <c r="J98" s="8">
        <f t="shared" si="95"/>
        <v>132</v>
      </c>
      <c r="K98" s="8">
        <f t="shared" si="96"/>
        <v>325</v>
      </c>
      <c r="L98" s="9">
        <f t="shared" si="66"/>
        <v>442</v>
      </c>
      <c r="M98" s="8">
        <f t="shared" si="97"/>
        <v>713</v>
      </c>
      <c r="N98">
        <f t="shared" si="98"/>
        <v>1.0252390057361376</v>
      </c>
      <c r="O98">
        <f t="shared" si="99"/>
        <v>1.1183243994441137</v>
      </c>
    </row>
    <row r="99" spans="1:15" x14ac:dyDescent="0.25">
      <c r="A99" s="7">
        <v>44314</v>
      </c>
      <c r="B99" s="8">
        <v>5660</v>
      </c>
      <c r="C99" s="8">
        <v>5366</v>
      </c>
      <c r="D99" s="8">
        <v>5997</v>
      </c>
      <c r="E99" s="8">
        <v>5215</v>
      </c>
      <c r="F99" s="8">
        <v>5037</v>
      </c>
      <c r="G99" s="8">
        <f t="shared" si="100"/>
        <v>294</v>
      </c>
      <c r="H99" s="8">
        <f t="shared" si="93"/>
        <v>445</v>
      </c>
      <c r="I99" s="8">
        <f t="shared" si="94"/>
        <v>623</v>
      </c>
      <c r="J99" s="8">
        <f t="shared" si="95"/>
        <v>151</v>
      </c>
      <c r="K99" s="8">
        <f t="shared" si="96"/>
        <v>329</v>
      </c>
      <c r="L99" s="9">
        <f t="shared" si="66"/>
        <v>337</v>
      </c>
      <c r="M99" s="8">
        <f t="shared" si="97"/>
        <v>631</v>
      </c>
      <c r="N99">
        <f t="shared" si="98"/>
        <v>1.02895493767977</v>
      </c>
      <c r="O99">
        <f t="shared" si="99"/>
        <v>1.1236847329759778</v>
      </c>
    </row>
    <row r="100" spans="1:15" x14ac:dyDescent="0.25">
      <c r="A100" s="7">
        <v>44313</v>
      </c>
      <c r="B100" s="8">
        <v>5590</v>
      </c>
      <c r="C100" s="8">
        <v>5340</v>
      </c>
      <c r="D100" s="8">
        <v>5995</v>
      </c>
      <c r="E100" s="8">
        <v>5120</v>
      </c>
      <c r="F100" s="8">
        <v>4939</v>
      </c>
      <c r="G100" s="8">
        <f t="shared" si="100"/>
        <v>250</v>
      </c>
      <c r="H100" s="8">
        <f t="shared" si="93"/>
        <v>470</v>
      </c>
      <c r="I100" s="8">
        <f t="shared" si="94"/>
        <v>651</v>
      </c>
      <c r="J100" s="8">
        <f t="shared" si="95"/>
        <v>220</v>
      </c>
      <c r="K100" s="8">
        <f t="shared" si="96"/>
        <v>401</v>
      </c>
      <c r="L100" s="9">
        <f t="shared" si="66"/>
        <v>405</v>
      </c>
      <c r="M100" s="8">
        <f t="shared" si="97"/>
        <v>655</v>
      </c>
      <c r="N100">
        <f t="shared" si="98"/>
        <v>1.04296875</v>
      </c>
      <c r="O100">
        <f t="shared" si="99"/>
        <v>1.131808058311399</v>
      </c>
    </row>
    <row r="101" spans="1:15" x14ac:dyDescent="0.25">
      <c r="A101" s="7">
        <v>44312</v>
      </c>
      <c r="B101" s="8">
        <v>5520</v>
      </c>
      <c r="C101" s="8">
        <v>5240</v>
      </c>
      <c r="D101" s="8">
        <v>5900</v>
      </c>
      <c r="E101" s="8">
        <v>5097.5</v>
      </c>
      <c r="F101" s="8">
        <v>4889</v>
      </c>
      <c r="G101" s="8">
        <f t="shared" si="100"/>
        <v>280</v>
      </c>
      <c r="H101" s="8">
        <f t="shared" si="93"/>
        <v>422.5</v>
      </c>
      <c r="I101" s="8">
        <f t="shared" si="94"/>
        <v>631</v>
      </c>
      <c r="J101" s="8">
        <f t="shared" si="95"/>
        <v>142.5</v>
      </c>
      <c r="K101" s="8">
        <f t="shared" si="96"/>
        <v>351</v>
      </c>
      <c r="L101" s="9">
        <f t="shared" si="66"/>
        <v>380</v>
      </c>
      <c r="M101" s="8">
        <f t="shared" si="97"/>
        <v>660</v>
      </c>
      <c r="N101">
        <f t="shared" si="98"/>
        <v>1.0279548798430602</v>
      </c>
      <c r="O101">
        <f t="shared" si="99"/>
        <v>1.1290652485170791</v>
      </c>
    </row>
    <row r="102" spans="1:15" x14ac:dyDescent="0.25">
      <c r="A102" s="7">
        <v>44309</v>
      </c>
      <c r="B102" s="8">
        <v>5400</v>
      </c>
      <c r="C102" s="8">
        <v>5077</v>
      </c>
      <c r="D102" s="8">
        <v>5800</v>
      </c>
      <c r="E102" s="8">
        <v>4988</v>
      </c>
      <c r="F102" s="8">
        <v>4819</v>
      </c>
      <c r="G102" s="8">
        <f t="shared" si="100"/>
        <v>323</v>
      </c>
      <c r="H102" s="8">
        <f t="shared" si="93"/>
        <v>412</v>
      </c>
      <c r="I102" s="8">
        <f t="shared" si="94"/>
        <v>581</v>
      </c>
      <c r="J102" s="8">
        <f t="shared" si="95"/>
        <v>89</v>
      </c>
      <c r="K102" s="8">
        <f t="shared" si="96"/>
        <v>258</v>
      </c>
      <c r="L102" s="9">
        <f t="shared" si="66"/>
        <v>400</v>
      </c>
      <c r="M102" s="8">
        <f t="shared" si="97"/>
        <v>723</v>
      </c>
      <c r="N102">
        <f t="shared" si="98"/>
        <v>1.0178428227746592</v>
      </c>
      <c r="O102">
        <f t="shared" si="99"/>
        <v>1.1205644324548663</v>
      </c>
    </row>
    <row r="103" spans="1:15" x14ac:dyDescent="0.25">
      <c r="A103" s="7">
        <v>44308</v>
      </c>
      <c r="B103" s="8">
        <v>5337</v>
      </c>
      <c r="C103" s="8">
        <v>5001</v>
      </c>
      <c r="D103" s="8">
        <v>5800</v>
      </c>
      <c r="E103" s="8">
        <v>4940</v>
      </c>
      <c r="F103" s="8">
        <v>4830</v>
      </c>
      <c r="G103" s="8">
        <f t="shared" si="100"/>
        <v>336</v>
      </c>
      <c r="H103" s="8">
        <f t="shared" si="93"/>
        <v>397</v>
      </c>
      <c r="I103" s="8">
        <f t="shared" si="94"/>
        <v>507</v>
      </c>
      <c r="J103" s="8">
        <f t="shared" si="95"/>
        <v>61</v>
      </c>
      <c r="K103" s="8">
        <f t="shared" si="96"/>
        <v>171</v>
      </c>
      <c r="L103" s="9">
        <f t="shared" si="66"/>
        <v>463</v>
      </c>
      <c r="M103" s="8">
        <f t="shared" si="97"/>
        <v>799</v>
      </c>
      <c r="N103">
        <f t="shared" si="98"/>
        <v>1.0123481781376518</v>
      </c>
      <c r="O103">
        <f t="shared" si="99"/>
        <v>1.1049689440993788</v>
      </c>
    </row>
    <row r="104" spans="1:15" x14ac:dyDescent="0.25">
      <c r="A104" s="7">
        <v>44307</v>
      </c>
      <c r="B104" s="8">
        <v>5290</v>
      </c>
      <c r="C104" s="8">
        <v>4996</v>
      </c>
      <c r="D104" s="8">
        <v>5730</v>
      </c>
      <c r="E104" s="8">
        <v>4900</v>
      </c>
      <c r="F104" s="8">
        <v>4775</v>
      </c>
      <c r="G104" s="8">
        <f t="shared" si="100"/>
        <v>294</v>
      </c>
      <c r="H104" s="8">
        <f t="shared" si="93"/>
        <v>390</v>
      </c>
      <c r="I104" s="8">
        <f t="shared" si="94"/>
        <v>515</v>
      </c>
      <c r="J104" s="8">
        <f t="shared" si="95"/>
        <v>96</v>
      </c>
      <c r="K104" s="8">
        <f t="shared" si="96"/>
        <v>221</v>
      </c>
      <c r="L104" s="9">
        <f t="shared" si="66"/>
        <v>440</v>
      </c>
      <c r="M104" s="8">
        <f t="shared" si="97"/>
        <v>734</v>
      </c>
      <c r="N104">
        <f t="shared" si="98"/>
        <v>1.0195918367346939</v>
      </c>
      <c r="O104">
        <f t="shared" si="99"/>
        <v>1.1078534031413612</v>
      </c>
    </row>
    <row r="105" spans="1:15" x14ac:dyDescent="0.25">
      <c r="A105" s="7">
        <v>44306</v>
      </c>
      <c r="B105" s="8">
        <v>5290</v>
      </c>
      <c r="C105" s="8">
        <v>4996</v>
      </c>
      <c r="D105" s="8">
        <v>5700</v>
      </c>
      <c r="E105" s="8">
        <v>4900</v>
      </c>
      <c r="F105" s="8">
        <v>4775</v>
      </c>
      <c r="G105" s="8">
        <f t="shared" si="100"/>
        <v>294</v>
      </c>
      <c r="H105" s="8">
        <f t="shared" si="93"/>
        <v>390</v>
      </c>
      <c r="I105" s="8">
        <f t="shared" si="94"/>
        <v>515</v>
      </c>
      <c r="J105" s="8">
        <f t="shared" si="95"/>
        <v>96</v>
      </c>
      <c r="K105" s="8">
        <f t="shared" si="96"/>
        <v>221</v>
      </c>
      <c r="L105" s="9">
        <f t="shared" si="66"/>
        <v>410</v>
      </c>
      <c r="M105" s="8">
        <f t="shared" si="97"/>
        <v>704</v>
      </c>
      <c r="N105">
        <f t="shared" si="98"/>
        <v>1.0195918367346939</v>
      </c>
      <c r="O105">
        <f t="shared" si="99"/>
        <v>1.1078534031413612</v>
      </c>
    </row>
    <row r="106" spans="1:15" x14ac:dyDescent="0.25">
      <c r="A106" s="7">
        <v>44305</v>
      </c>
      <c r="B106" s="8">
        <v>5210</v>
      </c>
      <c r="C106" s="8">
        <v>4962</v>
      </c>
      <c r="D106" s="8">
        <v>5650</v>
      </c>
      <c r="E106" s="8">
        <v>4840</v>
      </c>
      <c r="F106" s="8">
        <v>4740</v>
      </c>
      <c r="G106" s="8">
        <f t="shared" si="100"/>
        <v>248</v>
      </c>
      <c r="H106" s="8">
        <f t="shared" ref="H106:H137" si="101">B106-E106</f>
        <v>370</v>
      </c>
      <c r="I106" s="8">
        <f t="shared" ref="I106:I137" si="102">B106-F106</f>
        <v>470</v>
      </c>
      <c r="J106" s="8">
        <f t="shared" ref="J106:J137" si="103">C106-E106</f>
        <v>122</v>
      </c>
      <c r="K106" s="8">
        <f t="shared" ref="K106:K137" si="104">C106-F106</f>
        <v>222</v>
      </c>
      <c r="L106" s="9">
        <f t="shared" si="66"/>
        <v>440</v>
      </c>
      <c r="M106" s="8">
        <f t="shared" ref="M106:M137" si="105">D106-C106</f>
        <v>688</v>
      </c>
      <c r="N106">
        <f t="shared" ref="N106:N137" si="106">C106/E106</f>
        <v>1.0252066115702478</v>
      </c>
      <c r="O106">
        <f t="shared" ref="O106:O137" si="107">B106/F106</f>
        <v>1.0991561181434599</v>
      </c>
    </row>
    <row r="107" spans="1:15" x14ac:dyDescent="0.25">
      <c r="A107" s="7">
        <v>44302</v>
      </c>
      <c r="B107" s="8">
        <v>5204</v>
      </c>
      <c r="C107" s="8">
        <v>4915</v>
      </c>
      <c r="D107" s="8">
        <v>5640</v>
      </c>
      <c r="E107" s="8">
        <v>4800</v>
      </c>
      <c r="F107" s="8">
        <v>4727.5</v>
      </c>
      <c r="G107" s="8">
        <f t="shared" si="100"/>
        <v>289</v>
      </c>
      <c r="H107" s="8">
        <f t="shared" si="101"/>
        <v>404</v>
      </c>
      <c r="I107" s="8">
        <f t="shared" si="102"/>
        <v>476.5</v>
      </c>
      <c r="J107" s="8">
        <f t="shared" si="103"/>
        <v>115</v>
      </c>
      <c r="K107" s="8">
        <f t="shared" si="104"/>
        <v>187.5</v>
      </c>
      <c r="L107" s="9">
        <f t="shared" si="66"/>
        <v>436</v>
      </c>
      <c r="M107" s="8">
        <f t="shared" si="105"/>
        <v>725</v>
      </c>
      <c r="N107">
        <f t="shared" si="106"/>
        <v>1.0239583333333333</v>
      </c>
      <c r="O107">
        <f t="shared" si="107"/>
        <v>1.1007932310946589</v>
      </c>
    </row>
    <row r="108" spans="1:15" x14ac:dyDescent="0.25">
      <c r="A108" s="7">
        <v>44301</v>
      </c>
      <c r="B108" s="8">
        <v>5155</v>
      </c>
      <c r="C108" s="8">
        <v>4920</v>
      </c>
      <c r="D108" s="8">
        <v>5700</v>
      </c>
      <c r="E108" s="8">
        <v>4790</v>
      </c>
      <c r="F108" s="8">
        <v>4730</v>
      </c>
      <c r="G108" s="8">
        <f t="shared" si="100"/>
        <v>235</v>
      </c>
      <c r="H108" s="8">
        <f t="shared" si="101"/>
        <v>365</v>
      </c>
      <c r="I108" s="8">
        <f t="shared" si="102"/>
        <v>425</v>
      </c>
      <c r="J108" s="8">
        <f t="shared" si="103"/>
        <v>130</v>
      </c>
      <c r="K108" s="8">
        <f t="shared" si="104"/>
        <v>190</v>
      </c>
      <c r="L108" s="9">
        <f t="shared" si="66"/>
        <v>545</v>
      </c>
      <c r="M108" s="8">
        <f t="shared" si="105"/>
        <v>780</v>
      </c>
      <c r="N108">
        <f t="shared" si="106"/>
        <v>1.0271398747390397</v>
      </c>
      <c r="O108">
        <f t="shared" si="107"/>
        <v>1.0898520084566596</v>
      </c>
    </row>
    <row r="109" spans="1:15" x14ac:dyDescent="0.25">
      <c r="A109" s="7">
        <v>44300</v>
      </c>
      <c r="B109" s="8">
        <v>5189</v>
      </c>
      <c r="C109" s="8">
        <v>4971</v>
      </c>
      <c r="D109" s="8">
        <v>5640</v>
      </c>
      <c r="E109" s="8">
        <v>4829</v>
      </c>
      <c r="F109" s="8">
        <v>4794</v>
      </c>
      <c r="G109" s="8">
        <f t="shared" si="100"/>
        <v>218</v>
      </c>
      <c r="H109" s="8">
        <f t="shared" si="101"/>
        <v>360</v>
      </c>
      <c r="I109" s="8">
        <f t="shared" si="102"/>
        <v>395</v>
      </c>
      <c r="J109" s="8">
        <f t="shared" si="103"/>
        <v>142</v>
      </c>
      <c r="K109" s="8">
        <f t="shared" si="104"/>
        <v>177</v>
      </c>
      <c r="L109" s="9">
        <f t="shared" si="66"/>
        <v>451</v>
      </c>
      <c r="M109" s="8">
        <f t="shared" si="105"/>
        <v>669</v>
      </c>
      <c r="N109">
        <f t="shared" si="106"/>
        <v>1.029405674052599</v>
      </c>
      <c r="O109">
        <f t="shared" si="107"/>
        <v>1.0823946599916563</v>
      </c>
    </row>
    <row r="110" spans="1:15" x14ac:dyDescent="0.25">
      <c r="A110" s="7">
        <v>44299</v>
      </c>
      <c r="B110" s="8">
        <v>5166</v>
      </c>
      <c r="C110" s="8">
        <v>4972</v>
      </c>
      <c r="D110" s="8">
        <v>5597</v>
      </c>
      <c r="E110" s="8">
        <v>4826</v>
      </c>
      <c r="F110" s="8">
        <v>4780</v>
      </c>
      <c r="G110" s="8">
        <f t="shared" si="100"/>
        <v>194</v>
      </c>
      <c r="H110" s="8">
        <f t="shared" si="101"/>
        <v>340</v>
      </c>
      <c r="I110" s="8">
        <f t="shared" si="102"/>
        <v>386</v>
      </c>
      <c r="J110" s="8">
        <f t="shared" si="103"/>
        <v>146</v>
      </c>
      <c r="K110" s="8">
        <f t="shared" si="104"/>
        <v>192</v>
      </c>
      <c r="L110" s="9">
        <f t="shared" si="66"/>
        <v>431</v>
      </c>
      <c r="M110" s="8">
        <f t="shared" si="105"/>
        <v>625</v>
      </c>
      <c r="N110">
        <f t="shared" si="106"/>
        <v>1.0302527973477</v>
      </c>
      <c r="O110">
        <f t="shared" si="107"/>
        <v>1.0807531380753137</v>
      </c>
    </row>
    <row r="111" spans="1:15" x14ac:dyDescent="0.25">
      <c r="A111" s="7">
        <v>44298</v>
      </c>
      <c r="B111" s="8">
        <v>5161</v>
      </c>
      <c r="C111" s="8">
        <v>4955</v>
      </c>
      <c r="D111" s="8">
        <v>5620</v>
      </c>
      <c r="E111" s="8">
        <v>4800</v>
      </c>
      <c r="F111" s="8">
        <v>4800</v>
      </c>
      <c r="G111" s="8">
        <f t="shared" si="100"/>
        <v>206</v>
      </c>
      <c r="H111" s="8">
        <f t="shared" si="101"/>
        <v>361</v>
      </c>
      <c r="I111" s="8">
        <f t="shared" si="102"/>
        <v>361</v>
      </c>
      <c r="J111" s="8">
        <f t="shared" si="103"/>
        <v>155</v>
      </c>
      <c r="K111" s="8">
        <f t="shared" si="104"/>
        <v>155</v>
      </c>
      <c r="L111" s="9">
        <f t="shared" si="66"/>
        <v>459</v>
      </c>
      <c r="M111" s="8">
        <f t="shared" si="105"/>
        <v>665</v>
      </c>
      <c r="N111">
        <f t="shared" si="106"/>
        <v>1.0322916666666666</v>
      </c>
      <c r="O111">
        <f t="shared" si="107"/>
        <v>1.0752083333333333</v>
      </c>
    </row>
    <row r="112" spans="1:15" x14ac:dyDescent="0.25">
      <c r="A112" s="7">
        <v>44295</v>
      </c>
      <c r="B112" s="8">
        <v>5145</v>
      </c>
      <c r="C112" s="8">
        <v>4935</v>
      </c>
      <c r="D112" s="8">
        <v>5490</v>
      </c>
      <c r="E112" s="8">
        <v>4775</v>
      </c>
      <c r="F112" s="8">
        <v>4770</v>
      </c>
      <c r="G112" s="8">
        <f t="shared" si="100"/>
        <v>210</v>
      </c>
      <c r="H112" s="8">
        <f t="shared" si="101"/>
        <v>370</v>
      </c>
      <c r="I112" s="8">
        <f t="shared" si="102"/>
        <v>375</v>
      </c>
      <c r="J112" s="8">
        <f t="shared" si="103"/>
        <v>160</v>
      </c>
      <c r="K112" s="8">
        <f t="shared" si="104"/>
        <v>165</v>
      </c>
      <c r="L112" s="9">
        <f t="shared" si="66"/>
        <v>345</v>
      </c>
      <c r="M112" s="8">
        <f t="shared" si="105"/>
        <v>555</v>
      </c>
      <c r="N112">
        <f t="shared" si="106"/>
        <v>1.0335078534031414</v>
      </c>
      <c r="O112">
        <f t="shared" si="107"/>
        <v>1.078616352201258</v>
      </c>
    </row>
    <row r="113" spans="1:15" x14ac:dyDescent="0.25">
      <c r="A113" s="7">
        <v>44294</v>
      </c>
      <c r="B113" s="8">
        <v>5145</v>
      </c>
      <c r="C113" s="8">
        <v>4975</v>
      </c>
      <c r="D113" s="8">
        <v>5450</v>
      </c>
      <c r="E113" s="8">
        <v>4801.5</v>
      </c>
      <c r="F113" s="8">
        <v>4780</v>
      </c>
      <c r="G113" s="8">
        <f t="shared" si="100"/>
        <v>170</v>
      </c>
      <c r="H113" s="8">
        <f t="shared" si="101"/>
        <v>343.5</v>
      </c>
      <c r="I113" s="8">
        <f t="shared" si="102"/>
        <v>365</v>
      </c>
      <c r="J113" s="8">
        <f t="shared" si="103"/>
        <v>173.5</v>
      </c>
      <c r="K113" s="8">
        <f t="shared" si="104"/>
        <v>195</v>
      </c>
      <c r="L113" s="9">
        <f t="shared" si="66"/>
        <v>305</v>
      </c>
      <c r="M113" s="8">
        <f t="shared" si="105"/>
        <v>475</v>
      </c>
      <c r="N113">
        <f t="shared" si="106"/>
        <v>1.0361345412891805</v>
      </c>
      <c r="O113">
        <f t="shared" si="107"/>
        <v>1.0763598326359833</v>
      </c>
    </row>
    <row r="114" spans="1:15" x14ac:dyDescent="0.25">
      <c r="A114" s="7">
        <v>44293</v>
      </c>
      <c r="B114" s="8">
        <v>5148</v>
      </c>
      <c r="C114" s="8">
        <v>4970</v>
      </c>
      <c r="D114" s="8">
        <v>5480</v>
      </c>
      <c r="E114" s="8">
        <v>4829</v>
      </c>
      <c r="F114" s="8">
        <v>4800</v>
      </c>
      <c r="G114" s="8">
        <f t="shared" si="100"/>
        <v>178</v>
      </c>
      <c r="H114" s="8">
        <f t="shared" si="101"/>
        <v>319</v>
      </c>
      <c r="I114" s="8">
        <f t="shared" si="102"/>
        <v>348</v>
      </c>
      <c r="J114" s="8">
        <f t="shared" si="103"/>
        <v>141</v>
      </c>
      <c r="K114" s="8">
        <f t="shared" si="104"/>
        <v>170</v>
      </c>
      <c r="L114" s="9">
        <f t="shared" si="66"/>
        <v>332</v>
      </c>
      <c r="M114" s="8">
        <f t="shared" si="105"/>
        <v>510</v>
      </c>
      <c r="N114">
        <f t="shared" si="106"/>
        <v>1.029198591840961</v>
      </c>
      <c r="O114">
        <f t="shared" si="107"/>
        <v>1.0725</v>
      </c>
    </row>
    <row r="115" spans="1:15" x14ac:dyDescent="0.25">
      <c r="A115" s="7">
        <v>44292</v>
      </c>
      <c r="B115" s="8">
        <v>5164</v>
      </c>
      <c r="C115" s="8">
        <v>4975</v>
      </c>
      <c r="D115" s="8">
        <v>5599</v>
      </c>
      <c r="E115" s="8">
        <v>4840</v>
      </c>
      <c r="F115" s="8">
        <v>4790</v>
      </c>
      <c r="G115" s="8">
        <f t="shared" si="100"/>
        <v>189</v>
      </c>
      <c r="H115" s="8">
        <f t="shared" si="101"/>
        <v>324</v>
      </c>
      <c r="I115" s="8">
        <f t="shared" si="102"/>
        <v>374</v>
      </c>
      <c r="J115" s="8">
        <f t="shared" si="103"/>
        <v>135</v>
      </c>
      <c r="K115" s="8">
        <f t="shared" si="104"/>
        <v>185</v>
      </c>
      <c r="L115" s="9">
        <f t="shared" si="66"/>
        <v>435</v>
      </c>
      <c r="M115" s="8">
        <f t="shared" si="105"/>
        <v>624</v>
      </c>
      <c r="N115">
        <f t="shared" si="106"/>
        <v>1.0278925619834711</v>
      </c>
      <c r="O115">
        <f t="shared" si="107"/>
        <v>1.0780793319415449</v>
      </c>
    </row>
    <row r="116" spans="1:15" x14ac:dyDescent="0.25">
      <c r="A116" s="7">
        <v>44291</v>
      </c>
      <c r="B116" s="8">
        <v>5124</v>
      </c>
      <c r="C116" s="8">
        <v>4942</v>
      </c>
      <c r="D116" s="8">
        <v>5485</v>
      </c>
      <c r="E116" s="8">
        <v>4789</v>
      </c>
      <c r="F116" s="8">
        <v>4700</v>
      </c>
      <c r="G116" s="8">
        <f t="shared" si="100"/>
        <v>182</v>
      </c>
      <c r="H116" s="8">
        <f t="shared" si="101"/>
        <v>335</v>
      </c>
      <c r="I116" s="8">
        <f t="shared" si="102"/>
        <v>424</v>
      </c>
      <c r="J116" s="8">
        <f t="shared" si="103"/>
        <v>153</v>
      </c>
      <c r="K116" s="8">
        <f t="shared" si="104"/>
        <v>242</v>
      </c>
      <c r="L116" s="9">
        <f t="shared" si="66"/>
        <v>361</v>
      </c>
      <c r="M116" s="8">
        <f t="shared" si="105"/>
        <v>543</v>
      </c>
      <c r="N116">
        <f t="shared" si="106"/>
        <v>1.0319482146585925</v>
      </c>
      <c r="O116">
        <f t="shared" si="107"/>
        <v>1.0902127659574468</v>
      </c>
    </row>
    <row r="117" spans="1:15" x14ac:dyDescent="0.25">
      <c r="A117" s="7">
        <v>44286</v>
      </c>
      <c r="B117" s="8">
        <v>5063</v>
      </c>
      <c r="C117" s="8">
        <v>4841.5</v>
      </c>
      <c r="D117" s="8">
        <v>5500</v>
      </c>
      <c r="E117" s="8">
        <v>4820</v>
      </c>
      <c r="F117" s="8">
        <v>4740</v>
      </c>
      <c r="G117" s="8">
        <f t="shared" ref="G117:G119" si="108">B117-C117</f>
        <v>221.5</v>
      </c>
      <c r="H117" s="8">
        <f t="shared" si="101"/>
        <v>243</v>
      </c>
      <c r="I117" s="8">
        <f t="shared" si="102"/>
        <v>323</v>
      </c>
      <c r="J117" s="8">
        <f t="shared" si="103"/>
        <v>21.5</v>
      </c>
      <c r="K117" s="8">
        <f t="shared" si="104"/>
        <v>101.5</v>
      </c>
      <c r="L117" s="9">
        <f t="shared" si="66"/>
        <v>437</v>
      </c>
      <c r="M117" s="8">
        <f t="shared" si="105"/>
        <v>658.5</v>
      </c>
      <c r="N117">
        <f t="shared" si="106"/>
        <v>1.0044605809128631</v>
      </c>
      <c r="O117">
        <f t="shared" si="107"/>
        <v>1.0681434599156119</v>
      </c>
    </row>
    <row r="118" spans="1:15" x14ac:dyDescent="0.25">
      <c r="A118" s="7">
        <v>44285</v>
      </c>
      <c r="B118" s="8">
        <v>4960</v>
      </c>
      <c r="C118" s="8">
        <v>4814</v>
      </c>
      <c r="D118" s="8">
        <v>5340</v>
      </c>
      <c r="E118" s="8">
        <v>4739</v>
      </c>
      <c r="F118" s="8">
        <v>4680</v>
      </c>
      <c r="G118" s="8">
        <f t="shared" si="108"/>
        <v>146</v>
      </c>
      <c r="H118" s="8">
        <f t="shared" si="101"/>
        <v>221</v>
      </c>
      <c r="I118" s="8">
        <f t="shared" si="102"/>
        <v>280</v>
      </c>
      <c r="J118" s="8">
        <f t="shared" si="103"/>
        <v>75</v>
      </c>
      <c r="K118" s="8">
        <f t="shared" si="104"/>
        <v>134</v>
      </c>
      <c r="L118" s="9">
        <f t="shared" si="66"/>
        <v>380</v>
      </c>
      <c r="M118" s="8">
        <f t="shared" si="105"/>
        <v>526</v>
      </c>
      <c r="N118">
        <f t="shared" si="106"/>
        <v>1.0158261236547794</v>
      </c>
      <c r="O118">
        <f t="shared" si="107"/>
        <v>1.0598290598290598</v>
      </c>
    </row>
    <row r="119" spans="1:15" x14ac:dyDescent="0.25">
      <c r="A119" s="7">
        <v>44284</v>
      </c>
      <c r="B119" s="8">
        <v>5020</v>
      </c>
      <c r="C119" s="8">
        <v>4801</v>
      </c>
      <c r="D119" s="8">
        <v>5301</v>
      </c>
      <c r="E119" s="8">
        <v>4740</v>
      </c>
      <c r="F119" s="8">
        <v>4630</v>
      </c>
      <c r="G119" s="8">
        <f t="shared" si="108"/>
        <v>219</v>
      </c>
      <c r="H119" s="8">
        <f t="shared" si="101"/>
        <v>280</v>
      </c>
      <c r="I119" s="8">
        <f t="shared" si="102"/>
        <v>390</v>
      </c>
      <c r="J119" s="8">
        <f t="shared" si="103"/>
        <v>61</v>
      </c>
      <c r="K119" s="8">
        <f t="shared" si="104"/>
        <v>171</v>
      </c>
      <c r="L119" s="9">
        <f t="shared" si="66"/>
        <v>281</v>
      </c>
      <c r="M119" s="8">
        <f t="shared" si="105"/>
        <v>500</v>
      </c>
      <c r="N119">
        <f t="shared" si="106"/>
        <v>1.0128691983122362</v>
      </c>
      <c r="O119">
        <f t="shared" si="107"/>
        <v>1.0842332613390928</v>
      </c>
    </row>
    <row r="120" spans="1:15" x14ac:dyDescent="0.25">
      <c r="A120" s="7">
        <v>44281</v>
      </c>
      <c r="B120" s="8">
        <v>5063</v>
      </c>
      <c r="C120" s="8">
        <v>4890</v>
      </c>
      <c r="D120" s="8">
        <v>5380</v>
      </c>
      <c r="E120" s="8">
        <v>4830</v>
      </c>
      <c r="F120" s="8">
        <v>4774</v>
      </c>
      <c r="G120" s="8">
        <f t="shared" ref="G120:G121" si="109">B120-C120</f>
        <v>173</v>
      </c>
      <c r="H120" s="8">
        <f t="shared" si="101"/>
        <v>233</v>
      </c>
      <c r="I120" s="8">
        <f t="shared" si="102"/>
        <v>289</v>
      </c>
      <c r="J120" s="8">
        <f t="shared" si="103"/>
        <v>60</v>
      </c>
      <c r="K120" s="8">
        <f t="shared" si="104"/>
        <v>116</v>
      </c>
      <c r="L120" s="9">
        <f t="shared" si="66"/>
        <v>317</v>
      </c>
      <c r="M120" s="8">
        <f t="shared" si="105"/>
        <v>490</v>
      </c>
      <c r="N120">
        <f t="shared" si="106"/>
        <v>1.0124223602484472</v>
      </c>
      <c r="O120">
        <f t="shared" si="107"/>
        <v>1.0605362379555927</v>
      </c>
    </row>
    <row r="121" spans="1:15" x14ac:dyDescent="0.25">
      <c r="A121" s="7">
        <v>44280</v>
      </c>
      <c r="B121" s="8">
        <v>5139</v>
      </c>
      <c r="C121" s="8">
        <v>4992</v>
      </c>
      <c r="D121" s="8">
        <v>5450</v>
      </c>
      <c r="E121" s="8">
        <v>4900</v>
      </c>
      <c r="F121" s="8">
        <v>4859</v>
      </c>
      <c r="G121" s="8">
        <f t="shared" si="109"/>
        <v>147</v>
      </c>
      <c r="H121" s="8">
        <f t="shared" si="101"/>
        <v>239</v>
      </c>
      <c r="I121" s="8">
        <f t="shared" si="102"/>
        <v>280</v>
      </c>
      <c r="J121" s="8">
        <f t="shared" si="103"/>
        <v>92</v>
      </c>
      <c r="K121" s="8">
        <f t="shared" si="104"/>
        <v>133</v>
      </c>
      <c r="L121" s="9">
        <f t="shared" si="66"/>
        <v>311</v>
      </c>
      <c r="M121" s="8">
        <f t="shared" si="105"/>
        <v>458</v>
      </c>
      <c r="N121">
        <f t="shared" si="106"/>
        <v>1.0187755102040816</v>
      </c>
      <c r="O121">
        <f t="shared" si="107"/>
        <v>1.057625025725458</v>
      </c>
    </row>
    <row r="122" spans="1:15" x14ac:dyDescent="0.25">
      <c r="A122" s="7">
        <v>44278</v>
      </c>
      <c r="B122" s="8">
        <v>5328</v>
      </c>
      <c r="C122" s="8">
        <v>5140</v>
      </c>
      <c r="D122" s="8">
        <v>5700</v>
      </c>
      <c r="E122" s="8">
        <v>5089</v>
      </c>
      <c r="F122" s="8">
        <v>5007</v>
      </c>
      <c r="G122" s="8">
        <f t="shared" ref="G122:G123" si="110">B122-C122</f>
        <v>188</v>
      </c>
      <c r="H122" s="8">
        <f t="shared" si="101"/>
        <v>239</v>
      </c>
      <c r="I122" s="8">
        <f t="shared" si="102"/>
        <v>321</v>
      </c>
      <c r="J122" s="8">
        <f t="shared" si="103"/>
        <v>51</v>
      </c>
      <c r="K122" s="8">
        <f t="shared" si="104"/>
        <v>133</v>
      </c>
      <c r="L122" s="9">
        <f t="shared" si="66"/>
        <v>372</v>
      </c>
      <c r="M122" s="8">
        <f t="shared" si="105"/>
        <v>560</v>
      </c>
      <c r="N122">
        <f t="shared" si="106"/>
        <v>1.0100216152485753</v>
      </c>
      <c r="O122">
        <f t="shared" si="107"/>
        <v>1.0641102456560816</v>
      </c>
    </row>
    <row r="123" spans="1:15" x14ac:dyDescent="0.25">
      <c r="A123" s="7">
        <v>44277</v>
      </c>
      <c r="B123" s="8">
        <v>5360</v>
      </c>
      <c r="C123" s="8">
        <v>5212</v>
      </c>
      <c r="D123" s="8">
        <v>5750</v>
      </c>
      <c r="E123" s="8">
        <v>5014</v>
      </c>
      <c r="F123" s="8">
        <v>5050</v>
      </c>
      <c r="G123" s="8">
        <f t="shared" si="110"/>
        <v>148</v>
      </c>
      <c r="H123" s="8">
        <f t="shared" si="101"/>
        <v>346</v>
      </c>
      <c r="I123" s="8">
        <f t="shared" si="102"/>
        <v>310</v>
      </c>
      <c r="J123" s="8">
        <f t="shared" si="103"/>
        <v>198</v>
      </c>
      <c r="K123" s="8">
        <f t="shared" si="104"/>
        <v>162</v>
      </c>
      <c r="L123" s="9">
        <f t="shared" si="66"/>
        <v>390</v>
      </c>
      <c r="M123" s="8">
        <f t="shared" si="105"/>
        <v>538</v>
      </c>
      <c r="N123">
        <f t="shared" si="106"/>
        <v>1.039489429597128</v>
      </c>
      <c r="O123">
        <f t="shared" si="107"/>
        <v>1.0613861386138614</v>
      </c>
    </row>
    <row r="124" spans="1:15" x14ac:dyDescent="0.25">
      <c r="A124" s="7">
        <v>44274</v>
      </c>
      <c r="B124" s="8">
        <v>5340</v>
      </c>
      <c r="C124" s="8">
        <v>5172.5</v>
      </c>
      <c r="D124" s="8">
        <v>5750</v>
      </c>
      <c r="E124" s="8">
        <v>4955</v>
      </c>
      <c r="F124" s="8">
        <v>4935</v>
      </c>
      <c r="G124" s="8">
        <f t="shared" ref="G124:G128" si="111">B124-C124</f>
        <v>167.5</v>
      </c>
      <c r="H124" s="8">
        <f t="shared" si="101"/>
        <v>385</v>
      </c>
      <c r="I124" s="8">
        <f t="shared" si="102"/>
        <v>405</v>
      </c>
      <c r="J124" s="8">
        <f t="shared" si="103"/>
        <v>217.5</v>
      </c>
      <c r="K124" s="8">
        <f t="shared" si="104"/>
        <v>237.5</v>
      </c>
      <c r="L124" s="9">
        <f t="shared" si="66"/>
        <v>410</v>
      </c>
      <c r="M124" s="8">
        <f t="shared" si="105"/>
        <v>577.5</v>
      </c>
      <c r="N124">
        <f t="shared" si="106"/>
        <v>1.0438950554994955</v>
      </c>
      <c r="O124">
        <f t="shared" si="107"/>
        <v>1.0820668693009119</v>
      </c>
    </row>
    <row r="125" spans="1:15" x14ac:dyDescent="0.25">
      <c r="A125" s="7">
        <v>44273</v>
      </c>
      <c r="B125" s="8">
        <v>5296</v>
      </c>
      <c r="C125" s="8">
        <v>5183.5</v>
      </c>
      <c r="D125" s="8">
        <v>5799</v>
      </c>
      <c r="E125" s="8">
        <v>4920</v>
      </c>
      <c r="F125" s="8">
        <v>4910</v>
      </c>
      <c r="G125" s="8">
        <f t="shared" si="111"/>
        <v>112.5</v>
      </c>
      <c r="H125" s="8">
        <f t="shared" si="101"/>
        <v>376</v>
      </c>
      <c r="I125" s="8">
        <f t="shared" si="102"/>
        <v>386</v>
      </c>
      <c r="J125" s="8">
        <f t="shared" si="103"/>
        <v>263.5</v>
      </c>
      <c r="K125" s="8">
        <f t="shared" si="104"/>
        <v>273.5</v>
      </c>
      <c r="L125" s="9">
        <f t="shared" si="66"/>
        <v>503</v>
      </c>
      <c r="M125" s="8">
        <f t="shared" si="105"/>
        <v>615.5</v>
      </c>
      <c r="N125">
        <f t="shared" si="106"/>
        <v>1.0535569105691056</v>
      </c>
      <c r="O125">
        <f t="shared" si="107"/>
        <v>1.0786150712830957</v>
      </c>
    </row>
    <row r="126" spans="1:15" x14ac:dyDescent="0.25">
      <c r="A126" s="7">
        <v>44272</v>
      </c>
      <c r="B126" s="8">
        <v>5345</v>
      </c>
      <c r="C126" s="8">
        <v>5201</v>
      </c>
      <c r="D126" s="8">
        <v>5800</v>
      </c>
      <c r="E126" s="8">
        <v>4950</v>
      </c>
      <c r="F126" s="8">
        <v>4875</v>
      </c>
      <c r="G126" s="8">
        <f t="shared" si="111"/>
        <v>144</v>
      </c>
      <c r="H126" s="8">
        <f t="shared" si="101"/>
        <v>395</v>
      </c>
      <c r="I126" s="8">
        <f t="shared" si="102"/>
        <v>470</v>
      </c>
      <c r="J126" s="8">
        <f t="shared" si="103"/>
        <v>251</v>
      </c>
      <c r="K126" s="8">
        <f t="shared" si="104"/>
        <v>326</v>
      </c>
      <c r="L126" s="9">
        <f t="shared" si="66"/>
        <v>455</v>
      </c>
      <c r="M126" s="8">
        <f t="shared" si="105"/>
        <v>599</v>
      </c>
      <c r="N126">
        <f t="shared" si="106"/>
        <v>1.0507070707070707</v>
      </c>
      <c r="O126">
        <f t="shared" si="107"/>
        <v>1.0964102564102565</v>
      </c>
    </row>
    <row r="127" spans="1:15" x14ac:dyDescent="0.25">
      <c r="A127" s="7">
        <v>44271</v>
      </c>
      <c r="B127" s="8">
        <v>5300</v>
      </c>
      <c r="C127" s="8">
        <v>5119</v>
      </c>
      <c r="D127" s="8">
        <v>5750</v>
      </c>
      <c r="E127" s="8">
        <v>4910</v>
      </c>
      <c r="F127" s="8">
        <v>4883</v>
      </c>
      <c r="G127" s="8">
        <f t="shared" si="111"/>
        <v>181</v>
      </c>
      <c r="H127" s="8">
        <f t="shared" si="101"/>
        <v>390</v>
      </c>
      <c r="I127" s="8">
        <f t="shared" si="102"/>
        <v>417</v>
      </c>
      <c r="J127" s="8">
        <f t="shared" si="103"/>
        <v>209</v>
      </c>
      <c r="K127" s="8">
        <f t="shared" si="104"/>
        <v>236</v>
      </c>
      <c r="L127" s="9">
        <f t="shared" si="66"/>
        <v>450</v>
      </c>
      <c r="M127" s="8">
        <f t="shared" si="105"/>
        <v>631</v>
      </c>
      <c r="N127">
        <f t="shared" si="106"/>
        <v>1.0425661914460285</v>
      </c>
      <c r="O127">
        <f t="shared" si="107"/>
        <v>1.0853983207044851</v>
      </c>
    </row>
    <row r="128" spans="1:15" x14ac:dyDescent="0.25">
      <c r="A128" s="7">
        <v>44270</v>
      </c>
      <c r="B128" s="8">
        <v>5260</v>
      </c>
      <c r="C128" s="8">
        <v>5055</v>
      </c>
      <c r="D128" s="8">
        <v>5598</v>
      </c>
      <c r="E128" s="8">
        <v>4850</v>
      </c>
      <c r="F128" s="8">
        <v>4895</v>
      </c>
      <c r="G128" s="8">
        <f t="shared" si="111"/>
        <v>205</v>
      </c>
      <c r="H128" s="8">
        <f t="shared" si="101"/>
        <v>410</v>
      </c>
      <c r="I128" s="8">
        <f t="shared" si="102"/>
        <v>365</v>
      </c>
      <c r="J128" s="8">
        <f t="shared" si="103"/>
        <v>205</v>
      </c>
      <c r="K128" s="8">
        <f t="shared" si="104"/>
        <v>160</v>
      </c>
      <c r="L128" s="9">
        <f t="shared" si="66"/>
        <v>338</v>
      </c>
      <c r="M128" s="8">
        <f t="shared" si="105"/>
        <v>543</v>
      </c>
      <c r="N128">
        <f t="shared" si="106"/>
        <v>1.0422680412371135</v>
      </c>
      <c r="O128">
        <f t="shared" si="107"/>
        <v>1.0745658835546477</v>
      </c>
    </row>
    <row r="129" spans="1:15" x14ac:dyDescent="0.25">
      <c r="A129" s="7">
        <v>44267</v>
      </c>
      <c r="B129" s="8">
        <v>5139.5</v>
      </c>
      <c r="C129" s="8">
        <v>4981</v>
      </c>
      <c r="D129" s="8">
        <v>5400</v>
      </c>
      <c r="E129" s="8">
        <v>4715</v>
      </c>
      <c r="F129" s="8">
        <v>4700</v>
      </c>
      <c r="G129" s="8">
        <f t="shared" ref="G129" si="112">B129-C129</f>
        <v>158.5</v>
      </c>
      <c r="H129" s="8">
        <f t="shared" si="101"/>
        <v>424.5</v>
      </c>
      <c r="I129" s="8">
        <f t="shared" si="102"/>
        <v>439.5</v>
      </c>
      <c r="J129" s="8">
        <f t="shared" si="103"/>
        <v>266</v>
      </c>
      <c r="K129" s="8">
        <f t="shared" si="104"/>
        <v>281</v>
      </c>
      <c r="L129" s="9">
        <f t="shared" si="66"/>
        <v>260.5</v>
      </c>
      <c r="M129" s="8">
        <f t="shared" si="105"/>
        <v>419</v>
      </c>
      <c r="N129">
        <f t="shared" si="106"/>
        <v>1.0564156945917285</v>
      </c>
      <c r="O129">
        <f t="shared" si="107"/>
        <v>1.0935106382978723</v>
      </c>
    </row>
    <row r="130" spans="1:15" x14ac:dyDescent="0.25">
      <c r="A130" s="7">
        <v>44266</v>
      </c>
      <c r="B130" s="8">
        <v>5035</v>
      </c>
      <c r="C130" s="8">
        <v>4860</v>
      </c>
      <c r="D130" s="8">
        <v>5445</v>
      </c>
      <c r="E130" s="8">
        <v>4615</v>
      </c>
      <c r="F130" s="8">
        <v>4526</v>
      </c>
      <c r="G130" s="8">
        <f t="shared" ref="G130:G132" si="113">B130-C130</f>
        <v>175</v>
      </c>
      <c r="H130" s="8">
        <f t="shared" si="101"/>
        <v>420</v>
      </c>
      <c r="I130" s="8">
        <f t="shared" si="102"/>
        <v>509</v>
      </c>
      <c r="J130" s="8">
        <f t="shared" si="103"/>
        <v>245</v>
      </c>
      <c r="K130" s="8">
        <f t="shared" si="104"/>
        <v>334</v>
      </c>
      <c r="L130" s="9">
        <f t="shared" si="66"/>
        <v>410</v>
      </c>
      <c r="M130" s="8">
        <f t="shared" si="105"/>
        <v>585</v>
      </c>
      <c r="N130">
        <f t="shared" si="106"/>
        <v>1.0530877573131094</v>
      </c>
      <c r="O130">
        <f t="shared" si="107"/>
        <v>1.11246133451171</v>
      </c>
    </row>
    <row r="131" spans="1:15" x14ac:dyDescent="0.25">
      <c r="A131" s="7">
        <v>44265</v>
      </c>
      <c r="B131" s="8">
        <v>5027</v>
      </c>
      <c r="C131" s="8">
        <v>4840</v>
      </c>
      <c r="D131" s="8">
        <v>5376</v>
      </c>
      <c r="E131" s="8">
        <v>4579</v>
      </c>
      <c r="F131" s="8">
        <v>4420</v>
      </c>
      <c r="G131" s="8">
        <f t="shared" si="113"/>
        <v>187</v>
      </c>
      <c r="H131" s="8">
        <f t="shared" si="101"/>
        <v>448</v>
      </c>
      <c r="I131" s="8">
        <f t="shared" si="102"/>
        <v>607</v>
      </c>
      <c r="J131" s="8">
        <f t="shared" si="103"/>
        <v>261</v>
      </c>
      <c r="K131" s="8">
        <f t="shared" si="104"/>
        <v>420</v>
      </c>
      <c r="L131" s="9">
        <f t="shared" ref="L131:L194" si="114">D131-B131</f>
        <v>349</v>
      </c>
      <c r="M131" s="8">
        <f t="shared" si="105"/>
        <v>536</v>
      </c>
      <c r="N131">
        <f t="shared" si="106"/>
        <v>1.0569993448351169</v>
      </c>
      <c r="O131">
        <f t="shared" si="107"/>
        <v>1.1373303167420814</v>
      </c>
    </row>
    <row r="132" spans="1:15" x14ac:dyDescent="0.25">
      <c r="A132" s="7">
        <v>44264</v>
      </c>
      <c r="B132" s="8">
        <v>5263</v>
      </c>
      <c r="C132" s="8">
        <v>5109</v>
      </c>
      <c r="D132" s="8">
        <v>5452</v>
      </c>
      <c r="E132" s="8">
        <v>4769</v>
      </c>
      <c r="F132" s="8">
        <v>4610</v>
      </c>
      <c r="G132" s="8">
        <f t="shared" si="113"/>
        <v>154</v>
      </c>
      <c r="H132" s="8">
        <f t="shared" si="101"/>
        <v>494</v>
      </c>
      <c r="I132" s="8">
        <f t="shared" si="102"/>
        <v>653</v>
      </c>
      <c r="J132" s="8">
        <f t="shared" si="103"/>
        <v>340</v>
      </c>
      <c r="K132" s="8">
        <f t="shared" si="104"/>
        <v>499</v>
      </c>
      <c r="L132" s="9">
        <f t="shared" si="114"/>
        <v>189</v>
      </c>
      <c r="M132" s="8">
        <f t="shared" si="105"/>
        <v>343</v>
      </c>
      <c r="N132">
        <f t="shared" si="106"/>
        <v>1.0712937722793039</v>
      </c>
      <c r="O132">
        <f t="shared" si="107"/>
        <v>1.1416485900216919</v>
      </c>
    </row>
    <row r="133" spans="1:15" x14ac:dyDescent="0.25">
      <c r="A133" s="7">
        <v>44263</v>
      </c>
      <c r="B133" s="8">
        <v>5360</v>
      </c>
      <c r="C133" s="8">
        <v>5177</v>
      </c>
      <c r="D133" s="8">
        <v>5760</v>
      </c>
      <c r="E133" s="8">
        <v>4830</v>
      </c>
      <c r="F133" s="8">
        <v>4660</v>
      </c>
      <c r="G133" s="8">
        <f t="shared" ref="G133:G134" si="115">B133-C133</f>
        <v>183</v>
      </c>
      <c r="H133" s="8">
        <f t="shared" si="101"/>
        <v>530</v>
      </c>
      <c r="I133" s="8">
        <f t="shared" si="102"/>
        <v>700</v>
      </c>
      <c r="J133" s="8">
        <f t="shared" si="103"/>
        <v>347</v>
      </c>
      <c r="K133" s="8">
        <f t="shared" si="104"/>
        <v>517</v>
      </c>
      <c r="L133" s="9">
        <f t="shared" si="114"/>
        <v>400</v>
      </c>
      <c r="M133" s="8">
        <f t="shared" si="105"/>
        <v>583</v>
      </c>
      <c r="N133">
        <f t="shared" si="106"/>
        <v>1.0718426501035196</v>
      </c>
      <c r="O133">
        <f t="shared" si="107"/>
        <v>1.150214592274678</v>
      </c>
    </row>
    <row r="134" spans="1:15" x14ac:dyDescent="0.25">
      <c r="A134" s="7">
        <v>44260</v>
      </c>
      <c r="B134" s="8">
        <v>5465</v>
      </c>
      <c r="C134" s="8">
        <v>5215</v>
      </c>
      <c r="D134" s="8">
        <v>5749</v>
      </c>
      <c r="E134" s="8">
        <v>4860</v>
      </c>
      <c r="F134" s="8">
        <v>4645</v>
      </c>
      <c r="G134" s="8">
        <f t="shared" si="115"/>
        <v>250</v>
      </c>
      <c r="H134" s="8">
        <f t="shared" si="101"/>
        <v>605</v>
      </c>
      <c r="I134" s="8">
        <f t="shared" si="102"/>
        <v>820</v>
      </c>
      <c r="J134" s="8">
        <f t="shared" si="103"/>
        <v>355</v>
      </c>
      <c r="K134" s="8">
        <f t="shared" si="104"/>
        <v>570</v>
      </c>
      <c r="L134" s="9">
        <f t="shared" si="114"/>
        <v>284</v>
      </c>
      <c r="M134" s="8">
        <f t="shared" si="105"/>
        <v>534</v>
      </c>
      <c r="N134">
        <f t="shared" si="106"/>
        <v>1.073045267489712</v>
      </c>
      <c r="O134">
        <f t="shared" si="107"/>
        <v>1.1765339074273413</v>
      </c>
    </row>
    <row r="135" spans="1:15" x14ac:dyDescent="0.25">
      <c r="A135" s="7">
        <v>44259</v>
      </c>
      <c r="B135" s="8">
        <v>5470</v>
      </c>
      <c r="C135" s="8">
        <v>5279</v>
      </c>
      <c r="D135" s="8">
        <v>5900</v>
      </c>
      <c r="E135" s="8">
        <v>4939</v>
      </c>
      <c r="F135" s="8">
        <v>4724</v>
      </c>
      <c r="G135" s="8">
        <f t="shared" ref="G135" si="116">B135-C135</f>
        <v>191</v>
      </c>
      <c r="H135" s="8">
        <f t="shared" si="101"/>
        <v>531</v>
      </c>
      <c r="I135" s="8">
        <f t="shared" si="102"/>
        <v>746</v>
      </c>
      <c r="J135" s="8">
        <f t="shared" si="103"/>
        <v>340</v>
      </c>
      <c r="K135" s="8">
        <f t="shared" si="104"/>
        <v>555</v>
      </c>
      <c r="L135" s="9">
        <f t="shared" si="114"/>
        <v>430</v>
      </c>
      <c r="M135" s="8">
        <f t="shared" si="105"/>
        <v>621</v>
      </c>
      <c r="N135">
        <f t="shared" si="106"/>
        <v>1.0688398461226969</v>
      </c>
      <c r="O135">
        <f t="shared" si="107"/>
        <v>1.1579170194750212</v>
      </c>
    </row>
    <row r="136" spans="1:15" x14ac:dyDescent="0.25">
      <c r="A136" s="7">
        <v>44258</v>
      </c>
      <c r="B136" s="8">
        <v>5470</v>
      </c>
      <c r="C136" s="8">
        <v>5292</v>
      </c>
      <c r="D136" s="8">
        <v>6000</v>
      </c>
      <c r="E136" s="8">
        <v>4905</v>
      </c>
      <c r="F136" s="8">
        <v>4760</v>
      </c>
      <c r="G136" s="8">
        <f t="shared" ref="G136:G145" si="117">B136-C136</f>
        <v>178</v>
      </c>
      <c r="H136" s="8">
        <f t="shared" si="101"/>
        <v>565</v>
      </c>
      <c r="I136" s="8">
        <f t="shared" si="102"/>
        <v>710</v>
      </c>
      <c r="J136" s="8">
        <f t="shared" si="103"/>
        <v>387</v>
      </c>
      <c r="K136" s="8">
        <f t="shared" si="104"/>
        <v>532</v>
      </c>
      <c r="L136" s="9">
        <f t="shared" si="114"/>
        <v>530</v>
      </c>
      <c r="M136" s="8">
        <f t="shared" si="105"/>
        <v>708</v>
      </c>
      <c r="N136">
        <f t="shared" si="106"/>
        <v>1.0788990825688074</v>
      </c>
      <c r="O136">
        <f t="shared" si="107"/>
        <v>1.1491596638655461</v>
      </c>
    </row>
    <row r="137" spans="1:15" x14ac:dyDescent="0.25">
      <c r="A137" s="7">
        <v>44257</v>
      </c>
      <c r="B137" s="8">
        <v>5489</v>
      </c>
      <c r="C137" s="8">
        <v>5303</v>
      </c>
      <c r="D137" s="8">
        <v>5950</v>
      </c>
      <c r="E137" s="8">
        <v>4960</v>
      </c>
      <c r="F137" s="8">
        <v>4715</v>
      </c>
      <c r="G137" s="8">
        <f t="shared" si="117"/>
        <v>186</v>
      </c>
      <c r="H137" s="8">
        <f t="shared" si="101"/>
        <v>529</v>
      </c>
      <c r="I137" s="8">
        <f t="shared" si="102"/>
        <v>774</v>
      </c>
      <c r="J137" s="8">
        <f t="shared" si="103"/>
        <v>343</v>
      </c>
      <c r="K137" s="8">
        <f t="shared" si="104"/>
        <v>588</v>
      </c>
      <c r="L137" s="9">
        <f t="shared" si="114"/>
        <v>461</v>
      </c>
      <c r="M137" s="8">
        <f t="shared" si="105"/>
        <v>647</v>
      </c>
      <c r="N137">
        <f t="shared" si="106"/>
        <v>1.0691532258064516</v>
      </c>
      <c r="O137">
        <f t="shared" si="107"/>
        <v>1.1641569459172854</v>
      </c>
    </row>
    <row r="138" spans="1:15" x14ac:dyDescent="0.25">
      <c r="A138" s="7">
        <v>44256</v>
      </c>
      <c r="B138" s="8">
        <v>5481</v>
      </c>
      <c r="C138" s="8">
        <v>5289</v>
      </c>
      <c r="D138" s="8">
        <v>5960</v>
      </c>
      <c r="E138" s="8">
        <v>5057</v>
      </c>
      <c r="F138" s="8">
        <v>4757</v>
      </c>
      <c r="G138" s="8">
        <f t="shared" si="117"/>
        <v>192</v>
      </c>
      <c r="H138" s="8">
        <f t="shared" ref="H138:H169" si="118">B138-E138</f>
        <v>424</v>
      </c>
      <c r="I138" s="8">
        <f t="shared" ref="I138:I169" si="119">B138-F138</f>
        <v>724</v>
      </c>
      <c r="J138" s="8">
        <f t="shared" ref="J138:J169" si="120">C138-E138</f>
        <v>232</v>
      </c>
      <c r="K138" s="8">
        <f t="shared" ref="K138:K169" si="121">C138-F138</f>
        <v>532</v>
      </c>
      <c r="L138" s="9">
        <f t="shared" si="114"/>
        <v>479</v>
      </c>
      <c r="M138" s="8">
        <f t="shared" ref="M138:M169" si="122">D138-C138</f>
        <v>671</v>
      </c>
      <c r="N138">
        <f t="shared" ref="N138:N169" si="123">C138/E138</f>
        <v>1.0458770021752026</v>
      </c>
      <c r="O138">
        <f t="shared" ref="O138:O169" si="124">B138/F138</f>
        <v>1.1521967626655456</v>
      </c>
    </row>
    <row r="139" spans="1:15" x14ac:dyDescent="0.25">
      <c r="A139" s="7">
        <v>44253</v>
      </c>
      <c r="B139" s="8">
        <v>5442</v>
      </c>
      <c r="C139" s="8">
        <v>5220</v>
      </c>
      <c r="D139" s="8">
        <v>5980</v>
      </c>
      <c r="E139" s="8">
        <v>4970</v>
      </c>
      <c r="F139" s="8">
        <v>4749</v>
      </c>
      <c r="G139" s="8">
        <f t="shared" si="117"/>
        <v>222</v>
      </c>
      <c r="H139" s="8">
        <f t="shared" si="118"/>
        <v>472</v>
      </c>
      <c r="I139" s="8">
        <f t="shared" si="119"/>
        <v>693</v>
      </c>
      <c r="J139" s="8">
        <f t="shared" si="120"/>
        <v>250</v>
      </c>
      <c r="K139" s="8">
        <f t="shared" si="121"/>
        <v>471</v>
      </c>
      <c r="L139" s="9">
        <f t="shared" si="114"/>
        <v>538</v>
      </c>
      <c r="M139" s="8">
        <f t="shared" si="122"/>
        <v>760</v>
      </c>
      <c r="N139">
        <f t="shared" si="123"/>
        <v>1.0503018108651911</v>
      </c>
      <c r="O139">
        <f t="shared" si="124"/>
        <v>1.145925457991156</v>
      </c>
    </row>
    <row r="140" spans="1:15" x14ac:dyDescent="0.25">
      <c r="A140" s="7">
        <v>44252</v>
      </c>
      <c r="B140" s="8">
        <v>5395</v>
      </c>
      <c r="C140" s="8">
        <v>5176</v>
      </c>
      <c r="D140" s="8">
        <v>5970</v>
      </c>
      <c r="E140" s="8">
        <v>4920</v>
      </c>
      <c r="F140" s="8">
        <v>4749</v>
      </c>
      <c r="G140" s="8">
        <f t="shared" si="117"/>
        <v>219</v>
      </c>
      <c r="H140" s="8">
        <f t="shared" si="118"/>
        <v>475</v>
      </c>
      <c r="I140" s="8">
        <f t="shared" si="119"/>
        <v>646</v>
      </c>
      <c r="J140" s="8">
        <f t="shared" si="120"/>
        <v>256</v>
      </c>
      <c r="K140" s="8">
        <f t="shared" si="121"/>
        <v>427</v>
      </c>
      <c r="L140" s="9">
        <f t="shared" si="114"/>
        <v>575</v>
      </c>
      <c r="M140" s="8">
        <f t="shared" si="122"/>
        <v>794</v>
      </c>
      <c r="N140">
        <f t="shared" si="123"/>
        <v>1.0520325203252032</v>
      </c>
      <c r="O140">
        <f t="shared" si="124"/>
        <v>1.1360286376079174</v>
      </c>
    </row>
    <row r="141" spans="1:15" x14ac:dyDescent="0.25">
      <c r="A141" s="7">
        <v>44251</v>
      </c>
      <c r="B141" s="8">
        <v>5356</v>
      </c>
      <c r="C141" s="8">
        <v>5085</v>
      </c>
      <c r="D141" s="8">
        <v>5875</v>
      </c>
      <c r="E141" s="8">
        <v>4810</v>
      </c>
      <c r="F141" s="8">
        <v>4650</v>
      </c>
      <c r="G141" s="8">
        <f t="shared" si="117"/>
        <v>271</v>
      </c>
      <c r="H141" s="8">
        <f t="shared" si="118"/>
        <v>546</v>
      </c>
      <c r="I141" s="8">
        <f t="shared" si="119"/>
        <v>706</v>
      </c>
      <c r="J141" s="8">
        <f t="shared" si="120"/>
        <v>275</v>
      </c>
      <c r="K141" s="8">
        <f t="shared" si="121"/>
        <v>435</v>
      </c>
      <c r="L141" s="9">
        <f t="shared" si="114"/>
        <v>519</v>
      </c>
      <c r="M141" s="8">
        <f t="shared" si="122"/>
        <v>790</v>
      </c>
      <c r="N141">
        <f t="shared" si="123"/>
        <v>1.0571725571725572</v>
      </c>
      <c r="O141">
        <f t="shared" si="124"/>
        <v>1.1518279569892473</v>
      </c>
    </row>
    <row r="142" spans="1:15" x14ac:dyDescent="0.25">
      <c r="A142" s="7">
        <v>44250</v>
      </c>
      <c r="B142" s="8">
        <v>5215</v>
      </c>
      <c r="C142" s="8">
        <v>5000</v>
      </c>
      <c r="D142" s="8">
        <v>5800</v>
      </c>
      <c r="E142" s="8">
        <v>4708</v>
      </c>
      <c r="F142" s="8">
        <v>4529</v>
      </c>
      <c r="G142" s="8">
        <f t="shared" si="117"/>
        <v>215</v>
      </c>
      <c r="H142" s="8">
        <f t="shared" si="118"/>
        <v>507</v>
      </c>
      <c r="I142" s="8">
        <f t="shared" si="119"/>
        <v>686</v>
      </c>
      <c r="J142" s="8">
        <f t="shared" si="120"/>
        <v>292</v>
      </c>
      <c r="K142" s="8">
        <f t="shared" si="121"/>
        <v>471</v>
      </c>
      <c r="L142" s="9">
        <f t="shared" si="114"/>
        <v>585</v>
      </c>
      <c r="M142" s="8">
        <f t="shared" si="122"/>
        <v>800</v>
      </c>
      <c r="N142">
        <f t="shared" si="123"/>
        <v>1.0620220900594732</v>
      </c>
      <c r="O142">
        <f t="shared" si="124"/>
        <v>1.1514683153013909</v>
      </c>
    </row>
    <row r="143" spans="1:15" x14ac:dyDescent="0.25">
      <c r="A143" s="7">
        <v>44249</v>
      </c>
      <c r="B143" s="8">
        <v>5215</v>
      </c>
      <c r="C143" s="8">
        <v>5045</v>
      </c>
      <c r="D143" s="8">
        <v>5800</v>
      </c>
      <c r="E143" s="8">
        <v>4745</v>
      </c>
      <c r="F143" s="8">
        <v>4520</v>
      </c>
      <c r="G143" s="8">
        <f t="shared" si="117"/>
        <v>170</v>
      </c>
      <c r="H143" s="8">
        <f t="shared" si="118"/>
        <v>470</v>
      </c>
      <c r="I143" s="8">
        <f t="shared" si="119"/>
        <v>695</v>
      </c>
      <c r="J143" s="8">
        <f t="shared" si="120"/>
        <v>300</v>
      </c>
      <c r="K143" s="8">
        <f t="shared" si="121"/>
        <v>525</v>
      </c>
      <c r="L143" s="9">
        <f t="shared" si="114"/>
        <v>585</v>
      </c>
      <c r="M143" s="8">
        <f t="shared" si="122"/>
        <v>755</v>
      </c>
      <c r="N143">
        <f t="shared" si="123"/>
        <v>1.0632244467860905</v>
      </c>
      <c r="O143">
        <f t="shared" si="124"/>
        <v>1.1537610619469028</v>
      </c>
    </row>
    <row r="144" spans="1:15" x14ac:dyDescent="0.25">
      <c r="A144" s="7">
        <v>44246</v>
      </c>
      <c r="B144" s="8">
        <v>5390</v>
      </c>
      <c r="C144" s="8">
        <v>5090</v>
      </c>
      <c r="D144" s="8">
        <v>5950</v>
      </c>
      <c r="E144" s="8">
        <v>4825</v>
      </c>
      <c r="F144" s="8">
        <v>4599</v>
      </c>
      <c r="G144" s="8">
        <f t="shared" si="117"/>
        <v>300</v>
      </c>
      <c r="H144" s="8">
        <f t="shared" si="118"/>
        <v>565</v>
      </c>
      <c r="I144" s="8">
        <f t="shared" si="119"/>
        <v>791</v>
      </c>
      <c r="J144" s="8">
        <f t="shared" si="120"/>
        <v>265</v>
      </c>
      <c r="K144" s="8">
        <f t="shared" si="121"/>
        <v>491</v>
      </c>
      <c r="L144" s="9">
        <f t="shared" si="114"/>
        <v>560</v>
      </c>
      <c r="M144" s="8">
        <f t="shared" si="122"/>
        <v>860</v>
      </c>
      <c r="N144">
        <f t="shared" si="123"/>
        <v>1.0549222797927462</v>
      </c>
      <c r="O144">
        <f t="shared" si="124"/>
        <v>1.1719939117199392</v>
      </c>
    </row>
    <row r="145" spans="1:15" x14ac:dyDescent="0.25">
      <c r="A145" s="7">
        <v>44245</v>
      </c>
      <c r="B145" s="8">
        <v>5510</v>
      </c>
      <c r="C145" s="8">
        <v>5210</v>
      </c>
      <c r="D145" s="8">
        <v>5940</v>
      </c>
      <c r="E145" s="8">
        <v>4900</v>
      </c>
      <c r="F145" s="8">
        <v>4629.5</v>
      </c>
      <c r="G145" s="8">
        <f t="shared" si="117"/>
        <v>300</v>
      </c>
      <c r="H145" s="8">
        <f t="shared" si="118"/>
        <v>610</v>
      </c>
      <c r="I145" s="8">
        <f t="shared" si="119"/>
        <v>880.5</v>
      </c>
      <c r="J145" s="8">
        <f t="shared" si="120"/>
        <v>310</v>
      </c>
      <c r="K145" s="8">
        <f t="shared" si="121"/>
        <v>580.5</v>
      </c>
      <c r="L145" s="9">
        <f t="shared" si="114"/>
        <v>430</v>
      </c>
      <c r="M145" s="8">
        <f t="shared" si="122"/>
        <v>730</v>
      </c>
      <c r="N145">
        <f t="shared" si="123"/>
        <v>1.0632653061224491</v>
      </c>
      <c r="O145">
        <f t="shared" si="124"/>
        <v>1.1901933254131116</v>
      </c>
    </row>
    <row r="146" spans="1:15" x14ac:dyDescent="0.25">
      <c r="A146" s="7">
        <v>44244</v>
      </c>
      <c r="B146" s="8">
        <v>5500</v>
      </c>
      <c r="C146" s="8">
        <v>5185</v>
      </c>
      <c r="D146" s="8">
        <v>6086</v>
      </c>
      <c r="E146" s="8">
        <v>4955</v>
      </c>
      <c r="F146" s="8">
        <v>4700</v>
      </c>
      <c r="G146" s="8">
        <f t="shared" ref="G146" si="125">B146-C146</f>
        <v>315</v>
      </c>
      <c r="H146" s="8">
        <f t="shared" si="118"/>
        <v>545</v>
      </c>
      <c r="I146" s="8">
        <f t="shared" si="119"/>
        <v>800</v>
      </c>
      <c r="J146" s="8">
        <f t="shared" si="120"/>
        <v>230</v>
      </c>
      <c r="K146" s="8">
        <f t="shared" si="121"/>
        <v>485</v>
      </c>
      <c r="L146" s="9">
        <f t="shared" si="114"/>
        <v>586</v>
      </c>
      <c r="M146" s="8">
        <f t="shared" si="122"/>
        <v>901</v>
      </c>
      <c r="N146">
        <f t="shared" si="123"/>
        <v>1.0464177598385469</v>
      </c>
      <c r="O146">
        <f t="shared" si="124"/>
        <v>1.1702127659574468</v>
      </c>
    </row>
    <row r="147" spans="1:15" x14ac:dyDescent="0.25">
      <c r="A147" s="7">
        <v>44239</v>
      </c>
      <c r="B147" s="8">
        <v>5690</v>
      </c>
      <c r="C147" s="8">
        <v>5382</v>
      </c>
      <c r="D147" s="8">
        <v>6340</v>
      </c>
      <c r="E147" s="8">
        <v>5150</v>
      </c>
      <c r="F147" s="8">
        <v>4940</v>
      </c>
      <c r="G147" s="8">
        <f t="shared" ref="G147" si="126">B147-C147</f>
        <v>308</v>
      </c>
      <c r="H147" s="8">
        <f t="shared" si="118"/>
        <v>540</v>
      </c>
      <c r="I147" s="8">
        <f t="shared" si="119"/>
        <v>750</v>
      </c>
      <c r="J147" s="8">
        <f t="shared" si="120"/>
        <v>232</v>
      </c>
      <c r="K147" s="8">
        <f t="shared" si="121"/>
        <v>442</v>
      </c>
      <c r="L147" s="9">
        <f t="shared" si="114"/>
        <v>650</v>
      </c>
      <c r="M147" s="8">
        <f t="shared" si="122"/>
        <v>958</v>
      </c>
      <c r="N147">
        <f t="shared" si="123"/>
        <v>1.0450485436893204</v>
      </c>
      <c r="O147">
        <f t="shared" si="124"/>
        <v>1.1518218623481782</v>
      </c>
    </row>
    <row r="148" spans="1:15" x14ac:dyDescent="0.25">
      <c r="A148" s="7">
        <v>44238</v>
      </c>
      <c r="B148" s="8">
        <v>5780</v>
      </c>
      <c r="C148" s="8">
        <v>5490</v>
      </c>
      <c r="D148" s="8">
        <v>6340</v>
      </c>
      <c r="E148" s="8">
        <v>5220</v>
      </c>
      <c r="F148" s="8">
        <v>4959</v>
      </c>
      <c r="G148" s="8">
        <f t="shared" ref="G148" si="127">B148-C148</f>
        <v>290</v>
      </c>
      <c r="H148" s="8">
        <f t="shared" si="118"/>
        <v>560</v>
      </c>
      <c r="I148" s="8">
        <f t="shared" si="119"/>
        <v>821</v>
      </c>
      <c r="J148" s="8">
        <f t="shared" si="120"/>
        <v>270</v>
      </c>
      <c r="K148" s="8">
        <f t="shared" si="121"/>
        <v>531</v>
      </c>
      <c r="L148" s="9">
        <f t="shared" si="114"/>
        <v>560</v>
      </c>
      <c r="M148" s="8">
        <f t="shared" si="122"/>
        <v>850</v>
      </c>
      <c r="N148">
        <f t="shared" si="123"/>
        <v>1.0517241379310345</v>
      </c>
      <c r="O148">
        <f t="shared" si="124"/>
        <v>1.1655575720911473</v>
      </c>
    </row>
    <row r="149" spans="1:15" x14ac:dyDescent="0.25">
      <c r="A149" s="7">
        <v>44237</v>
      </c>
      <c r="B149" s="8">
        <v>5910</v>
      </c>
      <c r="C149" s="8">
        <v>5608</v>
      </c>
      <c r="D149" s="8">
        <v>6479</v>
      </c>
      <c r="E149" s="8">
        <v>5322</v>
      </c>
      <c r="F149" s="8">
        <v>5009.5</v>
      </c>
      <c r="G149" s="8">
        <f t="shared" ref="G149" si="128">B149-C149</f>
        <v>302</v>
      </c>
      <c r="H149" s="8">
        <f t="shared" si="118"/>
        <v>588</v>
      </c>
      <c r="I149" s="8">
        <f t="shared" si="119"/>
        <v>900.5</v>
      </c>
      <c r="J149" s="8">
        <f t="shared" si="120"/>
        <v>286</v>
      </c>
      <c r="K149" s="8">
        <f t="shared" si="121"/>
        <v>598.5</v>
      </c>
      <c r="L149" s="9">
        <f t="shared" si="114"/>
        <v>569</v>
      </c>
      <c r="M149" s="8">
        <f t="shared" si="122"/>
        <v>871</v>
      </c>
      <c r="N149">
        <f t="shared" si="123"/>
        <v>1.053739195791056</v>
      </c>
      <c r="O149">
        <f t="shared" si="124"/>
        <v>1.1797584589280368</v>
      </c>
    </row>
    <row r="150" spans="1:15" x14ac:dyDescent="0.25">
      <c r="A150" s="7">
        <v>44236</v>
      </c>
      <c r="B150" s="8">
        <v>5912</v>
      </c>
      <c r="C150" s="8">
        <v>5628</v>
      </c>
      <c r="D150" s="8">
        <v>6400</v>
      </c>
      <c r="E150" s="8">
        <v>5342</v>
      </c>
      <c r="F150" s="8">
        <v>5034</v>
      </c>
      <c r="G150" s="8">
        <f t="shared" ref="G150:G151" si="129">B150-C150</f>
        <v>284</v>
      </c>
      <c r="H150" s="8">
        <f t="shared" si="118"/>
        <v>570</v>
      </c>
      <c r="I150" s="8">
        <f t="shared" si="119"/>
        <v>878</v>
      </c>
      <c r="J150" s="8">
        <f t="shared" si="120"/>
        <v>286</v>
      </c>
      <c r="K150" s="8">
        <f t="shared" si="121"/>
        <v>594</v>
      </c>
      <c r="L150" s="9">
        <f t="shared" si="114"/>
        <v>488</v>
      </c>
      <c r="M150" s="8">
        <f t="shared" si="122"/>
        <v>772</v>
      </c>
      <c r="N150">
        <f t="shared" si="123"/>
        <v>1.0535380007487831</v>
      </c>
      <c r="O150">
        <f t="shared" si="124"/>
        <v>1.1744139849026618</v>
      </c>
    </row>
    <row r="151" spans="1:15" x14ac:dyDescent="0.25">
      <c r="A151" s="7">
        <v>44235</v>
      </c>
      <c r="B151" s="8">
        <v>5911</v>
      </c>
      <c r="C151" s="8">
        <v>5628</v>
      </c>
      <c r="D151" s="8">
        <v>6420</v>
      </c>
      <c r="E151" s="8">
        <v>5380</v>
      </c>
      <c r="F151" s="8">
        <v>5030</v>
      </c>
      <c r="G151" s="8">
        <f t="shared" si="129"/>
        <v>283</v>
      </c>
      <c r="H151" s="8">
        <f t="shared" si="118"/>
        <v>531</v>
      </c>
      <c r="I151" s="8">
        <f t="shared" si="119"/>
        <v>881</v>
      </c>
      <c r="J151" s="8">
        <f t="shared" si="120"/>
        <v>248</v>
      </c>
      <c r="K151" s="8">
        <f t="shared" si="121"/>
        <v>598</v>
      </c>
      <c r="L151" s="9">
        <f t="shared" si="114"/>
        <v>509</v>
      </c>
      <c r="M151" s="8">
        <f t="shared" si="122"/>
        <v>792</v>
      </c>
      <c r="N151">
        <f t="shared" si="123"/>
        <v>1.0460966542750929</v>
      </c>
      <c r="O151">
        <f t="shared" si="124"/>
        <v>1.1751491053677932</v>
      </c>
    </row>
    <row r="152" spans="1:15" x14ac:dyDescent="0.25">
      <c r="A152" s="7">
        <v>44232</v>
      </c>
      <c r="B152" s="8">
        <v>5945</v>
      </c>
      <c r="C152" s="8">
        <v>5628</v>
      </c>
      <c r="D152" s="8">
        <v>6600</v>
      </c>
      <c r="E152" s="8">
        <v>5394</v>
      </c>
      <c r="F152" s="8">
        <v>5050</v>
      </c>
      <c r="G152" s="8">
        <f t="shared" ref="G152" si="130">B152-C152</f>
        <v>317</v>
      </c>
      <c r="H152" s="8">
        <f t="shared" si="118"/>
        <v>551</v>
      </c>
      <c r="I152" s="8">
        <f t="shared" si="119"/>
        <v>895</v>
      </c>
      <c r="J152" s="8">
        <f t="shared" si="120"/>
        <v>234</v>
      </c>
      <c r="K152" s="8">
        <f t="shared" si="121"/>
        <v>578</v>
      </c>
      <c r="L152" s="9">
        <f t="shared" si="114"/>
        <v>655</v>
      </c>
      <c r="M152" s="8">
        <f t="shared" si="122"/>
        <v>972</v>
      </c>
      <c r="N152">
        <f t="shared" si="123"/>
        <v>1.0433815350389322</v>
      </c>
      <c r="O152">
        <f t="shared" si="124"/>
        <v>1.1772277227722772</v>
      </c>
    </row>
    <row r="153" spans="1:15" x14ac:dyDescent="0.25">
      <c r="A153" s="7">
        <v>44231</v>
      </c>
      <c r="B153" s="8">
        <v>5922</v>
      </c>
      <c r="C153" s="8">
        <v>5640</v>
      </c>
      <c r="D153" s="8">
        <v>6375</v>
      </c>
      <c r="E153" s="8">
        <v>5400</v>
      </c>
      <c r="F153" s="8">
        <v>5025</v>
      </c>
      <c r="G153" s="8">
        <f t="shared" ref="G153" si="131">B153-C153</f>
        <v>282</v>
      </c>
      <c r="H153" s="8">
        <f t="shared" si="118"/>
        <v>522</v>
      </c>
      <c r="I153" s="8">
        <f t="shared" si="119"/>
        <v>897</v>
      </c>
      <c r="J153" s="8">
        <f t="shared" si="120"/>
        <v>240</v>
      </c>
      <c r="K153" s="8">
        <f t="shared" si="121"/>
        <v>615</v>
      </c>
      <c r="L153" s="9">
        <f t="shared" si="114"/>
        <v>453</v>
      </c>
      <c r="M153" s="8">
        <f t="shared" si="122"/>
        <v>735</v>
      </c>
      <c r="N153">
        <f t="shared" si="123"/>
        <v>1.0444444444444445</v>
      </c>
      <c r="O153">
        <f t="shared" si="124"/>
        <v>1.1785074626865673</v>
      </c>
    </row>
    <row r="154" spans="1:15" x14ac:dyDescent="0.25">
      <c r="A154" s="7">
        <v>44230</v>
      </c>
      <c r="B154" s="8">
        <v>5899</v>
      </c>
      <c r="C154" s="8">
        <v>5642</v>
      </c>
      <c r="D154" s="8">
        <v>6400</v>
      </c>
      <c r="E154" s="8">
        <v>5415</v>
      </c>
      <c r="F154" s="8">
        <v>4990</v>
      </c>
      <c r="G154" s="8">
        <f t="shared" ref="G154" si="132">B154-C154</f>
        <v>257</v>
      </c>
      <c r="H154" s="8">
        <f t="shared" si="118"/>
        <v>484</v>
      </c>
      <c r="I154" s="8">
        <f t="shared" si="119"/>
        <v>909</v>
      </c>
      <c r="J154" s="8">
        <f t="shared" si="120"/>
        <v>227</v>
      </c>
      <c r="K154" s="8">
        <f t="shared" si="121"/>
        <v>652</v>
      </c>
      <c r="L154" s="9">
        <f t="shared" si="114"/>
        <v>501</v>
      </c>
      <c r="M154" s="8">
        <f t="shared" si="122"/>
        <v>758</v>
      </c>
      <c r="N154">
        <f t="shared" si="123"/>
        <v>1.0419205909510618</v>
      </c>
      <c r="O154">
        <f t="shared" si="124"/>
        <v>1.1821643286573147</v>
      </c>
    </row>
    <row r="155" spans="1:15" x14ac:dyDescent="0.25">
      <c r="A155" s="7">
        <v>44229</v>
      </c>
      <c r="B155" s="8">
        <v>5941</v>
      </c>
      <c r="C155" s="8">
        <v>5651</v>
      </c>
      <c r="D155" s="8">
        <v>6390</v>
      </c>
      <c r="E155" s="8">
        <v>5474.5</v>
      </c>
      <c r="F155" s="8">
        <v>4993</v>
      </c>
      <c r="G155" s="8">
        <f t="shared" ref="G155:G156" si="133">B155-C155</f>
        <v>290</v>
      </c>
      <c r="H155" s="8">
        <f t="shared" si="118"/>
        <v>466.5</v>
      </c>
      <c r="I155" s="8">
        <f t="shared" si="119"/>
        <v>948</v>
      </c>
      <c r="J155" s="8">
        <f t="shared" si="120"/>
        <v>176.5</v>
      </c>
      <c r="K155" s="8">
        <f t="shared" si="121"/>
        <v>658</v>
      </c>
      <c r="L155" s="9">
        <f t="shared" si="114"/>
        <v>449</v>
      </c>
      <c r="M155" s="8">
        <f t="shared" si="122"/>
        <v>739</v>
      </c>
      <c r="N155">
        <f t="shared" si="123"/>
        <v>1.0322403872499772</v>
      </c>
      <c r="O155">
        <f t="shared" si="124"/>
        <v>1.1898658121369918</v>
      </c>
    </row>
    <row r="156" spans="1:15" x14ac:dyDescent="0.25">
      <c r="A156" s="7">
        <v>44228</v>
      </c>
      <c r="B156" s="8">
        <v>5895</v>
      </c>
      <c r="C156" s="8">
        <v>5650</v>
      </c>
      <c r="D156" s="8">
        <v>6400</v>
      </c>
      <c r="E156" s="8">
        <v>5463</v>
      </c>
      <c r="F156" s="8">
        <v>4964</v>
      </c>
      <c r="G156" s="8">
        <f t="shared" si="133"/>
        <v>245</v>
      </c>
      <c r="H156" s="8">
        <f t="shared" si="118"/>
        <v>432</v>
      </c>
      <c r="I156" s="8">
        <f t="shared" si="119"/>
        <v>931</v>
      </c>
      <c r="J156" s="8">
        <f t="shared" si="120"/>
        <v>187</v>
      </c>
      <c r="K156" s="8">
        <f t="shared" si="121"/>
        <v>686</v>
      </c>
      <c r="L156" s="9">
        <f t="shared" si="114"/>
        <v>505</v>
      </c>
      <c r="M156" s="8">
        <f t="shared" si="122"/>
        <v>750</v>
      </c>
      <c r="N156">
        <f t="shared" si="123"/>
        <v>1.0342302764049058</v>
      </c>
      <c r="O156">
        <f t="shared" si="124"/>
        <v>1.1875503626107977</v>
      </c>
    </row>
    <row r="157" spans="1:15" x14ac:dyDescent="0.25">
      <c r="A157" s="7">
        <v>44225</v>
      </c>
      <c r="B157" s="8">
        <v>5877.5</v>
      </c>
      <c r="C157" s="8">
        <v>5640</v>
      </c>
      <c r="D157" s="8">
        <v>6351</v>
      </c>
      <c r="E157" s="8">
        <v>5451</v>
      </c>
      <c r="F157" s="8">
        <v>4950</v>
      </c>
      <c r="G157" s="8">
        <f t="shared" ref="G157" si="134">B157-C157</f>
        <v>237.5</v>
      </c>
      <c r="H157" s="8">
        <f t="shared" si="118"/>
        <v>426.5</v>
      </c>
      <c r="I157" s="8">
        <f t="shared" si="119"/>
        <v>927.5</v>
      </c>
      <c r="J157" s="8">
        <f t="shared" si="120"/>
        <v>189</v>
      </c>
      <c r="K157" s="8">
        <f t="shared" si="121"/>
        <v>690</v>
      </c>
      <c r="L157" s="9">
        <f t="shared" si="114"/>
        <v>473.5</v>
      </c>
      <c r="M157" s="8">
        <f t="shared" si="122"/>
        <v>711</v>
      </c>
      <c r="N157">
        <f t="shared" si="123"/>
        <v>1.034672537149147</v>
      </c>
      <c r="O157">
        <f t="shared" si="124"/>
        <v>1.1873737373737374</v>
      </c>
    </row>
    <row r="158" spans="1:15" x14ac:dyDescent="0.25">
      <c r="A158" s="7">
        <v>44224</v>
      </c>
      <c r="B158" s="8">
        <v>5855</v>
      </c>
      <c r="C158" s="8">
        <v>5660</v>
      </c>
      <c r="D158" s="8">
        <v>6400</v>
      </c>
      <c r="E158" s="8">
        <v>5475</v>
      </c>
      <c r="F158" s="8">
        <v>4995</v>
      </c>
      <c r="G158" s="8">
        <f t="shared" ref="G158" si="135">B158-C158</f>
        <v>195</v>
      </c>
      <c r="H158" s="8">
        <f t="shared" si="118"/>
        <v>380</v>
      </c>
      <c r="I158" s="8">
        <f t="shared" si="119"/>
        <v>860</v>
      </c>
      <c r="J158" s="8">
        <f t="shared" si="120"/>
        <v>185</v>
      </c>
      <c r="K158" s="8">
        <f t="shared" si="121"/>
        <v>665</v>
      </c>
      <c r="L158" s="9">
        <f t="shared" si="114"/>
        <v>545</v>
      </c>
      <c r="M158" s="8">
        <f t="shared" si="122"/>
        <v>740</v>
      </c>
      <c r="N158">
        <f t="shared" si="123"/>
        <v>1.0337899543378994</v>
      </c>
      <c r="O158">
        <f t="shared" si="124"/>
        <v>1.1721721721721721</v>
      </c>
    </row>
    <row r="159" spans="1:15" x14ac:dyDescent="0.25">
      <c r="A159" s="7">
        <v>44223</v>
      </c>
      <c r="B159" s="8">
        <v>5865</v>
      </c>
      <c r="C159" s="8">
        <v>5664</v>
      </c>
      <c r="D159" s="8">
        <v>6385</v>
      </c>
      <c r="E159" s="8">
        <v>5435</v>
      </c>
      <c r="F159" s="8">
        <v>4955</v>
      </c>
      <c r="G159" s="8">
        <f t="shared" ref="G159" si="136">B159-C159</f>
        <v>201</v>
      </c>
      <c r="H159" s="8">
        <f t="shared" si="118"/>
        <v>430</v>
      </c>
      <c r="I159" s="8">
        <f t="shared" si="119"/>
        <v>910</v>
      </c>
      <c r="J159" s="8">
        <f t="shared" si="120"/>
        <v>229</v>
      </c>
      <c r="K159" s="8">
        <f t="shared" si="121"/>
        <v>709</v>
      </c>
      <c r="L159" s="9">
        <f t="shared" si="114"/>
        <v>520</v>
      </c>
      <c r="M159" s="8">
        <f t="shared" si="122"/>
        <v>721</v>
      </c>
      <c r="N159">
        <f t="shared" si="123"/>
        <v>1.0421343146274149</v>
      </c>
      <c r="O159">
        <f t="shared" si="124"/>
        <v>1.1836528758829465</v>
      </c>
    </row>
    <row r="160" spans="1:15" x14ac:dyDescent="0.25">
      <c r="A160" s="7">
        <v>44222</v>
      </c>
      <c r="B160" s="8">
        <v>5890</v>
      </c>
      <c r="C160" s="8">
        <v>5667</v>
      </c>
      <c r="D160" s="8">
        <v>6375</v>
      </c>
      <c r="E160" s="8">
        <v>5405</v>
      </c>
      <c r="F160" s="8">
        <v>4970</v>
      </c>
      <c r="G160" s="8">
        <f t="shared" ref="G160" si="137">B160-C160</f>
        <v>223</v>
      </c>
      <c r="H160" s="8">
        <f t="shared" si="118"/>
        <v>485</v>
      </c>
      <c r="I160" s="8">
        <f t="shared" si="119"/>
        <v>920</v>
      </c>
      <c r="J160" s="8">
        <f t="shared" si="120"/>
        <v>262</v>
      </c>
      <c r="K160" s="8">
        <f t="shared" si="121"/>
        <v>697</v>
      </c>
      <c r="L160" s="9">
        <f t="shared" si="114"/>
        <v>485</v>
      </c>
      <c r="M160" s="8">
        <f t="shared" si="122"/>
        <v>708</v>
      </c>
      <c r="N160">
        <f t="shared" si="123"/>
        <v>1.0484736355226643</v>
      </c>
      <c r="O160">
        <f t="shared" si="124"/>
        <v>1.1851106639839035</v>
      </c>
    </row>
    <row r="161" spans="1:15" x14ac:dyDescent="0.25">
      <c r="A161" s="7">
        <v>44221</v>
      </c>
      <c r="B161" s="8">
        <v>5870</v>
      </c>
      <c r="C161" s="8">
        <v>5656</v>
      </c>
      <c r="D161" s="8">
        <v>6340</v>
      </c>
      <c r="E161" s="8">
        <v>5380</v>
      </c>
      <c r="F161" s="8">
        <v>4915</v>
      </c>
      <c r="G161" s="8">
        <f t="shared" ref="G161" si="138">B161-C161</f>
        <v>214</v>
      </c>
      <c r="H161" s="8">
        <f t="shared" si="118"/>
        <v>490</v>
      </c>
      <c r="I161" s="8">
        <f t="shared" si="119"/>
        <v>955</v>
      </c>
      <c r="J161" s="8">
        <f t="shared" si="120"/>
        <v>276</v>
      </c>
      <c r="K161" s="8">
        <f t="shared" si="121"/>
        <v>741</v>
      </c>
      <c r="L161" s="9">
        <f t="shared" si="114"/>
        <v>470</v>
      </c>
      <c r="M161" s="8">
        <f t="shared" si="122"/>
        <v>684</v>
      </c>
      <c r="N161">
        <f t="shared" si="123"/>
        <v>1.0513011152416356</v>
      </c>
      <c r="O161">
        <f t="shared" si="124"/>
        <v>1.1943031536113937</v>
      </c>
    </row>
    <row r="162" spans="1:15" x14ac:dyDescent="0.25">
      <c r="A162" s="7">
        <v>44218</v>
      </c>
      <c r="B162" s="8">
        <v>5835</v>
      </c>
      <c r="C162" s="8">
        <v>5644</v>
      </c>
      <c r="D162" s="8">
        <v>6360</v>
      </c>
      <c r="E162" s="8">
        <v>5326</v>
      </c>
      <c r="F162" s="8">
        <v>4929</v>
      </c>
      <c r="G162" s="8">
        <f t="shared" ref="G162" si="139">B162-C162</f>
        <v>191</v>
      </c>
      <c r="H162" s="8">
        <f t="shared" si="118"/>
        <v>509</v>
      </c>
      <c r="I162" s="8">
        <f t="shared" si="119"/>
        <v>906</v>
      </c>
      <c r="J162" s="8">
        <f t="shared" si="120"/>
        <v>318</v>
      </c>
      <c r="K162" s="8">
        <f t="shared" si="121"/>
        <v>715</v>
      </c>
      <c r="L162" s="9">
        <f t="shared" si="114"/>
        <v>525</v>
      </c>
      <c r="M162" s="8">
        <f t="shared" si="122"/>
        <v>716</v>
      </c>
      <c r="N162">
        <f t="shared" si="123"/>
        <v>1.0597070972587308</v>
      </c>
      <c r="O162">
        <f t="shared" si="124"/>
        <v>1.1838101034692636</v>
      </c>
    </row>
    <row r="163" spans="1:15" x14ac:dyDescent="0.25">
      <c r="A163" s="7">
        <v>44217</v>
      </c>
      <c r="B163" s="8">
        <v>5825</v>
      </c>
      <c r="C163" s="8">
        <v>5647</v>
      </c>
      <c r="D163" s="8">
        <v>6315</v>
      </c>
      <c r="E163" s="8">
        <v>5275</v>
      </c>
      <c r="F163" s="8">
        <v>4915</v>
      </c>
      <c r="G163" s="8">
        <f t="shared" ref="G163" si="140">B163-C163</f>
        <v>178</v>
      </c>
      <c r="H163" s="8">
        <f t="shared" si="118"/>
        <v>550</v>
      </c>
      <c r="I163" s="8">
        <f t="shared" si="119"/>
        <v>910</v>
      </c>
      <c r="J163" s="8">
        <f t="shared" si="120"/>
        <v>372</v>
      </c>
      <c r="K163" s="8">
        <f t="shared" si="121"/>
        <v>732</v>
      </c>
      <c r="L163" s="9">
        <f t="shared" si="114"/>
        <v>490</v>
      </c>
      <c r="M163" s="8">
        <f t="shared" si="122"/>
        <v>668</v>
      </c>
      <c r="N163">
        <f t="shared" si="123"/>
        <v>1.070521327014218</v>
      </c>
      <c r="O163">
        <f t="shared" si="124"/>
        <v>1.1851475076297049</v>
      </c>
    </row>
    <row r="164" spans="1:15" x14ac:dyDescent="0.25">
      <c r="A164" s="7">
        <v>44216</v>
      </c>
      <c r="B164" s="8">
        <v>5880</v>
      </c>
      <c r="C164" s="8">
        <v>5645</v>
      </c>
      <c r="D164" s="8">
        <v>6335</v>
      </c>
      <c r="E164" s="8">
        <v>5308.5</v>
      </c>
      <c r="F164" s="8">
        <v>4942.5</v>
      </c>
      <c r="G164" s="8">
        <f t="shared" ref="G164" si="141">B164-C164</f>
        <v>235</v>
      </c>
      <c r="H164" s="8">
        <f t="shared" si="118"/>
        <v>571.5</v>
      </c>
      <c r="I164" s="8">
        <f t="shared" si="119"/>
        <v>937.5</v>
      </c>
      <c r="J164" s="8">
        <f t="shared" si="120"/>
        <v>336.5</v>
      </c>
      <c r="K164" s="8">
        <f t="shared" si="121"/>
        <v>702.5</v>
      </c>
      <c r="L164" s="9">
        <f t="shared" si="114"/>
        <v>455</v>
      </c>
      <c r="M164" s="8">
        <f t="shared" si="122"/>
        <v>690</v>
      </c>
      <c r="N164">
        <f t="shared" si="123"/>
        <v>1.0633889045869831</v>
      </c>
      <c r="O164">
        <f t="shared" si="124"/>
        <v>1.1896813353566009</v>
      </c>
    </row>
    <row r="165" spans="1:15" x14ac:dyDescent="0.25">
      <c r="A165" s="7">
        <v>44215</v>
      </c>
      <c r="B165" s="8">
        <v>5889</v>
      </c>
      <c r="C165" s="8">
        <v>5643</v>
      </c>
      <c r="D165" s="8">
        <v>6285</v>
      </c>
      <c r="E165" s="8">
        <v>5275</v>
      </c>
      <c r="F165" s="8">
        <v>4962</v>
      </c>
      <c r="G165" s="8">
        <f t="shared" ref="G165" si="142">B165-C165</f>
        <v>246</v>
      </c>
      <c r="H165" s="8">
        <f t="shared" si="118"/>
        <v>614</v>
      </c>
      <c r="I165" s="8">
        <f t="shared" si="119"/>
        <v>927</v>
      </c>
      <c r="J165" s="8">
        <f t="shared" si="120"/>
        <v>368</v>
      </c>
      <c r="K165" s="8">
        <f t="shared" si="121"/>
        <v>681</v>
      </c>
      <c r="L165" s="9">
        <f t="shared" si="114"/>
        <v>396</v>
      </c>
      <c r="M165" s="8">
        <f t="shared" si="122"/>
        <v>642</v>
      </c>
      <c r="N165">
        <f t="shared" si="123"/>
        <v>1.0697630331753554</v>
      </c>
      <c r="O165">
        <f t="shared" si="124"/>
        <v>1.1868198307134219</v>
      </c>
    </row>
    <row r="166" spans="1:15" x14ac:dyDescent="0.25">
      <c r="A166" s="7">
        <v>44214</v>
      </c>
      <c r="B166" s="8">
        <v>5854</v>
      </c>
      <c r="C166" s="8">
        <v>5640</v>
      </c>
      <c r="D166" s="8">
        <v>6200</v>
      </c>
      <c r="E166" s="8">
        <v>5230</v>
      </c>
      <c r="F166" s="8">
        <v>4939</v>
      </c>
      <c r="G166" s="8">
        <f t="shared" ref="G166" si="143">B166-C166</f>
        <v>214</v>
      </c>
      <c r="H166" s="8">
        <f t="shared" si="118"/>
        <v>624</v>
      </c>
      <c r="I166" s="8">
        <f t="shared" si="119"/>
        <v>915</v>
      </c>
      <c r="J166" s="8">
        <f t="shared" si="120"/>
        <v>410</v>
      </c>
      <c r="K166" s="8">
        <f t="shared" si="121"/>
        <v>701</v>
      </c>
      <c r="L166" s="9">
        <f t="shared" si="114"/>
        <v>346</v>
      </c>
      <c r="M166" s="8">
        <f t="shared" si="122"/>
        <v>560</v>
      </c>
      <c r="N166">
        <f t="shared" si="123"/>
        <v>1.0783938814531548</v>
      </c>
      <c r="O166">
        <f t="shared" si="124"/>
        <v>1.1852601741243167</v>
      </c>
    </row>
    <row r="167" spans="1:15" x14ac:dyDescent="0.25">
      <c r="A167" s="7">
        <v>44211</v>
      </c>
      <c r="B167" s="8">
        <v>5890</v>
      </c>
      <c r="C167" s="8">
        <v>5625</v>
      </c>
      <c r="D167" s="8">
        <v>6200</v>
      </c>
      <c r="E167" s="8">
        <v>5220</v>
      </c>
      <c r="F167" s="8">
        <v>4940</v>
      </c>
      <c r="G167" s="8">
        <f t="shared" ref="G167" si="144">B167-C167</f>
        <v>265</v>
      </c>
      <c r="H167" s="8">
        <f t="shared" si="118"/>
        <v>670</v>
      </c>
      <c r="I167" s="8">
        <f t="shared" si="119"/>
        <v>950</v>
      </c>
      <c r="J167" s="8">
        <f t="shared" si="120"/>
        <v>405</v>
      </c>
      <c r="K167" s="8">
        <f t="shared" si="121"/>
        <v>685</v>
      </c>
      <c r="L167" s="9">
        <f t="shared" si="114"/>
        <v>310</v>
      </c>
      <c r="M167" s="8">
        <f t="shared" si="122"/>
        <v>575</v>
      </c>
      <c r="N167">
        <f t="shared" si="123"/>
        <v>1.0775862068965518</v>
      </c>
      <c r="O167">
        <f t="shared" si="124"/>
        <v>1.1923076923076923</v>
      </c>
    </row>
    <row r="168" spans="1:15" x14ac:dyDescent="0.25">
      <c r="A168" s="7">
        <v>44210</v>
      </c>
      <c r="B168" s="8">
        <v>5881</v>
      </c>
      <c r="C168" s="8">
        <v>5635</v>
      </c>
      <c r="D168" s="8">
        <v>6125</v>
      </c>
      <c r="E168" s="8">
        <v>5190</v>
      </c>
      <c r="F168" s="8">
        <v>4930</v>
      </c>
      <c r="G168" s="8">
        <f t="shared" ref="G168:G186" si="145">B168-C168</f>
        <v>246</v>
      </c>
      <c r="H168" s="8">
        <f t="shared" si="118"/>
        <v>691</v>
      </c>
      <c r="I168" s="8">
        <f t="shared" si="119"/>
        <v>951</v>
      </c>
      <c r="J168" s="8">
        <f t="shared" si="120"/>
        <v>445</v>
      </c>
      <c r="K168" s="8">
        <f t="shared" si="121"/>
        <v>705</v>
      </c>
      <c r="L168" s="9">
        <f t="shared" si="114"/>
        <v>244</v>
      </c>
      <c r="M168" s="8">
        <f t="shared" si="122"/>
        <v>490</v>
      </c>
      <c r="N168">
        <f t="shared" si="123"/>
        <v>1.0857418111753372</v>
      </c>
      <c r="O168">
        <f t="shared" si="124"/>
        <v>1.1929006085192697</v>
      </c>
    </row>
    <row r="169" spans="1:15" x14ac:dyDescent="0.25">
      <c r="A169" s="7">
        <v>44209</v>
      </c>
      <c r="B169" s="8">
        <v>5929</v>
      </c>
      <c r="C169" s="8">
        <v>5641</v>
      </c>
      <c r="D169" s="8">
        <v>6201</v>
      </c>
      <c r="E169" s="8">
        <v>5255</v>
      </c>
      <c r="F169" s="8">
        <v>4950</v>
      </c>
      <c r="G169" s="8">
        <f t="shared" si="145"/>
        <v>288</v>
      </c>
      <c r="H169" s="8">
        <f t="shared" si="118"/>
        <v>674</v>
      </c>
      <c r="I169" s="8">
        <f t="shared" si="119"/>
        <v>979</v>
      </c>
      <c r="J169" s="8">
        <f t="shared" si="120"/>
        <v>386</v>
      </c>
      <c r="K169" s="8">
        <f t="shared" si="121"/>
        <v>691</v>
      </c>
      <c r="L169" s="9">
        <f t="shared" si="114"/>
        <v>272</v>
      </c>
      <c r="M169" s="8">
        <f t="shared" si="122"/>
        <v>560</v>
      </c>
      <c r="N169">
        <f t="shared" si="123"/>
        <v>1.073453853472883</v>
      </c>
      <c r="O169">
        <f t="shared" si="124"/>
        <v>1.1977777777777778</v>
      </c>
    </row>
    <row r="170" spans="1:15" x14ac:dyDescent="0.25">
      <c r="A170" s="7">
        <v>44208</v>
      </c>
      <c r="B170" s="8">
        <v>5950</v>
      </c>
      <c r="C170" s="8">
        <v>5660</v>
      </c>
      <c r="D170" s="8">
        <v>6385</v>
      </c>
      <c r="E170" s="8">
        <v>5330</v>
      </c>
      <c r="F170" s="8">
        <v>5050</v>
      </c>
      <c r="G170" s="8">
        <f t="shared" si="145"/>
        <v>290</v>
      </c>
      <c r="H170" s="8">
        <f t="shared" ref="H170:H201" si="146">B170-E170</f>
        <v>620</v>
      </c>
      <c r="I170" s="8">
        <f t="shared" ref="I170:I201" si="147">B170-F170</f>
        <v>900</v>
      </c>
      <c r="J170" s="8">
        <f t="shared" ref="J170:J201" si="148">C170-E170</f>
        <v>330</v>
      </c>
      <c r="K170" s="8">
        <f t="shared" ref="K170:K201" si="149">C170-F170</f>
        <v>610</v>
      </c>
      <c r="L170" s="9">
        <f t="shared" si="114"/>
        <v>435</v>
      </c>
      <c r="M170" s="8">
        <f t="shared" ref="M170:M201" si="150">D170-C170</f>
        <v>725</v>
      </c>
      <c r="N170">
        <f t="shared" ref="N170:N201" si="151">C170/E170</f>
        <v>1.0619136960600375</v>
      </c>
      <c r="O170">
        <f t="shared" ref="O170:O201" si="152">B170/F170</f>
        <v>1.1782178217821782</v>
      </c>
    </row>
    <row r="171" spans="1:15" x14ac:dyDescent="0.25">
      <c r="A171" s="7">
        <v>44207</v>
      </c>
      <c r="B171" s="8">
        <v>5977</v>
      </c>
      <c r="C171" s="8">
        <v>5692</v>
      </c>
      <c r="D171" s="8">
        <v>6365</v>
      </c>
      <c r="E171" s="8">
        <v>5360</v>
      </c>
      <c r="F171" s="8">
        <v>5099.5</v>
      </c>
      <c r="G171" s="8">
        <f t="shared" si="145"/>
        <v>285</v>
      </c>
      <c r="H171" s="8">
        <f t="shared" si="146"/>
        <v>617</v>
      </c>
      <c r="I171" s="8">
        <f t="shared" si="147"/>
        <v>877.5</v>
      </c>
      <c r="J171" s="8">
        <f t="shared" si="148"/>
        <v>332</v>
      </c>
      <c r="K171" s="8">
        <f t="shared" si="149"/>
        <v>592.5</v>
      </c>
      <c r="L171" s="9">
        <f t="shared" si="114"/>
        <v>388</v>
      </c>
      <c r="M171" s="8">
        <f t="shared" si="150"/>
        <v>673</v>
      </c>
      <c r="N171">
        <f t="shared" si="151"/>
        <v>1.0619402985074626</v>
      </c>
      <c r="O171">
        <f t="shared" si="152"/>
        <v>1.1720756936954604</v>
      </c>
    </row>
    <row r="172" spans="1:15" x14ac:dyDescent="0.25">
      <c r="A172" s="7">
        <v>44204</v>
      </c>
      <c r="B172" s="8">
        <v>6000</v>
      </c>
      <c r="C172" s="8">
        <v>5730</v>
      </c>
      <c r="D172" s="8">
        <v>6350</v>
      </c>
      <c r="E172" s="8">
        <v>5430</v>
      </c>
      <c r="F172" s="8">
        <v>5145</v>
      </c>
      <c r="G172" s="8">
        <f t="shared" si="145"/>
        <v>270</v>
      </c>
      <c r="H172" s="8">
        <f t="shared" si="146"/>
        <v>570</v>
      </c>
      <c r="I172" s="8">
        <f t="shared" si="147"/>
        <v>855</v>
      </c>
      <c r="J172" s="8">
        <f t="shared" si="148"/>
        <v>300</v>
      </c>
      <c r="K172" s="8">
        <f t="shared" si="149"/>
        <v>585</v>
      </c>
      <c r="L172" s="9">
        <f t="shared" si="114"/>
        <v>350</v>
      </c>
      <c r="M172" s="8">
        <f t="shared" si="150"/>
        <v>620</v>
      </c>
      <c r="N172">
        <f t="shared" si="151"/>
        <v>1.0552486187845305</v>
      </c>
      <c r="O172">
        <f t="shared" si="152"/>
        <v>1.1661807580174928</v>
      </c>
    </row>
    <row r="173" spans="1:15" x14ac:dyDescent="0.25">
      <c r="A173" s="7">
        <v>44203</v>
      </c>
      <c r="B173" s="8">
        <v>6036</v>
      </c>
      <c r="C173" s="8">
        <v>5768</v>
      </c>
      <c r="D173" s="8">
        <v>6325</v>
      </c>
      <c r="E173" s="8">
        <v>5470</v>
      </c>
      <c r="F173" s="8">
        <v>5119</v>
      </c>
      <c r="G173" s="8">
        <f t="shared" si="145"/>
        <v>268</v>
      </c>
      <c r="H173" s="8">
        <f t="shared" si="146"/>
        <v>566</v>
      </c>
      <c r="I173" s="8">
        <f t="shared" si="147"/>
        <v>917</v>
      </c>
      <c r="J173" s="8">
        <f t="shared" si="148"/>
        <v>298</v>
      </c>
      <c r="K173" s="8">
        <f t="shared" si="149"/>
        <v>649</v>
      </c>
      <c r="L173" s="9">
        <f t="shared" si="114"/>
        <v>289</v>
      </c>
      <c r="M173" s="8">
        <f t="shared" si="150"/>
        <v>557</v>
      </c>
      <c r="N173">
        <f t="shared" si="151"/>
        <v>1.0544789762340037</v>
      </c>
      <c r="O173">
        <f t="shared" si="152"/>
        <v>1.1791365501074429</v>
      </c>
    </row>
    <row r="174" spans="1:15" x14ac:dyDescent="0.25">
      <c r="A174" s="7">
        <v>44202</v>
      </c>
      <c r="B174" s="8">
        <v>6036</v>
      </c>
      <c r="C174" s="8">
        <v>5790</v>
      </c>
      <c r="D174" s="8">
        <v>6300</v>
      </c>
      <c r="E174" s="8">
        <v>5435</v>
      </c>
      <c r="F174" s="8">
        <v>5020</v>
      </c>
      <c r="G174" s="8">
        <f t="shared" si="145"/>
        <v>246</v>
      </c>
      <c r="H174" s="8">
        <f t="shared" si="146"/>
        <v>601</v>
      </c>
      <c r="I174" s="8">
        <f t="shared" si="147"/>
        <v>1016</v>
      </c>
      <c r="J174" s="8">
        <f t="shared" si="148"/>
        <v>355</v>
      </c>
      <c r="K174" s="8">
        <f t="shared" si="149"/>
        <v>770</v>
      </c>
      <c r="L174" s="9">
        <f t="shared" si="114"/>
        <v>264</v>
      </c>
      <c r="M174" s="8">
        <f t="shared" si="150"/>
        <v>510</v>
      </c>
      <c r="N174">
        <f t="shared" si="151"/>
        <v>1.0653173873045079</v>
      </c>
      <c r="O174">
        <f t="shared" si="152"/>
        <v>1.2023904382470119</v>
      </c>
    </row>
    <row r="175" spans="1:15" x14ac:dyDescent="0.25">
      <c r="A175" s="7">
        <v>44201</v>
      </c>
      <c r="B175" s="8">
        <v>5984</v>
      </c>
      <c r="C175" s="8">
        <v>5778</v>
      </c>
      <c r="D175" s="8">
        <v>6200</v>
      </c>
      <c r="E175" s="8">
        <v>5390</v>
      </c>
      <c r="F175" s="8">
        <v>5000</v>
      </c>
      <c r="G175" s="8">
        <f t="shared" si="145"/>
        <v>206</v>
      </c>
      <c r="H175" s="8">
        <f t="shared" si="146"/>
        <v>594</v>
      </c>
      <c r="I175" s="8">
        <f t="shared" si="147"/>
        <v>984</v>
      </c>
      <c r="J175" s="8">
        <f t="shared" si="148"/>
        <v>388</v>
      </c>
      <c r="K175" s="8">
        <f t="shared" si="149"/>
        <v>778</v>
      </c>
      <c r="L175" s="9">
        <f t="shared" si="114"/>
        <v>216</v>
      </c>
      <c r="M175" s="8">
        <f t="shared" si="150"/>
        <v>422</v>
      </c>
      <c r="N175">
        <f t="shared" si="151"/>
        <v>1.0719851576994435</v>
      </c>
      <c r="O175">
        <f t="shared" si="152"/>
        <v>1.1968000000000001</v>
      </c>
    </row>
    <row r="176" spans="1:15" x14ac:dyDescent="0.25">
      <c r="A176" s="7">
        <v>44200</v>
      </c>
      <c r="B176" s="8">
        <v>5970</v>
      </c>
      <c r="C176" s="8">
        <v>5771</v>
      </c>
      <c r="D176" s="8">
        <v>6150</v>
      </c>
      <c r="E176" s="8">
        <v>5357</v>
      </c>
      <c r="F176" s="8">
        <v>4970</v>
      </c>
      <c r="G176" s="8">
        <f t="shared" si="145"/>
        <v>199</v>
      </c>
      <c r="H176" s="8">
        <f t="shared" si="146"/>
        <v>613</v>
      </c>
      <c r="I176" s="8">
        <f t="shared" si="147"/>
        <v>1000</v>
      </c>
      <c r="J176" s="8">
        <f t="shared" si="148"/>
        <v>414</v>
      </c>
      <c r="K176" s="8">
        <f t="shared" si="149"/>
        <v>801</v>
      </c>
      <c r="L176" s="9">
        <f t="shared" si="114"/>
        <v>180</v>
      </c>
      <c r="M176" s="8">
        <f t="shared" si="150"/>
        <v>379</v>
      </c>
      <c r="N176">
        <f t="shared" si="151"/>
        <v>1.077282060854956</v>
      </c>
      <c r="O176">
        <f t="shared" si="152"/>
        <v>1.2012072434607646</v>
      </c>
    </row>
    <row r="177" spans="1:15" x14ac:dyDescent="0.25">
      <c r="A177" s="7">
        <v>44195</v>
      </c>
      <c r="B177" s="8">
        <v>5990</v>
      </c>
      <c r="C177" s="8">
        <v>5731</v>
      </c>
      <c r="D177" s="8">
        <v>6220</v>
      </c>
      <c r="E177" s="8">
        <v>5385</v>
      </c>
      <c r="F177" s="8">
        <v>5100</v>
      </c>
      <c r="G177" s="8">
        <f t="shared" si="145"/>
        <v>259</v>
      </c>
      <c r="H177" s="8">
        <f t="shared" si="146"/>
        <v>605</v>
      </c>
      <c r="I177" s="8">
        <f t="shared" si="147"/>
        <v>890</v>
      </c>
      <c r="J177" s="8">
        <f t="shared" si="148"/>
        <v>346</v>
      </c>
      <c r="K177" s="8">
        <f t="shared" si="149"/>
        <v>631</v>
      </c>
      <c r="L177" s="9">
        <f t="shared" si="114"/>
        <v>230</v>
      </c>
      <c r="M177" s="8">
        <f t="shared" si="150"/>
        <v>489</v>
      </c>
      <c r="N177">
        <f t="shared" si="151"/>
        <v>1.0642525533890437</v>
      </c>
      <c r="O177">
        <f t="shared" si="152"/>
        <v>1.1745098039215687</v>
      </c>
    </row>
    <row r="178" spans="1:15" x14ac:dyDescent="0.25">
      <c r="A178" s="7">
        <v>44194</v>
      </c>
      <c r="B178" s="8">
        <v>6015</v>
      </c>
      <c r="C178" s="8">
        <v>5732</v>
      </c>
      <c r="D178" s="8">
        <v>6360</v>
      </c>
      <c r="E178" s="8">
        <v>5470</v>
      </c>
      <c r="F178" s="8">
        <v>5109.5</v>
      </c>
      <c r="G178" s="8">
        <f t="shared" si="145"/>
        <v>283</v>
      </c>
      <c r="H178" s="8">
        <f t="shared" si="146"/>
        <v>545</v>
      </c>
      <c r="I178" s="8">
        <f t="shared" si="147"/>
        <v>905.5</v>
      </c>
      <c r="J178" s="8">
        <f t="shared" si="148"/>
        <v>262</v>
      </c>
      <c r="K178" s="8">
        <f t="shared" si="149"/>
        <v>622.5</v>
      </c>
      <c r="L178" s="9">
        <f t="shared" si="114"/>
        <v>345</v>
      </c>
      <c r="M178" s="8">
        <f t="shared" si="150"/>
        <v>628</v>
      </c>
      <c r="N178">
        <f t="shared" si="151"/>
        <v>1.0478976234003656</v>
      </c>
      <c r="O178">
        <f t="shared" si="152"/>
        <v>1.1772189059594873</v>
      </c>
    </row>
    <row r="179" spans="1:15" x14ac:dyDescent="0.25">
      <c r="A179" s="7">
        <v>44193</v>
      </c>
      <c r="B179" s="8">
        <v>5990</v>
      </c>
      <c r="C179" s="8">
        <v>5726</v>
      </c>
      <c r="D179" s="8">
        <v>6290</v>
      </c>
      <c r="E179" s="8">
        <v>5530</v>
      </c>
      <c r="F179" s="8">
        <v>5090</v>
      </c>
      <c r="G179" s="8">
        <f t="shared" si="145"/>
        <v>264</v>
      </c>
      <c r="H179" s="8">
        <f t="shared" si="146"/>
        <v>460</v>
      </c>
      <c r="I179" s="8">
        <f t="shared" si="147"/>
        <v>900</v>
      </c>
      <c r="J179" s="8">
        <f t="shared" si="148"/>
        <v>196</v>
      </c>
      <c r="K179" s="8">
        <f t="shared" si="149"/>
        <v>636</v>
      </c>
      <c r="L179" s="9">
        <f t="shared" si="114"/>
        <v>300</v>
      </c>
      <c r="M179" s="8">
        <f t="shared" si="150"/>
        <v>564</v>
      </c>
      <c r="N179">
        <f t="shared" si="151"/>
        <v>1.0354430379746835</v>
      </c>
      <c r="O179">
        <f t="shared" si="152"/>
        <v>1.1768172888015718</v>
      </c>
    </row>
    <row r="180" spans="1:15" x14ac:dyDescent="0.25">
      <c r="A180" s="7">
        <v>44188</v>
      </c>
      <c r="B180" s="8">
        <v>5950</v>
      </c>
      <c r="C180" s="8">
        <v>5701</v>
      </c>
      <c r="D180" s="8">
        <v>6240</v>
      </c>
      <c r="E180" s="8">
        <v>5455</v>
      </c>
      <c r="F180" s="8">
        <v>5000</v>
      </c>
      <c r="G180" s="8">
        <f t="shared" si="145"/>
        <v>249</v>
      </c>
      <c r="H180" s="8">
        <f t="shared" si="146"/>
        <v>495</v>
      </c>
      <c r="I180" s="8">
        <f t="shared" si="147"/>
        <v>950</v>
      </c>
      <c r="J180" s="8">
        <f t="shared" si="148"/>
        <v>246</v>
      </c>
      <c r="K180" s="8">
        <f t="shared" si="149"/>
        <v>701</v>
      </c>
      <c r="L180" s="9">
        <f t="shared" si="114"/>
        <v>290</v>
      </c>
      <c r="M180" s="8">
        <f t="shared" si="150"/>
        <v>539</v>
      </c>
      <c r="N180">
        <f t="shared" si="151"/>
        <v>1.0450962419798351</v>
      </c>
      <c r="O180">
        <f t="shared" si="152"/>
        <v>1.19</v>
      </c>
    </row>
    <row r="181" spans="1:15" x14ac:dyDescent="0.25">
      <c r="A181" s="7">
        <v>44187</v>
      </c>
      <c r="B181" s="8">
        <v>5911</v>
      </c>
      <c r="C181" s="8">
        <v>5701</v>
      </c>
      <c r="D181" s="8">
        <v>6150</v>
      </c>
      <c r="E181" s="8">
        <v>5400</v>
      </c>
      <c r="F181" s="8">
        <v>5029</v>
      </c>
      <c r="G181" s="8">
        <f t="shared" si="145"/>
        <v>210</v>
      </c>
      <c r="H181" s="8">
        <f t="shared" si="146"/>
        <v>511</v>
      </c>
      <c r="I181" s="8">
        <f t="shared" si="147"/>
        <v>882</v>
      </c>
      <c r="J181" s="8">
        <f t="shared" si="148"/>
        <v>301</v>
      </c>
      <c r="K181" s="8">
        <f t="shared" si="149"/>
        <v>672</v>
      </c>
      <c r="L181" s="9">
        <f t="shared" si="114"/>
        <v>239</v>
      </c>
      <c r="M181" s="8">
        <f t="shared" si="150"/>
        <v>449</v>
      </c>
      <c r="N181">
        <f t="shared" si="151"/>
        <v>1.0557407407407406</v>
      </c>
      <c r="O181">
        <f t="shared" si="152"/>
        <v>1.1753827798767151</v>
      </c>
    </row>
    <row r="182" spans="1:15" x14ac:dyDescent="0.25">
      <c r="A182" s="7">
        <v>44186</v>
      </c>
      <c r="B182" s="8">
        <v>5870</v>
      </c>
      <c r="C182" s="8">
        <v>5655</v>
      </c>
      <c r="D182" s="8">
        <v>6200</v>
      </c>
      <c r="E182" s="8">
        <v>5365</v>
      </c>
      <c r="F182" s="8">
        <v>4928</v>
      </c>
      <c r="G182" s="8">
        <f t="shared" si="145"/>
        <v>215</v>
      </c>
      <c r="H182" s="8">
        <f t="shared" si="146"/>
        <v>505</v>
      </c>
      <c r="I182" s="8">
        <f t="shared" si="147"/>
        <v>942</v>
      </c>
      <c r="J182" s="8">
        <f t="shared" si="148"/>
        <v>290</v>
      </c>
      <c r="K182" s="8">
        <f t="shared" si="149"/>
        <v>727</v>
      </c>
      <c r="L182" s="9">
        <f t="shared" si="114"/>
        <v>330</v>
      </c>
      <c r="M182" s="8">
        <f t="shared" si="150"/>
        <v>545</v>
      </c>
      <c r="N182">
        <f t="shared" si="151"/>
        <v>1.0540540540540539</v>
      </c>
      <c r="O182">
        <f t="shared" si="152"/>
        <v>1.1911525974025974</v>
      </c>
    </row>
    <row r="183" spans="1:15" x14ac:dyDescent="0.25">
      <c r="A183" s="7">
        <v>44183</v>
      </c>
      <c r="B183" s="8">
        <v>5857</v>
      </c>
      <c r="C183" s="8">
        <v>5660</v>
      </c>
      <c r="D183" s="8">
        <v>6349</v>
      </c>
      <c r="E183" s="8">
        <v>5450</v>
      </c>
      <c r="F183" s="8">
        <v>5000</v>
      </c>
      <c r="G183" s="8">
        <f t="shared" si="145"/>
        <v>197</v>
      </c>
      <c r="H183" s="8">
        <f t="shared" si="146"/>
        <v>407</v>
      </c>
      <c r="I183" s="8">
        <f t="shared" si="147"/>
        <v>857</v>
      </c>
      <c r="J183" s="8">
        <f t="shared" si="148"/>
        <v>210</v>
      </c>
      <c r="K183" s="8">
        <f t="shared" si="149"/>
        <v>660</v>
      </c>
      <c r="L183" s="9">
        <f t="shared" si="114"/>
        <v>492</v>
      </c>
      <c r="M183" s="8">
        <f t="shared" si="150"/>
        <v>689</v>
      </c>
      <c r="N183">
        <f t="shared" si="151"/>
        <v>1.0385321100917431</v>
      </c>
      <c r="O183">
        <f t="shared" si="152"/>
        <v>1.1714</v>
      </c>
    </row>
    <row r="184" spans="1:15" x14ac:dyDescent="0.25">
      <c r="A184" s="7">
        <v>44182</v>
      </c>
      <c r="B184" s="8">
        <v>5820</v>
      </c>
      <c r="C184" s="8">
        <v>5609</v>
      </c>
      <c r="D184" s="8">
        <v>6110</v>
      </c>
      <c r="E184" s="8">
        <v>5350</v>
      </c>
      <c r="F184" s="8">
        <v>4915</v>
      </c>
      <c r="G184" s="8">
        <f t="shared" si="145"/>
        <v>211</v>
      </c>
      <c r="H184" s="8">
        <f t="shared" si="146"/>
        <v>470</v>
      </c>
      <c r="I184" s="8">
        <f t="shared" si="147"/>
        <v>905</v>
      </c>
      <c r="J184" s="8">
        <f t="shared" si="148"/>
        <v>259</v>
      </c>
      <c r="K184" s="8">
        <f t="shared" si="149"/>
        <v>694</v>
      </c>
      <c r="L184" s="9">
        <f t="shared" si="114"/>
        <v>290</v>
      </c>
      <c r="M184" s="8">
        <f t="shared" si="150"/>
        <v>501</v>
      </c>
      <c r="N184">
        <f t="shared" si="151"/>
        <v>1.0484112149532709</v>
      </c>
      <c r="O184">
        <f t="shared" si="152"/>
        <v>1.1841302136317395</v>
      </c>
    </row>
    <row r="185" spans="1:15" x14ac:dyDescent="0.25">
      <c r="A185" s="7">
        <v>44181</v>
      </c>
      <c r="B185" s="8">
        <v>5835</v>
      </c>
      <c r="C185" s="8">
        <v>5619</v>
      </c>
      <c r="D185" s="8">
        <v>6150</v>
      </c>
      <c r="E185" s="8">
        <v>5270</v>
      </c>
      <c r="F185" s="8">
        <v>4910</v>
      </c>
      <c r="G185" s="8">
        <f t="shared" si="145"/>
        <v>216</v>
      </c>
      <c r="H185" s="8">
        <f t="shared" si="146"/>
        <v>565</v>
      </c>
      <c r="I185" s="8">
        <f t="shared" si="147"/>
        <v>925</v>
      </c>
      <c r="J185" s="8">
        <f t="shared" si="148"/>
        <v>349</v>
      </c>
      <c r="K185" s="8">
        <f t="shared" si="149"/>
        <v>709</v>
      </c>
      <c r="L185" s="9">
        <f t="shared" si="114"/>
        <v>315</v>
      </c>
      <c r="M185" s="8">
        <f t="shared" si="150"/>
        <v>531</v>
      </c>
      <c r="N185">
        <f t="shared" si="151"/>
        <v>1.066223908918406</v>
      </c>
      <c r="O185">
        <f t="shared" si="152"/>
        <v>1.1883910386965377</v>
      </c>
    </row>
    <row r="186" spans="1:15" x14ac:dyDescent="0.25">
      <c r="A186" s="7">
        <v>44180</v>
      </c>
      <c r="B186" s="8">
        <v>5880</v>
      </c>
      <c r="C186" s="8">
        <v>5677</v>
      </c>
      <c r="D186" s="8">
        <v>6220</v>
      </c>
      <c r="E186" s="8">
        <v>5276</v>
      </c>
      <c r="F186" s="8">
        <v>4925</v>
      </c>
      <c r="G186" s="8">
        <f t="shared" si="145"/>
        <v>203</v>
      </c>
      <c r="H186" s="8">
        <f t="shared" si="146"/>
        <v>604</v>
      </c>
      <c r="I186" s="8">
        <f t="shared" si="147"/>
        <v>955</v>
      </c>
      <c r="J186" s="8">
        <f t="shared" si="148"/>
        <v>401</v>
      </c>
      <c r="K186" s="8">
        <f t="shared" si="149"/>
        <v>752</v>
      </c>
      <c r="L186" s="9">
        <f t="shared" si="114"/>
        <v>340</v>
      </c>
      <c r="M186" s="8">
        <f t="shared" si="150"/>
        <v>543</v>
      </c>
      <c r="N186">
        <f t="shared" si="151"/>
        <v>1.0760045489006824</v>
      </c>
      <c r="O186">
        <f t="shared" si="152"/>
        <v>1.1939086294416243</v>
      </c>
    </row>
    <row r="187" spans="1:15" x14ac:dyDescent="0.25">
      <c r="A187" s="7">
        <v>44179</v>
      </c>
      <c r="B187" s="8">
        <v>5860</v>
      </c>
      <c r="C187" s="8">
        <v>5658</v>
      </c>
      <c r="D187" s="8">
        <v>6210</v>
      </c>
      <c r="E187" s="8">
        <v>5250</v>
      </c>
      <c r="F187" s="8">
        <v>4871</v>
      </c>
      <c r="G187" s="8">
        <f t="shared" ref="G187:G218" si="153">B187-C187</f>
        <v>202</v>
      </c>
      <c r="H187" s="8">
        <f t="shared" si="146"/>
        <v>610</v>
      </c>
      <c r="I187" s="8">
        <f t="shared" si="147"/>
        <v>989</v>
      </c>
      <c r="J187" s="8">
        <f t="shared" si="148"/>
        <v>408</v>
      </c>
      <c r="K187" s="8">
        <f t="shared" si="149"/>
        <v>787</v>
      </c>
      <c r="L187" s="9">
        <f t="shared" si="114"/>
        <v>350</v>
      </c>
      <c r="M187" s="8">
        <f t="shared" si="150"/>
        <v>552</v>
      </c>
      <c r="N187">
        <f t="shared" si="151"/>
        <v>1.0777142857142856</v>
      </c>
      <c r="O187">
        <f t="shared" si="152"/>
        <v>1.2030383904742352</v>
      </c>
    </row>
    <row r="188" spans="1:15" x14ac:dyDescent="0.25">
      <c r="A188" s="7">
        <v>44176</v>
      </c>
      <c r="B188" s="8">
        <v>5890</v>
      </c>
      <c r="C188" s="8">
        <v>5570</v>
      </c>
      <c r="D188" s="8">
        <v>6150</v>
      </c>
      <c r="E188" s="8">
        <v>5210</v>
      </c>
      <c r="F188" s="8">
        <v>4880</v>
      </c>
      <c r="G188" s="8">
        <f t="shared" si="153"/>
        <v>320</v>
      </c>
      <c r="H188" s="8">
        <f t="shared" si="146"/>
        <v>680</v>
      </c>
      <c r="I188" s="8">
        <f t="shared" si="147"/>
        <v>1010</v>
      </c>
      <c r="J188" s="8">
        <f t="shared" si="148"/>
        <v>360</v>
      </c>
      <c r="K188" s="8">
        <f t="shared" si="149"/>
        <v>690</v>
      </c>
      <c r="L188" s="9">
        <f t="shared" si="114"/>
        <v>260</v>
      </c>
      <c r="M188" s="8">
        <f t="shared" si="150"/>
        <v>580</v>
      </c>
      <c r="N188">
        <f t="shared" si="151"/>
        <v>1.0690978886756237</v>
      </c>
      <c r="O188">
        <f t="shared" si="152"/>
        <v>1.2069672131147542</v>
      </c>
    </row>
    <row r="189" spans="1:15" x14ac:dyDescent="0.25">
      <c r="A189" s="7">
        <v>44175</v>
      </c>
      <c r="B189" s="8">
        <v>5825</v>
      </c>
      <c r="C189" s="8">
        <v>5483</v>
      </c>
      <c r="D189" s="8">
        <v>6000</v>
      </c>
      <c r="E189" s="8">
        <v>5160</v>
      </c>
      <c r="F189" s="8">
        <v>4774</v>
      </c>
      <c r="G189" s="8">
        <f t="shared" si="153"/>
        <v>342</v>
      </c>
      <c r="H189" s="8">
        <f t="shared" si="146"/>
        <v>665</v>
      </c>
      <c r="I189" s="8">
        <f t="shared" si="147"/>
        <v>1051</v>
      </c>
      <c r="J189" s="8">
        <f t="shared" si="148"/>
        <v>323</v>
      </c>
      <c r="K189" s="8">
        <f t="shared" si="149"/>
        <v>709</v>
      </c>
      <c r="L189" s="9">
        <f t="shared" si="114"/>
        <v>175</v>
      </c>
      <c r="M189" s="8">
        <f t="shared" si="150"/>
        <v>517</v>
      </c>
      <c r="N189">
        <f t="shared" si="151"/>
        <v>1.0625968992248063</v>
      </c>
      <c r="O189">
        <f t="shared" si="152"/>
        <v>1.2201508169250104</v>
      </c>
    </row>
    <row r="190" spans="1:15" x14ac:dyDescent="0.25">
      <c r="A190" s="7">
        <v>44174</v>
      </c>
      <c r="B190" s="8">
        <v>5845</v>
      </c>
      <c r="C190" s="8">
        <v>5457</v>
      </c>
      <c r="D190" s="8">
        <v>6022</v>
      </c>
      <c r="E190" s="8">
        <v>5180</v>
      </c>
      <c r="F190" s="8">
        <v>4809</v>
      </c>
      <c r="G190" s="8">
        <f t="shared" si="153"/>
        <v>388</v>
      </c>
      <c r="H190" s="8">
        <f t="shared" si="146"/>
        <v>665</v>
      </c>
      <c r="I190" s="8">
        <f t="shared" si="147"/>
        <v>1036</v>
      </c>
      <c r="J190" s="8">
        <f t="shared" si="148"/>
        <v>277</v>
      </c>
      <c r="K190" s="8">
        <f t="shared" si="149"/>
        <v>648</v>
      </c>
      <c r="L190" s="9">
        <f t="shared" si="114"/>
        <v>177</v>
      </c>
      <c r="M190" s="8">
        <f t="shared" si="150"/>
        <v>565</v>
      </c>
      <c r="N190">
        <f t="shared" si="151"/>
        <v>1.0534749034749036</v>
      </c>
      <c r="O190">
        <f t="shared" si="152"/>
        <v>1.215429403202329</v>
      </c>
    </row>
    <row r="191" spans="1:15" x14ac:dyDescent="0.25">
      <c r="A191" s="7">
        <v>44169</v>
      </c>
      <c r="B191" s="8">
        <v>5920</v>
      </c>
      <c r="C191" s="8">
        <v>5483</v>
      </c>
      <c r="D191" s="8">
        <v>6150</v>
      </c>
      <c r="E191" s="8">
        <v>5235</v>
      </c>
      <c r="F191" s="8">
        <v>4868</v>
      </c>
      <c r="G191" s="8">
        <f t="shared" si="153"/>
        <v>437</v>
      </c>
      <c r="H191" s="8">
        <f t="shared" si="146"/>
        <v>685</v>
      </c>
      <c r="I191" s="8">
        <f t="shared" si="147"/>
        <v>1052</v>
      </c>
      <c r="J191" s="8">
        <f t="shared" si="148"/>
        <v>248</v>
      </c>
      <c r="K191" s="8">
        <f t="shared" si="149"/>
        <v>615</v>
      </c>
      <c r="L191" s="9">
        <f t="shared" si="114"/>
        <v>230</v>
      </c>
      <c r="M191" s="8">
        <f t="shared" si="150"/>
        <v>667</v>
      </c>
      <c r="N191">
        <f t="shared" si="151"/>
        <v>1.0473734479465138</v>
      </c>
      <c r="O191">
        <f t="shared" si="152"/>
        <v>1.2161051766639277</v>
      </c>
    </row>
    <row r="192" spans="1:15" x14ac:dyDescent="0.25">
      <c r="A192" s="7">
        <v>44168</v>
      </c>
      <c r="B192" s="8">
        <v>5860</v>
      </c>
      <c r="C192" s="8">
        <v>5470</v>
      </c>
      <c r="D192" s="8">
        <v>6250</v>
      </c>
      <c r="E192" s="8">
        <v>5265</v>
      </c>
      <c r="F192" s="8">
        <v>4909</v>
      </c>
      <c r="G192" s="8">
        <f t="shared" si="153"/>
        <v>390</v>
      </c>
      <c r="H192" s="8">
        <f t="shared" si="146"/>
        <v>595</v>
      </c>
      <c r="I192" s="8">
        <f t="shared" si="147"/>
        <v>951</v>
      </c>
      <c r="J192" s="8">
        <f t="shared" si="148"/>
        <v>205</v>
      </c>
      <c r="K192" s="8">
        <f t="shared" si="149"/>
        <v>561</v>
      </c>
      <c r="L192" s="9">
        <f t="shared" si="114"/>
        <v>390</v>
      </c>
      <c r="M192" s="8">
        <f t="shared" si="150"/>
        <v>780</v>
      </c>
      <c r="N192">
        <f t="shared" si="151"/>
        <v>1.0389363722697056</v>
      </c>
      <c r="O192">
        <f t="shared" si="152"/>
        <v>1.1937258097372174</v>
      </c>
    </row>
    <row r="193" spans="1:30" x14ac:dyDescent="0.25">
      <c r="A193" s="7">
        <v>44167</v>
      </c>
      <c r="B193" s="8">
        <v>6006</v>
      </c>
      <c r="C193" s="8">
        <v>5579.5</v>
      </c>
      <c r="D193" s="8">
        <v>6310</v>
      </c>
      <c r="E193" s="8">
        <v>5385</v>
      </c>
      <c r="F193" s="8">
        <v>5000</v>
      </c>
      <c r="G193" s="8">
        <f t="shared" si="153"/>
        <v>426.5</v>
      </c>
      <c r="H193" s="8">
        <f t="shared" si="146"/>
        <v>621</v>
      </c>
      <c r="I193" s="8">
        <f t="shared" si="147"/>
        <v>1006</v>
      </c>
      <c r="J193" s="8">
        <f t="shared" si="148"/>
        <v>194.5</v>
      </c>
      <c r="K193" s="8">
        <f t="shared" si="149"/>
        <v>579.5</v>
      </c>
      <c r="L193" s="9">
        <f t="shared" si="114"/>
        <v>304</v>
      </c>
      <c r="M193" s="8">
        <f t="shared" si="150"/>
        <v>730.5</v>
      </c>
      <c r="N193">
        <f t="shared" si="151"/>
        <v>1.0361188486536677</v>
      </c>
      <c r="O193">
        <f t="shared" si="152"/>
        <v>1.2012</v>
      </c>
    </row>
    <row r="194" spans="1:30" x14ac:dyDescent="0.25">
      <c r="A194" s="7">
        <v>44166</v>
      </c>
      <c r="B194" s="8">
        <v>6100</v>
      </c>
      <c r="C194" s="8">
        <v>5568</v>
      </c>
      <c r="D194" s="8">
        <v>6386</v>
      </c>
      <c r="E194" s="8">
        <v>5400</v>
      </c>
      <c r="F194" s="8">
        <v>5029</v>
      </c>
      <c r="G194" s="8">
        <f t="shared" si="153"/>
        <v>532</v>
      </c>
      <c r="H194" s="8">
        <f t="shared" si="146"/>
        <v>700</v>
      </c>
      <c r="I194" s="8">
        <f t="shared" si="147"/>
        <v>1071</v>
      </c>
      <c r="J194" s="8">
        <f t="shared" si="148"/>
        <v>168</v>
      </c>
      <c r="K194" s="8">
        <f t="shared" si="149"/>
        <v>539</v>
      </c>
      <c r="L194" s="9">
        <f t="shared" si="114"/>
        <v>286</v>
      </c>
      <c r="M194" s="8">
        <f t="shared" si="150"/>
        <v>818</v>
      </c>
      <c r="N194">
        <f t="shared" si="151"/>
        <v>1.0311111111111111</v>
      </c>
      <c r="O194">
        <f t="shared" si="152"/>
        <v>1.212964804136011</v>
      </c>
    </row>
    <row r="195" spans="1:30" x14ac:dyDescent="0.25">
      <c r="A195" s="10">
        <v>44165</v>
      </c>
      <c r="B195" s="11">
        <v>6181</v>
      </c>
      <c r="C195" s="11">
        <v>5581</v>
      </c>
      <c r="D195" s="11">
        <v>6500</v>
      </c>
      <c r="E195" s="11">
        <v>5370.5</v>
      </c>
      <c r="F195" s="11">
        <v>5050</v>
      </c>
      <c r="G195" s="11">
        <f t="shared" si="153"/>
        <v>600</v>
      </c>
      <c r="H195" s="11">
        <f t="shared" si="146"/>
        <v>810.5</v>
      </c>
      <c r="I195" s="11">
        <f t="shared" si="147"/>
        <v>1131</v>
      </c>
      <c r="J195" s="11">
        <f t="shared" si="148"/>
        <v>210.5</v>
      </c>
      <c r="K195" s="11">
        <f t="shared" si="149"/>
        <v>531</v>
      </c>
      <c r="L195" s="9">
        <f t="shared" ref="L195:L253" si="154">D195-B195</f>
        <v>319</v>
      </c>
      <c r="M195" s="8">
        <f t="shared" si="150"/>
        <v>919</v>
      </c>
      <c r="N195">
        <f t="shared" si="151"/>
        <v>1.0391956056233125</v>
      </c>
      <c r="O195">
        <f t="shared" si="152"/>
        <v>1.2239603960396039</v>
      </c>
    </row>
    <row r="196" spans="1:30" x14ac:dyDescent="0.25">
      <c r="A196" s="7">
        <v>44162</v>
      </c>
      <c r="B196" s="8">
        <v>6250</v>
      </c>
      <c r="C196" s="8">
        <v>5674</v>
      </c>
      <c r="D196" s="8">
        <v>6630</v>
      </c>
      <c r="E196" s="8">
        <v>5475</v>
      </c>
      <c r="F196" s="8">
        <v>5139</v>
      </c>
      <c r="G196" s="8">
        <f t="shared" si="153"/>
        <v>576</v>
      </c>
      <c r="H196" s="8">
        <f t="shared" si="146"/>
        <v>775</v>
      </c>
      <c r="I196" s="8">
        <f t="shared" si="147"/>
        <v>1111</v>
      </c>
      <c r="J196" s="8">
        <f t="shared" si="148"/>
        <v>199</v>
      </c>
      <c r="K196" s="8">
        <f t="shared" si="149"/>
        <v>535</v>
      </c>
      <c r="L196" s="9">
        <f t="shared" si="154"/>
        <v>380</v>
      </c>
      <c r="M196" s="8">
        <f t="shared" si="150"/>
        <v>956</v>
      </c>
      <c r="N196">
        <f t="shared" si="151"/>
        <v>1.0363470319634702</v>
      </c>
      <c r="O196">
        <f t="shared" si="152"/>
        <v>1.2161899202179411</v>
      </c>
    </row>
    <row r="197" spans="1:30" x14ac:dyDescent="0.25">
      <c r="A197" s="10">
        <v>44161</v>
      </c>
      <c r="B197" s="11">
        <v>6332</v>
      </c>
      <c r="C197" s="11">
        <v>5717</v>
      </c>
      <c r="D197" s="11">
        <v>6589</v>
      </c>
      <c r="E197" s="11">
        <v>5530</v>
      </c>
      <c r="F197" s="11">
        <v>5139</v>
      </c>
      <c r="G197" s="11">
        <f t="shared" si="153"/>
        <v>615</v>
      </c>
      <c r="H197" s="11">
        <f t="shared" si="146"/>
        <v>802</v>
      </c>
      <c r="I197" s="11">
        <f t="shared" si="147"/>
        <v>1193</v>
      </c>
      <c r="J197" s="11">
        <f t="shared" si="148"/>
        <v>187</v>
      </c>
      <c r="K197" s="11">
        <f t="shared" si="149"/>
        <v>578</v>
      </c>
      <c r="L197" s="9">
        <f t="shared" si="154"/>
        <v>257</v>
      </c>
      <c r="M197" s="8">
        <f t="shared" si="150"/>
        <v>872</v>
      </c>
      <c r="N197">
        <f t="shared" si="151"/>
        <v>1.0338155515370706</v>
      </c>
      <c r="O197">
        <f t="shared" si="152"/>
        <v>1.2321463319712007</v>
      </c>
    </row>
    <row r="198" spans="1:30" x14ac:dyDescent="0.25">
      <c r="A198" s="7">
        <v>44160</v>
      </c>
      <c r="B198" s="8">
        <v>6325</v>
      </c>
      <c r="C198" s="8">
        <v>5750</v>
      </c>
      <c r="D198" s="8">
        <v>6560</v>
      </c>
      <c r="E198" s="8">
        <v>5502</v>
      </c>
      <c r="F198" s="8">
        <v>5189</v>
      </c>
      <c r="G198" s="8">
        <f t="shared" si="153"/>
        <v>575</v>
      </c>
      <c r="H198" s="8">
        <f t="shared" si="146"/>
        <v>823</v>
      </c>
      <c r="I198" s="8">
        <f t="shared" si="147"/>
        <v>1136</v>
      </c>
      <c r="J198" s="8">
        <f t="shared" si="148"/>
        <v>248</v>
      </c>
      <c r="K198" s="8">
        <f t="shared" si="149"/>
        <v>561</v>
      </c>
      <c r="L198" s="9">
        <f t="shared" si="154"/>
        <v>235</v>
      </c>
      <c r="M198" s="8">
        <f t="shared" si="150"/>
        <v>810</v>
      </c>
      <c r="N198">
        <f t="shared" si="151"/>
        <v>1.0450745183569612</v>
      </c>
      <c r="O198">
        <f t="shared" si="152"/>
        <v>1.2189246482944691</v>
      </c>
    </row>
    <row r="199" spans="1:30" x14ac:dyDescent="0.25">
      <c r="A199" s="10">
        <v>44159</v>
      </c>
      <c r="B199" s="11">
        <v>6309.5</v>
      </c>
      <c r="C199" s="11">
        <v>5745</v>
      </c>
      <c r="D199" s="11">
        <v>6629</v>
      </c>
      <c r="E199" s="11">
        <v>5590</v>
      </c>
      <c r="F199" s="11">
        <v>5200</v>
      </c>
      <c r="G199" s="11">
        <f t="shared" si="153"/>
        <v>564.5</v>
      </c>
      <c r="H199" s="11">
        <f t="shared" si="146"/>
        <v>719.5</v>
      </c>
      <c r="I199" s="11">
        <f t="shared" si="147"/>
        <v>1109.5</v>
      </c>
      <c r="J199" s="11">
        <f t="shared" si="148"/>
        <v>155</v>
      </c>
      <c r="K199" s="11">
        <f t="shared" si="149"/>
        <v>545</v>
      </c>
      <c r="L199" s="9">
        <f t="shared" si="154"/>
        <v>319.5</v>
      </c>
      <c r="M199" s="8">
        <f t="shared" si="150"/>
        <v>884</v>
      </c>
      <c r="N199">
        <f t="shared" si="151"/>
        <v>1.0277280858676208</v>
      </c>
      <c r="O199">
        <f t="shared" si="152"/>
        <v>1.2133653846153847</v>
      </c>
    </row>
    <row r="200" spans="1:30" x14ac:dyDescent="0.25">
      <c r="A200" s="7">
        <v>44155</v>
      </c>
      <c r="B200" s="8">
        <v>6285.5</v>
      </c>
      <c r="C200" s="8">
        <v>5747</v>
      </c>
      <c r="D200" s="8">
        <v>6520</v>
      </c>
      <c r="E200" s="8">
        <v>5690</v>
      </c>
      <c r="F200" s="8">
        <v>5229.5</v>
      </c>
      <c r="G200" s="8">
        <f t="shared" si="153"/>
        <v>538.5</v>
      </c>
      <c r="H200" s="8">
        <f t="shared" si="146"/>
        <v>595.5</v>
      </c>
      <c r="I200" s="8">
        <f t="shared" si="147"/>
        <v>1056</v>
      </c>
      <c r="J200" s="8">
        <f t="shared" si="148"/>
        <v>57</v>
      </c>
      <c r="K200" s="8">
        <f t="shared" si="149"/>
        <v>517.5</v>
      </c>
      <c r="L200" s="9">
        <f t="shared" si="154"/>
        <v>234.5</v>
      </c>
      <c r="M200" s="8">
        <f t="shared" si="150"/>
        <v>773</v>
      </c>
      <c r="N200">
        <f t="shared" si="151"/>
        <v>1.0100175746924429</v>
      </c>
      <c r="O200">
        <f t="shared" si="152"/>
        <v>1.2019313509895784</v>
      </c>
    </row>
    <row r="201" spans="1:30" x14ac:dyDescent="0.25">
      <c r="A201" s="10">
        <v>44154</v>
      </c>
      <c r="B201" s="11">
        <v>6290</v>
      </c>
      <c r="C201" s="11">
        <v>5777.5</v>
      </c>
      <c r="D201" s="11">
        <v>6550</v>
      </c>
      <c r="E201" s="11">
        <v>5744</v>
      </c>
      <c r="F201" s="11">
        <v>5218.5</v>
      </c>
      <c r="G201" s="11">
        <f t="shared" si="153"/>
        <v>512.5</v>
      </c>
      <c r="H201" s="11">
        <f t="shared" si="146"/>
        <v>546</v>
      </c>
      <c r="I201" s="11">
        <f t="shared" si="147"/>
        <v>1071.5</v>
      </c>
      <c r="J201" s="11">
        <f t="shared" si="148"/>
        <v>33.5</v>
      </c>
      <c r="K201" s="11">
        <f t="shared" si="149"/>
        <v>559</v>
      </c>
      <c r="L201" s="9">
        <f t="shared" si="154"/>
        <v>260</v>
      </c>
      <c r="M201" s="8">
        <f t="shared" si="150"/>
        <v>772.5</v>
      </c>
      <c r="N201">
        <f t="shared" si="151"/>
        <v>1.0058321727019499</v>
      </c>
      <c r="O201">
        <f t="shared" si="152"/>
        <v>1.2053272013030565</v>
      </c>
    </row>
    <row r="202" spans="1:30" x14ac:dyDescent="0.25">
      <c r="A202" s="7">
        <v>44153</v>
      </c>
      <c r="B202" s="8">
        <v>6394</v>
      </c>
      <c r="C202" s="8">
        <v>5800</v>
      </c>
      <c r="D202" s="8">
        <v>6600</v>
      </c>
      <c r="E202" s="8">
        <v>5780</v>
      </c>
      <c r="F202" s="8">
        <v>5250</v>
      </c>
      <c r="G202" s="8">
        <f t="shared" si="153"/>
        <v>594</v>
      </c>
      <c r="H202" s="8">
        <f t="shared" ref="H202:H233" si="155">B202-E202</f>
        <v>614</v>
      </c>
      <c r="I202" s="8">
        <f t="shared" ref="I202:I233" si="156">B202-F202</f>
        <v>1144</v>
      </c>
      <c r="J202" s="8">
        <f t="shared" ref="J202:J233" si="157">C202-E202</f>
        <v>20</v>
      </c>
      <c r="K202" s="8">
        <f t="shared" ref="K202:K233" si="158">C202-F202</f>
        <v>550</v>
      </c>
      <c r="L202" s="9">
        <f t="shared" si="154"/>
        <v>206</v>
      </c>
      <c r="M202" s="8">
        <f t="shared" ref="M202:M233" si="159">D202-C202</f>
        <v>800</v>
      </c>
      <c r="N202">
        <f t="shared" ref="N202:N233" si="160">C202/E202</f>
        <v>1.0034602076124568</v>
      </c>
      <c r="O202">
        <f t="shared" ref="O202:O233" si="161">B202/F202</f>
        <v>1.2179047619047618</v>
      </c>
    </row>
    <row r="203" spans="1:30" x14ac:dyDescent="0.25">
      <c r="A203" s="10">
        <v>44152</v>
      </c>
      <c r="B203" s="11">
        <v>6329.5</v>
      </c>
      <c r="C203" s="11">
        <v>5790</v>
      </c>
      <c r="D203" s="11">
        <v>6580</v>
      </c>
      <c r="E203" s="11">
        <v>5729</v>
      </c>
      <c r="F203" s="11">
        <v>5144.5</v>
      </c>
      <c r="G203" s="11">
        <f t="shared" si="153"/>
        <v>539.5</v>
      </c>
      <c r="H203" s="11">
        <f t="shared" si="155"/>
        <v>600.5</v>
      </c>
      <c r="I203" s="11">
        <f t="shared" si="156"/>
        <v>1185</v>
      </c>
      <c r="J203" s="11">
        <f t="shared" si="157"/>
        <v>61</v>
      </c>
      <c r="K203" s="11">
        <f t="shared" si="158"/>
        <v>645.5</v>
      </c>
      <c r="L203" s="9">
        <f t="shared" si="154"/>
        <v>250.5</v>
      </c>
      <c r="M203" s="8">
        <f t="shared" si="159"/>
        <v>790</v>
      </c>
      <c r="N203">
        <f t="shared" si="160"/>
        <v>1.0106475824751266</v>
      </c>
      <c r="O203">
        <f t="shared" si="161"/>
        <v>1.2303430848478958</v>
      </c>
    </row>
    <row r="204" spans="1:30" x14ac:dyDescent="0.25">
      <c r="A204" s="7">
        <v>44151</v>
      </c>
      <c r="B204" s="8">
        <v>6405</v>
      </c>
      <c r="C204" s="8">
        <v>5750</v>
      </c>
      <c r="D204" s="8">
        <v>6635</v>
      </c>
      <c r="E204" s="8">
        <v>5720</v>
      </c>
      <c r="F204" s="8">
        <v>5180</v>
      </c>
      <c r="G204" s="8">
        <f t="shared" si="153"/>
        <v>655</v>
      </c>
      <c r="H204" s="8">
        <f t="shared" si="155"/>
        <v>685</v>
      </c>
      <c r="I204" s="8">
        <f t="shared" si="156"/>
        <v>1225</v>
      </c>
      <c r="J204" s="8">
        <f t="shared" si="157"/>
        <v>30</v>
      </c>
      <c r="K204" s="8">
        <f t="shared" si="158"/>
        <v>570</v>
      </c>
      <c r="L204" s="9">
        <f t="shared" si="154"/>
        <v>230</v>
      </c>
      <c r="M204" s="8">
        <f t="shared" si="159"/>
        <v>885</v>
      </c>
      <c r="N204">
        <f t="shared" si="160"/>
        <v>1.0052447552447552</v>
      </c>
      <c r="O204">
        <f t="shared" si="161"/>
        <v>1.2364864864864864</v>
      </c>
    </row>
    <row r="205" spans="1:30" x14ac:dyDescent="0.25">
      <c r="A205" s="10">
        <v>44148</v>
      </c>
      <c r="B205" s="11">
        <v>6379</v>
      </c>
      <c r="C205" s="11">
        <v>5635</v>
      </c>
      <c r="D205" s="11">
        <v>6650</v>
      </c>
      <c r="E205" s="11">
        <v>5631</v>
      </c>
      <c r="F205" s="11">
        <v>5140</v>
      </c>
      <c r="G205" s="11">
        <f t="shared" si="153"/>
        <v>744</v>
      </c>
      <c r="H205" s="11">
        <f t="shared" si="155"/>
        <v>748</v>
      </c>
      <c r="I205" s="11">
        <f t="shared" si="156"/>
        <v>1239</v>
      </c>
      <c r="J205" s="11">
        <f t="shared" si="157"/>
        <v>4</v>
      </c>
      <c r="K205" s="11">
        <f t="shared" si="158"/>
        <v>495</v>
      </c>
      <c r="L205" s="9">
        <f t="shared" si="154"/>
        <v>271</v>
      </c>
      <c r="M205" s="8">
        <f t="shared" si="159"/>
        <v>1015</v>
      </c>
      <c r="N205">
        <f t="shared" si="160"/>
        <v>1.0007103534008168</v>
      </c>
      <c r="O205">
        <f t="shared" si="161"/>
        <v>1.2410505836575876</v>
      </c>
    </row>
    <row r="206" spans="1:30" x14ac:dyDescent="0.25">
      <c r="A206" s="7">
        <v>44147</v>
      </c>
      <c r="B206" s="8">
        <v>6200</v>
      </c>
      <c r="C206" s="8">
        <v>5585</v>
      </c>
      <c r="D206" s="8">
        <v>6550</v>
      </c>
      <c r="E206" s="8">
        <v>5560</v>
      </c>
      <c r="F206" s="8">
        <v>5095</v>
      </c>
      <c r="G206" s="8">
        <f t="shared" si="153"/>
        <v>615</v>
      </c>
      <c r="H206" s="8">
        <f t="shared" si="155"/>
        <v>640</v>
      </c>
      <c r="I206" s="8">
        <f t="shared" si="156"/>
        <v>1105</v>
      </c>
      <c r="J206" s="8">
        <f t="shared" si="157"/>
        <v>25</v>
      </c>
      <c r="K206" s="8">
        <f t="shared" si="158"/>
        <v>490</v>
      </c>
      <c r="L206" s="9">
        <f t="shared" si="154"/>
        <v>350</v>
      </c>
      <c r="M206" s="8">
        <f t="shared" si="159"/>
        <v>965</v>
      </c>
      <c r="N206">
        <f t="shared" si="160"/>
        <v>1.0044964028776979</v>
      </c>
      <c r="O206">
        <f t="shared" si="161"/>
        <v>1.2168792934249264</v>
      </c>
    </row>
    <row r="207" spans="1:30" x14ac:dyDescent="0.25">
      <c r="A207" s="10">
        <v>44146</v>
      </c>
      <c r="B207" s="11">
        <v>6330</v>
      </c>
      <c r="C207" s="11">
        <v>5705</v>
      </c>
      <c r="D207" s="11">
        <v>6650</v>
      </c>
      <c r="E207" s="11">
        <v>5690</v>
      </c>
      <c r="F207" s="11">
        <v>5100</v>
      </c>
      <c r="G207" s="11">
        <f t="shared" si="153"/>
        <v>625</v>
      </c>
      <c r="H207" s="11">
        <f t="shared" si="155"/>
        <v>640</v>
      </c>
      <c r="I207" s="11">
        <f t="shared" si="156"/>
        <v>1230</v>
      </c>
      <c r="J207" s="11">
        <f t="shared" si="157"/>
        <v>15</v>
      </c>
      <c r="K207" s="11">
        <f t="shared" si="158"/>
        <v>605</v>
      </c>
      <c r="L207" s="9">
        <f t="shared" si="154"/>
        <v>320</v>
      </c>
      <c r="M207" s="8">
        <f t="shared" si="159"/>
        <v>945</v>
      </c>
      <c r="N207">
        <f t="shared" si="160"/>
        <v>1.0026362038664323</v>
      </c>
      <c r="O207">
        <f t="shared" si="161"/>
        <v>1.2411764705882353</v>
      </c>
    </row>
    <row r="208" spans="1:30" x14ac:dyDescent="0.25">
      <c r="A208" s="7">
        <v>44145</v>
      </c>
      <c r="B208" s="8">
        <v>6388.5</v>
      </c>
      <c r="C208" s="8">
        <v>5431</v>
      </c>
      <c r="D208" s="8">
        <v>6650</v>
      </c>
      <c r="E208" s="8">
        <v>5500</v>
      </c>
      <c r="F208" s="8">
        <v>5030</v>
      </c>
      <c r="G208" s="8">
        <f t="shared" si="153"/>
        <v>957.5</v>
      </c>
      <c r="H208" s="8">
        <f t="shared" si="155"/>
        <v>888.5</v>
      </c>
      <c r="I208" s="8">
        <f t="shared" si="156"/>
        <v>1358.5</v>
      </c>
      <c r="J208" s="8">
        <f t="shared" si="157"/>
        <v>-69</v>
      </c>
      <c r="K208" s="8">
        <f t="shared" si="158"/>
        <v>401</v>
      </c>
      <c r="L208" s="9">
        <f t="shared" si="154"/>
        <v>261.5</v>
      </c>
      <c r="M208" s="8">
        <f t="shared" si="159"/>
        <v>1219</v>
      </c>
      <c r="N208">
        <f t="shared" si="160"/>
        <v>0.98745454545454547</v>
      </c>
      <c r="O208">
        <f t="shared" si="161"/>
        <v>1.270079522862823</v>
      </c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9"/>
      <c r="AB208" s="8"/>
      <c r="AC208" s="8"/>
      <c r="AD208" s="8"/>
    </row>
    <row r="209" spans="1:15" x14ac:dyDescent="0.25">
      <c r="A209" s="10">
        <v>44144</v>
      </c>
      <c r="B209" s="11">
        <v>6431</v>
      </c>
      <c r="C209" s="11">
        <v>5445</v>
      </c>
      <c r="D209" s="11">
        <v>6651</v>
      </c>
      <c r="E209" s="11">
        <v>5401</v>
      </c>
      <c r="F209" s="11">
        <v>5010</v>
      </c>
      <c r="G209" s="11">
        <f t="shared" si="153"/>
        <v>986</v>
      </c>
      <c r="H209" s="11">
        <f t="shared" si="155"/>
        <v>1030</v>
      </c>
      <c r="I209" s="11">
        <f t="shared" si="156"/>
        <v>1421</v>
      </c>
      <c r="J209" s="11">
        <f t="shared" si="157"/>
        <v>44</v>
      </c>
      <c r="K209" s="11">
        <f t="shared" si="158"/>
        <v>435</v>
      </c>
      <c r="L209" s="9">
        <f t="shared" si="154"/>
        <v>220</v>
      </c>
      <c r="M209" s="8">
        <f t="shared" si="159"/>
        <v>1206</v>
      </c>
      <c r="N209">
        <f t="shared" si="160"/>
        <v>1.0081466395112015</v>
      </c>
      <c r="O209">
        <f t="shared" si="161"/>
        <v>1.2836327345309382</v>
      </c>
    </row>
    <row r="210" spans="1:15" x14ac:dyDescent="0.25">
      <c r="A210" s="7">
        <v>44141</v>
      </c>
      <c r="B210" s="8">
        <v>6368</v>
      </c>
      <c r="C210" s="8">
        <v>5380</v>
      </c>
      <c r="D210" s="8">
        <v>6450</v>
      </c>
      <c r="E210" s="8">
        <v>5347</v>
      </c>
      <c r="F210" s="8">
        <v>4998</v>
      </c>
      <c r="G210" s="8">
        <f t="shared" si="153"/>
        <v>988</v>
      </c>
      <c r="H210" s="8">
        <f t="shared" si="155"/>
        <v>1021</v>
      </c>
      <c r="I210" s="8">
        <f t="shared" si="156"/>
        <v>1370</v>
      </c>
      <c r="J210" s="8">
        <f t="shared" si="157"/>
        <v>33</v>
      </c>
      <c r="K210" s="8">
        <f t="shared" si="158"/>
        <v>382</v>
      </c>
      <c r="L210" s="9">
        <f t="shared" si="154"/>
        <v>82</v>
      </c>
      <c r="M210" s="8">
        <f t="shared" si="159"/>
        <v>1070</v>
      </c>
      <c r="N210">
        <f t="shared" si="160"/>
        <v>1.0061716850570412</v>
      </c>
      <c r="O210">
        <f t="shared" si="161"/>
        <v>1.274109643857543</v>
      </c>
    </row>
    <row r="211" spans="1:15" x14ac:dyDescent="0.25">
      <c r="A211" s="10">
        <v>44140</v>
      </c>
      <c r="B211" s="11">
        <v>6460</v>
      </c>
      <c r="C211" s="11">
        <v>5390</v>
      </c>
      <c r="D211" s="11">
        <v>6900</v>
      </c>
      <c r="E211" s="11">
        <v>5335</v>
      </c>
      <c r="F211" s="11">
        <v>4980</v>
      </c>
      <c r="G211" s="11">
        <f t="shared" si="153"/>
        <v>1070</v>
      </c>
      <c r="H211" s="11">
        <f t="shared" si="155"/>
        <v>1125</v>
      </c>
      <c r="I211" s="11">
        <f t="shared" si="156"/>
        <v>1480</v>
      </c>
      <c r="J211" s="11">
        <f t="shared" si="157"/>
        <v>55</v>
      </c>
      <c r="K211" s="11">
        <f t="shared" si="158"/>
        <v>410</v>
      </c>
      <c r="L211" s="9">
        <f t="shared" si="154"/>
        <v>440</v>
      </c>
      <c r="M211" s="8">
        <f t="shared" si="159"/>
        <v>1510</v>
      </c>
      <c r="N211">
        <f t="shared" si="160"/>
        <v>1.0103092783505154</v>
      </c>
      <c r="O211">
        <f t="shared" si="161"/>
        <v>1.2971887550200802</v>
      </c>
    </row>
    <row r="212" spans="1:15" x14ac:dyDescent="0.25">
      <c r="A212" s="7">
        <v>44139</v>
      </c>
      <c r="B212" s="8">
        <v>6400</v>
      </c>
      <c r="C212" s="8">
        <v>5365</v>
      </c>
      <c r="D212" s="8">
        <v>6425</v>
      </c>
      <c r="E212" s="8">
        <v>5300</v>
      </c>
      <c r="F212" s="8">
        <v>4875</v>
      </c>
      <c r="G212" s="8">
        <f t="shared" si="153"/>
        <v>1035</v>
      </c>
      <c r="H212" s="8">
        <f t="shared" si="155"/>
        <v>1100</v>
      </c>
      <c r="I212" s="8">
        <f t="shared" si="156"/>
        <v>1525</v>
      </c>
      <c r="J212" s="8">
        <f t="shared" si="157"/>
        <v>65</v>
      </c>
      <c r="K212" s="8">
        <f t="shared" si="158"/>
        <v>490</v>
      </c>
      <c r="L212" s="9">
        <f t="shared" si="154"/>
        <v>25</v>
      </c>
      <c r="M212" s="8">
        <f t="shared" si="159"/>
        <v>1060</v>
      </c>
      <c r="N212">
        <f t="shared" si="160"/>
        <v>1.0122641509433963</v>
      </c>
      <c r="O212">
        <f t="shared" si="161"/>
        <v>1.3128205128205128</v>
      </c>
    </row>
    <row r="213" spans="1:15" x14ac:dyDescent="0.25">
      <c r="A213" s="10">
        <v>44138</v>
      </c>
      <c r="B213" s="11">
        <v>6284</v>
      </c>
      <c r="C213" s="11">
        <v>5380</v>
      </c>
      <c r="D213" s="11">
        <v>6400.5</v>
      </c>
      <c r="E213" s="11">
        <v>5280</v>
      </c>
      <c r="F213" s="11">
        <v>4850</v>
      </c>
      <c r="G213" s="11">
        <f t="shared" si="153"/>
        <v>904</v>
      </c>
      <c r="H213" s="11">
        <f t="shared" si="155"/>
        <v>1004</v>
      </c>
      <c r="I213" s="11">
        <f t="shared" si="156"/>
        <v>1434</v>
      </c>
      <c r="J213" s="11">
        <f t="shared" si="157"/>
        <v>100</v>
      </c>
      <c r="K213" s="11">
        <f t="shared" si="158"/>
        <v>530</v>
      </c>
      <c r="L213" s="9">
        <f t="shared" si="154"/>
        <v>116.5</v>
      </c>
      <c r="M213" s="8">
        <f t="shared" si="159"/>
        <v>1020.5</v>
      </c>
      <c r="N213">
        <f t="shared" si="160"/>
        <v>1.018939393939394</v>
      </c>
      <c r="O213">
        <f t="shared" si="161"/>
        <v>1.2956701030927835</v>
      </c>
    </row>
    <row r="214" spans="1:15" x14ac:dyDescent="0.25">
      <c r="A214" s="7">
        <v>44137</v>
      </c>
      <c r="B214" s="8">
        <v>6115</v>
      </c>
      <c r="C214" s="8">
        <v>5380</v>
      </c>
      <c r="D214" s="8">
        <v>6435</v>
      </c>
      <c r="E214" s="8">
        <v>5189</v>
      </c>
      <c r="F214" s="8">
        <v>4785</v>
      </c>
      <c r="G214" s="8">
        <f t="shared" si="153"/>
        <v>735</v>
      </c>
      <c r="H214" s="8">
        <f t="shared" si="155"/>
        <v>926</v>
      </c>
      <c r="I214" s="8">
        <f t="shared" si="156"/>
        <v>1330</v>
      </c>
      <c r="J214" s="8">
        <f t="shared" si="157"/>
        <v>191</v>
      </c>
      <c r="K214" s="8">
        <f t="shared" si="158"/>
        <v>595</v>
      </c>
      <c r="L214" s="9">
        <f t="shared" si="154"/>
        <v>320</v>
      </c>
      <c r="M214" s="8">
        <f t="shared" si="159"/>
        <v>1055</v>
      </c>
      <c r="N214">
        <f t="shared" si="160"/>
        <v>1.0368086336481017</v>
      </c>
      <c r="O214">
        <f t="shared" si="161"/>
        <v>1.277951933124347</v>
      </c>
    </row>
    <row r="215" spans="1:15" x14ac:dyDescent="0.25">
      <c r="A215" s="10">
        <v>44134</v>
      </c>
      <c r="B215" s="11">
        <v>6410</v>
      </c>
      <c r="C215" s="11">
        <v>5450</v>
      </c>
      <c r="D215" s="11">
        <v>6690</v>
      </c>
      <c r="E215" s="11">
        <v>5183</v>
      </c>
      <c r="F215" s="11">
        <v>4838</v>
      </c>
      <c r="G215" s="11">
        <f t="shared" si="153"/>
        <v>960</v>
      </c>
      <c r="H215" s="11">
        <f t="shared" si="155"/>
        <v>1227</v>
      </c>
      <c r="I215" s="11">
        <f t="shared" si="156"/>
        <v>1572</v>
      </c>
      <c r="J215" s="11">
        <f t="shared" si="157"/>
        <v>267</v>
      </c>
      <c r="K215" s="11">
        <f t="shared" si="158"/>
        <v>612</v>
      </c>
      <c r="L215" s="9">
        <f t="shared" si="154"/>
        <v>280</v>
      </c>
      <c r="M215" s="8">
        <f t="shared" si="159"/>
        <v>1240</v>
      </c>
      <c r="N215">
        <f t="shared" si="160"/>
        <v>1.0515145668531738</v>
      </c>
      <c r="O215">
        <f t="shared" si="161"/>
        <v>1.3249276560562215</v>
      </c>
    </row>
    <row r="216" spans="1:15" x14ac:dyDescent="0.25">
      <c r="A216" s="7">
        <v>44133</v>
      </c>
      <c r="B216" s="8">
        <v>6475</v>
      </c>
      <c r="C216" s="8">
        <v>5580</v>
      </c>
      <c r="D216" s="8">
        <v>6900</v>
      </c>
      <c r="E216" s="8">
        <v>5245</v>
      </c>
      <c r="F216" s="8">
        <v>4918</v>
      </c>
      <c r="G216" s="8">
        <f t="shared" si="153"/>
        <v>895</v>
      </c>
      <c r="H216" s="8">
        <f t="shared" si="155"/>
        <v>1230</v>
      </c>
      <c r="I216" s="8">
        <f t="shared" si="156"/>
        <v>1557</v>
      </c>
      <c r="J216" s="8">
        <f t="shared" si="157"/>
        <v>335</v>
      </c>
      <c r="K216" s="8">
        <f t="shared" si="158"/>
        <v>662</v>
      </c>
      <c r="L216" s="9">
        <f t="shared" si="154"/>
        <v>425</v>
      </c>
      <c r="M216" s="8">
        <f t="shared" si="159"/>
        <v>1320</v>
      </c>
      <c r="N216">
        <f t="shared" si="160"/>
        <v>1.0638703527168731</v>
      </c>
      <c r="O216">
        <f t="shared" si="161"/>
        <v>1.3165921106140708</v>
      </c>
    </row>
    <row r="217" spans="1:15" x14ac:dyDescent="0.25">
      <c r="A217" s="10">
        <v>44132</v>
      </c>
      <c r="B217" s="11">
        <v>6425</v>
      </c>
      <c r="C217" s="11">
        <v>5620</v>
      </c>
      <c r="D217" s="11">
        <v>7000</v>
      </c>
      <c r="E217" s="11">
        <v>5300</v>
      </c>
      <c r="F217" s="11">
        <v>4915</v>
      </c>
      <c r="G217" s="11">
        <f t="shared" si="153"/>
        <v>805</v>
      </c>
      <c r="H217" s="11">
        <f t="shared" si="155"/>
        <v>1125</v>
      </c>
      <c r="I217" s="11">
        <f t="shared" si="156"/>
        <v>1510</v>
      </c>
      <c r="J217" s="11">
        <f t="shared" si="157"/>
        <v>320</v>
      </c>
      <c r="K217" s="11">
        <f t="shared" si="158"/>
        <v>705</v>
      </c>
      <c r="L217" s="9">
        <f t="shared" si="154"/>
        <v>575</v>
      </c>
      <c r="M217" s="8">
        <f t="shared" si="159"/>
        <v>1380</v>
      </c>
      <c r="N217">
        <f t="shared" si="160"/>
        <v>1.060377358490566</v>
      </c>
      <c r="O217">
        <f t="shared" si="161"/>
        <v>1.3072227873855544</v>
      </c>
    </row>
    <row r="218" spans="1:15" x14ac:dyDescent="0.25">
      <c r="A218" s="7">
        <v>44131</v>
      </c>
      <c r="B218" s="8">
        <v>6492</v>
      </c>
      <c r="C218" s="8">
        <v>6000</v>
      </c>
      <c r="D218" s="8">
        <v>6910</v>
      </c>
      <c r="E218" s="8">
        <v>5530</v>
      </c>
      <c r="F218" s="8">
        <v>5100</v>
      </c>
      <c r="G218" s="8">
        <f t="shared" si="153"/>
        <v>492</v>
      </c>
      <c r="H218" s="8">
        <f t="shared" si="155"/>
        <v>962</v>
      </c>
      <c r="I218" s="8">
        <f t="shared" si="156"/>
        <v>1392</v>
      </c>
      <c r="J218" s="8">
        <f t="shared" si="157"/>
        <v>470</v>
      </c>
      <c r="K218" s="8">
        <f t="shared" si="158"/>
        <v>900</v>
      </c>
      <c r="L218" s="9">
        <f t="shared" si="154"/>
        <v>418</v>
      </c>
      <c r="M218" s="8">
        <f t="shared" si="159"/>
        <v>910</v>
      </c>
      <c r="N218">
        <f t="shared" si="160"/>
        <v>1.0849909584086799</v>
      </c>
      <c r="O218">
        <f t="shared" si="161"/>
        <v>1.2729411764705882</v>
      </c>
    </row>
    <row r="219" spans="1:15" x14ac:dyDescent="0.25">
      <c r="A219" s="10">
        <v>44130</v>
      </c>
      <c r="B219" s="11">
        <v>6425</v>
      </c>
      <c r="C219" s="11">
        <v>6010</v>
      </c>
      <c r="D219" s="11">
        <v>7431</v>
      </c>
      <c r="E219" s="11">
        <v>5635</v>
      </c>
      <c r="F219" s="11">
        <v>5220</v>
      </c>
      <c r="G219" s="11">
        <f t="shared" ref="G219:G253" si="162">B219-C219</f>
        <v>415</v>
      </c>
      <c r="H219" s="11">
        <f t="shared" si="155"/>
        <v>790</v>
      </c>
      <c r="I219" s="11">
        <f t="shared" si="156"/>
        <v>1205</v>
      </c>
      <c r="J219" s="11">
        <f t="shared" si="157"/>
        <v>375</v>
      </c>
      <c r="K219" s="11">
        <f t="shared" si="158"/>
        <v>790</v>
      </c>
      <c r="L219" s="9">
        <f t="shared" si="154"/>
        <v>1006</v>
      </c>
      <c r="M219" s="8">
        <f t="shared" si="159"/>
        <v>1421</v>
      </c>
      <c r="N219">
        <f t="shared" si="160"/>
        <v>1.0665483584738242</v>
      </c>
      <c r="O219">
        <f t="shared" si="161"/>
        <v>1.2308429118773947</v>
      </c>
    </row>
    <row r="220" spans="1:15" x14ac:dyDescent="0.25">
      <c r="A220" s="7">
        <v>44127</v>
      </c>
      <c r="B220" s="8">
        <v>6805</v>
      </c>
      <c r="C220" s="8">
        <v>6230</v>
      </c>
      <c r="D220" s="8">
        <v>7690</v>
      </c>
      <c r="E220" s="8">
        <v>5905</v>
      </c>
      <c r="F220" s="8">
        <v>5460</v>
      </c>
      <c r="G220" s="8">
        <f t="shared" si="162"/>
        <v>575</v>
      </c>
      <c r="H220" s="8">
        <f t="shared" si="155"/>
        <v>900</v>
      </c>
      <c r="I220" s="8">
        <f t="shared" si="156"/>
        <v>1345</v>
      </c>
      <c r="J220" s="8">
        <f t="shared" si="157"/>
        <v>325</v>
      </c>
      <c r="K220" s="8">
        <f t="shared" si="158"/>
        <v>770</v>
      </c>
      <c r="L220" s="9">
        <f t="shared" si="154"/>
        <v>885</v>
      </c>
      <c r="M220" s="8">
        <f t="shared" si="159"/>
        <v>1460</v>
      </c>
      <c r="N220">
        <f t="shared" si="160"/>
        <v>1.0550381033022862</v>
      </c>
      <c r="O220">
        <f t="shared" si="161"/>
        <v>1.2463369963369964</v>
      </c>
    </row>
    <row r="221" spans="1:15" x14ac:dyDescent="0.25">
      <c r="A221" s="10">
        <v>44126</v>
      </c>
      <c r="B221" s="11">
        <v>6939</v>
      </c>
      <c r="C221" s="11">
        <v>6540</v>
      </c>
      <c r="D221" s="11">
        <v>7699</v>
      </c>
      <c r="E221" s="11">
        <v>6099</v>
      </c>
      <c r="F221" s="11">
        <v>5615</v>
      </c>
      <c r="G221" s="11">
        <f t="shared" si="162"/>
        <v>399</v>
      </c>
      <c r="H221" s="11">
        <f t="shared" si="155"/>
        <v>840</v>
      </c>
      <c r="I221" s="11">
        <f t="shared" si="156"/>
        <v>1324</v>
      </c>
      <c r="J221" s="11">
        <f t="shared" si="157"/>
        <v>441</v>
      </c>
      <c r="K221" s="11">
        <f t="shared" si="158"/>
        <v>925</v>
      </c>
      <c r="L221" s="9">
        <f t="shared" si="154"/>
        <v>760</v>
      </c>
      <c r="M221" s="8">
        <f t="shared" si="159"/>
        <v>1159</v>
      </c>
      <c r="N221">
        <f t="shared" si="160"/>
        <v>1.0723069355632071</v>
      </c>
      <c r="O221">
        <f t="shared" si="161"/>
        <v>1.2357969723953695</v>
      </c>
    </row>
    <row r="222" spans="1:15" x14ac:dyDescent="0.25">
      <c r="A222" s="7">
        <v>44125</v>
      </c>
      <c r="B222" s="8">
        <v>6829</v>
      </c>
      <c r="C222" s="8">
        <v>6555</v>
      </c>
      <c r="D222" s="8">
        <v>7390</v>
      </c>
      <c r="E222" s="8">
        <v>6099</v>
      </c>
      <c r="F222" s="8">
        <v>5609</v>
      </c>
      <c r="G222" s="8">
        <f t="shared" si="162"/>
        <v>274</v>
      </c>
      <c r="H222" s="8">
        <f t="shared" si="155"/>
        <v>730</v>
      </c>
      <c r="I222" s="8">
        <f t="shared" si="156"/>
        <v>1220</v>
      </c>
      <c r="J222" s="8">
        <f t="shared" si="157"/>
        <v>456</v>
      </c>
      <c r="K222" s="8">
        <f t="shared" si="158"/>
        <v>946</v>
      </c>
      <c r="L222" s="9">
        <f t="shared" si="154"/>
        <v>561</v>
      </c>
      <c r="M222" s="8">
        <f t="shared" si="159"/>
        <v>835</v>
      </c>
      <c r="N222">
        <f t="shared" si="160"/>
        <v>1.0747663551401869</v>
      </c>
      <c r="O222">
        <f t="shared" si="161"/>
        <v>1.2175075771082189</v>
      </c>
    </row>
    <row r="223" spans="1:15" x14ac:dyDescent="0.25">
      <c r="A223" s="10">
        <v>44124</v>
      </c>
      <c r="B223" s="11">
        <v>6700</v>
      </c>
      <c r="C223" s="11">
        <v>6659</v>
      </c>
      <c r="D223" s="11">
        <v>7130</v>
      </c>
      <c r="E223" s="11">
        <v>6030</v>
      </c>
      <c r="F223" s="11">
        <v>5430</v>
      </c>
      <c r="G223" s="11">
        <f t="shared" si="162"/>
        <v>41</v>
      </c>
      <c r="H223" s="11">
        <f t="shared" si="155"/>
        <v>670</v>
      </c>
      <c r="I223" s="11">
        <f t="shared" si="156"/>
        <v>1270</v>
      </c>
      <c r="J223" s="11">
        <f t="shared" si="157"/>
        <v>629</v>
      </c>
      <c r="K223" s="11">
        <f t="shared" si="158"/>
        <v>1229</v>
      </c>
      <c r="L223" s="9">
        <f t="shared" si="154"/>
        <v>430</v>
      </c>
      <c r="M223" s="8">
        <f t="shared" si="159"/>
        <v>471</v>
      </c>
      <c r="N223">
        <f t="shared" si="160"/>
        <v>1.1043117744610282</v>
      </c>
      <c r="O223">
        <f t="shared" si="161"/>
        <v>1.2338858195211786</v>
      </c>
    </row>
    <row r="224" spans="1:15" x14ac:dyDescent="0.25">
      <c r="A224" s="7">
        <v>44123</v>
      </c>
      <c r="B224" s="8">
        <v>6790</v>
      </c>
      <c r="C224" s="8">
        <v>6650</v>
      </c>
      <c r="D224" s="8">
        <v>7030</v>
      </c>
      <c r="E224" s="8">
        <v>6031</v>
      </c>
      <c r="F224" s="8">
        <v>5394</v>
      </c>
      <c r="G224" s="8">
        <f t="shared" si="162"/>
        <v>140</v>
      </c>
      <c r="H224" s="8">
        <f t="shared" si="155"/>
        <v>759</v>
      </c>
      <c r="I224" s="8">
        <f t="shared" si="156"/>
        <v>1396</v>
      </c>
      <c r="J224" s="8">
        <f t="shared" si="157"/>
        <v>619</v>
      </c>
      <c r="K224" s="8">
        <f t="shared" si="158"/>
        <v>1256</v>
      </c>
      <c r="L224" s="9">
        <f t="shared" si="154"/>
        <v>240</v>
      </c>
      <c r="M224" s="8">
        <f t="shared" si="159"/>
        <v>380</v>
      </c>
      <c r="N224">
        <f t="shared" si="160"/>
        <v>1.1026363787099984</v>
      </c>
      <c r="O224">
        <f t="shared" si="161"/>
        <v>1.2588060808305526</v>
      </c>
    </row>
    <row r="225" spans="1:15" x14ac:dyDescent="0.25">
      <c r="A225" s="10">
        <v>44120</v>
      </c>
      <c r="B225" s="11">
        <v>6815</v>
      </c>
      <c r="C225" s="11">
        <v>6720</v>
      </c>
      <c r="D225" s="11">
        <v>7250</v>
      </c>
      <c r="E225" s="11">
        <v>6095</v>
      </c>
      <c r="F225" s="11">
        <v>5517</v>
      </c>
      <c r="G225" s="11">
        <f t="shared" si="162"/>
        <v>95</v>
      </c>
      <c r="H225" s="11">
        <f t="shared" si="155"/>
        <v>720</v>
      </c>
      <c r="I225" s="11">
        <f t="shared" si="156"/>
        <v>1298</v>
      </c>
      <c r="J225" s="11">
        <f t="shared" si="157"/>
        <v>625</v>
      </c>
      <c r="K225" s="11">
        <f t="shared" si="158"/>
        <v>1203</v>
      </c>
      <c r="L225" s="9">
        <f t="shared" si="154"/>
        <v>435</v>
      </c>
      <c r="M225" s="8">
        <f t="shared" si="159"/>
        <v>530</v>
      </c>
      <c r="N225">
        <f t="shared" si="160"/>
        <v>1.1025430680885973</v>
      </c>
      <c r="O225">
        <f t="shared" si="161"/>
        <v>1.2352727931847018</v>
      </c>
    </row>
    <row r="226" spans="1:15" x14ac:dyDescent="0.25">
      <c r="A226" s="7">
        <v>44119</v>
      </c>
      <c r="B226" s="8">
        <v>6953</v>
      </c>
      <c r="C226" s="8">
        <v>6880.5</v>
      </c>
      <c r="D226" s="8">
        <v>7250</v>
      </c>
      <c r="E226" s="8">
        <v>6225</v>
      </c>
      <c r="F226" s="8">
        <v>5600</v>
      </c>
      <c r="G226" s="8">
        <f t="shared" si="162"/>
        <v>72.5</v>
      </c>
      <c r="H226" s="8">
        <f t="shared" si="155"/>
        <v>728</v>
      </c>
      <c r="I226" s="8">
        <f t="shared" si="156"/>
        <v>1353</v>
      </c>
      <c r="J226" s="8">
        <f t="shared" si="157"/>
        <v>655.5</v>
      </c>
      <c r="K226" s="8">
        <f t="shared" si="158"/>
        <v>1280.5</v>
      </c>
      <c r="L226" s="9">
        <f t="shared" si="154"/>
        <v>297</v>
      </c>
      <c r="M226" s="8">
        <f t="shared" si="159"/>
        <v>369.5</v>
      </c>
      <c r="N226">
        <f t="shared" si="160"/>
        <v>1.1053012048192772</v>
      </c>
      <c r="O226">
        <f t="shared" si="161"/>
        <v>1.2416071428571429</v>
      </c>
    </row>
    <row r="227" spans="1:15" x14ac:dyDescent="0.25">
      <c r="A227" s="10">
        <v>44118</v>
      </c>
      <c r="B227" s="11">
        <v>6700</v>
      </c>
      <c r="C227" s="11">
        <v>6680</v>
      </c>
      <c r="D227" s="11">
        <v>7250</v>
      </c>
      <c r="E227" s="11">
        <v>6135</v>
      </c>
      <c r="F227" s="11">
        <v>5675</v>
      </c>
      <c r="G227" s="11">
        <f t="shared" si="162"/>
        <v>20</v>
      </c>
      <c r="H227" s="11">
        <f t="shared" si="155"/>
        <v>565</v>
      </c>
      <c r="I227" s="11">
        <f t="shared" si="156"/>
        <v>1025</v>
      </c>
      <c r="J227" s="11">
        <f t="shared" si="157"/>
        <v>545</v>
      </c>
      <c r="K227" s="11">
        <f t="shared" si="158"/>
        <v>1005</v>
      </c>
      <c r="L227" s="9">
        <f t="shared" si="154"/>
        <v>550</v>
      </c>
      <c r="M227" s="8">
        <f t="shared" si="159"/>
        <v>570</v>
      </c>
      <c r="N227">
        <f t="shared" si="160"/>
        <v>1.0888345558272208</v>
      </c>
      <c r="O227">
        <f t="shared" si="161"/>
        <v>1.1806167400881058</v>
      </c>
    </row>
    <row r="228" spans="1:15" x14ac:dyDescent="0.25">
      <c r="A228" s="7">
        <v>44117</v>
      </c>
      <c r="B228" s="8">
        <v>6600</v>
      </c>
      <c r="C228" s="8">
        <v>6485</v>
      </c>
      <c r="D228" s="8">
        <v>7070</v>
      </c>
      <c r="E228" s="8">
        <v>6065</v>
      </c>
      <c r="F228" s="8">
        <v>5716</v>
      </c>
      <c r="G228" s="8">
        <f t="shared" si="162"/>
        <v>115</v>
      </c>
      <c r="H228" s="8">
        <f t="shared" si="155"/>
        <v>535</v>
      </c>
      <c r="I228" s="8">
        <f t="shared" si="156"/>
        <v>884</v>
      </c>
      <c r="J228" s="8">
        <f t="shared" si="157"/>
        <v>420</v>
      </c>
      <c r="K228" s="8">
        <f t="shared" si="158"/>
        <v>769</v>
      </c>
      <c r="L228" s="9">
        <f t="shared" si="154"/>
        <v>470</v>
      </c>
      <c r="M228" s="8">
        <f t="shared" si="159"/>
        <v>585</v>
      </c>
      <c r="N228">
        <f t="shared" si="160"/>
        <v>1.069249793899423</v>
      </c>
      <c r="O228">
        <f t="shared" si="161"/>
        <v>1.1546536039188244</v>
      </c>
    </row>
    <row r="229" spans="1:15" x14ac:dyDescent="0.25">
      <c r="A229" s="10">
        <v>44113</v>
      </c>
      <c r="B229" s="11">
        <v>6560</v>
      </c>
      <c r="C229" s="11">
        <v>6415</v>
      </c>
      <c r="D229" s="11">
        <v>7030</v>
      </c>
      <c r="E229" s="11">
        <v>6020</v>
      </c>
      <c r="F229" s="11">
        <v>5695</v>
      </c>
      <c r="G229" s="11">
        <f t="shared" si="162"/>
        <v>145</v>
      </c>
      <c r="H229" s="11">
        <f t="shared" si="155"/>
        <v>540</v>
      </c>
      <c r="I229" s="11">
        <f t="shared" si="156"/>
        <v>865</v>
      </c>
      <c r="J229" s="11">
        <f t="shared" si="157"/>
        <v>395</v>
      </c>
      <c r="K229" s="11">
        <f t="shared" si="158"/>
        <v>720</v>
      </c>
      <c r="L229" s="9">
        <f t="shared" si="154"/>
        <v>470</v>
      </c>
      <c r="M229" s="8">
        <f t="shared" si="159"/>
        <v>615</v>
      </c>
      <c r="N229">
        <f t="shared" si="160"/>
        <v>1.0656146179401993</v>
      </c>
      <c r="O229">
        <f t="shared" si="161"/>
        <v>1.1518876207199298</v>
      </c>
    </row>
    <row r="230" spans="1:15" x14ac:dyDescent="0.25">
      <c r="A230" s="7">
        <v>44112</v>
      </c>
      <c r="B230" s="8">
        <v>6430</v>
      </c>
      <c r="C230" s="8">
        <v>6300</v>
      </c>
      <c r="D230" s="8">
        <v>6772.5</v>
      </c>
      <c r="E230" s="8">
        <v>5880</v>
      </c>
      <c r="F230" s="8">
        <v>5550</v>
      </c>
      <c r="G230" s="8">
        <f t="shared" si="162"/>
        <v>130</v>
      </c>
      <c r="H230" s="8">
        <f t="shared" si="155"/>
        <v>550</v>
      </c>
      <c r="I230" s="8">
        <f t="shared" si="156"/>
        <v>880</v>
      </c>
      <c r="J230" s="8">
        <f t="shared" si="157"/>
        <v>420</v>
      </c>
      <c r="K230" s="8">
        <f t="shared" si="158"/>
        <v>750</v>
      </c>
      <c r="L230" s="9">
        <f t="shared" si="154"/>
        <v>342.5</v>
      </c>
      <c r="M230" s="8">
        <f t="shared" si="159"/>
        <v>472.5</v>
      </c>
      <c r="N230">
        <f t="shared" si="160"/>
        <v>1.0714285714285714</v>
      </c>
      <c r="O230">
        <f t="shared" si="161"/>
        <v>1.1585585585585585</v>
      </c>
    </row>
    <row r="231" spans="1:15" x14ac:dyDescent="0.25">
      <c r="A231" s="10">
        <v>44111</v>
      </c>
      <c r="B231" s="11">
        <v>6370</v>
      </c>
      <c r="C231" s="11">
        <v>6226</v>
      </c>
      <c r="D231" s="11">
        <v>6710</v>
      </c>
      <c r="E231" s="11">
        <v>5830</v>
      </c>
      <c r="F231" s="11">
        <v>5569</v>
      </c>
      <c r="G231" s="11">
        <f t="shared" si="162"/>
        <v>144</v>
      </c>
      <c r="H231" s="11">
        <f t="shared" si="155"/>
        <v>540</v>
      </c>
      <c r="I231" s="11">
        <f t="shared" si="156"/>
        <v>801</v>
      </c>
      <c r="J231" s="11">
        <f t="shared" si="157"/>
        <v>396</v>
      </c>
      <c r="K231" s="11">
        <f t="shared" si="158"/>
        <v>657</v>
      </c>
      <c r="L231" s="9">
        <f t="shared" si="154"/>
        <v>340</v>
      </c>
      <c r="M231" s="8">
        <f t="shared" si="159"/>
        <v>484</v>
      </c>
      <c r="N231">
        <f t="shared" si="160"/>
        <v>1.0679245283018868</v>
      </c>
      <c r="O231">
        <f t="shared" si="161"/>
        <v>1.1438319267372958</v>
      </c>
    </row>
    <row r="232" spans="1:15" x14ac:dyDescent="0.25">
      <c r="A232" s="7">
        <v>44110</v>
      </c>
      <c r="B232" s="8">
        <v>6399</v>
      </c>
      <c r="C232" s="8">
        <v>6230</v>
      </c>
      <c r="D232" s="8">
        <v>6730</v>
      </c>
      <c r="E232" s="8">
        <v>5830</v>
      </c>
      <c r="F232" s="8">
        <v>5600</v>
      </c>
      <c r="G232" s="8">
        <f t="shared" si="162"/>
        <v>169</v>
      </c>
      <c r="H232" s="8">
        <f t="shared" si="155"/>
        <v>569</v>
      </c>
      <c r="I232" s="8">
        <f t="shared" si="156"/>
        <v>799</v>
      </c>
      <c r="J232" s="8">
        <f t="shared" si="157"/>
        <v>400</v>
      </c>
      <c r="K232" s="8">
        <f t="shared" si="158"/>
        <v>630</v>
      </c>
      <c r="L232" s="9">
        <f t="shared" si="154"/>
        <v>331</v>
      </c>
      <c r="M232" s="8">
        <f t="shared" si="159"/>
        <v>500</v>
      </c>
      <c r="N232">
        <f t="shared" si="160"/>
        <v>1.0686106346483706</v>
      </c>
      <c r="O232">
        <f t="shared" si="161"/>
        <v>1.1426785714285714</v>
      </c>
    </row>
    <row r="233" spans="1:15" x14ac:dyDescent="0.25">
      <c r="A233" s="10">
        <v>44109</v>
      </c>
      <c r="B233" s="11">
        <v>6430</v>
      </c>
      <c r="C233" s="11">
        <v>6251</v>
      </c>
      <c r="D233" s="11">
        <v>6836</v>
      </c>
      <c r="E233" s="11">
        <v>5980</v>
      </c>
      <c r="F233" s="11">
        <v>5614</v>
      </c>
      <c r="G233" s="11">
        <f t="shared" si="162"/>
        <v>179</v>
      </c>
      <c r="H233" s="11">
        <f t="shared" si="155"/>
        <v>450</v>
      </c>
      <c r="I233" s="11">
        <f t="shared" si="156"/>
        <v>816</v>
      </c>
      <c r="J233" s="11">
        <f t="shared" si="157"/>
        <v>271</v>
      </c>
      <c r="K233" s="11">
        <f t="shared" si="158"/>
        <v>637</v>
      </c>
      <c r="L233" s="9">
        <f t="shared" si="154"/>
        <v>406</v>
      </c>
      <c r="M233" s="8">
        <f t="shared" si="159"/>
        <v>585</v>
      </c>
      <c r="N233">
        <f t="shared" si="160"/>
        <v>1.0453177257525084</v>
      </c>
      <c r="O233">
        <f t="shared" si="161"/>
        <v>1.1453509084431777</v>
      </c>
    </row>
    <row r="234" spans="1:15" x14ac:dyDescent="0.25">
      <c r="A234" s="7">
        <v>44106</v>
      </c>
      <c r="B234" s="8">
        <v>6427</v>
      </c>
      <c r="C234" s="8">
        <v>6120</v>
      </c>
      <c r="D234" s="8">
        <v>6820</v>
      </c>
      <c r="E234" s="8">
        <v>6017</v>
      </c>
      <c r="F234" s="8">
        <v>5560</v>
      </c>
      <c r="G234" s="8">
        <f t="shared" si="162"/>
        <v>307</v>
      </c>
      <c r="H234" s="8">
        <f t="shared" ref="H234:H253" si="163">B234-E234</f>
        <v>410</v>
      </c>
      <c r="I234" s="8">
        <f t="shared" ref="I234:I253" si="164">B234-F234</f>
        <v>867</v>
      </c>
      <c r="J234" s="8">
        <f t="shared" ref="J234:J253" si="165">C234-E234</f>
        <v>103</v>
      </c>
      <c r="K234" s="8">
        <f t="shared" ref="K234:K253" si="166">C234-F234</f>
        <v>560</v>
      </c>
      <c r="L234" s="9">
        <f t="shared" si="154"/>
        <v>393</v>
      </c>
      <c r="M234" s="8">
        <f t="shared" ref="M234:M253" si="167">D234-C234</f>
        <v>700</v>
      </c>
      <c r="N234">
        <f t="shared" ref="N234:N253" si="168">C234/E234</f>
        <v>1.0171181651986039</v>
      </c>
      <c r="O234">
        <f t="shared" ref="O234:O253" si="169">B234/F234</f>
        <v>1.155935251798561</v>
      </c>
    </row>
    <row r="235" spans="1:15" x14ac:dyDescent="0.25">
      <c r="A235" s="10">
        <v>44105</v>
      </c>
      <c r="B235" s="11">
        <v>6390</v>
      </c>
      <c r="C235" s="11">
        <v>6215</v>
      </c>
      <c r="D235" s="11">
        <v>6730</v>
      </c>
      <c r="E235" s="11">
        <v>5979.5</v>
      </c>
      <c r="F235" s="11">
        <v>5525</v>
      </c>
      <c r="G235" s="11">
        <f t="shared" si="162"/>
        <v>175</v>
      </c>
      <c r="H235" s="11">
        <f t="shared" si="163"/>
        <v>410.5</v>
      </c>
      <c r="I235" s="11">
        <f t="shared" si="164"/>
        <v>865</v>
      </c>
      <c r="J235" s="11">
        <f t="shared" si="165"/>
        <v>235.5</v>
      </c>
      <c r="K235" s="11">
        <f t="shared" si="166"/>
        <v>690</v>
      </c>
      <c r="L235" s="9">
        <f t="shared" si="154"/>
        <v>340</v>
      </c>
      <c r="M235" s="8">
        <f t="shared" si="167"/>
        <v>515</v>
      </c>
      <c r="N235">
        <f t="shared" si="168"/>
        <v>1.0393845639267498</v>
      </c>
      <c r="O235">
        <f t="shared" si="169"/>
        <v>1.1565610859728508</v>
      </c>
    </row>
    <row r="236" spans="1:15" x14ac:dyDescent="0.25">
      <c r="A236" s="7">
        <v>44104</v>
      </c>
      <c r="B236" s="8">
        <v>6419</v>
      </c>
      <c r="C236" s="8">
        <v>6190</v>
      </c>
      <c r="D236" s="8">
        <v>6690</v>
      </c>
      <c r="E236" s="8">
        <v>5920</v>
      </c>
      <c r="F236" s="8">
        <v>5430</v>
      </c>
      <c r="G236" s="8">
        <f t="shared" si="162"/>
        <v>229</v>
      </c>
      <c r="H236" s="8">
        <f t="shared" si="163"/>
        <v>499</v>
      </c>
      <c r="I236" s="8">
        <f t="shared" si="164"/>
        <v>989</v>
      </c>
      <c r="J236" s="8">
        <f t="shared" si="165"/>
        <v>270</v>
      </c>
      <c r="K236" s="8">
        <f t="shared" si="166"/>
        <v>760</v>
      </c>
      <c r="L236" s="9">
        <f t="shared" si="154"/>
        <v>271</v>
      </c>
      <c r="M236" s="8">
        <f t="shared" si="167"/>
        <v>500</v>
      </c>
      <c r="N236">
        <f t="shared" si="168"/>
        <v>1.0456081081081081</v>
      </c>
      <c r="O236">
        <f t="shared" si="169"/>
        <v>1.1821362799263351</v>
      </c>
    </row>
    <row r="237" spans="1:15" x14ac:dyDescent="0.25">
      <c r="A237" s="10">
        <v>44103</v>
      </c>
      <c r="B237" s="11">
        <v>6364</v>
      </c>
      <c r="C237" s="11">
        <v>6200</v>
      </c>
      <c r="D237" s="11">
        <v>6650</v>
      </c>
      <c r="E237" s="11">
        <v>5865</v>
      </c>
      <c r="F237" s="11">
        <v>5420</v>
      </c>
      <c r="G237" s="11">
        <f t="shared" si="162"/>
        <v>164</v>
      </c>
      <c r="H237" s="11">
        <f t="shared" si="163"/>
        <v>499</v>
      </c>
      <c r="I237" s="11">
        <f t="shared" si="164"/>
        <v>944</v>
      </c>
      <c r="J237" s="11">
        <f t="shared" si="165"/>
        <v>335</v>
      </c>
      <c r="K237" s="11">
        <f t="shared" si="166"/>
        <v>780</v>
      </c>
      <c r="L237" s="9">
        <f t="shared" si="154"/>
        <v>286</v>
      </c>
      <c r="M237" s="8">
        <f t="shared" si="167"/>
        <v>450</v>
      </c>
      <c r="N237">
        <f t="shared" si="168"/>
        <v>1.0571184995737426</v>
      </c>
      <c r="O237">
        <f t="shared" si="169"/>
        <v>1.1741697416974171</v>
      </c>
    </row>
    <row r="238" spans="1:15" x14ac:dyDescent="0.25">
      <c r="A238" s="7">
        <v>44102</v>
      </c>
      <c r="B238" s="8">
        <v>6307</v>
      </c>
      <c r="C238" s="8">
        <v>6165</v>
      </c>
      <c r="D238" s="8">
        <v>6601</v>
      </c>
      <c r="E238" s="8">
        <v>5829.5</v>
      </c>
      <c r="F238" s="8">
        <v>5328</v>
      </c>
      <c r="G238" s="8">
        <f t="shared" si="162"/>
        <v>142</v>
      </c>
      <c r="H238" s="8">
        <f t="shared" si="163"/>
        <v>477.5</v>
      </c>
      <c r="I238" s="8">
        <f t="shared" si="164"/>
        <v>979</v>
      </c>
      <c r="J238" s="8">
        <f t="shared" si="165"/>
        <v>335.5</v>
      </c>
      <c r="K238" s="8">
        <f t="shared" si="166"/>
        <v>837</v>
      </c>
      <c r="L238" s="9">
        <f t="shared" si="154"/>
        <v>294</v>
      </c>
      <c r="M238" s="8">
        <f t="shared" si="167"/>
        <v>436</v>
      </c>
      <c r="N238">
        <f t="shared" si="168"/>
        <v>1.0575521056694399</v>
      </c>
      <c r="O238">
        <f t="shared" si="169"/>
        <v>1.1837462462462462</v>
      </c>
    </row>
    <row r="239" spans="1:15" x14ac:dyDescent="0.25">
      <c r="A239" s="10">
        <v>44099</v>
      </c>
      <c r="B239" s="11">
        <v>6245</v>
      </c>
      <c r="C239" s="11">
        <v>6115</v>
      </c>
      <c r="D239" s="11">
        <v>6450</v>
      </c>
      <c r="E239" s="11">
        <v>5769</v>
      </c>
      <c r="F239" s="11">
        <v>5299</v>
      </c>
      <c r="G239" s="11">
        <f t="shared" si="162"/>
        <v>130</v>
      </c>
      <c r="H239" s="11">
        <f t="shared" si="163"/>
        <v>476</v>
      </c>
      <c r="I239" s="11">
        <f t="shared" si="164"/>
        <v>946</v>
      </c>
      <c r="J239" s="11">
        <f t="shared" si="165"/>
        <v>346</v>
      </c>
      <c r="K239" s="11">
        <f t="shared" si="166"/>
        <v>816</v>
      </c>
      <c r="L239" s="9">
        <f t="shared" si="154"/>
        <v>205</v>
      </c>
      <c r="M239" s="8">
        <f t="shared" si="167"/>
        <v>335</v>
      </c>
      <c r="N239">
        <f t="shared" si="168"/>
        <v>1.0599757323626278</v>
      </c>
      <c r="O239">
        <f t="shared" si="169"/>
        <v>1.1785242498584638</v>
      </c>
    </row>
    <row r="240" spans="1:15" x14ac:dyDescent="0.25">
      <c r="A240" s="7">
        <v>44098</v>
      </c>
      <c r="B240" s="8">
        <v>6200</v>
      </c>
      <c r="C240" s="8">
        <v>6020</v>
      </c>
      <c r="D240" s="8">
        <v>6350</v>
      </c>
      <c r="E240" s="8">
        <v>5717.5</v>
      </c>
      <c r="F240" s="8">
        <v>5260</v>
      </c>
      <c r="G240" s="8">
        <f t="shared" si="162"/>
        <v>180</v>
      </c>
      <c r="H240" s="8">
        <f t="shared" si="163"/>
        <v>482.5</v>
      </c>
      <c r="I240" s="8">
        <f t="shared" si="164"/>
        <v>940</v>
      </c>
      <c r="J240" s="8">
        <f t="shared" si="165"/>
        <v>302.5</v>
      </c>
      <c r="K240" s="8">
        <f t="shared" si="166"/>
        <v>760</v>
      </c>
      <c r="L240" s="9">
        <f t="shared" si="154"/>
        <v>150</v>
      </c>
      <c r="M240" s="8">
        <f t="shared" si="167"/>
        <v>330</v>
      </c>
      <c r="N240">
        <f t="shared" si="168"/>
        <v>1.0529077393965893</v>
      </c>
      <c r="O240">
        <f t="shared" si="169"/>
        <v>1.1787072243346008</v>
      </c>
    </row>
    <row r="241" spans="1:15" x14ac:dyDescent="0.25">
      <c r="A241" s="10">
        <v>44097</v>
      </c>
      <c r="B241" s="11">
        <v>6412</v>
      </c>
      <c r="C241" s="11">
        <v>6270</v>
      </c>
      <c r="D241" s="11">
        <v>6550</v>
      </c>
      <c r="E241" s="11">
        <v>5874</v>
      </c>
      <c r="F241" s="11">
        <v>5300</v>
      </c>
      <c r="G241" s="11">
        <f t="shared" si="162"/>
        <v>142</v>
      </c>
      <c r="H241" s="11">
        <f t="shared" si="163"/>
        <v>538</v>
      </c>
      <c r="I241" s="11">
        <f t="shared" si="164"/>
        <v>1112</v>
      </c>
      <c r="J241" s="11">
        <f t="shared" si="165"/>
        <v>396</v>
      </c>
      <c r="K241" s="11">
        <f t="shared" si="166"/>
        <v>970</v>
      </c>
      <c r="L241" s="9">
        <f t="shared" si="154"/>
        <v>138</v>
      </c>
      <c r="M241" s="8">
        <f t="shared" si="167"/>
        <v>280</v>
      </c>
      <c r="N241">
        <f t="shared" si="168"/>
        <v>1.0674157303370786</v>
      </c>
      <c r="O241">
        <f t="shared" si="169"/>
        <v>1.209811320754717</v>
      </c>
    </row>
    <row r="242" spans="1:15" x14ac:dyDescent="0.25">
      <c r="A242" s="7">
        <v>44096</v>
      </c>
      <c r="B242" s="8">
        <v>6260</v>
      </c>
      <c r="C242" s="8">
        <v>6100</v>
      </c>
      <c r="D242" s="8">
        <v>6360</v>
      </c>
      <c r="E242" s="8">
        <v>5775</v>
      </c>
      <c r="F242" s="8">
        <v>5080</v>
      </c>
      <c r="G242" s="8">
        <f t="shared" si="162"/>
        <v>160</v>
      </c>
      <c r="H242" s="8">
        <f t="shared" si="163"/>
        <v>485</v>
      </c>
      <c r="I242" s="8">
        <f t="shared" si="164"/>
        <v>1180</v>
      </c>
      <c r="J242" s="8">
        <f t="shared" si="165"/>
        <v>325</v>
      </c>
      <c r="K242" s="8">
        <f t="shared" si="166"/>
        <v>1020</v>
      </c>
      <c r="L242" s="9">
        <f t="shared" si="154"/>
        <v>100</v>
      </c>
      <c r="M242" s="8">
        <f t="shared" si="167"/>
        <v>260</v>
      </c>
      <c r="N242">
        <f t="shared" si="168"/>
        <v>1.0562770562770563</v>
      </c>
      <c r="O242">
        <f t="shared" si="169"/>
        <v>1.2322834645669292</v>
      </c>
    </row>
    <row r="243" spans="1:15" x14ac:dyDescent="0.25">
      <c r="A243" s="10">
        <v>44095</v>
      </c>
      <c r="B243" s="11">
        <v>6230</v>
      </c>
      <c r="C243" s="11">
        <v>6041</v>
      </c>
      <c r="D243" s="11">
        <v>6310</v>
      </c>
      <c r="E243" s="11">
        <v>5800</v>
      </c>
      <c r="F243" s="11">
        <v>5088</v>
      </c>
      <c r="G243" s="11">
        <f t="shared" si="162"/>
        <v>189</v>
      </c>
      <c r="H243" s="11">
        <f t="shared" si="163"/>
        <v>430</v>
      </c>
      <c r="I243" s="11">
        <f t="shared" si="164"/>
        <v>1142</v>
      </c>
      <c r="J243" s="11">
        <f t="shared" si="165"/>
        <v>241</v>
      </c>
      <c r="K243" s="11">
        <f t="shared" si="166"/>
        <v>953</v>
      </c>
      <c r="L243" s="9">
        <f t="shared" si="154"/>
        <v>80</v>
      </c>
      <c r="M243" s="8">
        <f t="shared" si="167"/>
        <v>269</v>
      </c>
      <c r="N243">
        <f t="shared" si="168"/>
        <v>1.0415517241379311</v>
      </c>
      <c r="O243">
        <f t="shared" si="169"/>
        <v>1.2244496855345912</v>
      </c>
    </row>
    <row r="244" spans="1:15" x14ac:dyDescent="0.25">
      <c r="A244" s="7">
        <v>44092</v>
      </c>
      <c r="B244" s="8">
        <v>6210</v>
      </c>
      <c r="C244" s="8">
        <v>6110</v>
      </c>
      <c r="D244" s="8">
        <v>6375</v>
      </c>
      <c r="E244" s="8">
        <v>5745</v>
      </c>
      <c r="F244" s="8">
        <v>5110</v>
      </c>
      <c r="G244" s="8">
        <f t="shared" si="162"/>
        <v>100</v>
      </c>
      <c r="H244" s="8">
        <f t="shared" si="163"/>
        <v>465</v>
      </c>
      <c r="I244" s="8">
        <f t="shared" si="164"/>
        <v>1100</v>
      </c>
      <c r="J244" s="8">
        <f t="shared" si="165"/>
        <v>365</v>
      </c>
      <c r="K244" s="8">
        <f t="shared" si="166"/>
        <v>1000</v>
      </c>
      <c r="L244" s="9">
        <f t="shared" si="154"/>
        <v>165</v>
      </c>
      <c r="M244" s="8">
        <f t="shared" si="167"/>
        <v>265</v>
      </c>
      <c r="N244">
        <f t="shared" si="168"/>
        <v>1.0635335073977372</v>
      </c>
      <c r="O244">
        <f t="shared" si="169"/>
        <v>1.2152641878669277</v>
      </c>
    </row>
    <row r="245" spans="1:15" x14ac:dyDescent="0.25">
      <c r="A245" s="10">
        <v>44091</v>
      </c>
      <c r="B245" s="11">
        <v>6060</v>
      </c>
      <c r="C245" s="11">
        <v>5925</v>
      </c>
      <c r="D245" s="11">
        <v>6250</v>
      </c>
      <c r="E245" s="11">
        <v>5600</v>
      </c>
      <c r="F245" s="11">
        <v>5030</v>
      </c>
      <c r="G245" s="11">
        <f t="shared" si="162"/>
        <v>135</v>
      </c>
      <c r="H245" s="11">
        <f t="shared" si="163"/>
        <v>460</v>
      </c>
      <c r="I245" s="11">
        <f t="shared" si="164"/>
        <v>1030</v>
      </c>
      <c r="J245" s="11">
        <f t="shared" si="165"/>
        <v>325</v>
      </c>
      <c r="K245" s="11">
        <f t="shared" si="166"/>
        <v>895</v>
      </c>
      <c r="L245" s="9">
        <f t="shared" si="154"/>
        <v>190</v>
      </c>
      <c r="M245" s="8">
        <f t="shared" si="167"/>
        <v>325</v>
      </c>
      <c r="N245">
        <f t="shared" si="168"/>
        <v>1.0580357142857142</v>
      </c>
      <c r="O245">
        <f t="shared" si="169"/>
        <v>1.2047713717693838</v>
      </c>
    </row>
    <row r="246" spans="1:15" x14ac:dyDescent="0.25">
      <c r="A246" s="7">
        <v>44090</v>
      </c>
      <c r="B246" s="8">
        <v>6141</v>
      </c>
      <c r="C246" s="8">
        <v>6120</v>
      </c>
      <c r="D246" s="8">
        <v>6420</v>
      </c>
      <c r="E246" s="8">
        <v>5810</v>
      </c>
      <c r="F246" s="8">
        <v>5218.5</v>
      </c>
      <c r="G246" s="8">
        <f t="shared" si="162"/>
        <v>21</v>
      </c>
      <c r="H246" s="8">
        <f t="shared" si="163"/>
        <v>331</v>
      </c>
      <c r="I246" s="8">
        <f t="shared" si="164"/>
        <v>922.5</v>
      </c>
      <c r="J246" s="8">
        <f t="shared" si="165"/>
        <v>310</v>
      </c>
      <c r="K246" s="8">
        <f t="shared" si="166"/>
        <v>901.5</v>
      </c>
      <c r="L246" s="9">
        <f t="shared" si="154"/>
        <v>279</v>
      </c>
      <c r="M246" s="8">
        <f t="shared" si="167"/>
        <v>300</v>
      </c>
      <c r="N246">
        <f t="shared" si="168"/>
        <v>1.0533562822719449</v>
      </c>
      <c r="O246">
        <f t="shared" si="169"/>
        <v>1.1767749353262431</v>
      </c>
    </row>
    <row r="247" spans="1:15" x14ac:dyDescent="0.25">
      <c r="A247" s="10">
        <v>44089</v>
      </c>
      <c r="B247" s="11">
        <v>6250</v>
      </c>
      <c r="C247" s="11">
        <v>6235</v>
      </c>
      <c r="D247" s="11">
        <v>6601</v>
      </c>
      <c r="E247" s="11">
        <v>5950</v>
      </c>
      <c r="F247" s="11">
        <v>5329.5</v>
      </c>
      <c r="G247" s="11">
        <f t="shared" si="162"/>
        <v>15</v>
      </c>
      <c r="H247" s="11">
        <f t="shared" si="163"/>
        <v>300</v>
      </c>
      <c r="I247" s="11">
        <f t="shared" si="164"/>
        <v>920.5</v>
      </c>
      <c r="J247" s="11">
        <f t="shared" si="165"/>
        <v>285</v>
      </c>
      <c r="K247" s="11">
        <f t="shared" si="166"/>
        <v>905.5</v>
      </c>
      <c r="L247" s="9">
        <f t="shared" si="154"/>
        <v>351</v>
      </c>
      <c r="M247" s="8">
        <f t="shared" si="167"/>
        <v>366</v>
      </c>
      <c r="N247">
        <f t="shared" si="168"/>
        <v>1.0478991596638656</v>
      </c>
      <c r="O247">
        <f t="shared" si="169"/>
        <v>1.1727178909841449</v>
      </c>
    </row>
    <row r="248" spans="1:15" x14ac:dyDescent="0.25">
      <c r="A248" s="7">
        <v>44088</v>
      </c>
      <c r="B248" s="8">
        <v>6430</v>
      </c>
      <c r="C248" s="8">
        <v>6391</v>
      </c>
      <c r="D248" s="8">
        <v>6755</v>
      </c>
      <c r="E248" s="8">
        <v>6124.5</v>
      </c>
      <c r="F248" s="8">
        <v>5430</v>
      </c>
      <c r="G248" s="8">
        <f t="shared" si="162"/>
        <v>39</v>
      </c>
      <c r="H248" s="8">
        <f t="shared" si="163"/>
        <v>305.5</v>
      </c>
      <c r="I248" s="8">
        <f t="shared" si="164"/>
        <v>1000</v>
      </c>
      <c r="J248" s="8">
        <f t="shared" si="165"/>
        <v>266.5</v>
      </c>
      <c r="K248" s="8">
        <f t="shared" si="166"/>
        <v>961</v>
      </c>
      <c r="L248" s="9">
        <f t="shared" si="154"/>
        <v>325</v>
      </c>
      <c r="M248" s="8">
        <f t="shared" si="167"/>
        <v>364</v>
      </c>
      <c r="N248">
        <f t="shared" si="168"/>
        <v>1.0435137562249979</v>
      </c>
      <c r="O248">
        <f t="shared" si="169"/>
        <v>1.1841620626151013</v>
      </c>
    </row>
    <row r="249" spans="1:15" x14ac:dyDescent="0.25">
      <c r="A249" s="10">
        <v>44085</v>
      </c>
      <c r="B249" s="11">
        <v>6493</v>
      </c>
      <c r="C249" s="11">
        <v>6401</v>
      </c>
      <c r="D249" s="11">
        <v>6700</v>
      </c>
      <c r="E249" s="11">
        <v>6190</v>
      </c>
      <c r="F249" s="11">
        <v>5510</v>
      </c>
      <c r="G249" s="11">
        <f t="shared" si="162"/>
        <v>92</v>
      </c>
      <c r="H249" s="11">
        <f t="shared" si="163"/>
        <v>303</v>
      </c>
      <c r="I249" s="11">
        <f t="shared" si="164"/>
        <v>983</v>
      </c>
      <c r="J249" s="11">
        <f t="shared" si="165"/>
        <v>211</v>
      </c>
      <c r="K249" s="11">
        <f t="shared" si="166"/>
        <v>891</v>
      </c>
      <c r="L249" s="9">
        <f t="shared" si="154"/>
        <v>207</v>
      </c>
      <c r="M249" s="8">
        <f t="shared" si="167"/>
        <v>299</v>
      </c>
      <c r="N249">
        <f t="shared" si="168"/>
        <v>1.0340872374798062</v>
      </c>
      <c r="O249">
        <f t="shared" si="169"/>
        <v>1.1784029038112522</v>
      </c>
    </row>
    <row r="250" spans="1:15" x14ac:dyDescent="0.25">
      <c r="A250" s="7">
        <v>44084</v>
      </c>
      <c r="B250" s="8">
        <v>6559.5</v>
      </c>
      <c r="C250" s="8">
        <v>6415</v>
      </c>
      <c r="D250" s="8">
        <v>6668.5</v>
      </c>
      <c r="E250" s="8">
        <v>6270</v>
      </c>
      <c r="F250" s="8">
        <v>5571</v>
      </c>
      <c r="G250" s="8">
        <f t="shared" si="162"/>
        <v>144.5</v>
      </c>
      <c r="H250" s="8">
        <f t="shared" si="163"/>
        <v>289.5</v>
      </c>
      <c r="I250" s="8">
        <f t="shared" si="164"/>
        <v>988.5</v>
      </c>
      <c r="J250" s="8">
        <f t="shared" si="165"/>
        <v>145</v>
      </c>
      <c r="K250" s="8">
        <f t="shared" si="166"/>
        <v>844</v>
      </c>
      <c r="L250" s="9">
        <f t="shared" si="154"/>
        <v>109</v>
      </c>
      <c r="M250" s="8">
        <f t="shared" si="167"/>
        <v>253.5</v>
      </c>
      <c r="N250">
        <f t="shared" si="168"/>
        <v>1.0231259968102073</v>
      </c>
      <c r="O250">
        <f t="shared" si="169"/>
        <v>1.1774367259019924</v>
      </c>
    </row>
    <row r="251" spans="1:15" x14ac:dyDescent="0.25">
      <c r="A251" s="10">
        <v>44083</v>
      </c>
      <c r="B251" s="11">
        <v>6506</v>
      </c>
      <c r="C251" s="11">
        <v>6377</v>
      </c>
      <c r="D251" s="11">
        <v>6620</v>
      </c>
      <c r="E251" s="11">
        <v>6260</v>
      </c>
      <c r="F251" s="11">
        <v>5600</v>
      </c>
      <c r="G251" s="11">
        <f t="shared" si="162"/>
        <v>129</v>
      </c>
      <c r="H251" s="11">
        <f t="shared" si="163"/>
        <v>246</v>
      </c>
      <c r="I251" s="11">
        <f t="shared" si="164"/>
        <v>906</v>
      </c>
      <c r="J251" s="11">
        <f t="shared" si="165"/>
        <v>117</v>
      </c>
      <c r="K251" s="11">
        <f t="shared" si="166"/>
        <v>777</v>
      </c>
      <c r="L251" s="9">
        <f t="shared" si="154"/>
        <v>114</v>
      </c>
      <c r="M251" s="8">
        <f t="shared" si="167"/>
        <v>243</v>
      </c>
      <c r="N251">
        <f t="shared" si="168"/>
        <v>1.0186900958466454</v>
      </c>
      <c r="O251">
        <f t="shared" si="169"/>
        <v>1.1617857142857142</v>
      </c>
    </row>
    <row r="252" spans="1:15" x14ac:dyDescent="0.25">
      <c r="A252" s="7">
        <v>44082</v>
      </c>
      <c r="B252" s="8">
        <v>6377</v>
      </c>
      <c r="C252" s="8">
        <v>6320</v>
      </c>
      <c r="D252" s="8">
        <v>6450</v>
      </c>
      <c r="E252" s="8">
        <v>6190</v>
      </c>
      <c r="F252" s="8">
        <v>5520</v>
      </c>
      <c r="G252" s="8">
        <f t="shared" si="162"/>
        <v>57</v>
      </c>
      <c r="H252" s="8">
        <f t="shared" si="163"/>
        <v>187</v>
      </c>
      <c r="I252" s="8">
        <f t="shared" si="164"/>
        <v>857</v>
      </c>
      <c r="J252" s="8">
        <f t="shared" si="165"/>
        <v>130</v>
      </c>
      <c r="K252" s="8">
        <f t="shared" si="166"/>
        <v>800</v>
      </c>
      <c r="L252" s="9">
        <f t="shared" si="154"/>
        <v>73</v>
      </c>
      <c r="M252" s="8">
        <f t="shared" si="167"/>
        <v>130</v>
      </c>
      <c r="N252">
        <f t="shared" si="168"/>
        <v>1.0210016155088852</v>
      </c>
      <c r="O252">
        <f t="shared" si="169"/>
        <v>1.1552536231884059</v>
      </c>
    </row>
    <row r="253" spans="1:15" x14ac:dyDescent="0.25">
      <c r="A253" s="2">
        <v>44081</v>
      </c>
      <c r="B253" s="3">
        <v>6346.5</v>
      </c>
      <c r="C253" s="3">
        <v>6270</v>
      </c>
      <c r="D253" s="3">
        <v>6450</v>
      </c>
      <c r="E253" s="3">
        <v>6150</v>
      </c>
      <c r="F253" s="3">
        <v>5489</v>
      </c>
      <c r="G253" s="3">
        <f t="shared" si="162"/>
        <v>76.5</v>
      </c>
      <c r="H253" s="3">
        <f t="shared" si="163"/>
        <v>196.5</v>
      </c>
      <c r="I253" s="3">
        <f t="shared" si="164"/>
        <v>857.5</v>
      </c>
      <c r="J253" s="3">
        <f t="shared" si="165"/>
        <v>120</v>
      </c>
      <c r="K253" s="3">
        <f t="shared" si="166"/>
        <v>781</v>
      </c>
      <c r="L253" s="9">
        <f t="shared" si="154"/>
        <v>103.5</v>
      </c>
      <c r="M253" s="8">
        <f t="shared" si="167"/>
        <v>180</v>
      </c>
      <c r="N253">
        <f t="shared" si="168"/>
        <v>1.0195121951219512</v>
      </c>
      <c r="O253">
        <f t="shared" si="169"/>
        <v>1.156221533977045</v>
      </c>
    </row>
  </sheetData>
  <sortState ref="A2:U70">
    <sortCondition descending="1" ref="A2:A70"/>
  </sortState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B196"/>
  <sheetViews>
    <sheetView workbookViewId="0"/>
  </sheetViews>
  <sheetFormatPr baseColWidth="10" defaultRowHeight="15" x14ac:dyDescent="0.25"/>
  <cols>
    <col min="1" max="1" width="17.5703125" bestFit="1" customWidth="1"/>
    <col min="2" max="2" width="13.7109375" bestFit="1" customWidth="1"/>
  </cols>
  <sheetData>
    <row r="1" spans="1:2" x14ac:dyDescent="0.25">
      <c r="A1" s="14" t="s">
        <v>12</v>
      </c>
      <c r="B1" t="s">
        <v>17</v>
      </c>
    </row>
    <row r="2" spans="1:2" x14ac:dyDescent="0.25">
      <c r="A2" s="15">
        <v>44081</v>
      </c>
      <c r="B2" s="13">
        <v>196.5</v>
      </c>
    </row>
    <row r="3" spans="1:2" x14ac:dyDescent="0.25">
      <c r="A3" s="15">
        <v>44082</v>
      </c>
      <c r="B3" s="13">
        <v>187</v>
      </c>
    </row>
    <row r="4" spans="1:2" x14ac:dyDescent="0.25">
      <c r="A4" s="15">
        <v>44083</v>
      </c>
      <c r="B4" s="13">
        <v>246</v>
      </c>
    </row>
    <row r="5" spans="1:2" x14ac:dyDescent="0.25">
      <c r="A5" s="15">
        <v>44084</v>
      </c>
      <c r="B5" s="13">
        <v>289.5</v>
      </c>
    </row>
    <row r="6" spans="1:2" x14ac:dyDescent="0.25">
      <c r="A6" s="15">
        <v>44085</v>
      </c>
      <c r="B6" s="13">
        <v>303</v>
      </c>
    </row>
    <row r="7" spans="1:2" x14ac:dyDescent="0.25">
      <c r="A7" s="15">
        <v>44088</v>
      </c>
      <c r="B7" s="13">
        <v>305.5</v>
      </c>
    </row>
    <row r="8" spans="1:2" x14ac:dyDescent="0.25">
      <c r="A8" s="15">
        <v>44089</v>
      </c>
      <c r="B8" s="13">
        <v>300</v>
      </c>
    </row>
    <row r="9" spans="1:2" x14ac:dyDescent="0.25">
      <c r="A9" s="15">
        <v>44090</v>
      </c>
      <c r="B9" s="13">
        <v>331</v>
      </c>
    </row>
    <row r="10" spans="1:2" x14ac:dyDescent="0.25">
      <c r="A10" s="15">
        <v>44091</v>
      </c>
      <c r="B10" s="13">
        <v>460</v>
      </c>
    </row>
    <row r="11" spans="1:2" x14ac:dyDescent="0.25">
      <c r="A11" s="15">
        <v>44092</v>
      </c>
      <c r="B11" s="13">
        <v>465</v>
      </c>
    </row>
    <row r="12" spans="1:2" x14ac:dyDescent="0.25">
      <c r="A12" s="15">
        <v>44095</v>
      </c>
      <c r="B12" s="13">
        <v>430</v>
      </c>
    </row>
    <row r="13" spans="1:2" x14ac:dyDescent="0.25">
      <c r="A13" s="15">
        <v>44096</v>
      </c>
      <c r="B13" s="13">
        <v>485</v>
      </c>
    </row>
    <row r="14" spans="1:2" x14ac:dyDescent="0.25">
      <c r="A14" s="15">
        <v>44097</v>
      </c>
      <c r="B14" s="13">
        <v>538</v>
      </c>
    </row>
    <row r="15" spans="1:2" x14ac:dyDescent="0.25">
      <c r="A15" s="15">
        <v>44098</v>
      </c>
      <c r="B15" s="13">
        <v>482.5</v>
      </c>
    </row>
    <row r="16" spans="1:2" x14ac:dyDescent="0.25">
      <c r="A16" s="15">
        <v>44099</v>
      </c>
      <c r="B16" s="13">
        <v>476</v>
      </c>
    </row>
    <row r="17" spans="1:2" x14ac:dyDescent="0.25">
      <c r="A17" s="15">
        <v>44102</v>
      </c>
      <c r="B17" s="13">
        <v>477.5</v>
      </c>
    </row>
    <row r="18" spans="1:2" x14ac:dyDescent="0.25">
      <c r="A18" s="15">
        <v>44103</v>
      </c>
      <c r="B18" s="13">
        <v>499</v>
      </c>
    </row>
    <row r="19" spans="1:2" x14ac:dyDescent="0.25">
      <c r="A19" s="15">
        <v>44104</v>
      </c>
      <c r="B19" s="13">
        <v>499</v>
      </c>
    </row>
    <row r="20" spans="1:2" x14ac:dyDescent="0.25">
      <c r="A20" s="15">
        <v>44105</v>
      </c>
      <c r="B20" s="13">
        <v>410.5</v>
      </c>
    </row>
    <row r="21" spans="1:2" x14ac:dyDescent="0.25">
      <c r="A21" s="15">
        <v>44106</v>
      </c>
      <c r="B21" s="13">
        <v>410</v>
      </c>
    </row>
    <row r="22" spans="1:2" x14ac:dyDescent="0.25">
      <c r="A22" s="15">
        <v>44109</v>
      </c>
      <c r="B22" s="13">
        <v>450</v>
      </c>
    </row>
    <row r="23" spans="1:2" x14ac:dyDescent="0.25">
      <c r="A23" s="15">
        <v>44110</v>
      </c>
      <c r="B23" s="13">
        <v>569</v>
      </c>
    </row>
    <row r="24" spans="1:2" x14ac:dyDescent="0.25">
      <c r="A24" s="15">
        <v>44111</v>
      </c>
      <c r="B24" s="13">
        <v>540</v>
      </c>
    </row>
    <row r="25" spans="1:2" x14ac:dyDescent="0.25">
      <c r="A25" s="15">
        <v>44112</v>
      </c>
      <c r="B25" s="13">
        <v>550</v>
      </c>
    </row>
    <row r="26" spans="1:2" x14ac:dyDescent="0.25">
      <c r="A26" s="15">
        <v>44113</v>
      </c>
      <c r="B26" s="13">
        <v>540</v>
      </c>
    </row>
    <row r="27" spans="1:2" x14ac:dyDescent="0.25">
      <c r="A27" s="15">
        <v>44117</v>
      </c>
      <c r="B27" s="13">
        <v>535</v>
      </c>
    </row>
    <row r="28" spans="1:2" x14ac:dyDescent="0.25">
      <c r="A28" s="15">
        <v>44118</v>
      </c>
      <c r="B28" s="13">
        <v>565</v>
      </c>
    </row>
    <row r="29" spans="1:2" x14ac:dyDescent="0.25">
      <c r="A29" s="15">
        <v>44119</v>
      </c>
      <c r="B29" s="13">
        <v>728</v>
      </c>
    </row>
    <row r="30" spans="1:2" x14ac:dyDescent="0.25">
      <c r="A30" s="15">
        <v>44120</v>
      </c>
      <c r="B30" s="13">
        <v>720</v>
      </c>
    </row>
    <row r="31" spans="1:2" x14ac:dyDescent="0.25">
      <c r="A31" s="15">
        <v>44123</v>
      </c>
      <c r="B31" s="13">
        <v>759</v>
      </c>
    </row>
    <row r="32" spans="1:2" x14ac:dyDescent="0.25">
      <c r="A32" s="15">
        <v>44124</v>
      </c>
      <c r="B32" s="13">
        <v>670</v>
      </c>
    </row>
    <row r="33" spans="1:2" x14ac:dyDescent="0.25">
      <c r="A33" s="15">
        <v>44125</v>
      </c>
      <c r="B33" s="13">
        <v>730</v>
      </c>
    </row>
    <row r="34" spans="1:2" x14ac:dyDescent="0.25">
      <c r="A34" s="15">
        <v>44126</v>
      </c>
      <c r="B34" s="13">
        <v>840</v>
      </c>
    </row>
    <row r="35" spans="1:2" x14ac:dyDescent="0.25">
      <c r="A35" s="15">
        <v>44127</v>
      </c>
      <c r="B35" s="13">
        <v>900</v>
      </c>
    </row>
    <row r="36" spans="1:2" x14ac:dyDescent="0.25">
      <c r="A36" s="15">
        <v>44130</v>
      </c>
      <c r="B36" s="13">
        <v>790</v>
      </c>
    </row>
    <row r="37" spans="1:2" x14ac:dyDescent="0.25">
      <c r="A37" s="15">
        <v>44131</v>
      </c>
      <c r="B37" s="13">
        <v>962</v>
      </c>
    </row>
    <row r="38" spans="1:2" x14ac:dyDescent="0.25">
      <c r="A38" s="15">
        <v>44132</v>
      </c>
      <c r="B38" s="13">
        <v>1125</v>
      </c>
    </row>
    <row r="39" spans="1:2" x14ac:dyDescent="0.25">
      <c r="A39" s="15">
        <v>44133</v>
      </c>
      <c r="B39" s="13">
        <v>1230</v>
      </c>
    </row>
    <row r="40" spans="1:2" x14ac:dyDescent="0.25">
      <c r="A40" s="15">
        <v>44134</v>
      </c>
      <c r="B40" s="13">
        <v>1227</v>
      </c>
    </row>
    <row r="41" spans="1:2" x14ac:dyDescent="0.25">
      <c r="A41" s="15">
        <v>44137</v>
      </c>
      <c r="B41" s="13">
        <v>926</v>
      </c>
    </row>
    <row r="42" spans="1:2" x14ac:dyDescent="0.25">
      <c r="A42" s="15">
        <v>44138</v>
      </c>
      <c r="B42" s="13">
        <v>1004</v>
      </c>
    </row>
    <row r="43" spans="1:2" x14ac:dyDescent="0.25">
      <c r="A43" s="15">
        <v>44139</v>
      </c>
      <c r="B43" s="13">
        <v>1100</v>
      </c>
    </row>
    <row r="44" spans="1:2" x14ac:dyDescent="0.25">
      <c r="A44" s="15">
        <v>44140</v>
      </c>
      <c r="B44" s="13">
        <v>1125</v>
      </c>
    </row>
    <row r="45" spans="1:2" x14ac:dyDescent="0.25">
      <c r="A45" s="15">
        <v>44141</v>
      </c>
      <c r="B45" s="13">
        <v>1021</v>
      </c>
    </row>
    <row r="46" spans="1:2" x14ac:dyDescent="0.25">
      <c r="A46" s="15">
        <v>44144</v>
      </c>
      <c r="B46" s="13">
        <v>1030</v>
      </c>
    </row>
    <row r="47" spans="1:2" x14ac:dyDescent="0.25">
      <c r="A47" s="15">
        <v>44145</v>
      </c>
      <c r="B47" s="13">
        <v>888.5</v>
      </c>
    </row>
    <row r="48" spans="1:2" x14ac:dyDescent="0.25">
      <c r="A48" s="15">
        <v>44146</v>
      </c>
      <c r="B48" s="13">
        <v>640</v>
      </c>
    </row>
    <row r="49" spans="1:2" x14ac:dyDescent="0.25">
      <c r="A49" s="15">
        <v>44147</v>
      </c>
      <c r="B49" s="13">
        <v>640</v>
      </c>
    </row>
    <row r="50" spans="1:2" x14ac:dyDescent="0.25">
      <c r="A50" s="15">
        <v>44148</v>
      </c>
      <c r="B50" s="13">
        <v>748</v>
      </c>
    </row>
    <row r="51" spans="1:2" x14ac:dyDescent="0.25">
      <c r="A51" s="15">
        <v>44151</v>
      </c>
      <c r="B51" s="13">
        <v>685</v>
      </c>
    </row>
    <row r="52" spans="1:2" x14ac:dyDescent="0.25">
      <c r="A52" s="15">
        <v>44152</v>
      </c>
      <c r="B52" s="13">
        <v>600.5</v>
      </c>
    </row>
    <row r="53" spans="1:2" x14ac:dyDescent="0.25">
      <c r="A53" s="15">
        <v>44153</v>
      </c>
      <c r="B53" s="13">
        <v>614</v>
      </c>
    </row>
    <row r="54" spans="1:2" x14ac:dyDescent="0.25">
      <c r="A54" s="15">
        <v>44154</v>
      </c>
      <c r="B54" s="13">
        <v>546</v>
      </c>
    </row>
    <row r="55" spans="1:2" x14ac:dyDescent="0.25">
      <c r="A55" s="15">
        <v>44155</v>
      </c>
      <c r="B55" s="13">
        <v>595.5</v>
      </c>
    </row>
    <row r="56" spans="1:2" x14ac:dyDescent="0.25">
      <c r="A56" s="15">
        <v>44159</v>
      </c>
      <c r="B56" s="13">
        <v>719.5</v>
      </c>
    </row>
    <row r="57" spans="1:2" x14ac:dyDescent="0.25">
      <c r="A57" s="15">
        <v>44160</v>
      </c>
      <c r="B57" s="13">
        <v>823</v>
      </c>
    </row>
    <row r="58" spans="1:2" x14ac:dyDescent="0.25">
      <c r="A58" s="15">
        <v>44161</v>
      </c>
      <c r="B58" s="13">
        <v>802</v>
      </c>
    </row>
    <row r="59" spans="1:2" x14ac:dyDescent="0.25">
      <c r="A59" s="15">
        <v>44162</v>
      </c>
      <c r="B59" s="13">
        <v>775</v>
      </c>
    </row>
    <row r="60" spans="1:2" x14ac:dyDescent="0.25">
      <c r="A60" s="15">
        <v>44165</v>
      </c>
      <c r="B60" s="13">
        <v>810.5</v>
      </c>
    </row>
    <row r="61" spans="1:2" x14ac:dyDescent="0.25">
      <c r="A61" s="15">
        <v>44166</v>
      </c>
      <c r="B61" s="13">
        <v>700</v>
      </c>
    </row>
    <row r="62" spans="1:2" x14ac:dyDescent="0.25">
      <c r="A62" s="15">
        <v>44167</v>
      </c>
      <c r="B62" s="13">
        <v>621</v>
      </c>
    </row>
    <row r="63" spans="1:2" x14ac:dyDescent="0.25">
      <c r="A63" s="15">
        <v>44168</v>
      </c>
      <c r="B63" s="13">
        <v>595</v>
      </c>
    </row>
    <row r="64" spans="1:2" x14ac:dyDescent="0.25">
      <c r="A64" s="15">
        <v>44169</v>
      </c>
      <c r="B64" s="13">
        <v>685</v>
      </c>
    </row>
    <row r="65" spans="1:2" x14ac:dyDescent="0.25">
      <c r="A65" s="15">
        <v>44174</v>
      </c>
      <c r="B65" s="13">
        <v>665</v>
      </c>
    </row>
    <row r="66" spans="1:2" x14ac:dyDescent="0.25">
      <c r="A66" s="15">
        <v>44175</v>
      </c>
      <c r="B66" s="13">
        <v>665</v>
      </c>
    </row>
    <row r="67" spans="1:2" x14ac:dyDescent="0.25">
      <c r="A67" s="15">
        <v>44176</v>
      </c>
      <c r="B67" s="13">
        <v>680</v>
      </c>
    </row>
    <row r="68" spans="1:2" x14ac:dyDescent="0.25">
      <c r="A68" s="15">
        <v>44179</v>
      </c>
      <c r="B68" s="13">
        <v>610</v>
      </c>
    </row>
    <row r="69" spans="1:2" x14ac:dyDescent="0.25">
      <c r="A69" s="15">
        <v>44180</v>
      </c>
      <c r="B69" s="13">
        <v>604</v>
      </c>
    </row>
    <row r="70" spans="1:2" x14ac:dyDescent="0.25">
      <c r="A70" s="15">
        <v>44181</v>
      </c>
      <c r="B70" s="13">
        <v>565</v>
      </c>
    </row>
    <row r="71" spans="1:2" x14ac:dyDescent="0.25">
      <c r="A71" s="15">
        <v>44182</v>
      </c>
      <c r="B71" s="13">
        <v>470</v>
      </c>
    </row>
    <row r="72" spans="1:2" x14ac:dyDescent="0.25">
      <c r="A72" s="15">
        <v>44183</v>
      </c>
      <c r="B72" s="13">
        <v>407</v>
      </c>
    </row>
    <row r="73" spans="1:2" x14ac:dyDescent="0.25">
      <c r="A73" s="15">
        <v>44186</v>
      </c>
      <c r="B73" s="13">
        <v>505</v>
      </c>
    </row>
    <row r="74" spans="1:2" x14ac:dyDescent="0.25">
      <c r="A74" s="15">
        <v>44187</v>
      </c>
      <c r="B74" s="13">
        <v>511</v>
      </c>
    </row>
    <row r="75" spans="1:2" x14ac:dyDescent="0.25">
      <c r="A75" s="15">
        <v>44188</v>
      </c>
      <c r="B75" s="13">
        <v>495</v>
      </c>
    </row>
    <row r="76" spans="1:2" x14ac:dyDescent="0.25">
      <c r="A76" s="15">
        <v>44193</v>
      </c>
      <c r="B76" s="13">
        <v>460</v>
      </c>
    </row>
    <row r="77" spans="1:2" x14ac:dyDescent="0.25">
      <c r="A77" s="15">
        <v>44194</v>
      </c>
      <c r="B77" s="13">
        <v>545</v>
      </c>
    </row>
    <row r="78" spans="1:2" x14ac:dyDescent="0.25">
      <c r="A78" s="15">
        <v>44195</v>
      </c>
      <c r="B78" s="13">
        <v>605</v>
      </c>
    </row>
    <row r="79" spans="1:2" x14ac:dyDescent="0.25">
      <c r="A79" s="15">
        <v>44200</v>
      </c>
      <c r="B79" s="13">
        <v>613</v>
      </c>
    </row>
    <row r="80" spans="1:2" x14ac:dyDescent="0.25">
      <c r="A80" s="15">
        <v>44201</v>
      </c>
      <c r="B80" s="13">
        <v>594</v>
      </c>
    </row>
    <row r="81" spans="1:2" x14ac:dyDescent="0.25">
      <c r="A81" s="15">
        <v>44202</v>
      </c>
      <c r="B81" s="13">
        <v>601</v>
      </c>
    </row>
    <row r="82" spans="1:2" x14ac:dyDescent="0.25">
      <c r="A82" s="15">
        <v>44203</v>
      </c>
      <c r="B82" s="13">
        <v>566</v>
      </c>
    </row>
    <row r="83" spans="1:2" x14ac:dyDescent="0.25">
      <c r="A83" s="15">
        <v>44204</v>
      </c>
      <c r="B83" s="13">
        <v>570</v>
      </c>
    </row>
    <row r="84" spans="1:2" x14ac:dyDescent="0.25">
      <c r="A84" s="15">
        <v>44207</v>
      </c>
      <c r="B84" s="13">
        <v>617</v>
      </c>
    </row>
    <row r="85" spans="1:2" x14ac:dyDescent="0.25">
      <c r="A85" s="15">
        <v>44208</v>
      </c>
      <c r="B85" s="13">
        <v>620</v>
      </c>
    </row>
    <row r="86" spans="1:2" x14ac:dyDescent="0.25">
      <c r="A86" s="15">
        <v>44209</v>
      </c>
      <c r="B86" s="13">
        <v>674</v>
      </c>
    </row>
    <row r="87" spans="1:2" x14ac:dyDescent="0.25">
      <c r="A87" s="15">
        <v>44210</v>
      </c>
      <c r="B87" s="13">
        <v>691</v>
      </c>
    </row>
    <row r="88" spans="1:2" x14ac:dyDescent="0.25">
      <c r="A88" s="15">
        <v>44211</v>
      </c>
      <c r="B88" s="13">
        <v>670</v>
      </c>
    </row>
    <row r="89" spans="1:2" x14ac:dyDescent="0.25">
      <c r="A89" s="15">
        <v>44214</v>
      </c>
      <c r="B89" s="13">
        <v>624</v>
      </c>
    </row>
    <row r="90" spans="1:2" x14ac:dyDescent="0.25">
      <c r="A90" s="15">
        <v>44215</v>
      </c>
      <c r="B90" s="13">
        <v>614</v>
      </c>
    </row>
    <row r="91" spans="1:2" x14ac:dyDescent="0.25">
      <c r="A91" s="15">
        <v>44216</v>
      </c>
      <c r="B91" s="13">
        <v>571.5</v>
      </c>
    </row>
    <row r="92" spans="1:2" x14ac:dyDescent="0.25">
      <c r="A92" s="15">
        <v>44217</v>
      </c>
      <c r="B92" s="13">
        <v>550</v>
      </c>
    </row>
    <row r="93" spans="1:2" x14ac:dyDescent="0.25">
      <c r="A93" s="15">
        <v>44218</v>
      </c>
      <c r="B93" s="13">
        <v>509</v>
      </c>
    </row>
    <row r="94" spans="1:2" x14ac:dyDescent="0.25">
      <c r="A94" s="15">
        <v>44221</v>
      </c>
      <c r="B94" s="13">
        <v>490</v>
      </c>
    </row>
    <row r="95" spans="1:2" x14ac:dyDescent="0.25">
      <c r="A95" s="15">
        <v>44222</v>
      </c>
      <c r="B95" s="13">
        <v>485</v>
      </c>
    </row>
    <row r="96" spans="1:2" x14ac:dyDescent="0.25">
      <c r="A96" s="15">
        <v>44223</v>
      </c>
      <c r="B96" s="13">
        <v>430</v>
      </c>
    </row>
    <row r="97" spans="1:2" x14ac:dyDescent="0.25">
      <c r="A97" s="15">
        <v>44224</v>
      </c>
      <c r="B97" s="13">
        <v>380</v>
      </c>
    </row>
    <row r="98" spans="1:2" x14ac:dyDescent="0.25">
      <c r="A98" s="15">
        <v>44225</v>
      </c>
      <c r="B98" s="13">
        <v>426.5</v>
      </c>
    </row>
    <row r="99" spans="1:2" x14ac:dyDescent="0.25">
      <c r="A99" s="15">
        <v>44228</v>
      </c>
      <c r="B99" s="13">
        <v>432</v>
      </c>
    </row>
    <row r="100" spans="1:2" x14ac:dyDescent="0.25">
      <c r="A100" s="15">
        <v>44229</v>
      </c>
      <c r="B100" s="13">
        <v>466.5</v>
      </c>
    </row>
    <row r="101" spans="1:2" x14ac:dyDescent="0.25">
      <c r="A101" s="15">
        <v>44230</v>
      </c>
      <c r="B101" s="13">
        <v>484</v>
      </c>
    </row>
    <row r="102" spans="1:2" x14ac:dyDescent="0.25">
      <c r="A102" s="15">
        <v>44231</v>
      </c>
      <c r="B102" s="13">
        <v>522</v>
      </c>
    </row>
    <row r="103" spans="1:2" x14ac:dyDescent="0.25">
      <c r="A103" s="15">
        <v>44232</v>
      </c>
      <c r="B103" s="13">
        <v>551</v>
      </c>
    </row>
    <row r="104" spans="1:2" x14ac:dyDescent="0.25">
      <c r="A104" s="15">
        <v>44235</v>
      </c>
      <c r="B104" s="13">
        <v>531</v>
      </c>
    </row>
    <row r="105" spans="1:2" x14ac:dyDescent="0.25">
      <c r="A105" s="15">
        <v>44236</v>
      </c>
      <c r="B105" s="13">
        <v>570</v>
      </c>
    </row>
    <row r="106" spans="1:2" x14ac:dyDescent="0.25">
      <c r="A106" s="15">
        <v>44237</v>
      </c>
      <c r="B106" s="13">
        <v>588</v>
      </c>
    </row>
    <row r="107" spans="1:2" x14ac:dyDescent="0.25">
      <c r="A107" s="15">
        <v>44238</v>
      </c>
      <c r="B107" s="13">
        <v>560</v>
      </c>
    </row>
    <row r="108" spans="1:2" x14ac:dyDescent="0.25">
      <c r="A108" s="15">
        <v>44239</v>
      </c>
      <c r="B108" s="13">
        <v>540</v>
      </c>
    </row>
    <row r="109" spans="1:2" x14ac:dyDescent="0.25">
      <c r="A109" s="15">
        <v>44244</v>
      </c>
      <c r="B109" s="13">
        <v>545</v>
      </c>
    </row>
    <row r="110" spans="1:2" x14ac:dyDescent="0.25">
      <c r="A110" s="15">
        <v>44245</v>
      </c>
      <c r="B110" s="13">
        <v>610</v>
      </c>
    </row>
    <row r="111" spans="1:2" x14ac:dyDescent="0.25">
      <c r="A111" s="15">
        <v>44246</v>
      </c>
      <c r="B111" s="13">
        <v>565</v>
      </c>
    </row>
    <row r="112" spans="1:2" x14ac:dyDescent="0.25">
      <c r="A112" s="15">
        <v>44249</v>
      </c>
      <c r="B112" s="13">
        <v>470</v>
      </c>
    </row>
    <row r="113" spans="1:2" x14ac:dyDescent="0.25">
      <c r="A113" s="15">
        <v>44250</v>
      </c>
      <c r="B113" s="13">
        <v>507</v>
      </c>
    </row>
    <row r="114" spans="1:2" x14ac:dyDescent="0.25">
      <c r="A114" s="15">
        <v>44251</v>
      </c>
      <c r="B114" s="13">
        <v>546</v>
      </c>
    </row>
    <row r="115" spans="1:2" x14ac:dyDescent="0.25">
      <c r="A115" s="15">
        <v>44252</v>
      </c>
      <c r="B115" s="13">
        <v>475</v>
      </c>
    </row>
    <row r="116" spans="1:2" x14ac:dyDescent="0.25">
      <c r="A116" s="15">
        <v>44253</v>
      </c>
      <c r="B116" s="13">
        <v>472</v>
      </c>
    </row>
    <row r="117" spans="1:2" x14ac:dyDescent="0.25">
      <c r="A117" s="15">
        <v>44256</v>
      </c>
      <c r="B117" s="13">
        <v>424</v>
      </c>
    </row>
    <row r="118" spans="1:2" x14ac:dyDescent="0.25">
      <c r="A118" s="15">
        <v>44257</v>
      </c>
      <c r="B118" s="13">
        <v>529</v>
      </c>
    </row>
    <row r="119" spans="1:2" x14ac:dyDescent="0.25">
      <c r="A119" s="15">
        <v>44258</v>
      </c>
      <c r="B119" s="13">
        <v>565</v>
      </c>
    </row>
    <row r="120" spans="1:2" x14ac:dyDescent="0.25">
      <c r="A120" s="15">
        <v>44259</v>
      </c>
      <c r="B120" s="13">
        <v>531</v>
      </c>
    </row>
    <row r="121" spans="1:2" x14ac:dyDescent="0.25">
      <c r="A121" s="15">
        <v>44260</v>
      </c>
      <c r="B121" s="13">
        <v>605</v>
      </c>
    </row>
    <row r="122" spans="1:2" x14ac:dyDescent="0.25">
      <c r="A122" s="15">
        <v>44263</v>
      </c>
      <c r="B122" s="13">
        <v>530</v>
      </c>
    </row>
    <row r="123" spans="1:2" x14ac:dyDescent="0.25">
      <c r="A123" s="15">
        <v>44264</v>
      </c>
      <c r="B123" s="13">
        <v>494</v>
      </c>
    </row>
    <row r="124" spans="1:2" x14ac:dyDescent="0.25">
      <c r="A124" s="15">
        <v>44265</v>
      </c>
      <c r="B124" s="13">
        <v>448</v>
      </c>
    </row>
    <row r="125" spans="1:2" x14ac:dyDescent="0.25">
      <c r="A125" s="15">
        <v>44266</v>
      </c>
      <c r="B125" s="13">
        <v>420</v>
      </c>
    </row>
    <row r="126" spans="1:2" x14ac:dyDescent="0.25">
      <c r="A126" s="15">
        <v>44267</v>
      </c>
      <c r="B126" s="13">
        <v>424.5</v>
      </c>
    </row>
    <row r="127" spans="1:2" x14ac:dyDescent="0.25">
      <c r="A127" s="15">
        <v>44270</v>
      </c>
      <c r="B127" s="13">
        <v>410</v>
      </c>
    </row>
    <row r="128" spans="1:2" x14ac:dyDescent="0.25">
      <c r="A128" s="15">
        <v>44271</v>
      </c>
      <c r="B128" s="13">
        <v>390</v>
      </c>
    </row>
    <row r="129" spans="1:2" x14ac:dyDescent="0.25">
      <c r="A129" s="15">
        <v>44272</v>
      </c>
      <c r="B129" s="13">
        <v>395</v>
      </c>
    </row>
    <row r="130" spans="1:2" x14ac:dyDescent="0.25">
      <c r="A130" s="15">
        <v>44273</v>
      </c>
      <c r="B130" s="13">
        <v>376</v>
      </c>
    </row>
    <row r="131" spans="1:2" x14ac:dyDescent="0.25">
      <c r="A131" s="15">
        <v>44274</v>
      </c>
      <c r="B131" s="13">
        <v>385</v>
      </c>
    </row>
    <row r="132" spans="1:2" x14ac:dyDescent="0.25">
      <c r="A132" s="15">
        <v>44277</v>
      </c>
      <c r="B132" s="13">
        <v>346</v>
      </c>
    </row>
    <row r="133" spans="1:2" x14ac:dyDescent="0.25">
      <c r="A133" s="15">
        <v>44278</v>
      </c>
      <c r="B133" s="13">
        <v>239</v>
      </c>
    </row>
    <row r="134" spans="1:2" x14ac:dyDescent="0.25">
      <c r="A134" s="15">
        <v>44280</v>
      </c>
      <c r="B134" s="13">
        <v>239</v>
      </c>
    </row>
    <row r="135" spans="1:2" x14ac:dyDescent="0.25">
      <c r="A135" s="15">
        <v>44281</v>
      </c>
      <c r="B135" s="13">
        <v>233</v>
      </c>
    </row>
    <row r="136" spans="1:2" x14ac:dyDescent="0.25">
      <c r="A136" s="15">
        <v>44284</v>
      </c>
      <c r="B136" s="13">
        <v>280</v>
      </c>
    </row>
    <row r="137" spans="1:2" x14ac:dyDescent="0.25">
      <c r="A137" s="15">
        <v>44285</v>
      </c>
      <c r="B137" s="13">
        <v>221</v>
      </c>
    </row>
    <row r="138" spans="1:2" x14ac:dyDescent="0.25">
      <c r="A138" s="15">
        <v>44286</v>
      </c>
      <c r="B138" s="13">
        <v>243</v>
      </c>
    </row>
    <row r="139" spans="1:2" x14ac:dyDescent="0.25">
      <c r="A139" s="15">
        <v>44291</v>
      </c>
      <c r="B139" s="13">
        <v>335</v>
      </c>
    </row>
    <row r="140" spans="1:2" x14ac:dyDescent="0.25">
      <c r="A140" s="15">
        <v>44292</v>
      </c>
      <c r="B140" s="13">
        <v>324</v>
      </c>
    </row>
    <row r="141" spans="1:2" x14ac:dyDescent="0.25">
      <c r="A141" s="15">
        <v>44293</v>
      </c>
      <c r="B141" s="13">
        <v>319</v>
      </c>
    </row>
    <row r="142" spans="1:2" x14ac:dyDescent="0.25">
      <c r="A142" s="15">
        <v>44294</v>
      </c>
      <c r="B142" s="13">
        <v>343.5</v>
      </c>
    </row>
    <row r="143" spans="1:2" x14ac:dyDescent="0.25">
      <c r="A143" s="15">
        <v>44295</v>
      </c>
      <c r="B143" s="13">
        <v>370</v>
      </c>
    </row>
    <row r="144" spans="1:2" x14ac:dyDescent="0.25">
      <c r="A144" s="15">
        <v>44298</v>
      </c>
      <c r="B144" s="13">
        <v>361</v>
      </c>
    </row>
    <row r="145" spans="1:2" x14ac:dyDescent="0.25">
      <c r="A145" s="15">
        <v>44299</v>
      </c>
      <c r="B145" s="13">
        <v>340</v>
      </c>
    </row>
    <row r="146" spans="1:2" x14ac:dyDescent="0.25">
      <c r="A146" s="15">
        <v>44300</v>
      </c>
      <c r="B146" s="13">
        <v>360</v>
      </c>
    </row>
    <row r="147" spans="1:2" x14ac:dyDescent="0.25">
      <c r="A147" s="15">
        <v>44301</v>
      </c>
      <c r="B147" s="13">
        <v>365</v>
      </c>
    </row>
    <row r="148" spans="1:2" x14ac:dyDescent="0.25">
      <c r="A148" s="15">
        <v>44302</v>
      </c>
      <c r="B148" s="13">
        <v>404</v>
      </c>
    </row>
    <row r="149" spans="1:2" x14ac:dyDescent="0.25">
      <c r="A149" s="15">
        <v>44305</v>
      </c>
      <c r="B149" s="13">
        <v>370</v>
      </c>
    </row>
    <row r="150" spans="1:2" x14ac:dyDescent="0.25">
      <c r="A150" s="15">
        <v>44306</v>
      </c>
      <c r="B150" s="13">
        <v>390</v>
      </c>
    </row>
    <row r="151" spans="1:2" x14ac:dyDescent="0.25">
      <c r="A151" s="15">
        <v>44307</v>
      </c>
      <c r="B151" s="13">
        <v>390</v>
      </c>
    </row>
    <row r="152" spans="1:2" x14ac:dyDescent="0.25">
      <c r="A152" s="15">
        <v>44308</v>
      </c>
      <c r="B152" s="13">
        <v>397</v>
      </c>
    </row>
    <row r="153" spans="1:2" x14ac:dyDescent="0.25">
      <c r="A153" s="15">
        <v>44309</v>
      </c>
      <c r="B153" s="13">
        <v>412</v>
      </c>
    </row>
    <row r="154" spans="1:2" x14ac:dyDescent="0.25">
      <c r="A154" s="15">
        <v>44312</v>
      </c>
      <c r="B154" s="13">
        <v>422.5</v>
      </c>
    </row>
    <row r="155" spans="1:2" x14ac:dyDescent="0.25">
      <c r="A155" s="15">
        <v>44313</v>
      </c>
      <c r="B155" s="13">
        <v>470</v>
      </c>
    </row>
    <row r="156" spans="1:2" x14ac:dyDescent="0.25">
      <c r="A156" s="15">
        <v>44314</v>
      </c>
      <c r="B156" s="13">
        <v>445</v>
      </c>
    </row>
    <row r="157" spans="1:2" x14ac:dyDescent="0.25">
      <c r="A157" s="15">
        <v>44315</v>
      </c>
      <c r="B157" s="13">
        <v>403</v>
      </c>
    </row>
    <row r="158" spans="1:2" x14ac:dyDescent="0.25">
      <c r="A158" s="15">
        <v>44316</v>
      </c>
      <c r="B158" s="13">
        <v>407</v>
      </c>
    </row>
    <row r="159" spans="1:2" x14ac:dyDescent="0.25">
      <c r="A159" s="15">
        <v>44319</v>
      </c>
      <c r="B159" s="13">
        <v>480</v>
      </c>
    </row>
    <row r="160" spans="1:2" x14ac:dyDescent="0.25">
      <c r="A160" s="15">
        <v>44320</v>
      </c>
      <c r="B160" s="13">
        <v>439</v>
      </c>
    </row>
    <row r="161" spans="1:2" x14ac:dyDescent="0.25">
      <c r="A161" s="15">
        <v>44321</v>
      </c>
      <c r="B161" s="13">
        <v>465</v>
      </c>
    </row>
    <row r="162" spans="1:2" x14ac:dyDescent="0.25">
      <c r="A162" s="15">
        <v>44322</v>
      </c>
      <c r="B162" s="13">
        <v>460</v>
      </c>
    </row>
    <row r="163" spans="1:2" x14ac:dyDescent="0.25">
      <c r="A163" s="15">
        <v>44323</v>
      </c>
      <c r="B163" s="13">
        <v>442</v>
      </c>
    </row>
    <row r="164" spans="1:2" x14ac:dyDescent="0.25">
      <c r="A164" s="15">
        <v>44326</v>
      </c>
      <c r="B164" s="13">
        <v>469</v>
      </c>
    </row>
    <row r="165" spans="1:2" x14ac:dyDescent="0.25">
      <c r="A165" s="15">
        <v>44327</v>
      </c>
      <c r="B165" s="13">
        <v>403.5</v>
      </c>
    </row>
    <row r="166" spans="1:2" x14ac:dyDescent="0.25">
      <c r="A166" s="15">
        <v>44328</v>
      </c>
      <c r="B166" s="13">
        <v>436</v>
      </c>
    </row>
    <row r="167" spans="1:2" x14ac:dyDescent="0.25">
      <c r="A167" s="15">
        <v>44329</v>
      </c>
      <c r="B167" s="13">
        <v>469</v>
      </c>
    </row>
    <row r="168" spans="1:2" x14ac:dyDescent="0.25">
      <c r="A168" s="15">
        <v>44330</v>
      </c>
      <c r="B168" s="13">
        <v>440.5</v>
      </c>
    </row>
    <row r="169" spans="1:2" x14ac:dyDescent="0.25">
      <c r="A169" s="15">
        <v>44333</v>
      </c>
      <c r="B169" s="13">
        <v>445</v>
      </c>
    </row>
    <row r="170" spans="1:2" x14ac:dyDescent="0.25">
      <c r="A170" s="15">
        <v>44334</v>
      </c>
      <c r="B170" s="13">
        <v>371</v>
      </c>
    </row>
    <row r="171" spans="1:2" x14ac:dyDescent="0.25">
      <c r="A171" s="15">
        <v>44335</v>
      </c>
      <c r="B171" s="13">
        <v>320</v>
      </c>
    </row>
    <row r="172" spans="1:2" x14ac:dyDescent="0.25">
      <c r="A172" s="15">
        <v>44336</v>
      </c>
      <c r="B172" s="13">
        <v>269</v>
      </c>
    </row>
    <row r="173" spans="1:2" x14ac:dyDescent="0.25">
      <c r="A173" s="15">
        <v>44337</v>
      </c>
      <c r="B173" s="13">
        <v>260</v>
      </c>
    </row>
    <row r="174" spans="1:2" x14ac:dyDescent="0.25">
      <c r="A174" s="15">
        <v>44342</v>
      </c>
      <c r="B174" s="13">
        <v>221</v>
      </c>
    </row>
    <row r="175" spans="1:2" x14ac:dyDescent="0.25">
      <c r="A175" s="15">
        <v>44343</v>
      </c>
      <c r="B175" s="13">
        <v>214.5</v>
      </c>
    </row>
    <row r="176" spans="1:2" x14ac:dyDescent="0.25">
      <c r="A176" s="15">
        <v>44344</v>
      </c>
      <c r="B176" s="13">
        <v>196</v>
      </c>
    </row>
    <row r="177" spans="1:2" x14ac:dyDescent="0.25">
      <c r="A177" s="15">
        <v>44347</v>
      </c>
      <c r="B177" s="13">
        <v>228</v>
      </c>
    </row>
    <row r="178" spans="1:2" x14ac:dyDescent="0.25">
      <c r="A178" s="15">
        <v>44348</v>
      </c>
      <c r="B178" s="13">
        <v>140</v>
      </c>
    </row>
    <row r="179" spans="1:2" x14ac:dyDescent="0.25">
      <c r="A179" s="15">
        <v>44349</v>
      </c>
      <c r="B179" s="13">
        <v>290</v>
      </c>
    </row>
    <row r="180" spans="1:2" x14ac:dyDescent="0.25">
      <c r="A180" s="15">
        <v>44350</v>
      </c>
      <c r="B180" s="13">
        <v>170</v>
      </c>
    </row>
    <row r="181" spans="1:2" x14ac:dyDescent="0.25">
      <c r="A181" s="15">
        <v>44351</v>
      </c>
      <c r="B181" s="13">
        <v>140</v>
      </c>
    </row>
    <row r="182" spans="1:2" x14ac:dyDescent="0.25">
      <c r="A182" s="15">
        <v>44354</v>
      </c>
      <c r="B182" s="13">
        <v>130</v>
      </c>
    </row>
    <row r="183" spans="1:2" x14ac:dyDescent="0.25">
      <c r="A183" s="15">
        <v>44355</v>
      </c>
      <c r="B183" s="13">
        <v>179</v>
      </c>
    </row>
    <row r="184" spans="1:2" x14ac:dyDescent="0.25">
      <c r="A184" s="15">
        <v>44356</v>
      </c>
      <c r="B184" s="13">
        <v>248</v>
      </c>
    </row>
    <row r="185" spans="1:2" x14ac:dyDescent="0.25">
      <c r="A185" s="15">
        <v>44357</v>
      </c>
      <c r="B185" s="13">
        <v>211</v>
      </c>
    </row>
    <row r="186" spans="1:2" x14ac:dyDescent="0.25">
      <c r="A186" s="15">
        <v>44358</v>
      </c>
      <c r="B186" s="13">
        <v>215</v>
      </c>
    </row>
    <row r="187" spans="1:2" x14ac:dyDescent="0.25">
      <c r="A187" s="15">
        <v>44361</v>
      </c>
      <c r="B187" s="13">
        <v>220</v>
      </c>
    </row>
    <row r="188" spans="1:2" x14ac:dyDescent="0.25">
      <c r="A188" s="15">
        <v>44362</v>
      </c>
      <c r="B188" s="13">
        <v>216.5</v>
      </c>
    </row>
    <row r="189" spans="1:2" x14ac:dyDescent="0.25">
      <c r="A189" s="15">
        <v>44363</v>
      </c>
      <c r="B189" s="13">
        <v>185</v>
      </c>
    </row>
    <row r="190" spans="1:2" x14ac:dyDescent="0.25">
      <c r="A190" s="15">
        <v>44364</v>
      </c>
      <c r="B190" s="13">
        <v>167</v>
      </c>
    </row>
    <row r="191" spans="1:2" x14ac:dyDescent="0.25">
      <c r="A191" s="15">
        <v>44365</v>
      </c>
      <c r="B191" s="13">
        <v>250</v>
      </c>
    </row>
    <row r="192" spans="1:2" x14ac:dyDescent="0.25">
      <c r="A192" s="15">
        <v>44369</v>
      </c>
      <c r="B192" s="13">
        <v>230</v>
      </c>
    </row>
    <row r="193" spans="1:2" x14ac:dyDescent="0.25">
      <c r="A193" s="15">
        <v>44370</v>
      </c>
      <c r="B193" s="13"/>
    </row>
    <row r="194" spans="1:2" x14ac:dyDescent="0.25">
      <c r="A194" s="15">
        <v>44371</v>
      </c>
      <c r="B194" s="13"/>
    </row>
    <row r="195" spans="1:2" x14ac:dyDescent="0.25">
      <c r="A195" s="15">
        <v>44372</v>
      </c>
      <c r="B195" s="13"/>
    </row>
    <row r="196" spans="1:2" x14ac:dyDescent="0.25">
      <c r="A196" s="15" t="s">
        <v>13</v>
      </c>
      <c r="B196" s="13">
        <v>95808.5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GF3"/>
  <sheetViews>
    <sheetView topLeftCell="C12" workbookViewId="0">
      <selection activeCell="C1" sqref="C1"/>
    </sheetView>
  </sheetViews>
  <sheetFormatPr baseColWidth="10" defaultRowHeight="15" x14ac:dyDescent="0.25"/>
  <cols>
    <col min="1" max="1" width="15.28515625" customWidth="1"/>
    <col min="2" max="2" width="22.42578125" bestFit="1" customWidth="1"/>
    <col min="3" max="4" width="10.7109375" customWidth="1"/>
    <col min="5" max="5" width="11.42578125" hidden="1" customWidth="1"/>
    <col min="6" max="186" width="10.7109375" customWidth="1"/>
    <col min="187" max="187" width="11" customWidth="1"/>
    <col min="188" max="188" width="12.5703125" bestFit="1" customWidth="1"/>
  </cols>
  <sheetData>
    <row r="1" spans="1:188" x14ac:dyDescent="0.25">
      <c r="B1" s="14" t="s">
        <v>64</v>
      </c>
    </row>
    <row r="2" spans="1:188" x14ac:dyDescent="0.25">
      <c r="B2" s="76">
        <v>44081</v>
      </c>
      <c r="C2" s="76">
        <v>44082</v>
      </c>
      <c r="D2" s="76">
        <v>44083</v>
      </c>
      <c r="E2" s="76">
        <v>44084</v>
      </c>
      <c r="F2" s="76">
        <v>44085</v>
      </c>
      <c r="G2" s="76">
        <v>44088</v>
      </c>
      <c r="H2" s="76">
        <v>44089</v>
      </c>
      <c r="I2" s="76">
        <v>44090</v>
      </c>
      <c r="J2" s="76">
        <v>44091</v>
      </c>
      <c r="K2" s="76">
        <v>44092</v>
      </c>
      <c r="L2" s="76">
        <v>44095</v>
      </c>
      <c r="M2" s="76">
        <v>44096</v>
      </c>
      <c r="N2" s="76">
        <v>44097</v>
      </c>
      <c r="O2" s="76">
        <v>44098</v>
      </c>
      <c r="P2" s="76">
        <v>44099</v>
      </c>
      <c r="Q2" s="76">
        <v>44102</v>
      </c>
      <c r="R2" s="76">
        <v>44103</v>
      </c>
      <c r="S2" s="76">
        <v>44104</v>
      </c>
      <c r="T2" s="76">
        <v>44105</v>
      </c>
      <c r="U2" s="76">
        <v>44106</v>
      </c>
      <c r="V2" s="76">
        <v>44109</v>
      </c>
      <c r="W2" s="76">
        <v>44110</v>
      </c>
      <c r="X2" s="76">
        <v>44111</v>
      </c>
      <c r="Y2" s="76">
        <v>44112</v>
      </c>
      <c r="Z2" s="76">
        <v>44113</v>
      </c>
      <c r="AA2" s="76">
        <v>44117</v>
      </c>
      <c r="AB2" s="76">
        <v>44118</v>
      </c>
      <c r="AC2" s="76">
        <v>44119</v>
      </c>
      <c r="AD2" s="76">
        <v>44120</v>
      </c>
      <c r="AE2" s="76">
        <v>44123</v>
      </c>
      <c r="AF2" s="76">
        <v>44124</v>
      </c>
      <c r="AG2" s="76">
        <v>44125</v>
      </c>
      <c r="AH2" s="76">
        <v>44126</v>
      </c>
      <c r="AI2" s="76">
        <v>44127</v>
      </c>
      <c r="AJ2" s="76">
        <v>44130</v>
      </c>
      <c r="AK2" s="76">
        <v>44131</v>
      </c>
      <c r="AL2" s="76">
        <v>44132</v>
      </c>
      <c r="AM2" s="76">
        <v>44133</v>
      </c>
      <c r="AN2" s="76">
        <v>44134</v>
      </c>
      <c r="AO2" s="76">
        <v>44137</v>
      </c>
      <c r="AP2" s="76">
        <v>44138</v>
      </c>
      <c r="AQ2" s="76">
        <v>44139</v>
      </c>
      <c r="AR2" s="76">
        <v>44140</v>
      </c>
      <c r="AS2" s="76">
        <v>44141</v>
      </c>
      <c r="AT2" s="76">
        <v>44144</v>
      </c>
      <c r="AU2" s="76">
        <v>44145</v>
      </c>
      <c r="AV2" s="76">
        <v>44146</v>
      </c>
      <c r="AW2" s="76">
        <v>44147</v>
      </c>
      <c r="AX2" s="76">
        <v>44148</v>
      </c>
      <c r="AY2" s="76">
        <v>44151</v>
      </c>
      <c r="AZ2" s="76">
        <v>44152</v>
      </c>
      <c r="BA2" s="76">
        <v>44153</v>
      </c>
      <c r="BB2" s="76">
        <v>44154</v>
      </c>
      <c r="BC2" s="76">
        <v>44155</v>
      </c>
      <c r="BD2" s="76">
        <v>44159</v>
      </c>
      <c r="BE2" s="76">
        <v>44160</v>
      </c>
      <c r="BF2" s="76">
        <v>44161</v>
      </c>
      <c r="BG2" s="76">
        <v>44162</v>
      </c>
      <c r="BH2" s="76">
        <v>44165</v>
      </c>
      <c r="BI2" s="76">
        <v>44166</v>
      </c>
      <c r="BJ2" s="76">
        <v>44167</v>
      </c>
      <c r="BK2" s="76">
        <v>44168</v>
      </c>
      <c r="BL2" s="76">
        <v>44169</v>
      </c>
      <c r="BM2" s="76">
        <v>44174</v>
      </c>
      <c r="BN2" s="76">
        <v>44175</v>
      </c>
      <c r="BO2" s="76">
        <v>44176</v>
      </c>
      <c r="BP2" s="76">
        <v>44179</v>
      </c>
      <c r="BQ2" s="76">
        <v>44180</v>
      </c>
      <c r="BR2" s="76">
        <v>44181</v>
      </c>
      <c r="BS2" s="76">
        <v>44182</v>
      </c>
      <c r="BT2" s="76">
        <v>44183</v>
      </c>
      <c r="BU2" s="76">
        <v>44186</v>
      </c>
      <c r="BV2" s="76">
        <v>44187</v>
      </c>
      <c r="BW2" s="76">
        <v>44188</v>
      </c>
      <c r="BX2" s="76">
        <v>44193</v>
      </c>
      <c r="BY2" s="76">
        <v>44194</v>
      </c>
      <c r="BZ2" s="76">
        <v>44195</v>
      </c>
      <c r="CA2" s="76">
        <v>44200</v>
      </c>
      <c r="CB2" s="76">
        <v>44201</v>
      </c>
      <c r="CC2" s="76">
        <v>44202</v>
      </c>
      <c r="CD2" s="76">
        <v>44203</v>
      </c>
      <c r="CE2" s="76">
        <v>44204</v>
      </c>
      <c r="CF2" s="76">
        <v>44207</v>
      </c>
      <c r="CG2" s="76">
        <v>44208</v>
      </c>
      <c r="CH2" s="76">
        <v>44209</v>
      </c>
      <c r="CI2" s="76">
        <v>44210</v>
      </c>
      <c r="CJ2" s="76">
        <v>44211</v>
      </c>
      <c r="CK2" s="76">
        <v>44214</v>
      </c>
      <c r="CL2" s="76">
        <v>44215</v>
      </c>
      <c r="CM2" s="76">
        <v>44216</v>
      </c>
      <c r="CN2" s="76">
        <v>44217</v>
      </c>
      <c r="CO2" s="76">
        <v>44218</v>
      </c>
      <c r="CP2" s="76">
        <v>44221</v>
      </c>
      <c r="CQ2" s="76">
        <v>44222</v>
      </c>
      <c r="CR2" s="76">
        <v>44223</v>
      </c>
      <c r="CS2" s="76">
        <v>44224</v>
      </c>
      <c r="CT2" s="76">
        <v>44225</v>
      </c>
      <c r="CU2" s="76">
        <v>44228</v>
      </c>
      <c r="CV2" s="76">
        <v>44229</v>
      </c>
      <c r="CW2" s="76">
        <v>44230</v>
      </c>
      <c r="CX2" s="76">
        <v>44231</v>
      </c>
      <c r="CY2" s="76">
        <v>44232</v>
      </c>
      <c r="CZ2" s="76">
        <v>44235</v>
      </c>
      <c r="DA2" s="76">
        <v>44236</v>
      </c>
      <c r="DB2" s="76">
        <v>44237</v>
      </c>
      <c r="DC2" s="76">
        <v>44238</v>
      </c>
      <c r="DD2" s="76">
        <v>44239</v>
      </c>
      <c r="DE2" s="76">
        <v>44244</v>
      </c>
      <c r="DF2" s="76">
        <v>44245</v>
      </c>
      <c r="DG2" s="76">
        <v>44246</v>
      </c>
      <c r="DH2" s="76">
        <v>44249</v>
      </c>
      <c r="DI2" s="76">
        <v>44250</v>
      </c>
      <c r="DJ2" s="76">
        <v>44251</v>
      </c>
      <c r="DK2" s="76">
        <v>44252</v>
      </c>
      <c r="DL2" s="76">
        <v>44253</v>
      </c>
      <c r="DM2" s="76">
        <v>44256</v>
      </c>
      <c r="DN2" s="76">
        <v>44257</v>
      </c>
      <c r="DO2" s="76">
        <v>44258</v>
      </c>
      <c r="DP2" s="76">
        <v>44259</v>
      </c>
      <c r="DQ2" s="76">
        <v>44260</v>
      </c>
      <c r="DR2" s="76">
        <v>44263</v>
      </c>
      <c r="DS2" s="76">
        <v>44264</v>
      </c>
      <c r="DT2" s="76">
        <v>44265</v>
      </c>
      <c r="DU2" s="76">
        <v>44266</v>
      </c>
      <c r="DV2" s="76">
        <v>44267</v>
      </c>
      <c r="DW2" s="76">
        <v>44270</v>
      </c>
      <c r="DX2" s="76">
        <v>44271</v>
      </c>
      <c r="DY2" s="76">
        <v>44272</v>
      </c>
      <c r="DZ2" s="76">
        <v>44273</v>
      </c>
      <c r="EA2" s="76">
        <v>44274</v>
      </c>
      <c r="EB2" s="76">
        <v>44277</v>
      </c>
      <c r="EC2" s="76">
        <v>44278</v>
      </c>
      <c r="ED2" s="76">
        <v>44280</v>
      </c>
      <c r="EE2" s="76">
        <v>44281</v>
      </c>
      <c r="EF2" s="76">
        <v>44284</v>
      </c>
      <c r="EG2" s="76">
        <v>44285</v>
      </c>
      <c r="EH2" s="76">
        <v>44286</v>
      </c>
      <c r="EI2" s="76">
        <v>44291</v>
      </c>
      <c r="EJ2" s="76">
        <v>44292</v>
      </c>
      <c r="EK2" s="76">
        <v>44293</v>
      </c>
      <c r="EL2" s="76">
        <v>44294</v>
      </c>
      <c r="EM2" s="76">
        <v>44295</v>
      </c>
      <c r="EN2" s="76">
        <v>44298</v>
      </c>
      <c r="EO2" s="76">
        <v>44299</v>
      </c>
      <c r="EP2" s="76">
        <v>44300</v>
      </c>
      <c r="EQ2" s="76">
        <v>44301</v>
      </c>
      <c r="ER2" s="76">
        <v>44302</v>
      </c>
      <c r="ES2" s="76">
        <v>44305</v>
      </c>
      <c r="ET2" s="76">
        <v>44306</v>
      </c>
      <c r="EU2" s="76">
        <v>44307</v>
      </c>
      <c r="EV2" s="76">
        <v>44308</v>
      </c>
      <c r="EW2" s="76">
        <v>44309</v>
      </c>
      <c r="EX2" s="76">
        <v>44312</v>
      </c>
      <c r="EY2" s="76">
        <v>44313</v>
      </c>
      <c r="EZ2" s="76">
        <v>44314</v>
      </c>
      <c r="FA2" s="76">
        <v>44315</v>
      </c>
      <c r="FB2" s="76">
        <v>44316</v>
      </c>
      <c r="FC2" s="76">
        <v>44319</v>
      </c>
      <c r="FD2" s="76">
        <v>44320</v>
      </c>
      <c r="FE2" s="76">
        <v>44321</v>
      </c>
      <c r="FF2" s="76">
        <v>44322</v>
      </c>
      <c r="FG2" s="76">
        <v>44323</v>
      </c>
      <c r="FH2" s="76">
        <v>44326</v>
      </c>
      <c r="FI2" s="76">
        <v>44327</v>
      </c>
      <c r="FJ2" s="76">
        <v>44328</v>
      </c>
      <c r="FK2" s="76">
        <v>44329</v>
      </c>
      <c r="FL2" s="76">
        <v>44330</v>
      </c>
      <c r="FM2" s="76">
        <v>44333</v>
      </c>
      <c r="FN2" s="76">
        <v>44334</v>
      </c>
      <c r="FO2" s="76">
        <v>44335</v>
      </c>
      <c r="FP2" s="76">
        <v>44336</v>
      </c>
      <c r="FQ2" s="76">
        <v>44337</v>
      </c>
      <c r="FR2" s="76">
        <v>44342</v>
      </c>
      <c r="FS2" s="76">
        <v>44343</v>
      </c>
      <c r="FT2" s="76">
        <v>44344</v>
      </c>
      <c r="FU2" s="76">
        <v>44347</v>
      </c>
      <c r="FV2" s="76">
        <v>44348</v>
      </c>
      <c r="FW2" s="76">
        <v>44349</v>
      </c>
      <c r="FX2" s="76">
        <v>44350</v>
      </c>
      <c r="FY2" s="76">
        <v>44351</v>
      </c>
      <c r="FZ2" s="76">
        <v>44354</v>
      </c>
      <c r="GA2" s="76">
        <v>44355</v>
      </c>
      <c r="GB2" s="76">
        <v>44356</v>
      </c>
      <c r="GC2" s="76">
        <v>44357</v>
      </c>
      <c r="GD2" s="76">
        <v>44358</v>
      </c>
      <c r="GE2" s="76" t="s">
        <v>63</v>
      </c>
      <c r="GF2" s="76" t="s">
        <v>13</v>
      </c>
    </row>
    <row r="3" spans="1:188" x14ac:dyDescent="0.25">
      <c r="A3" t="s">
        <v>15</v>
      </c>
      <c r="B3" s="1">
        <v>76.5</v>
      </c>
      <c r="C3" s="1">
        <v>57</v>
      </c>
      <c r="D3" s="1">
        <v>129</v>
      </c>
      <c r="E3" s="1">
        <v>144.5</v>
      </c>
      <c r="F3" s="1">
        <v>92</v>
      </c>
      <c r="G3" s="1">
        <v>39</v>
      </c>
      <c r="H3" s="1">
        <v>15</v>
      </c>
      <c r="I3" s="1">
        <v>21</v>
      </c>
      <c r="J3" s="1">
        <v>135</v>
      </c>
      <c r="K3" s="1">
        <v>100</v>
      </c>
      <c r="L3" s="1">
        <v>189</v>
      </c>
      <c r="M3" s="1">
        <v>160</v>
      </c>
      <c r="N3" s="1">
        <v>142</v>
      </c>
      <c r="O3" s="1">
        <v>180</v>
      </c>
      <c r="P3" s="1">
        <v>130</v>
      </c>
      <c r="Q3" s="1">
        <v>142</v>
      </c>
      <c r="R3" s="1">
        <v>164</v>
      </c>
      <c r="S3" s="1">
        <v>229</v>
      </c>
      <c r="T3" s="1">
        <v>175</v>
      </c>
      <c r="U3" s="1">
        <v>307</v>
      </c>
      <c r="V3" s="1">
        <v>179</v>
      </c>
      <c r="W3" s="1">
        <v>169</v>
      </c>
      <c r="X3" s="1">
        <v>144</v>
      </c>
      <c r="Y3" s="1">
        <v>130</v>
      </c>
      <c r="Z3" s="1">
        <v>145</v>
      </c>
      <c r="AA3" s="1">
        <v>115</v>
      </c>
      <c r="AB3" s="1">
        <v>20</v>
      </c>
      <c r="AC3" s="1">
        <v>72.5</v>
      </c>
      <c r="AD3" s="1">
        <v>95</v>
      </c>
      <c r="AE3" s="1">
        <v>140</v>
      </c>
      <c r="AF3" s="1">
        <v>41</v>
      </c>
      <c r="AG3" s="1">
        <v>274</v>
      </c>
      <c r="AH3" s="1">
        <v>399</v>
      </c>
      <c r="AI3" s="1">
        <v>575</v>
      </c>
      <c r="AJ3" s="1">
        <v>415</v>
      </c>
      <c r="AK3" s="1">
        <v>492</v>
      </c>
      <c r="AL3" s="1">
        <v>805</v>
      </c>
      <c r="AM3" s="1">
        <v>895</v>
      </c>
      <c r="AN3" s="1">
        <v>960</v>
      </c>
      <c r="AO3" s="1">
        <v>735</v>
      </c>
      <c r="AP3" s="1">
        <v>904</v>
      </c>
      <c r="AQ3" s="1">
        <v>1035</v>
      </c>
      <c r="AR3" s="1">
        <v>1070</v>
      </c>
      <c r="AS3" s="1">
        <v>988</v>
      </c>
      <c r="AT3" s="1">
        <v>986</v>
      </c>
      <c r="AU3" s="1">
        <v>957.5</v>
      </c>
      <c r="AV3" s="1">
        <v>625</v>
      </c>
      <c r="AW3" s="1">
        <v>615</v>
      </c>
      <c r="AX3" s="1">
        <v>744</v>
      </c>
      <c r="AY3" s="1">
        <v>655</v>
      </c>
      <c r="AZ3" s="1">
        <v>539.5</v>
      </c>
      <c r="BA3" s="1">
        <v>594</v>
      </c>
      <c r="BB3" s="1">
        <v>512.5</v>
      </c>
      <c r="BC3" s="1">
        <v>538.5</v>
      </c>
      <c r="BD3" s="1">
        <v>564.5</v>
      </c>
      <c r="BE3" s="1">
        <v>575</v>
      </c>
      <c r="BF3" s="1">
        <v>615</v>
      </c>
      <c r="BG3" s="1">
        <v>576</v>
      </c>
      <c r="BH3" s="1">
        <v>600</v>
      </c>
      <c r="BI3" s="1">
        <v>532</v>
      </c>
      <c r="BJ3" s="1">
        <v>426.5</v>
      </c>
      <c r="BK3" s="1">
        <v>390</v>
      </c>
      <c r="BL3" s="1">
        <v>437</v>
      </c>
      <c r="BM3" s="1">
        <v>388</v>
      </c>
      <c r="BN3" s="1">
        <v>342</v>
      </c>
      <c r="BO3" s="1">
        <v>320</v>
      </c>
      <c r="BP3" s="1">
        <v>202</v>
      </c>
      <c r="BQ3" s="1">
        <v>203</v>
      </c>
      <c r="BR3" s="1">
        <v>216</v>
      </c>
      <c r="BS3" s="1">
        <v>211</v>
      </c>
      <c r="BT3" s="1">
        <v>197</v>
      </c>
      <c r="BU3" s="1">
        <v>215</v>
      </c>
      <c r="BV3" s="1">
        <v>210</v>
      </c>
      <c r="BW3" s="1">
        <v>249</v>
      </c>
      <c r="BX3" s="1">
        <v>264</v>
      </c>
      <c r="BY3" s="1">
        <v>283</v>
      </c>
      <c r="BZ3" s="1">
        <v>259</v>
      </c>
      <c r="CA3" s="1">
        <v>199</v>
      </c>
      <c r="CB3" s="1">
        <v>206</v>
      </c>
      <c r="CC3" s="1">
        <v>246</v>
      </c>
      <c r="CD3" s="1">
        <v>268</v>
      </c>
      <c r="CE3" s="1">
        <v>270</v>
      </c>
      <c r="CF3" s="1">
        <v>285</v>
      </c>
      <c r="CG3" s="1">
        <v>290</v>
      </c>
      <c r="CH3" s="1">
        <v>288</v>
      </c>
      <c r="CI3" s="1">
        <v>246</v>
      </c>
      <c r="CJ3" s="1">
        <v>265</v>
      </c>
      <c r="CK3" s="1">
        <v>214</v>
      </c>
      <c r="CL3" s="1">
        <v>246</v>
      </c>
      <c r="CM3" s="1">
        <v>235</v>
      </c>
      <c r="CN3" s="1">
        <v>178</v>
      </c>
      <c r="CO3" s="1">
        <v>191</v>
      </c>
      <c r="CP3" s="1">
        <v>214</v>
      </c>
      <c r="CQ3" s="1">
        <v>223</v>
      </c>
      <c r="CR3" s="1">
        <v>201</v>
      </c>
      <c r="CS3" s="1">
        <v>195</v>
      </c>
      <c r="CT3" s="1">
        <v>237.5</v>
      </c>
      <c r="CU3" s="1">
        <v>245</v>
      </c>
      <c r="CV3" s="1">
        <v>290</v>
      </c>
      <c r="CW3" s="1">
        <v>257</v>
      </c>
      <c r="CX3" s="1">
        <v>282</v>
      </c>
      <c r="CY3" s="1">
        <v>317</v>
      </c>
      <c r="CZ3" s="1">
        <v>283</v>
      </c>
      <c r="DA3" s="1">
        <v>284</v>
      </c>
      <c r="DB3" s="1">
        <v>302</v>
      </c>
      <c r="DC3" s="1">
        <v>290</v>
      </c>
      <c r="DD3" s="1">
        <v>308</v>
      </c>
      <c r="DE3" s="1">
        <v>315</v>
      </c>
      <c r="DF3" s="1">
        <v>300</v>
      </c>
      <c r="DG3" s="1">
        <v>300</v>
      </c>
      <c r="DH3" s="1">
        <v>170</v>
      </c>
      <c r="DI3" s="1">
        <v>215</v>
      </c>
      <c r="DJ3" s="1">
        <v>271</v>
      </c>
      <c r="DK3" s="1">
        <v>219</v>
      </c>
      <c r="DL3" s="1">
        <v>222</v>
      </c>
      <c r="DM3" s="1">
        <v>192</v>
      </c>
      <c r="DN3" s="1">
        <v>186</v>
      </c>
      <c r="DO3" s="1">
        <v>178</v>
      </c>
      <c r="DP3" s="1">
        <v>191</v>
      </c>
      <c r="DQ3" s="1">
        <v>250</v>
      </c>
      <c r="DR3" s="1">
        <v>183</v>
      </c>
      <c r="DS3" s="1">
        <v>154</v>
      </c>
      <c r="DT3" s="1">
        <v>187</v>
      </c>
      <c r="DU3" s="1">
        <v>175</v>
      </c>
      <c r="DV3" s="1">
        <v>158.5</v>
      </c>
      <c r="DW3" s="1">
        <v>205</v>
      </c>
      <c r="DX3" s="1">
        <v>181</v>
      </c>
      <c r="DY3" s="1">
        <v>144</v>
      </c>
      <c r="DZ3" s="1">
        <v>112.5</v>
      </c>
      <c r="EA3" s="1">
        <v>167.5</v>
      </c>
      <c r="EB3" s="1">
        <v>148</v>
      </c>
      <c r="EC3" s="1">
        <v>188</v>
      </c>
      <c r="ED3" s="1">
        <v>147</v>
      </c>
      <c r="EE3" s="1">
        <v>173</v>
      </c>
      <c r="EF3" s="1">
        <v>219</v>
      </c>
      <c r="EG3" s="1">
        <v>146</v>
      </c>
      <c r="EH3" s="1">
        <v>221.5</v>
      </c>
      <c r="EI3" s="1">
        <v>182</v>
      </c>
      <c r="EJ3" s="1">
        <v>189</v>
      </c>
      <c r="EK3" s="1">
        <v>178</v>
      </c>
      <c r="EL3" s="1">
        <v>170</v>
      </c>
      <c r="EM3" s="1">
        <v>210</v>
      </c>
      <c r="EN3" s="1">
        <v>206</v>
      </c>
      <c r="EO3" s="1">
        <v>194</v>
      </c>
      <c r="EP3" s="1">
        <v>218</v>
      </c>
      <c r="EQ3" s="1">
        <v>235</v>
      </c>
      <c r="ER3" s="1">
        <v>289</v>
      </c>
      <c r="ES3" s="1">
        <v>248</v>
      </c>
      <c r="ET3" s="1">
        <v>294</v>
      </c>
      <c r="EU3" s="1">
        <v>294</v>
      </c>
      <c r="EV3" s="1">
        <v>336</v>
      </c>
      <c r="EW3" s="1">
        <v>323</v>
      </c>
      <c r="EX3" s="1">
        <v>280</v>
      </c>
      <c r="EY3" s="1">
        <v>250</v>
      </c>
      <c r="EZ3" s="1">
        <v>294</v>
      </c>
      <c r="FA3" s="1">
        <v>271</v>
      </c>
      <c r="FB3" s="1">
        <v>281</v>
      </c>
      <c r="FC3" s="1">
        <v>289</v>
      </c>
      <c r="FD3" s="1">
        <v>278</v>
      </c>
      <c r="FE3" s="1">
        <v>285</v>
      </c>
      <c r="FF3" s="1">
        <v>275</v>
      </c>
      <c r="FG3" s="1">
        <v>301</v>
      </c>
      <c r="FH3" s="1">
        <v>288</v>
      </c>
      <c r="FI3" s="1">
        <v>295</v>
      </c>
      <c r="FJ3" s="1">
        <v>319</v>
      </c>
      <c r="FK3" s="1">
        <v>359</v>
      </c>
      <c r="FL3" s="1">
        <v>350</v>
      </c>
      <c r="FM3" s="1">
        <v>374</v>
      </c>
      <c r="FN3" s="1">
        <v>373</v>
      </c>
      <c r="FO3" s="1">
        <v>362</v>
      </c>
      <c r="FP3" s="1">
        <v>381</v>
      </c>
      <c r="FQ3" s="1">
        <v>401</v>
      </c>
      <c r="FR3" s="1">
        <v>397</v>
      </c>
      <c r="FS3" s="1">
        <v>419.5</v>
      </c>
      <c r="FT3" s="1">
        <v>362</v>
      </c>
      <c r="FU3" s="1">
        <v>374</v>
      </c>
      <c r="FV3" s="1">
        <v>350</v>
      </c>
      <c r="FW3" s="1">
        <v>410</v>
      </c>
      <c r="FX3" s="1">
        <v>354</v>
      </c>
      <c r="FY3" s="1">
        <v>323</v>
      </c>
      <c r="FZ3" s="1">
        <v>290</v>
      </c>
      <c r="GA3" s="1">
        <v>271</v>
      </c>
      <c r="GB3" s="1">
        <v>316</v>
      </c>
      <c r="GC3" s="1">
        <v>250</v>
      </c>
      <c r="GD3" s="1">
        <v>280</v>
      </c>
      <c r="GE3" s="1"/>
      <c r="GF3" s="13">
        <v>56209.5</v>
      </c>
    </row>
  </sheetData>
  <pageMargins left="0.7" right="0.7" top="0.75" bottom="0.75" header="0.3" footer="0.3"/>
  <pageSetup paperSize="5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B196"/>
  <sheetViews>
    <sheetView workbookViewId="0"/>
  </sheetViews>
  <sheetFormatPr baseColWidth="10" defaultRowHeight="15" x14ac:dyDescent="0.25"/>
  <cols>
    <col min="1" max="1" width="17.5703125" bestFit="1" customWidth="1"/>
    <col min="2" max="2" width="16.28515625" bestFit="1" customWidth="1"/>
    <col min="3" max="3" width="16.42578125" bestFit="1" customWidth="1"/>
  </cols>
  <sheetData>
    <row r="1" spans="1:2" x14ac:dyDescent="0.25">
      <c r="A1" s="14" t="s">
        <v>12</v>
      </c>
      <c r="B1" t="s">
        <v>14</v>
      </c>
    </row>
    <row r="2" spans="1:2" x14ac:dyDescent="0.25">
      <c r="A2" s="15">
        <v>44081</v>
      </c>
      <c r="B2" s="1">
        <v>103.5</v>
      </c>
    </row>
    <row r="3" spans="1:2" x14ac:dyDescent="0.25">
      <c r="A3" s="15">
        <v>44082</v>
      </c>
      <c r="B3" s="1">
        <v>73</v>
      </c>
    </row>
    <row r="4" spans="1:2" x14ac:dyDescent="0.25">
      <c r="A4" s="15">
        <v>44083</v>
      </c>
      <c r="B4" s="1">
        <v>114</v>
      </c>
    </row>
    <row r="5" spans="1:2" x14ac:dyDescent="0.25">
      <c r="A5" s="15">
        <v>44084</v>
      </c>
      <c r="B5" s="1">
        <v>109</v>
      </c>
    </row>
    <row r="6" spans="1:2" x14ac:dyDescent="0.25">
      <c r="A6" s="15">
        <v>44085</v>
      </c>
      <c r="B6" s="1">
        <v>207</v>
      </c>
    </row>
    <row r="7" spans="1:2" x14ac:dyDescent="0.25">
      <c r="A7" s="15">
        <v>44088</v>
      </c>
      <c r="B7" s="1">
        <v>325</v>
      </c>
    </row>
    <row r="8" spans="1:2" x14ac:dyDescent="0.25">
      <c r="A8" s="15">
        <v>44089</v>
      </c>
      <c r="B8" s="1">
        <v>351</v>
      </c>
    </row>
    <row r="9" spans="1:2" x14ac:dyDescent="0.25">
      <c r="A9" s="15">
        <v>44090</v>
      </c>
      <c r="B9" s="1">
        <v>279</v>
      </c>
    </row>
    <row r="10" spans="1:2" x14ac:dyDescent="0.25">
      <c r="A10" s="15">
        <v>44091</v>
      </c>
      <c r="B10" s="1">
        <v>190</v>
      </c>
    </row>
    <row r="11" spans="1:2" x14ac:dyDescent="0.25">
      <c r="A11" s="15">
        <v>44092</v>
      </c>
      <c r="B11" s="1">
        <v>165</v>
      </c>
    </row>
    <row r="12" spans="1:2" x14ac:dyDescent="0.25">
      <c r="A12" s="15">
        <v>44095</v>
      </c>
      <c r="B12" s="1">
        <v>80</v>
      </c>
    </row>
    <row r="13" spans="1:2" x14ac:dyDescent="0.25">
      <c r="A13" s="15">
        <v>44096</v>
      </c>
      <c r="B13" s="1">
        <v>100</v>
      </c>
    </row>
    <row r="14" spans="1:2" x14ac:dyDescent="0.25">
      <c r="A14" s="15">
        <v>44097</v>
      </c>
      <c r="B14" s="1">
        <v>138</v>
      </c>
    </row>
    <row r="15" spans="1:2" x14ac:dyDescent="0.25">
      <c r="A15" s="15">
        <v>44098</v>
      </c>
      <c r="B15" s="1">
        <v>150</v>
      </c>
    </row>
    <row r="16" spans="1:2" x14ac:dyDescent="0.25">
      <c r="A16" s="15">
        <v>44099</v>
      </c>
      <c r="B16" s="1">
        <v>205</v>
      </c>
    </row>
    <row r="17" spans="1:2" x14ac:dyDescent="0.25">
      <c r="A17" s="15">
        <v>44102</v>
      </c>
      <c r="B17" s="1">
        <v>294</v>
      </c>
    </row>
    <row r="18" spans="1:2" x14ac:dyDescent="0.25">
      <c r="A18" s="15">
        <v>44103</v>
      </c>
      <c r="B18" s="1">
        <v>286</v>
      </c>
    </row>
    <row r="19" spans="1:2" x14ac:dyDescent="0.25">
      <c r="A19" s="15">
        <v>44104</v>
      </c>
      <c r="B19" s="1">
        <v>271</v>
      </c>
    </row>
    <row r="20" spans="1:2" x14ac:dyDescent="0.25">
      <c r="A20" s="15">
        <v>44105</v>
      </c>
      <c r="B20" s="1">
        <v>340</v>
      </c>
    </row>
    <row r="21" spans="1:2" x14ac:dyDescent="0.25">
      <c r="A21" s="15">
        <v>44106</v>
      </c>
      <c r="B21" s="1">
        <v>393</v>
      </c>
    </row>
    <row r="22" spans="1:2" x14ac:dyDescent="0.25">
      <c r="A22" s="15">
        <v>44109</v>
      </c>
      <c r="B22" s="1">
        <v>406</v>
      </c>
    </row>
    <row r="23" spans="1:2" x14ac:dyDescent="0.25">
      <c r="A23" s="15">
        <v>44110</v>
      </c>
      <c r="B23" s="1">
        <v>331</v>
      </c>
    </row>
    <row r="24" spans="1:2" x14ac:dyDescent="0.25">
      <c r="A24" s="15">
        <v>44111</v>
      </c>
      <c r="B24" s="1">
        <v>340</v>
      </c>
    </row>
    <row r="25" spans="1:2" x14ac:dyDescent="0.25">
      <c r="A25" s="15">
        <v>44112</v>
      </c>
      <c r="B25" s="1">
        <v>342.5</v>
      </c>
    </row>
    <row r="26" spans="1:2" x14ac:dyDescent="0.25">
      <c r="A26" s="15">
        <v>44113</v>
      </c>
      <c r="B26" s="1">
        <v>470</v>
      </c>
    </row>
    <row r="27" spans="1:2" x14ac:dyDescent="0.25">
      <c r="A27" s="15">
        <v>44117</v>
      </c>
      <c r="B27" s="1">
        <v>470</v>
      </c>
    </row>
    <row r="28" spans="1:2" x14ac:dyDescent="0.25">
      <c r="A28" s="15">
        <v>44118</v>
      </c>
      <c r="B28" s="1">
        <v>550</v>
      </c>
    </row>
    <row r="29" spans="1:2" x14ac:dyDescent="0.25">
      <c r="A29" s="15">
        <v>44119</v>
      </c>
      <c r="B29" s="1">
        <v>297</v>
      </c>
    </row>
    <row r="30" spans="1:2" x14ac:dyDescent="0.25">
      <c r="A30" s="15">
        <v>44120</v>
      </c>
      <c r="B30" s="1">
        <v>435</v>
      </c>
    </row>
    <row r="31" spans="1:2" x14ac:dyDescent="0.25">
      <c r="A31" s="15">
        <v>44123</v>
      </c>
      <c r="B31" s="1">
        <v>240</v>
      </c>
    </row>
    <row r="32" spans="1:2" x14ac:dyDescent="0.25">
      <c r="A32" s="15">
        <v>44124</v>
      </c>
      <c r="B32" s="1">
        <v>430</v>
      </c>
    </row>
    <row r="33" spans="1:2" x14ac:dyDescent="0.25">
      <c r="A33" s="15">
        <v>44125</v>
      </c>
      <c r="B33" s="1">
        <v>561</v>
      </c>
    </row>
    <row r="34" spans="1:2" x14ac:dyDescent="0.25">
      <c r="A34" s="15">
        <v>44126</v>
      </c>
      <c r="B34" s="1">
        <v>760</v>
      </c>
    </row>
    <row r="35" spans="1:2" x14ac:dyDescent="0.25">
      <c r="A35" s="15">
        <v>44127</v>
      </c>
      <c r="B35" s="1">
        <v>885</v>
      </c>
    </row>
    <row r="36" spans="1:2" x14ac:dyDescent="0.25">
      <c r="A36" s="15">
        <v>44130</v>
      </c>
      <c r="B36" s="1">
        <v>1006</v>
      </c>
    </row>
    <row r="37" spans="1:2" x14ac:dyDescent="0.25">
      <c r="A37" s="15">
        <v>44131</v>
      </c>
      <c r="B37" s="1">
        <v>418</v>
      </c>
    </row>
    <row r="38" spans="1:2" x14ac:dyDescent="0.25">
      <c r="A38" s="15">
        <v>44132</v>
      </c>
      <c r="B38" s="1">
        <v>575</v>
      </c>
    </row>
    <row r="39" spans="1:2" x14ac:dyDescent="0.25">
      <c r="A39" s="15">
        <v>44133</v>
      </c>
      <c r="B39" s="1">
        <v>425</v>
      </c>
    </row>
    <row r="40" spans="1:2" x14ac:dyDescent="0.25">
      <c r="A40" s="15">
        <v>44134</v>
      </c>
      <c r="B40" s="1">
        <v>280</v>
      </c>
    </row>
    <row r="41" spans="1:2" x14ac:dyDescent="0.25">
      <c r="A41" s="15">
        <v>44137</v>
      </c>
      <c r="B41" s="1">
        <v>320</v>
      </c>
    </row>
    <row r="42" spans="1:2" x14ac:dyDescent="0.25">
      <c r="A42" s="15">
        <v>44138</v>
      </c>
      <c r="B42" s="1">
        <v>116.5</v>
      </c>
    </row>
    <row r="43" spans="1:2" x14ac:dyDescent="0.25">
      <c r="A43" s="15">
        <v>44139</v>
      </c>
      <c r="B43" s="1">
        <v>25</v>
      </c>
    </row>
    <row r="44" spans="1:2" x14ac:dyDescent="0.25">
      <c r="A44" s="15">
        <v>44140</v>
      </c>
      <c r="B44" s="1">
        <v>440</v>
      </c>
    </row>
    <row r="45" spans="1:2" x14ac:dyDescent="0.25">
      <c r="A45" s="15">
        <v>44141</v>
      </c>
      <c r="B45" s="1">
        <v>82</v>
      </c>
    </row>
    <row r="46" spans="1:2" x14ac:dyDescent="0.25">
      <c r="A46" s="15">
        <v>44144</v>
      </c>
      <c r="B46" s="1">
        <v>220</v>
      </c>
    </row>
    <row r="47" spans="1:2" x14ac:dyDescent="0.25">
      <c r="A47" s="15">
        <v>44145</v>
      </c>
      <c r="B47" s="1">
        <v>261.5</v>
      </c>
    </row>
    <row r="48" spans="1:2" x14ac:dyDescent="0.25">
      <c r="A48" s="15">
        <v>44146</v>
      </c>
      <c r="B48" s="1">
        <v>320</v>
      </c>
    </row>
    <row r="49" spans="1:2" x14ac:dyDescent="0.25">
      <c r="A49" s="15">
        <v>44147</v>
      </c>
      <c r="B49" s="1">
        <v>350</v>
      </c>
    </row>
    <row r="50" spans="1:2" x14ac:dyDescent="0.25">
      <c r="A50" s="15">
        <v>44148</v>
      </c>
      <c r="B50" s="1">
        <v>271</v>
      </c>
    </row>
    <row r="51" spans="1:2" x14ac:dyDescent="0.25">
      <c r="A51" s="15">
        <v>44151</v>
      </c>
      <c r="B51" s="1">
        <v>230</v>
      </c>
    </row>
    <row r="52" spans="1:2" x14ac:dyDescent="0.25">
      <c r="A52" s="15">
        <v>44152</v>
      </c>
      <c r="B52" s="1">
        <v>250.5</v>
      </c>
    </row>
    <row r="53" spans="1:2" x14ac:dyDescent="0.25">
      <c r="A53" s="15">
        <v>44153</v>
      </c>
      <c r="B53" s="1">
        <v>206</v>
      </c>
    </row>
    <row r="54" spans="1:2" x14ac:dyDescent="0.25">
      <c r="A54" s="15">
        <v>44154</v>
      </c>
      <c r="B54" s="1">
        <v>260</v>
      </c>
    </row>
    <row r="55" spans="1:2" x14ac:dyDescent="0.25">
      <c r="A55" s="15">
        <v>44155</v>
      </c>
      <c r="B55" s="1">
        <v>234.5</v>
      </c>
    </row>
    <row r="56" spans="1:2" x14ac:dyDescent="0.25">
      <c r="A56" s="15">
        <v>44159</v>
      </c>
      <c r="B56" s="1">
        <v>319.5</v>
      </c>
    </row>
    <row r="57" spans="1:2" x14ac:dyDescent="0.25">
      <c r="A57" s="15">
        <v>44160</v>
      </c>
      <c r="B57" s="1">
        <v>235</v>
      </c>
    </row>
    <row r="58" spans="1:2" x14ac:dyDescent="0.25">
      <c r="A58" s="15">
        <v>44161</v>
      </c>
      <c r="B58" s="1">
        <v>257</v>
      </c>
    </row>
    <row r="59" spans="1:2" x14ac:dyDescent="0.25">
      <c r="A59" s="15">
        <v>44162</v>
      </c>
      <c r="B59" s="1">
        <v>380</v>
      </c>
    </row>
    <row r="60" spans="1:2" x14ac:dyDescent="0.25">
      <c r="A60" s="15">
        <v>44165</v>
      </c>
      <c r="B60" s="1">
        <v>319</v>
      </c>
    </row>
    <row r="61" spans="1:2" x14ac:dyDescent="0.25">
      <c r="A61" s="15">
        <v>44166</v>
      </c>
      <c r="B61" s="1">
        <v>286</v>
      </c>
    </row>
    <row r="62" spans="1:2" x14ac:dyDescent="0.25">
      <c r="A62" s="15">
        <v>44167</v>
      </c>
      <c r="B62" s="1">
        <v>304</v>
      </c>
    </row>
    <row r="63" spans="1:2" x14ac:dyDescent="0.25">
      <c r="A63" s="15">
        <v>44168</v>
      </c>
      <c r="B63" s="1">
        <v>390</v>
      </c>
    </row>
    <row r="64" spans="1:2" x14ac:dyDescent="0.25">
      <c r="A64" s="15">
        <v>44169</v>
      </c>
      <c r="B64" s="1">
        <v>230</v>
      </c>
    </row>
    <row r="65" spans="1:2" x14ac:dyDescent="0.25">
      <c r="A65" s="15">
        <v>44174</v>
      </c>
      <c r="B65" s="1">
        <v>177</v>
      </c>
    </row>
    <row r="66" spans="1:2" x14ac:dyDescent="0.25">
      <c r="A66" s="15">
        <v>44175</v>
      </c>
      <c r="B66" s="1">
        <v>175</v>
      </c>
    </row>
    <row r="67" spans="1:2" x14ac:dyDescent="0.25">
      <c r="A67" s="15">
        <v>44176</v>
      </c>
      <c r="B67" s="1">
        <v>260</v>
      </c>
    </row>
    <row r="68" spans="1:2" x14ac:dyDescent="0.25">
      <c r="A68" s="15">
        <v>44179</v>
      </c>
      <c r="B68" s="1">
        <v>350</v>
      </c>
    </row>
    <row r="69" spans="1:2" x14ac:dyDescent="0.25">
      <c r="A69" s="15">
        <v>44180</v>
      </c>
      <c r="B69" s="1">
        <v>340</v>
      </c>
    </row>
    <row r="70" spans="1:2" x14ac:dyDescent="0.25">
      <c r="A70" s="15">
        <v>44181</v>
      </c>
      <c r="B70" s="1">
        <v>315</v>
      </c>
    </row>
    <row r="71" spans="1:2" x14ac:dyDescent="0.25">
      <c r="A71" s="15">
        <v>44182</v>
      </c>
      <c r="B71" s="1">
        <v>290</v>
      </c>
    </row>
    <row r="72" spans="1:2" x14ac:dyDescent="0.25">
      <c r="A72" s="15">
        <v>44183</v>
      </c>
      <c r="B72" s="1">
        <v>492</v>
      </c>
    </row>
    <row r="73" spans="1:2" x14ac:dyDescent="0.25">
      <c r="A73" s="15">
        <v>44186</v>
      </c>
      <c r="B73" s="1">
        <v>330</v>
      </c>
    </row>
    <row r="74" spans="1:2" x14ac:dyDescent="0.25">
      <c r="A74" s="15">
        <v>44187</v>
      </c>
      <c r="B74" s="1">
        <v>239</v>
      </c>
    </row>
    <row r="75" spans="1:2" x14ac:dyDescent="0.25">
      <c r="A75" s="15">
        <v>44188</v>
      </c>
      <c r="B75" s="1">
        <v>290</v>
      </c>
    </row>
    <row r="76" spans="1:2" x14ac:dyDescent="0.25">
      <c r="A76" s="15">
        <v>44193</v>
      </c>
      <c r="B76" s="1">
        <v>300</v>
      </c>
    </row>
    <row r="77" spans="1:2" x14ac:dyDescent="0.25">
      <c r="A77" s="15">
        <v>44194</v>
      </c>
      <c r="B77" s="1">
        <v>345</v>
      </c>
    </row>
    <row r="78" spans="1:2" x14ac:dyDescent="0.25">
      <c r="A78" s="15">
        <v>44195</v>
      </c>
      <c r="B78" s="1">
        <v>230</v>
      </c>
    </row>
    <row r="79" spans="1:2" x14ac:dyDescent="0.25">
      <c r="A79" s="15">
        <v>44200</v>
      </c>
      <c r="B79" s="1">
        <v>180</v>
      </c>
    </row>
    <row r="80" spans="1:2" x14ac:dyDescent="0.25">
      <c r="A80" s="15">
        <v>44201</v>
      </c>
      <c r="B80" s="1">
        <v>216</v>
      </c>
    </row>
    <row r="81" spans="1:2" x14ac:dyDescent="0.25">
      <c r="A81" s="15">
        <v>44202</v>
      </c>
      <c r="B81" s="1">
        <v>264</v>
      </c>
    </row>
    <row r="82" spans="1:2" x14ac:dyDescent="0.25">
      <c r="A82" s="15">
        <v>44203</v>
      </c>
      <c r="B82" s="1">
        <v>289</v>
      </c>
    </row>
    <row r="83" spans="1:2" x14ac:dyDescent="0.25">
      <c r="A83" s="15">
        <v>44204</v>
      </c>
      <c r="B83" s="1">
        <v>350</v>
      </c>
    </row>
    <row r="84" spans="1:2" x14ac:dyDescent="0.25">
      <c r="A84" s="15">
        <v>44207</v>
      </c>
      <c r="B84" s="1">
        <v>388</v>
      </c>
    </row>
    <row r="85" spans="1:2" x14ac:dyDescent="0.25">
      <c r="A85" s="15">
        <v>44208</v>
      </c>
      <c r="B85" s="1">
        <v>435</v>
      </c>
    </row>
    <row r="86" spans="1:2" x14ac:dyDescent="0.25">
      <c r="A86" s="15">
        <v>44209</v>
      </c>
      <c r="B86" s="1">
        <v>272</v>
      </c>
    </row>
    <row r="87" spans="1:2" x14ac:dyDescent="0.25">
      <c r="A87" s="15">
        <v>44210</v>
      </c>
      <c r="B87" s="1">
        <v>244</v>
      </c>
    </row>
    <row r="88" spans="1:2" x14ac:dyDescent="0.25">
      <c r="A88" s="15">
        <v>44211</v>
      </c>
      <c r="B88" s="1">
        <v>310</v>
      </c>
    </row>
    <row r="89" spans="1:2" x14ac:dyDescent="0.25">
      <c r="A89" s="15">
        <v>44214</v>
      </c>
      <c r="B89" s="1">
        <v>346</v>
      </c>
    </row>
    <row r="90" spans="1:2" x14ac:dyDescent="0.25">
      <c r="A90" s="15">
        <v>44215</v>
      </c>
      <c r="B90" s="1">
        <v>396</v>
      </c>
    </row>
    <row r="91" spans="1:2" x14ac:dyDescent="0.25">
      <c r="A91" s="15">
        <v>44216</v>
      </c>
      <c r="B91" s="1">
        <v>455</v>
      </c>
    </row>
    <row r="92" spans="1:2" x14ac:dyDescent="0.25">
      <c r="A92" s="15">
        <v>44217</v>
      </c>
      <c r="B92" s="1">
        <v>490</v>
      </c>
    </row>
    <row r="93" spans="1:2" x14ac:dyDescent="0.25">
      <c r="A93" s="15">
        <v>44218</v>
      </c>
      <c r="B93" s="1">
        <v>525</v>
      </c>
    </row>
    <row r="94" spans="1:2" x14ac:dyDescent="0.25">
      <c r="A94" s="15">
        <v>44221</v>
      </c>
      <c r="B94" s="1">
        <v>470</v>
      </c>
    </row>
    <row r="95" spans="1:2" x14ac:dyDescent="0.25">
      <c r="A95" s="15">
        <v>44222</v>
      </c>
      <c r="B95" s="1">
        <v>485</v>
      </c>
    </row>
    <row r="96" spans="1:2" x14ac:dyDescent="0.25">
      <c r="A96" s="15">
        <v>44223</v>
      </c>
      <c r="B96" s="1">
        <v>520</v>
      </c>
    </row>
    <row r="97" spans="1:2" x14ac:dyDescent="0.25">
      <c r="A97" s="15">
        <v>44224</v>
      </c>
      <c r="B97" s="1">
        <v>545</v>
      </c>
    </row>
    <row r="98" spans="1:2" x14ac:dyDescent="0.25">
      <c r="A98" s="15">
        <v>44225</v>
      </c>
      <c r="B98" s="1">
        <v>473.5</v>
      </c>
    </row>
    <row r="99" spans="1:2" x14ac:dyDescent="0.25">
      <c r="A99" s="15">
        <v>44228</v>
      </c>
      <c r="B99" s="1">
        <v>505</v>
      </c>
    </row>
    <row r="100" spans="1:2" x14ac:dyDescent="0.25">
      <c r="A100" s="15">
        <v>44229</v>
      </c>
      <c r="B100" s="1">
        <v>449</v>
      </c>
    </row>
    <row r="101" spans="1:2" x14ac:dyDescent="0.25">
      <c r="A101" s="15">
        <v>44230</v>
      </c>
      <c r="B101" s="1">
        <v>501</v>
      </c>
    </row>
    <row r="102" spans="1:2" x14ac:dyDescent="0.25">
      <c r="A102" s="15">
        <v>44231</v>
      </c>
      <c r="B102" s="1">
        <v>453</v>
      </c>
    </row>
    <row r="103" spans="1:2" x14ac:dyDescent="0.25">
      <c r="A103" s="15">
        <v>44232</v>
      </c>
      <c r="B103" s="1">
        <v>655</v>
      </c>
    </row>
    <row r="104" spans="1:2" x14ac:dyDescent="0.25">
      <c r="A104" s="15">
        <v>44235</v>
      </c>
      <c r="B104" s="1">
        <v>509</v>
      </c>
    </row>
    <row r="105" spans="1:2" x14ac:dyDescent="0.25">
      <c r="A105" s="15">
        <v>44236</v>
      </c>
      <c r="B105" s="1">
        <v>488</v>
      </c>
    </row>
    <row r="106" spans="1:2" x14ac:dyDescent="0.25">
      <c r="A106" s="15">
        <v>44237</v>
      </c>
      <c r="B106" s="1">
        <v>569</v>
      </c>
    </row>
    <row r="107" spans="1:2" x14ac:dyDescent="0.25">
      <c r="A107" s="15">
        <v>44238</v>
      </c>
      <c r="B107" s="1">
        <v>560</v>
      </c>
    </row>
    <row r="108" spans="1:2" x14ac:dyDescent="0.25">
      <c r="A108" s="15">
        <v>44239</v>
      </c>
      <c r="B108" s="1">
        <v>650</v>
      </c>
    </row>
    <row r="109" spans="1:2" x14ac:dyDescent="0.25">
      <c r="A109" s="15">
        <v>44244</v>
      </c>
      <c r="B109" s="1">
        <v>586</v>
      </c>
    </row>
    <row r="110" spans="1:2" x14ac:dyDescent="0.25">
      <c r="A110" s="15">
        <v>44245</v>
      </c>
      <c r="B110" s="1">
        <v>430</v>
      </c>
    </row>
    <row r="111" spans="1:2" x14ac:dyDescent="0.25">
      <c r="A111" s="15">
        <v>44246</v>
      </c>
      <c r="B111" s="1">
        <v>560</v>
      </c>
    </row>
    <row r="112" spans="1:2" x14ac:dyDescent="0.25">
      <c r="A112" s="15">
        <v>44249</v>
      </c>
      <c r="B112" s="1">
        <v>585</v>
      </c>
    </row>
    <row r="113" spans="1:2" x14ac:dyDescent="0.25">
      <c r="A113" s="15">
        <v>44250</v>
      </c>
      <c r="B113" s="1">
        <v>585</v>
      </c>
    </row>
    <row r="114" spans="1:2" x14ac:dyDescent="0.25">
      <c r="A114" s="15">
        <v>44251</v>
      </c>
      <c r="B114" s="1">
        <v>519</v>
      </c>
    </row>
    <row r="115" spans="1:2" x14ac:dyDescent="0.25">
      <c r="A115" s="15">
        <v>44252</v>
      </c>
      <c r="B115" s="1">
        <v>575</v>
      </c>
    </row>
    <row r="116" spans="1:2" x14ac:dyDescent="0.25">
      <c r="A116" s="15">
        <v>44253</v>
      </c>
      <c r="B116" s="1">
        <v>538</v>
      </c>
    </row>
    <row r="117" spans="1:2" x14ac:dyDescent="0.25">
      <c r="A117" s="15">
        <v>44256</v>
      </c>
      <c r="B117" s="1">
        <v>479</v>
      </c>
    </row>
    <row r="118" spans="1:2" x14ac:dyDescent="0.25">
      <c r="A118" s="15">
        <v>44257</v>
      </c>
      <c r="B118" s="1">
        <v>461</v>
      </c>
    </row>
    <row r="119" spans="1:2" x14ac:dyDescent="0.25">
      <c r="A119" s="15">
        <v>44258</v>
      </c>
      <c r="B119" s="1">
        <v>530</v>
      </c>
    </row>
    <row r="120" spans="1:2" x14ac:dyDescent="0.25">
      <c r="A120" s="15">
        <v>44259</v>
      </c>
      <c r="B120" s="1">
        <v>430</v>
      </c>
    </row>
    <row r="121" spans="1:2" x14ac:dyDescent="0.25">
      <c r="A121" s="15">
        <v>44260</v>
      </c>
      <c r="B121" s="1">
        <v>284</v>
      </c>
    </row>
    <row r="122" spans="1:2" x14ac:dyDescent="0.25">
      <c r="A122" s="15">
        <v>44263</v>
      </c>
      <c r="B122" s="1">
        <v>400</v>
      </c>
    </row>
    <row r="123" spans="1:2" x14ac:dyDescent="0.25">
      <c r="A123" s="15">
        <v>44264</v>
      </c>
      <c r="B123" s="1">
        <v>189</v>
      </c>
    </row>
    <row r="124" spans="1:2" x14ac:dyDescent="0.25">
      <c r="A124" s="15">
        <v>44265</v>
      </c>
      <c r="B124" s="1">
        <v>349</v>
      </c>
    </row>
    <row r="125" spans="1:2" x14ac:dyDescent="0.25">
      <c r="A125" s="15">
        <v>44266</v>
      </c>
      <c r="B125" s="1">
        <v>410</v>
      </c>
    </row>
    <row r="126" spans="1:2" x14ac:dyDescent="0.25">
      <c r="A126" s="15">
        <v>44267</v>
      </c>
      <c r="B126" s="1">
        <v>260.5</v>
      </c>
    </row>
    <row r="127" spans="1:2" x14ac:dyDescent="0.25">
      <c r="A127" s="15">
        <v>44270</v>
      </c>
      <c r="B127" s="1">
        <v>338</v>
      </c>
    </row>
    <row r="128" spans="1:2" x14ac:dyDescent="0.25">
      <c r="A128" s="15">
        <v>44271</v>
      </c>
      <c r="B128" s="1">
        <v>450</v>
      </c>
    </row>
    <row r="129" spans="1:2" x14ac:dyDescent="0.25">
      <c r="A129" s="15">
        <v>44272</v>
      </c>
      <c r="B129" s="1">
        <v>455</v>
      </c>
    </row>
    <row r="130" spans="1:2" x14ac:dyDescent="0.25">
      <c r="A130" s="15">
        <v>44273</v>
      </c>
      <c r="B130" s="1">
        <v>503</v>
      </c>
    </row>
    <row r="131" spans="1:2" x14ac:dyDescent="0.25">
      <c r="A131" s="15">
        <v>44274</v>
      </c>
      <c r="B131" s="1">
        <v>410</v>
      </c>
    </row>
    <row r="132" spans="1:2" x14ac:dyDescent="0.25">
      <c r="A132" s="15">
        <v>44277</v>
      </c>
      <c r="B132" s="1">
        <v>390</v>
      </c>
    </row>
    <row r="133" spans="1:2" x14ac:dyDescent="0.25">
      <c r="A133" s="15">
        <v>44278</v>
      </c>
      <c r="B133" s="1">
        <v>372</v>
      </c>
    </row>
    <row r="134" spans="1:2" x14ac:dyDescent="0.25">
      <c r="A134" s="15">
        <v>44280</v>
      </c>
      <c r="B134" s="1">
        <v>311</v>
      </c>
    </row>
    <row r="135" spans="1:2" x14ac:dyDescent="0.25">
      <c r="A135" s="15">
        <v>44281</v>
      </c>
      <c r="B135" s="1">
        <v>317</v>
      </c>
    </row>
    <row r="136" spans="1:2" x14ac:dyDescent="0.25">
      <c r="A136" s="15">
        <v>44284</v>
      </c>
      <c r="B136" s="1">
        <v>281</v>
      </c>
    </row>
    <row r="137" spans="1:2" x14ac:dyDescent="0.25">
      <c r="A137" s="15">
        <v>44285</v>
      </c>
      <c r="B137" s="1">
        <v>380</v>
      </c>
    </row>
    <row r="138" spans="1:2" x14ac:dyDescent="0.25">
      <c r="A138" s="15">
        <v>44286</v>
      </c>
      <c r="B138" s="1">
        <v>437</v>
      </c>
    </row>
    <row r="139" spans="1:2" x14ac:dyDescent="0.25">
      <c r="A139" s="15">
        <v>44291</v>
      </c>
      <c r="B139" s="1">
        <v>361</v>
      </c>
    </row>
    <row r="140" spans="1:2" x14ac:dyDescent="0.25">
      <c r="A140" s="15">
        <v>44292</v>
      </c>
      <c r="B140" s="1">
        <v>435</v>
      </c>
    </row>
    <row r="141" spans="1:2" x14ac:dyDescent="0.25">
      <c r="A141" s="15">
        <v>44293</v>
      </c>
      <c r="B141" s="1">
        <v>332</v>
      </c>
    </row>
    <row r="142" spans="1:2" x14ac:dyDescent="0.25">
      <c r="A142" s="15">
        <v>44294</v>
      </c>
      <c r="B142" s="1">
        <v>305</v>
      </c>
    </row>
    <row r="143" spans="1:2" x14ac:dyDescent="0.25">
      <c r="A143" s="15">
        <v>44295</v>
      </c>
      <c r="B143" s="1">
        <v>345</v>
      </c>
    </row>
    <row r="144" spans="1:2" x14ac:dyDescent="0.25">
      <c r="A144" s="15">
        <v>44298</v>
      </c>
      <c r="B144" s="1">
        <v>459</v>
      </c>
    </row>
    <row r="145" spans="1:2" x14ac:dyDescent="0.25">
      <c r="A145" s="15">
        <v>44299</v>
      </c>
      <c r="B145" s="1">
        <v>431</v>
      </c>
    </row>
    <row r="146" spans="1:2" x14ac:dyDescent="0.25">
      <c r="A146" s="15">
        <v>44300</v>
      </c>
      <c r="B146" s="1">
        <v>451</v>
      </c>
    </row>
    <row r="147" spans="1:2" x14ac:dyDescent="0.25">
      <c r="A147" s="15">
        <v>44301</v>
      </c>
      <c r="B147" s="1">
        <v>545</v>
      </c>
    </row>
    <row r="148" spans="1:2" x14ac:dyDescent="0.25">
      <c r="A148" s="15">
        <v>44302</v>
      </c>
      <c r="B148" s="1">
        <v>436</v>
      </c>
    </row>
    <row r="149" spans="1:2" x14ac:dyDescent="0.25">
      <c r="A149" s="15">
        <v>44305</v>
      </c>
      <c r="B149" s="1">
        <v>440</v>
      </c>
    </row>
    <row r="150" spans="1:2" x14ac:dyDescent="0.25">
      <c r="A150" s="15">
        <v>44306</v>
      </c>
      <c r="B150" s="1">
        <v>410</v>
      </c>
    </row>
    <row r="151" spans="1:2" x14ac:dyDescent="0.25">
      <c r="A151" s="15">
        <v>44307</v>
      </c>
      <c r="B151" s="1">
        <v>440</v>
      </c>
    </row>
    <row r="152" spans="1:2" x14ac:dyDescent="0.25">
      <c r="A152" s="15">
        <v>44308</v>
      </c>
      <c r="B152" s="1">
        <v>463</v>
      </c>
    </row>
    <row r="153" spans="1:2" x14ac:dyDescent="0.25">
      <c r="A153" s="15">
        <v>44309</v>
      </c>
      <c r="B153" s="1">
        <v>400</v>
      </c>
    </row>
    <row r="154" spans="1:2" x14ac:dyDescent="0.25">
      <c r="A154" s="15">
        <v>44312</v>
      </c>
      <c r="B154" s="1">
        <v>380</v>
      </c>
    </row>
    <row r="155" spans="1:2" x14ac:dyDescent="0.25">
      <c r="A155" s="15">
        <v>44313</v>
      </c>
      <c r="B155" s="1">
        <v>405</v>
      </c>
    </row>
    <row r="156" spans="1:2" x14ac:dyDescent="0.25">
      <c r="A156" s="15">
        <v>44314</v>
      </c>
      <c r="B156" s="1">
        <v>337</v>
      </c>
    </row>
    <row r="157" spans="1:2" x14ac:dyDescent="0.25">
      <c r="A157" s="15">
        <v>44315</v>
      </c>
      <c r="B157" s="1">
        <v>442</v>
      </c>
    </row>
    <row r="158" spans="1:2" x14ac:dyDescent="0.25">
      <c r="A158" s="15">
        <v>44316</v>
      </c>
      <c r="B158" s="1">
        <v>433</v>
      </c>
    </row>
    <row r="159" spans="1:2" x14ac:dyDescent="0.25">
      <c r="A159" s="15">
        <v>44319</v>
      </c>
      <c r="B159" s="1">
        <v>371</v>
      </c>
    </row>
    <row r="160" spans="1:2" x14ac:dyDescent="0.25">
      <c r="A160" s="15">
        <v>44320</v>
      </c>
      <c r="B160" s="1">
        <v>436</v>
      </c>
    </row>
    <row r="161" spans="1:2" x14ac:dyDescent="0.25">
      <c r="A161" s="15">
        <v>44321</v>
      </c>
      <c r="B161" s="1">
        <v>425</v>
      </c>
    </row>
    <row r="162" spans="1:2" x14ac:dyDescent="0.25">
      <c r="A162" s="15">
        <v>44322</v>
      </c>
      <c r="B162" s="1">
        <v>430</v>
      </c>
    </row>
    <row r="163" spans="1:2" x14ac:dyDescent="0.25">
      <c r="A163" s="15">
        <v>44323</v>
      </c>
      <c r="B163" s="1">
        <v>383</v>
      </c>
    </row>
    <row r="164" spans="1:2" x14ac:dyDescent="0.25">
      <c r="A164" s="15">
        <v>44326</v>
      </c>
      <c r="B164" s="1">
        <v>394</v>
      </c>
    </row>
    <row r="165" spans="1:2" x14ac:dyDescent="0.25">
      <c r="A165" s="15">
        <v>44327</v>
      </c>
      <c r="B165" s="1">
        <v>475</v>
      </c>
    </row>
    <row r="166" spans="1:2" x14ac:dyDescent="0.25">
      <c r="A166" s="15">
        <v>44328</v>
      </c>
      <c r="B166" s="1">
        <v>405</v>
      </c>
    </row>
    <row r="167" spans="1:2" x14ac:dyDescent="0.25">
      <c r="A167" s="15">
        <v>44329</v>
      </c>
      <c r="B167" s="1">
        <v>376</v>
      </c>
    </row>
    <row r="168" spans="1:2" x14ac:dyDescent="0.25">
      <c r="A168" s="15">
        <v>44330</v>
      </c>
      <c r="B168" s="1">
        <v>390</v>
      </c>
    </row>
    <row r="169" spans="1:2" x14ac:dyDescent="0.25">
      <c r="A169" s="15">
        <v>44333</v>
      </c>
      <c r="B169" s="1">
        <v>315</v>
      </c>
    </row>
    <row r="170" spans="1:2" x14ac:dyDescent="0.25">
      <c r="A170" s="15">
        <v>44334</v>
      </c>
      <c r="B170" s="1">
        <v>414</v>
      </c>
    </row>
    <row r="171" spans="1:2" x14ac:dyDescent="0.25">
      <c r="A171" s="15">
        <v>44335</v>
      </c>
      <c r="B171" s="1">
        <v>420</v>
      </c>
    </row>
    <row r="172" spans="1:2" x14ac:dyDescent="0.25">
      <c r="A172" s="15">
        <v>44336</v>
      </c>
      <c r="B172" s="1">
        <v>421</v>
      </c>
    </row>
    <row r="173" spans="1:2" x14ac:dyDescent="0.25">
      <c r="A173" s="15">
        <v>44337</v>
      </c>
      <c r="B173" s="1">
        <v>481</v>
      </c>
    </row>
    <row r="174" spans="1:2" x14ac:dyDescent="0.25">
      <c r="A174" s="15">
        <v>44342</v>
      </c>
      <c r="B174" s="1">
        <v>450</v>
      </c>
    </row>
    <row r="175" spans="1:2" x14ac:dyDescent="0.25">
      <c r="A175" s="15">
        <v>44343</v>
      </c>
      <c r="B175" s="1">
        <v>301.5</v>
      </c>
    </row>
    <row r="176" spans="1:2" x14ac:dyDescent="0.25">
      <c r="A176" s="15">
        <v>44344</v>
      </c>
      <c r="B176" s="1">
        <v>460</v>
      </c>
    </row>
    <row r="177" spans="1:2" x14ac:dyDescent="0.25">
      <c r="A177" s="15">
        <v>44347</v>
      </c>
      <c r="B177" s="1">
        <v>460</v>
      </c>
    </row>
    <row r="178" spans="1:2" x14ac:dyDescent="0.25">
      <c r="A178" s="15">
        <v>44348</v>
      </c>
      <c r="B178" s="1">
        <v>523</v>
      </c>
    </row>
    <row r="179" spans="1:2" x14ac:dyDescent="0.25">
      <c r="A179" s="15">
        <v>44349</v>
      </c>
      <c r="B179" s="1">
        <v>470</v>
      </c>
    </row>
    <row r="180" spans="1:2" x14ac:dyDescent="0.25">
      <c r="A180" s="15">
        <v>44350</v>
      </c>
      <c r="B180" s="1">
        <v>530</v>
      </c>
    </row>
    <row r="181" spans="1:2" x14ac:dyDescent="0.25">
      <c r="A181" s="15">
        <v>44351</v>
      </c>
      <c r="B181" s="1">
        <v>685</v>
      </c>
    </row>
    <row r="182" spans="1:2" x14ac:dyDescent="0.25">
      <c r="A182" s="15">
        <v>44354</v>
      </c>
      <c r="B182" s="1">
        <v>650</v>
      </c>
    </row>
    <row r="183" spans="1:2" x14ac:dyDescent="0.25">
      <c r="A183" s="15">
        <v>44355</v>
      </c>
      <c r="B183" s="1">
        <v>573</v>
      </c>
    </row>
    <row r="184" spans="1:2" x14ac:dyDescent="0.25">
      <c r="A184" s="15">
        <v>44356</v>
      </c>
      <c r="B184" s="1">
        <v>622</v>
      </c>
    </row>
    <row r="185" spans="1:2" x14ac:dyDescent="0.25">
      <c r="A185" s="15">
        <v>44357</v>
      </c>
      <c r="B185" s="1">
        <v>700</v>
      </c>
    </row>
    <row r="186" spans="1:2" x14ac:dyDescent="0.25">
      <c r="A186" s="15">
        <v>44358</v>
      </c>
      <c r="B186" s="1">
        <v>760</v>
      </c>
    </row>
    <row r="187" spans="1:2" x14ac:dyDescent="0.25">
      <c r="A187" s="15">
        <v>44361</v>
      </c>
      <c r="B187" s="1">
        <v>680</v>
      </c>
    </row>
    <row r="188" spans="1:2" x14ac:dyDescent="0.25">
      <c r="A188" s="15">
        <v>44362</v>
      </c>
      <c r="B188" s="1">
        <v>653</v>
      </c>
    </row>
    <row r="189" spans="1:2" x14ac:dyDescent="0.25">
      <c r="A189" s="15">
        <v>44363</v>
      </c>
      <c r="B189" s="1">
        <v>575</v>
      </c>
    </row>
    <row r="190" spans="1:2" x14ac:dyDescent="0.25">
      <c r="A190" s="15">
        <v>44364</v>
      </c>
      <c r="B190" s="1">
        <v>695</v>
      </c>
    </row>
    <row r="191" spans="1:2" x14ac:dyDescent="0.25">
      <c r="A191" s="15">
        <v>44365</v>
      </c>
      <c r="B191" s="1">
        <v>630</v>
      </c>
    </row>
    <row r="192" spans="1:2" x14ac:dyDescent="0.25">
      <c r="A192" s="15">
        <v>44369</v>
      </c>
      <c r="B192" s="1">
        <v>614</v>
      </c>
    </row>
    <row r="193" spans="1:2" x14ac:dyDescent="0.25">
      <c r="A193" s="15">
        <v>44370</v>
      </c>
      <c r="B193" s="1"/>
    </row>
    <row r="194" spans="1:2" x14ac:dyDescent="0.25">
      <c r="A194" s="15">
        <v>44371</v>
      </c>
      <c r="B194" s="1"/>
    </row>
    <row r="195" spans="1:2" x14ac:dyDescent="0.25">
      <c r="A195" s="15">
        <v>44372</v>
      </c>
      <c r="B195" s="1"/>
    </row>
    <row r="196" spans="1:2" x14ac:dyDescent="0.25">
      <c r="A196" s="15" t="s">
        <v>13</v>
      </c>
      <c r="B196" s="13">
        <v>75060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B192"/>
  <sheetViews>
    <sheetView topLeftCell="H7" workbookViewId="0"/>
  </sheetViews>
  <sheetFormatPr baseColWidth="10" defaultRowHeight="15" x14ac:dyDescent="0.25"/>
  <cols>
    <col min="1" max="1" width="17.5703125" bestFit="1" customWidth="1"/>
    <col min="2" max="3" width="13.7109375" bestFit="1" customWidth="1"/>
  </cols>
  <sheetData>
    <row r="1" spans="1:2" x14ac:dyDescent="0.25">
      <c r="A1" s="14" t="s">
        <v>12</v>
      </c>
      <c r="B1" t="s">
        <v>20</v>
      </c>
    </row>
    <row r="2" spans="1:2" x14ac:dyDescent="0.25">
      <c r="A2" s="15">
        <v>44081</v>
      </c>
      <c r="B2" s="13">
        <v>781</v>
      </c>
    </row>
    <row r="3" spans="1:2" x14ac:dyDescent="0.25">
      <c r="A3" s="15">
        <v>44082</v>
      </c>
      <c r="B3" s="13">
        <v>800</v>
      </c>
    </row>
    <row r="4" spans="1:2" x14ac:dyDescent="0.25">
      <c r="A4" s="15">
        <v>44083</v>
      </c>
      <c r="B4" s="13">
        <v>777</v>
      </c>
    </row>
    <row r="5" spans="1:2" x14ac:dyDescent="0.25">
      <c r="A5" s="15">
        <v>44084</v>
      </c>
      <c r="B5" s="13">
        <v>844</v>
      </c>
    </row>
    <row r="6" spans="1:2" x14ac:dyDescent="0.25">
      <c r="A6" s="15">
        <v>44085</v>
      </c>
      <c r="B6" s="13">
        <v>891</v>
      </c>
    </row>
    <row r="7" spans="1:2" x14ac:dyDescent="0.25">
      <c r="A7" s="15">
        <v>44088</v>
      </c>
      <c r="B7" s="13">
        <v>961</v>
      </c>
    </row>
    <row r="8" spans="1:2" x14ac:dyDescent="0.25">
      <c r="A8" s="15">
        <v>44089</v>
      </c>
      <c r="B8" s="13">
        <v>905.5</v>
      </c>
    </row>
    <row r="9" spans="1:2" x14ac:dyDescent="0.25">
      <c r="A9" s="15">
        <v>44090</v>
      </c>
      <c r="B9" s="13">
        <v>901.5</v>
      </c>
    </row>
    <row r="10" spans="1:2" x14ac:dyDescent="0.25">
      <c r="A10" s="15">
        <v>44091</v>
      </c>
      <c r="B10" s="13">
        <v>895</v>
      </c>
    </row>
    <row r="11" spans="1:2" x14ac:dyDescent="0.25">
      <c r="A11" s="15">
        <v>44092</v>
      </c>
      <c r="B11" s="13">
        <v>1000</v>
      </c>
    </row>
    <row r="12" spans="1:2" x14ac:dyDescent="0.25">
      <c r="A12" s="15">
        <v>44095</v>
      </c>
      <c r="B12" s="13">
        <v>953</v>
      </c>
    </row>
    <row r="13" spans="1:2" x14ac:dyDescent="0.25">
      <c r="A13" s="15">
        <v>44096</v>
      </c>
      <c r="B13" s="13">
        <v>1020</v>
      </c>
    </row>
    <row r="14" spans="1:2" x14ac:dyDescent="0.25">
      <c r="A14" s="15">
        <v>44097</v>
      </c>
      <c r="B14" s="13">
        <v>970</v>
      </c>
    </row>
    <row r="15" spans="1:2" x14ac:dyDescent="0.25">
      <c r="A15" s="15">
        <v>44098</v>
      </c>
      <c r="B15" s="13">
        <v>760</v>
      </c>
    </row>
    <row r="16" spans="1:2" x14ac:dyDescent="0.25">
      <c r="A16" s="15">
        <v>44099</v>
      </c>
      <c r="B16" s="13">
        <v>816</v>
      </c>
    </row>
    <row r="17" spans="1:2" x14ac:dyDescent="0.25">
      <c r="A17" s="15">
        <v>44102</v>
      </c>
      <c r="B17" s="13">
        <v>837</v>
      </c>
    </row>
    <row r="18" spans="1:2" x14ac:dyDescent="0.25">
      <c r="A18" s="15">
        <v>44103</v>
      </c>
      <c r="B18" s="13">
        <v>780</v>
      </c>
    </row>
    <row r="19" spans="1:2" x14ac:dyDescent="0.25">
      <c r="A19" s="15">
        <v>44104</v>
      </c>
      <c r="B19" s="13">
        <v>760</v>
      </c>
    </row>
    <row r="20" spans="1:2" x14ac:dyDescent="0.25">
      <c r="A20" s="15">
        <v>44105</v>
      </c>
      <c r="B20" s="13">
        <v>690</v>
      </c>
    </row>
    <row r="21" spans="1:2" x14ac:dyDescent="0.25">
      <c r="A21" s="15">
        <v>44106</v>
      </c>
      <c r="B21" s="13">
        <v>560</v>
      </c>
    </row>
    <row r="22" spans="1:2" x14ac:dyDescent="0.25">
      <c r="A22" s="15">
        <v>44109</v>
      </c>
      <c r="B22" s="13">
        <v>637</v>
      </c>
    </row>
    <row r="23" spans="1:2" x14ac:dyDescent="0.25">
      <c r="A23" s="15">
        <v>44110</v>
      </c>
      <c r="B23" s="13">
        <v>630</v>
      </c>
    </row>
    <row r="24" spans="1:2" x14ac:dyDescent="0.25">
      <c r="A24" s="15">
        <v>44111</v>
      </c>
      <c r="B24" s="13">
        <v>657</v>
      </c>
    </row>
    <row r="25" spans="1:2" x14ac:dyDescent="0.25">
      <c r="A25" s="15">
        <v>44112</v>
      </c>
      <c r="B25" s="13">
        <v>750</v>
      </c>
    </row>
    <row r="26" spans="1:2" x14ac:dyDescent="0.25">
      <c r="A26" s="15">
        <v>44113</v>
      </c>
      <c r="B26" s="13">
        <v>720</v>
      </c>
    </row>
    <row r="27" spans="1:2" x14ac:dyDescent="0.25">
      <c r="A27" s="15">
        <v>44117</v>
      </c>
      <c r="B27" s="13">
        <v>769</v>
      </c>
    </row>
    <row r="28" spans="1:2" x14ac:dyDescent="0.25">
      <c r="A28" s="15">
        <v>44118</v>
      </c>
      <c r="B28" s="13">
        <v>1005</v>
      </c>
    </row>
    <row r="29" spans="1:2" x14ac:dyDescent="0.25">
      <c r="A29" s="15">
        <v>44119</v>
      </c>
      <c r="B29" s="13">
        <v>1280.5</v>
      </c>
    </row>
    <row r="30" spans="1:2" x14ac:dyDescent="0.25">
      <c r="A30" s="15">
        <v>44120</v>
      </c>
      <c r="B30" s="13">
        <v>1203</v>
      </c>
    </row>
    <row r="31" spans="1:2" x14ac:dyDescent="0.25">
      <c r="A31" s="15">
        <v>44123</v>
      </c>
      <c r="B31" s="13">
        <v>1256</v>
      </c>
    </row>
    <row r="32" spans="1:2" x14ac:dyDescent="0.25">
      <c r="A32" s="15">
        <v>44124</v>
      </c>
      <c r="B32" s="13">
        <v>1229</v>
      </c>
    </row>
    <row r="33" spans="1:2" x14ac:dyDescent="0.25">
      <c r="A33" s="15">
        <v>44125</v>
      </c>
      <c r="B33" s="13">
        <v>946</v>
      </c>
    </row>
    <row r="34" spans="1:2" x14ac:dyDescent="0.25">
      <c r="A34" s="15">
        <v>44126</v>
      </c>
      <c r="B34" s="13">
        <v>925</v>
      </c>
    </row>
    <row r="35" spans="1:2" x14ac:dyDescent="0.25">
      <c r="A35" s="15">
        <v>44127</v>
      </c>
      <c r="B35" s="13">
        <v>770</v>
      </c>
    </row>
    <row r="36" spans="1:2" x14ac:dyDescent="0.25">
      <c r="A36" s="15">
        <v>44130</v>
      </c>
      <c r="B36" s="13">
        <v>790</v>
      </c>
    </row>
    <row r="37" spans="1:2" x14ac:dyDescent="0.25">
      <c r="A37" s="15">
        <v>44131</v>
      </c>
      <c r="B37" s="13">
        <v>900</v>
      </c>
    </row>
    <row r="38" spans="1:2" x14ac:dyDescent="0.25">
      <c r="A38" s="15">
        <v>44132</v>
      </c>
      <c r="B38" s="13">
        <v>705</v>
      </c>
    </row>
    <row r="39" spans="1:2" x14ac:dyDescent="0.25">
      <c r="A39" s="15">
        <v>44133</v>
      </c>
      <c r="B39" s="13">
        <v>662</v>
      </c>
    </row>
    <row r="40" spans="1:2" x14ac:dyDescent="0.25">
      <c r="A40" s="15">
        <v>44134</v>
      </c>
      <c r="B40" s="13">
        <v>612</v>
      </c>
    </row>
    <row r="41" spans="1:2" x14ac:dyDescent="0.25">
      <c r="A41" s="15">
        <v>44137</v>
      </c>
      <c r="B41" s="13">
        <v>595</v>
      </c>
    </row>
    <row r="42" spans="1:2" x14ac:dyDescent="0.25">
      <c r="A42" s="15">
        <v>44138</v>
      </c>
      <c r="B42" s="13">
        <v>530</v>
      </c>
    </row>
    <row r="43" spans="1:2" x14ac:dyDescent="0.25">
      <c r="A43" s="15">
        <v>44139</v>
      </c>
      <c r="B43" s="13">
        <v>490</v>
      </c>
    </row>
    <row r="44" spans="1:2" x14ac:dyDescent="0.25">
      <c r="A44" s="15">
        <v>44140</v>
      </c>
      <c r="B44" s="13">
        <v>410</v>
      </c>
    </row>
    <row r="45" spans="1:2" x14ac:dyDescent="0.25">
      <c r="A45" s="15">
        <v>44141</v>
      </c>
      <c r="B45" s="13">
        <v>382</v>
      </c>
    </row>
    <row r="46" spans="1:2" x14ac:dyDescent="0.25">
      <c r="A46" s="15">
        <v>44144</v>
      </c>
      <c r="B46" s="13">
        <v>435</v>
      </c>
    </row>
    <row r="47" spans="1:2" x14ac:dyDescent="0.25">
      <c r="A47" s="15">
        <v>44145</v>
      </c>
      <c r="B47" s="13">
        <v>401</v>
      </c>
    </row>
    <row r="48" spans="1:2" x14ac:dyDescent="0.25">
      <c r="A48" s="15">
        <v>44146</v>
      </c>
      <c r="B48" s="13">
        <v>605</v>
      </c>
    </row>
    <row r="49" spans="1:2" x14ac:dyDescent="0.25">
      <c r="A49" s="15">
        <v>44147</v>
      </c>
      <c r="B49" s="13">
        <v>490</v>
      </c>
    </row>
    <row r="50" spans="1:2" x14ac:dyDescent="0.25">
      <c r="A50" s="15">
        <v>44148</v>
      </c>
      <c r="B50" s="13">
        <v>495</v>
      </c>
    </row>
    <row r="51" spans="1:2" x14ac:dyDescent="0.25">
      <c r="A51" s="15">
        <v>44151</v>
      </c>
      <c r="B51" s="13">
        <v>570</v>
      </c>
    </row>
    <row r="52" spans="1:2" x14ac:dyDescent="0.25">
      <c r="A52" s="15">
        <v>44152</v>
      </c>
      <c r="B52" s="13">
        <v>645.5</v>
      </c>
    </row>
    <row r="53" spans="1:2" x14ac:dyDescent="0.25">
      <c r="A53" s="15">
        <v>44153</v>
      </c>
      <c r="B53" s="13">
        <v>550</v>
      </c>
    </row>
    <row r="54" spans="1:2" x14ac:dyDescent="0.25">
      <c r="A54" s="15">
        <v>44154</v>
      </c>
      <c r="B54" s="13">
        <v>559</v>
      </c>
    </row>
    <row r="55" spans="1:2" x14ac:dyDescent="0.25">
      <c r="A55" s="15">
        <v>44155</v>
      </c>
      <c r="B55" s="13">
        <v>517.5</v>
      </c>
    </row>
    <row r="56" spans="1:2" x14ac:dyDescent="0.25">
      <c r="A56" s="15">
        <v>44159</v>
      </c>
      <c r="B56" s="13">
        <v>545</v>
      </c>
    </row>
    <row r="57" spans="1:2" x14ac:dyDescent="0.25">
      <c r="A57" s="15">
        <v>44160</v>
      </c>
      <c r="B57" s="13">
        <v>561</v>
      </c>
    </row>
    <row r="58" spans="1:2" x14ac:dyDescent="0.25">
      <c r="A58" s="15">
        <v>44161</v>
      </c>
      <c r="B58" s="13">
        <v>578</v>
      </c>
    </row>
    <row r="59" spans="1:2" x14ac:dyDescent="0.25">
      <c r="A59" s="15">
        <v>44162</v>
      </c>
      <c r="B59" s="13">
        <v>535</v>
      </c>
    </row>
    <row r="60" spans="1:2" x14ac:dyDescent="0.25">
      <c r="A60" s="15">
        <v>44165</v>
      </c>
      <c r="B60" s="13">
        <v>531</v>
      </c>
    </row>
    <row r="61" spans="1:2" x14ac:dyDescent="0.25">
      <c r="A61" s="15">
        <v>44166</v>
      </c>
      <c r="B61" s="13">
        <v>539</v>
      </c>
    </row>
    <row r="62" spans="1:2" x14ac:dyDescent="0.25">
      <c r="A62" s="15">
        <v>44167</v>
      </c>
      <c r="B62" s="13">
        <v>579.5</v>
      </c>
    </row>
    <row r="63" spans="1:2" x14ac:dyDescent="0.25">
      <c r="A63" s="15">
        <v>44168</v>
      </c>
      <c r="B63" s="13">
        <v>561</v>
      </c>
    </row>
    <row r="64" spans="1:2" x14ac:dyDescent="0.25">
      <c r="A64" s="15">
        <v>44169</v>
      </c>
      <c r="B64" s="13">
        <v>615</v>
      </c>
    </row>
    <row r="65" spans="1:2" x14ac:dyDescent="0.25">
      <c r="A65" s="15">
        <v>44174</v>
      </c>
      <c r="B65" s="13">
        <v>648</v>
      </c>
    </row>
    <row r="66" spans="1:2" x14ac:dyDescent="0.25">
      <c r="A66" s="15">
        <v>44175</v>
      </c>
      <c r="B66" s="13">
        <v>709</v>
      </c>
    </row>
    <row r="67" spans="1:2" x14ac:dyDescent="0.25">
      <c r="A67" s="15">
        <v>44176</v>
      </c>
      <c r="B67" s="13">
        <v>690</v>
      </c>
    </row>
    <row r="68" spans="1:2" x14ac:dyDescent="0.25">
      <c r="A68" s="15">
        <v>44179</v>
      </c>
      <c r="B68" s="13">
        <v>787</v>
      </c>
    </row>
    <row r="69" spans="1:2" x14ac:dyDescent="0.25">
      <c r="A69" s="15">
        <v>44180</v>
      </c>
      <c r="B69" s="13">
        <v>752</v>
      </c>
    </row>
    <row r="70" spans="1:2" x14ac:dyDescent="0.25">
      <c r="A70" s="15">
        <v>44181</v>
      </c>
      <c r="B70" s="13">
        <v>709</v>
      </c>
    </row>
    <row r="71" spans="1:2" x14ac:dyDescent="0.25">
      <c r="A71" s="15">
        <v>44182</v>
      </c>
      <c r="B71" s="13">
        <v>694</v>
      </c>
    </row>
    <row r="72" spans="1:2" x14ac:dyDescent="0.25">
      <c r="A72" s="15">
        <v>44183</v>
      </c>
      <c r="B72" s="13">
        <v>660</v>
      </c>
    </row>
    <row r="73" spans="1:2" x14ac:dyDescent="0.25">
      <c r="A73" s="15">
        <v>44186</v>
      </c>
      <c r="B73" s="13">
        <v>727</v>
      </c>
    </row>
    <row r="74" spans="1:2" x14ac:dyDescent="0.25">
      <c r="A74" s="15">
        <v>44187</v>
      </c>
      <c r="B74" s="13">
        <v>672</v>
      </c>
    </row>
    <row r="75" spans="1:2" x14ac:dyDescent="0.25">
      <c r="A75" s="15">
        <v>44188</v>
      </c>
      <c r="B75" s="13">
        <v>701</v>
      </c>
    </row>
    <row r="76" spans="1:2" x14ac:dyDescent="0.25">
      <c r="A76" s="15">
        <v>44193</v>
      </c>
      <c r="B76" s="13">
        <v>636</v>
      </c>
    </row>
    <row r="77" spans="1:2" x14ac:dyDescent="0.25">
      <c r="A77" s="15">
        <v>44194</v>
      </c>
      <c r="B77" s="13">
        <v>622.5</v>
      </c>
    </row>
    <row r="78" spans="1:2" x14ac:dyDescent="0.25">
      <c r="A78" s="15">
        <v>44195</v>
      </c>
      <c r="B78" s="13">
        <v>631</v>
      </c>
    </row>
    <row r="79" spans="1:2" x14ac:dyDescent="0.25">
      <c r="A79" s="15">
        <v>44200</v>
      </c>
      <c r="B79" s="13">
        <v>801</v>
      </c>
    </row>
    <row r="80" spans="1:2" x14ac:dyDescent="0.25">
      <c r="A80" s="15">
        <v>44201</v>
      </c>
      <c r="B80" s="13">
        <v>778</v>
      </c>
    </row>
    <row r="81" spans="1:2" x14ac:dyDescent="0.25">
      <c r="A81" s="15">
        <v>44202</v>
      </c>
      <c r="B81" s="13">
        <v>770</v>
      </c>
    </row>
    <row r="82" spans="1:2" x14ac:dyDescent="0.25">
      <c r="A82" s="15">
        <v>44203</v>
      </c>
      <c r="B82" s="13">
        <v>649</v>
      </c>
    </row>
    <row r="83" spans="1:2" x14ac:dyDescent="0.25">
      <c r="A83" s="15">
        <v>44204</v>
      </c>
      <c r="B83" s="13">
        <v>585</v>
      </c>
    </row>
    <row r="84" spans="1:2" x14ac:dyDescent="0.25">
      <c r="A84" s="15">
        <v>44207</v>
      </c>
      <c r="B84" s="13">
        <v>592.5</v>
      </c>
    </row>
    <row r="85" spans="1:2" x14ac:dyDescent="0.25">
      <c r="A85" s="15">
        <v>44208</v>
      </c>
      <c r="B85" s="13">
        <v>610</v>
      </c>
    </row>
    <row r="86" spans="1:2" x14ac:dyDescent="0.25">
      <c r="A86" s="15">
        <v>44209</v>
      </c>
      <c r="B86" s="13">
        <v>691</v>
      </c>
    </row>
    <row r="87" spans="1:2" x14ac:dyDescent="0.25">
      <c r="A87" s="15">
        <v>44210</v>
      </c>
      <c r="B87" s="13">
        <v>705</v>
      </c>
    </row>
    <row r="88" spans="1:2" x14ac:dyDescent="0.25">
      <c r="A88" s="15">
        <v>44211</v>
      </c>
      <c r="B88" s="13">
        <v>685</v>
      </c>
    </row>
    <row r="89" spans="1:2" x14ac:dyDescent="0.25">
      <c r="A89" s="15">
        <v>44214</v>
      </c>
      <c r="B89" s="13">
        <v>701</v>
      </c>
    </row>
    <row r="90" spans="1:2" x14ac:dyDescent="0.25">
      <c r="A90" s="15">
        <v>44215</v>
      </c>
      <c r="B90" s="13">
        <v>681</v>
      </c>
    </row>
    <row r="91" spans="1:2" x14ac:dyDescent="0.25">
      <c r="A91" s="15">
        <v>44216</v>
      </c>
      <c r="B91" s="13">
        <v>702.5</v>
      </c>
    </row>
    <row r="92" spans="1:2" x14ac:dyDescent="0.25">
      <c r="A92" s="15">
        <v>44217</v>
      </c>
      <c r="B92" s="13">
        <v>732</v>
      </c>
    </row>
    <row r="93" spans="1:2" x14ac:dyDescent="0.25">
      <c r="A93" s="15">
        <v>44218</v>
      </c>
      <c r="B93" s="13">
        <v>715</v>
      </c>
    </row>
    <row r="94" spans="1:2" x14ac:dyDescent="0.25">
      <c r="A94" s="15">
        <v>44221</v>
      </c>
      <c r="B94" s="13">
        <v>741</v>
      </c>
    </row>
    <row r="95" spans="1:2" x14ac:dyDescent="0.25">
      <c r="A95" s="15">
        <v>44222</v>
      </c>
      <c r="B95" s="13">
        <v>697</v>
      </c>
    </row>
    <row r="96" spans="1:2" x14ac:dyDescent="0.25">
      <c r="A96" s="15">
        <v>44223</v>
      </c>
      <c r="B96" s="13">
        <v>709</v>
      </c>
    </row>
    <row r="97" spans="1:2" x14ac:dyDescent="0.25">
      <c r="A97" s="15">
        <v>44224</v>
      </c>
      <c r="B97" s="13">
        <v>665</v>
      </c>
    </row>
    <row r="98" spans="1:2" x14ac:dyDescent="0.25">
      <c r="A98" s="15">
        <v>44225</v>
      </c>
      <c r="B98" s="13">
        <v>690</v>
      </c>
    </row>
    <row r="99" spans="1:2" x14ac:dyDescent="0.25">
      <c r="A99" s="15">
        <v>44228</v>
      </c>
      <c r="B99" s="13">
        <v>686</v>
      </c>
    </row>
    <row r="100" spans="1:2" x14ac:dyDescent="0.25">
      <c r="A100" s="15">
        <v>44229</v>
      </c>
      <c r="B100" s="13">
        <v>658</v>
      </c>
    </row>
    <row r="101" spans="1:2" x14ac:dyDescent="0.25">
      <c r="A101" s="15">
        <v>44230</v>
      </c>
      <c r="B101" s="13">
        <v>652</v>
      </c>
    </row>
    <row r="102" spans="1:2" x14ac:dyDescent="0.25">
      <c r="A102" s="15">
        <v>44231</v>
      </c>
      <c r="B102" s="13">
        <v>615</v>
      </c>
    </row>
    <row r="103" spans="1:2" x14ac:dyDescent="0.25">
      <c r="A103" s="15">
        <v>44232</v>
      </c>
      <c r="B103" s="13">
        <v>578</v>
      </c>
    </row>
    <row r="104" spans="1:2" x14ac:dyDescent="0.25">
      <c r="A104" s="15">
        <v>44235</v>
      </c>
      <c r="B104" s="13">
        <v>598</v>
      </c>
    </row>
    <row r="105" spans="1:2" x14ac:dyDescent="0.25">
      <c r="A105" s="15">
        <v>44236</v>
      </c>
      <c r="B105" s="13">
        <v>594</v>
      </c>
    </row>
    <row r="106" spans="1:2" x14ac:dyDescent="0.25">
      <c r="A106" s="15">
        <v>44237</v>
      </c>
      <c r="B106" s="13">
        <v>598.5</v>
      </c>
    </row>
    <row r="107" spans="1:2" x14ac:dyDescent="0.25">
      <c r="A107" s="15">
        <v>44238</v>
      </c>
      <c r="B107" s="13">
        <v>531</v>
      </c>
    </row>
    <row r="108" spans="1:2" x14ac:dyDescent="0.25">
      <c r="A108" s="15">
        <v>44239</v>
      </c>
      <c r="B108" s="13">
        <v>442</v>
      </c>
    </row>
    <row r="109" spans="1:2" x14ac:dyDescent="0.25">
      <c r="A109" s="15">
        <v>44244</v>
      </c>
      <c r="B109" s="13">
        <v>485</v>
      </c>
    </row>
    <row r="110" spans="1:2" x14ac:dyDescent="0.25">
      <c r="A110" s="15">
        <v>44245</v>
      </c>
      <c r="B110" s="13">
        <v>580.5</v>
      </c>
    </row>
    <row r="111" spans="1:2" x14ac:dyDescent="0.25">
      <c r="A111" s="15">
        <v>44246</v>
      </c>
      <c r="B111" s="13">
        <v>491</v>
      </c>
    </row>
    <row r="112" spans="1:2" x14ac:dyDescent="0.25">
      <c r="A112" s="15">
        <v>44249</v>
      </c>
      <c r="B112" s="13">
        <v>525</v>
      </c>
    </row>
    <row r="113" spans="1:2" x14ac:dyDescent="0.25">
      <c r="A113" s="15">
        <v>44250</v>
      </c>
      <c r="B113" s="13">
        <v>471</v>
      </c>
    </row>
    <row r="114" spans="1:2" x14ac:dyDescent="0.25">
      <c r="A114" s="15">
        <v>44251</v>
      </c>
      <c r="B114" s="13">
        <v>435</v>
      </c>
    </row>
    <row r="115" spans="1:2" x14ac:dyDescent="0.25">
      <c r="A115" s="15">
        <v>44252</v>
      </c>
      <c r="B115" s="13">
        <v>427</v>
      </c>
    </row>
    <row r="116" spans="1:2" x14ac:dyDescent="0.25">
      <c r="A116" s="15">
        <v>44253</v>
      </c>
      <c r="B116" s="13">
        <v>471</v>
      </c>
    </row>
    <row r="117" spans="1:2" x14ac:dyDescent="0.25">
      <c r="A117" s="15">
        <v>44256</v>
      </c>
      <c r="B117" s="13">
        <v>532</v>
      </c>
    </row>
    <row r="118" spans="1:2" x14ac:dyDescent="0.25">
      <c r="A118" s="15">
        <v>44257</v>
      </c>
      <c r="B118" s="13">
        <v>588</v>
      </c>
    </row>
    <row r="119" spans="1:2" x14ac:dyDescent="0.25">
      <c r="A119" s="15">
        <v>44258</v>
      </c>
      <c r="B119" s="13">
        <v>532</v>
      </c>
    </row>
    <row r="120" spans="1:2" x14ac:dyDescent="0.25">
      <c r="A120" s="15">
        <v>44259</v>
      </c>
      <c r="B120" s="13">
        <v>555</v>
      </c>
    </row>
    <row r="121" spans="1:2" x14ac:dyDescent="0.25">
      <c r="A121" s="15">
        <v>44260</v>
      </c>
      <c r="B121" s="13">
        <v>570</v>
      </c>
    </row>
    <row r="122" spans="1:2" x14ac:dyDescent="0.25">
      <c r="A122" s="15">
        <v>44263</v>
      </c>
      <c r="B122" s="13">
        <v>517</v>
      </c>
    </row>
    <row r="123" spans="1:2" x14ac:dyDescent="0.25">
      <c r="A123" s="15">
        <v>44264</v>
      </c>
      <c r="B123" s="13">
        <v>499</v>
      </c>
    </row>
    <row r="124" spans="1:2" x14ac:dyDescent="0.25">
      <c r="A124" s="15">
        <v>44265</v>
      </c>
      <c r="B124" s="13">
        <v>420</v>
      </c>
    </row>
    <row r="125" spans="1:2" x14ac:dyDescent="0.25">
      <c r="A125" s="15">
        <v>44266</v>
      </c>
      <c r="B125" s="13">
        <v>334</v>
      </c>
    </row>
    <row r="126" spans="1:2" x14ac:dyDescent="0.25">
      <c r="A126" s="15">
        <v>44267</v>
      </c>
      <c r="B126" s="13">
        <v>281</v>
      </c>
    </row>
    <row r="127" spans="1:2" x14ac:dyDescent="0.25">
      <c r="A127" s="15">
        <v>44270</v>
      </c>
      <c r="B127" s="13">
        <v>160</v>
      </c>
    </row>
    <row r="128" spans="1:2" x14ac:dyDescent="0.25">
      <c r="A128" s="15">
        <v>44271</v>
      </c>
      <c r="B128" s="13">
        <v>236</v>
      </c>
    </row>
    <row r="129" spans="1:2" x14ac:dyDescent="0.25">
      <c r="A129" s="15">
        <v>44272</v>
      </c>
      <c r="B129" s="13">
        <v>326</v>
      </c>
    </row>
    <row r="130" spans="1:2" x14ac:dyDescent="0.25">
      <c r="A130" s="15">
        <v>44273</v>
      </c>
      <c r="B130" s="13">
        <v>273.5</v>
      </c>
    </row>
    <row r="131" spans="1:2" x14ac:dyDescent="0.25">
      <c r="A131" s="15">
        <v>44274</v>
      </c>
      <c r="B131" s="13">
        <v>237.5</v>
      </c>
    </row>
    <row r="132" spans="1:2" x14ac:dyDescent="0.25">
      <c r="A132" s="15">
        <v>44277</v>
      </c>
      <c r="B132" s="13">
        <v>162</v>
      </c>
    </row>
    <row r="133" spans="1:2" x14ac:dyDescent="0.25">
      <c r="A133" s="15">
        <v>44278</v>
      </c>
      <c r="B133" s="13">
        <v>133</v>
      </c>
    </row>
    <row r="134" spans="1:2" x14ac:dyDescent="0.25">
      <c r="A134" s="15">
        <v>44280</v>
      </c>
      <c r="B134" s="13">
        <v>133</v>
      </c>
    </row>
    <row r="135" spans="1:2" x14ac:dyDescent="0.25">
      <c r="A135" s="15">
        <v>44281</v>
      </c>
      <c r="B135" s="13">
        <v>116</v>
      </c>
    </row>
    <row r="136" spans="1:2" x14ac:dyDescent="0.25">
      <c r="A136" s="15">
        <v>44284</v>
      </c>
      <c r="B136" s="13">
        <v>171</v>
      </c>
    </row>
    <row r="137" spans="1:2" x14ac:dyDescent="0.25">
      <c r="A137" s="15">
        <v>44285</v>
      </c>
      <c r="B137" s="13">
        <v>134</v>
      </c>
    </row>
    <row r="138" spans="1:2" x14ac:dyDescent="0.25">
      <c r="A138" s="15">
        <v>44286</v>
      </c>
      <c r="B138" s="13">
        <v>101.5</v>
      </c>
    </row>
    <row r="139" spans="1:2" x14ac:dyDescent="0.25">
      <c r="A139" s="15">
        <v>44291</v>
      </c>
      <c r="B139" s="13">
        <v>242</v>
      </c>
    </row>
    <row r="140" spans="1:2" x14ac:dyDescent="0.25">
      <c r="A140" s="15">
        <v>44292</v>
      </c>
      <c r="B140" s="13">
        <v>185</v>
      </c>
    </row>
    <row r="141" spans="1:2" x14ac:dyDescent="0.25">
      <c r="A141" s="15">
        <v>44293</v>
      </c>
      <c r="B141" s="13">
        <v>170</v>
      </c>
    </row>
    <row r="142" spans="1:2" x14ac:dyDescent="0.25">
      <c r="A142" s="15">
        <v>44294</v>
      </c>
      <c r="B142" s="13">
        <v>195</v>
      </c>
    </row>
    <row r="143" spans="1:2" x14ac:dyDescent="0.25">
      <c r="A143" s="15">
        <v>44295</v>
      </c>
      <c r="B143" s="13">
        <v>165</v>
      </c>
    </row>
    <row r="144" spans="1:2" x14ac:dyDescent="0.25">
      <c r="A144" s="15">
        <v>44298</v>
      </c>
      <c r="B144" s="13">
        <v>155</v>
      </c>
    </row>
    <row r="145" spans="1:2" x14ac:dyDescent="0.25">
      <c r="A145" s="15">
        <v>44299</v>
      </c>
      <c r="B145" s="13">
        <v>192</v>
      </c>
    </row>
    <row r="146" spans="1:2" x14ac:dyDescent="0.25">
      <c r="A146" s="15">
        <v>44300</v>
      </c>
      <c r="B146" s="13">
        <v>177</v>
      </c>
    </row>
    <row r="147" spans="1:2" x14ac:dyDescent="0.25">
      <c r="A147" s="15">
        <v>44301</v>
      </c>
      <c r="B147" s="13">
        <v>190</v>
      </c>
    </row>
    <row r="148" spans="1:2" x14ac:dyDescent="0.25">
      <c r="A148" s="15">
        <v>44302</v>
      </c>
      <c r="B148" s="13">
        <v>187.5</v>
      </c>
    </row>
    <row r="149" spans="1:2" x14ac:dyDescent="0.25">
      <c r="A149" s="15">
        <v>44305</v>
      </c>
      <c r="B149" s="13">
        <v>222</v>
      </c>
    </row>
    <row r="150" spans="1:2" x14ac:dyDescent="0.25">
      <c r="A150" s="15">
        <v>44306</v>
      </c>
      <c r="B150" s="13">
        <v>221</v>
      </c>
    </row>
    <row r="151" spans="1:2" x14ac:dyDescent="0.25">
      <c r="A151" s="15">
        <v>44307</v>
      </c>
      <c r="B151" s="13">
        <v>221</v>
      </c>
    </row>
    <row r="152" spans="1:2" x14ac:dyDescent="0.25">
      <c r="A152" s="15">
        <v>44308</v>
      </c>
      <c r="B152" s="13">
        <v>171</v>
      </c>
    </row>
    <row r="153" spans="1:2" x14ac:dyDescent="0.25">
      <c r="A153" s="15">
        <v>44309</v>
      </c>
      <c r="B153" s="13">
        <v>258</v>
      </c>
    </row>
    <row r="154" spans="1:2" x14ac:dyDescent="0.25">
      <c r="A154" s="15">
        <v>44312</v>
      </c>
      <c r="B154" s="13">
        <v>351</v>
      </c>
    </row>
    <row r="155" spans="1:2" x14ac:dyDescent="0.25">
      <c r="A155" s="15">
        <v>44313</v>
      </c>
      <c r="B155" s="13">
        <v>401</v>
      </c>
    </row>
    <row r="156" spans="1:2" x14ac:dyDescent="0.25">
      <c r="A156" s="15">
        <v>44314</v>
      </c>
      <c r="B156" s="13">
        <v>329</v>
      </c>
    </row>
    <row r="157" spans="1:2" x14ac:dyDescent="0.25">
      <c r="A157" s="15">
        <v>44315</v>
      </c>
      <c r="B157" s="13">
        <v>325</v>
      </c>
    </row>
    <row r="158" spans="1:2" x14ac:dyDescent="0.25">
      <c r="A158" s="15">
        <v>44316</v>
      </c>
      <c r="B158" s="13">
        <v>301.5</v>
      </c>
    </row>
    <row r="159" spans="1:2" x14ac:dyDescent="0.25">
      <c r="A159" s="15">
        <v>44319</v>
      </c>
      <c r="B159" s="13">
        <v>341</v>
      </c>
    </row>
    <row r="160" spans="1:2" x14ac:dyDescent="0.25">
      <c r="A160" s="15">
        <v>44320</v>
      </c>
      <c r="B160" s="13">
        <v>330</v>
      </c>
    </row>
    <row r="161" spans="1:2" x14ac:dyDescent="0.25">
      <c r="A161" s="15">
        <v>44321</v>
      </c>
      <c r="B161" s="13">
        <v>338</v>
      </c>
    </row>
    <row r="162" spans="1:2" x14ac:dyDescent="0.25">
      <c r="A162" s="15">
        <v>44322</v>
      </c>
      <c r="B162" s="13">
        <v>365</v>
      </c>
    </row>
    <row r="163" spans="1:2" x14ac:dyDescent="0.25">
      <c r="A163" s="15">
        <v>44323</v>
      </c>
      <c r="B163" s="13">
        <v>312</v>
      </c>
    </row>
    <row r="164" spans="1:2" x14ac:dyDescent="0.25">
      <c r="A164" s="15">
        <v>44326</v>
      </c>
      <c r="B164" s="13">
        <v>329</v>
      </c>
    </row>
    <row r="165" spans="1:2" x14ac:dyDescent="0.25">
      <c r="A165" s="15">
        <v>44327</v>
      </c>
      <c r="B165" s="13">
        <v>241</v>
      </c>
    </row>
    <row r="166" spans="1:2" x14ac:dyDescent="0.25">
      <c r="A166" s="15">
        <v>44328</v>
      </c>
      <c r="B166" s="13">
        <v>315</v>
      </c>
    </row>
    <row r="167" spans="1:2" x14ac:dyDescent="0.25">
      <c r="A167" s="15">
        <v>44329</v>
      </c>
      <c r="B167" s="13">
        <v>270</v>
      </c>
    </row>
    <row r="168" spans="1:2" x14ac:dyDescent="0.25">
      <c r="A168" s="15">
        <v>44330</v>
      </c>
      <c r="B168" s="13">
        <v>312</v>
      </c>
    </row>
    <row r="169" spans="1:2" x14ac:dyDescent="0.25">
      <c r="A169" s="15">
        <v>44333</v>
      </c>
      <c r="B169" s="13">
        <v>312</v>
      </c>
    </row>
    <row r="170" spans="1:2" x14ac:dyDescent="0.25">
      <c r="A170" s="15">
        <v>44334</v>
      </c>
      <c r="B170" s="13">
        <v>258</v>
      </c>
    </row>
    <row r="171" spans="1:2" x14ac:dyDescent="0.25">
      <c r="A171" s="15">
        <v>44335</v>
      </c>
      <c r="B171" s="13">
        <v>202</v>
      </c>
    </row>
    <row r="172" spans="1:2" x14ac:dyDescent="0.25">
      <c r="A172" s="15">
        <v>44336</v>
      </c>
      <c r="B172" s="13">
        <v>158</v>
      </c>
    </row>
    <row r="173" spans="1:2" x14ac:dyDescent="0.25">
      <c r="A173" s="15">
        <v>44337</v>
      </c>
      <c r="B173" s="13">
        <v>118</v>
      </c>
    </row>
    <row r="174" spans="1:2" x14ac:dyDescent="0.25">
      <c r="A174" s="15">
        <v>44342</v>
      </c>
      <c r="B174" s="13">
        <v>133</v>
      </c>
    </row>
    <row r="175" spans="1:2" x14ac:dyDescent="0.25">
      <c r="A175" s="15">
        <v>44343</v>
      </c>
      <c r="B175" s="13">
        <v>10</v>
      </c>
    </row>
    <row r="176" spans="1:2" x14ac:dyDescent="0.25">
      <c r="A176" s="15">
        <v>44344</v>
      </c>
      <c r="B176" s="13">
        <v>108</v>
      </c>
    </row>
    <row r="177" spans="1:2" x14ac:dyDescent="0.25">
      <c r="A177" s="15">
        <v>44347</v>
      </c>
      <c r="B177" s="13">
        <v>141</v>
      </c>
    </row>
    <row r="178" spans="1:2" x14ac:dyDescent="0.25">
      <c r="A178" s="15">
        <v>44348</v>
      </c>
      <c r="B178" s="13">
        <v>112</v>
      </c>
    </row>
    <row r="179" spans="1:2" x14ac:dyDescent="0.25">
      <c r="A179" s="15">
        <v>44349</v>
      </c>
      <c r="B179" s="13">
        <v>125</v>
      </c>
    </row>
    <row r="180" spans="1:2" x14ac:dyDescent="0.25">
      <c r="A180" s="15">
        <v>44350</v>
      </c>
      <c r="B180" s="13">
        <v>110</v>
      </c>
    </row>
    <row r="181" spans="1:2" x14ac:dyDescent="0.25">
      <c r="A181" s="15">
        <v>44351</v>
      </c>
      <c r="B181" s="13">
        <v>361</v>
      </c>
    </row>
    <row r="182" spans="1:2" x14ac:dyDescent="0.25">
      <c r="A182" s="15">
        <v>44354</v>
      </c>
      <c r="B182" s="13">
        <v>455</v>
      </c>
    </row>
    <row r="183" spans="1:2" x14ac:dyDescent="0.25">
      <c r="A183" s="15">
        <v>44355</v>
      </c>
      <c r="B183" s="13">
        <v>191</v>
      </c>
    </row>
    <row r="184" spans="1:2" x14ac:dyDescent="0.25">
      <c r="A184" s="15">
        <v>44356</v>
      </c>
      <c r="B184" s="13">
        <v>163</v>
      </c>
    </row>
    <row r="185" spans="1:2" x14ac:dyDescent="0.25">
      <c r="A185" s="15">
        <v>44357</v>
      </c>
      <c r="B185" s="13">
        <v>140</v>
      </c>
    </row>
    <row r="186" spans="1:2" x14ac:dyDescent="0.25">
      <c r="A186" s="15">
        <v>44358</v>
      </c>
      <c r="B186" s="13">
        <v>75</v>
      </c>
    </row>
    <row r="187" spans="1:2" x14ac:dyDescent="0.25">
      <c r="A187" s="15">
        <v>44361</v>
      </c>
      <c r="B187" s="13">
        <v>139.5</v>
      </c>
    </row>
    <row r="188" spans="1:2" x14ac:dyDescent="0.25">
      <c r="A188" s="15">
        <v>44362</v>
      </c>
      <c r="B188" s="13">
        <v>116</v>
      </c>
    </row>
    <row r="189" spans="1:2" x14ac:dyDescent="0.25">
      <c r="A189" s="15">
        <v>44363</v>
      </c>
      <c r="B189" s="13">
        <v>47</v>
      </c>
    </row>
    <row r="190" spans="1:2" x14ac:dyDescent="0.25">
      <c r="A190" s="15">
        <v>44364</v>
      </c>
      <c r="B190" s="13"/>
    </row>
    <row r="191" spans="1:2" x14ac:dyDescent="0.25">
      <c r="A191" s="15">
        <v>44365</v>
      </c>
      <c r="B191" s="13"/>
    </row>
    <row r="192" spans="1:2" x14ac:dyDescent="0.25">
      <c r="A192" s="15" t="s">
        <v>13</v>
      </c>
      <c r="B192" s="13">
        <v>97742.5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B192"/>
  <sheetViews>
    <sheetView workbookViewId="0">
      <selection activeCell="C1" sqref="C1"/>
    </sheetView>
  </sheetViews>
  <sheetFormatPr baseColWidth="10" defaultRowHeight="15" x14ac:dyDescent="0.25"/>
  <cols>
    <col min="1" max="1" width="17.5703125" bestFit="1" customWidth="1"/>
    <col min="2" max="2" width="14.7109375" bestFit="1" customWidth="1"/>
    <col min="3" max="3" width="23.42578125" bestFit="1" customWidth="1"/>
  </cols>
  <sheetData>
    <row r="1" spans="1:2" x14ac:dyDescent="0.25">
      <c r="A1" s="14" t="s">
        <v>12</v>
      </c>
      <c r="B1" t="s">
        <v>19</v>
      </c>
    </row>
    <row r="2" spans="1:2" x14ac:dyDescent="0.25">
      <c r="A2" s="15">
        <v>44081</v>
      </c>
      <c r="B2" s="13">
        <v>180</v>
      </c>
    </row>
    <row r="3" spans="1:2" x14ac:dyDescent="0.25">
      <c r="A3" s="15">
        <v>44082</v>
      </c>
      <c r="B3" s="13">
        <v>130</v>
      </c>
    </row>
    <row r="4" spans="1:2" x14ac:dyDescent="0.25">
      <c r="A4" s="15">
        <v>44083</v>
      </c>
      <c r="B4" s="13">
        <v>243</v>
      </c>
    </row>
    <row r="5" spans="1:2" x14ac:dyDescent="0.25">
      <c r="A5" s="15">
        <v>44084</v>
      </c>
      <c r="B5" s="13">
        <v>253.5</v>
      </c>
    </row>
    <row r="6" spans="1:2" x14ac:dyDescent="0.25">
      <c r="A6" s="15">
        <v>44085</v>
      </c>
      <c r="B6" s="13">
        <v>299</v>
      </c>
    </row>
    <row r="7" spans="1:2" x14ac:dyDescent="0.25">
      <c r="A7" s="15">
        <v>44088</v>
      </c>
      <c r="B7" s="13">
        <v>364</v>
      </c>
    </row>
    <row r="8" spans="1:2" x14ac:dyDescent="0.25">
      <c r="A8" s="15">
        <v>44089</v>
      </c>
      <c r="B8" s="13">
        <v>366</v>
      </c>
    </row>
    <row r="9" spans="1:2" x14ac:dyDescent="0.25">
      <c r="A9" s="15">
        <v>44090</v>
      </c>
      <c r="B9" s="13">
        <v>300</v>
      </c>
    </row>
    <row r="10" spans="1:2" x14ac:dyDescent="0.25">
      <c r="A10" s="15">
        <v>44091</v>
      </c>
      <c r="B10" s="13">
        <v>325</v>
      </c>
    </row>
    <row r="11" spans="1:2" x14ac:dyDescent="0.25">
      <c r="A11" s="15">
        <v>44092</v>
      </c>
      <c r="B11" s="13">
        <v>265</v>
      </c>
    </row>
    <row r="12" spans="1:2" x14ac:dyDescent="0.25">
      <c r="A12" s="15">
        <v>44095</v>
      </c>
      <c r="B12" s="13">
        <v>269</v>
      </c>
    </row>
    <row r="13" spans="1:2" x14ac:dyDescent="0.25">
      <c r="A13" s="15">
        <v>44096</v>
      </c>
      <c r="B13" s="13">
        <v>260</v>
      </c>
    </row>
    <row r="14" spans="1:2" x14ac:dyDescent="0.25">
      <c r="A14" s="15">
        <v>44097</v>
      </c>
      <c r="B14" s="13">
        <v>280</v>
      </c>
    </row>
    <row r="15" spans="1:2" x14ac:dyDescent="0.25">
      <c r="A15" s="15">
        <v>44098</v>
      </c>
      <c r="B15" s="13">
        <v>330</v>
      </c>
    </row>
    <row r="16" spans="1:2" x14ac:dyDescent="0.25">
      <c r="A16" s="15">
        <v>44099</v>
      </c>
      <c r="B16" s="13">
        <v>335</v>
      </c>
    </row>
    <row r="17" spans="1:2" x14ac:dyDescent="0.25">
      <c r="A17" s="15">
        <v>44102</v>
      </c>
      <c r="B17" s="13">
        <v>436</v>
      </c>
    </row>
    <row r="18" spans="1:2" x14ac:dyDescent="0.25">
      <c r="A18" s="15">
        <v>44103</v>
      </c>
      <c r="B18" s="13">
        <v>450</v>
      </c>
    </row>
    <row r="19" spans="1:2" x14ac:dyDescent="0.25">
      <c r="A19" s="15">
        <v>44104</v>
      </c>
      <c r="B19" s="13">
        <v>500</v>
      </c>
    </row>
    <row r="20" spans="1:2" x14ac:dyDescent="0.25">
      <c r="A20" s="15">
        <v>44105</v>
      </c>
      <c r="B20" s="13">
        <v>515</v>
      </c>
    </row>
    <row r="21" spans="1:2" x14ac:dyDescent="0.25">
      <c r="A21" s="15">
        <v>44106</v>
      </c>
      <c r="B21" s="13">
        <v>700</v>
      </c>
    </row>
    <row r="22" spans="1:2" x14ac:dyDescent="0.25">
      <c r="A22" s="15">
        <v>44109</v>
      </c>
      <c r="B22" s="13">
        <v>585</v>
      </c>
    </row>
    <row r="23" spans="1:2" x14ac:dyDescent="0.25">
      <c r="A23" s="15">
        <v>44110</v>
      </c>
      <c r="B23" s="13">
        <v>500</v>
      </c>
    </row>
    <row r="24" spans="1:2" x14ac:dyDescent="0.25">
      <c r="A24" s="15">
        <v>44111</v>
      </c>
      <c r="B24" s="13">
        <v>484</v>
      </c>
    </row>
    <row r="25" spans="1:2" x14ac:dyDescent="0.25">
      <c r="A25" s="15">
        <v>44112</v>
      </c>
      <c r="B25" s="13">
        <v>472.5</v>
      </c>
    </row>
    <row r="26" spans="1:2" x14ac:dyDescent="0.25">
      <c r="A26" s="15">
        <v>44113</v>
      </c>
      <c r="B26" s="13">
        <v>615</v>
      </c>
    </row>
    <row r="27" spans="1:2" x14ac:dyDescent="0.25">
      <c r="A27" s="15">
        <v>44117</v>
      </c>
      <c r="B27" s="13">
        <v>585</v>
      </c>
    </row>
    <row r="28" spans="1:2" x14ac:dyDescent="0.25">
      <c r="A28" s="15">
        <v>44118</v>
      </c>
      <c r="B28" s="13">
        <v>570</v>
      </c>
    </row>
    <row r="29" spans="1:2" x14ac:dyDescent="0.25">
      <c r="A29" s="15">
        <v>44119</v>
      </c>
      <c r="B29" s="13">
        <v>369.5</v>
      </c>
    </row>
    <row r="30" spans="1:2" x14ac:dyDescent="0.25">
      <c r="A30" s="15">
        <v>44120</v>
      </c>
      <c r="B30" s="13">
        <v>530</v>
      </c>
    </row>
    <row r="31" spans="1:2" x14ac:dyDescent="0.25">
      <c r="A31" s="15">
        <v>44123</v>
      </c>
      <c r="B31" s="13">
        <v>380</v>
      </c>
    </row>
    <row r="32" spans="1:2" x14ac:dyDescent="0.25">
      <c r="A32" s="15">
        <v>44124</v>
      </c>
      <c r="B32" s="13">
        <v>471</v>
      </c>
    </row>
    <row r="33" spans="1:2" x14ac:dyDescent="0.25">
      <c r="A33" s="15">
        <v>44125</v>
      </c>
      <c r="B33" s="13">
        <v>835</v>
      </c>
    </row>
    <row r="34" spans="1:2" x14ac:dyDescent="0.25">
      <c r="A34" s="15">
        <v>44126</v>
      </c>
      <c r="B34" s="13">
        <v>1159</v>
      </c>
    </row>
    <row r="35" spans="1:2" x14ac:dyDescent="0.25">
      <c r="A35" s="15">
        <v>44127</v>
      </c>
      <c r="B35" s="13">
        <v>1460</v>
      </c>
    </row>
    <row r="36" spans="1:2" x14ac:dyDescent="0.25">
      <c r="A36" s="15">
        <v>44130</v>
      </c>
      <c r="B36" s="13">
        <v>1421</v>
      </c>
    </row>
    <row r="37" spans="1:2" x14ac:dyDescent="0.25">
      <c r="A37" s="15">
        <v>44131</v>
      </c>
      <c r="B37" s="13">
        <v>910</v>
      </c>
    </row>
    <row r="38" spans="1:2" x14ac:dyDescent="0.25">
      <c r="A38" s="15">
        <v>44132</v>
      </c>
      <c r="B38" s="13">
        <v>1380</v>
      </c>
    </row>
    <row r="39" spans="1:2" x14ac:dyDescent="0.25">
      <c r="A39" s="15">
        <v>44133</v>
      </c>
      <c r="B39" s="13">
        <v>1320</v>
      </c>
    </row>
    <row r="40" spans="1:2" x14ac:dyDescent="0.25">
      <c r="A40" s="15">
        <v>44134</v>
      </c>
      <c r="B40" s="13">
        <v>1240</v>
      </c>
    </row>
    <row r="41" spans="1:2" x14ac:dyDescent="0.25">
      <c r="A41" s="15">
        <v>44137</v>
      </c>
      <c r="B41" s="13">
        <v>1055</v>
      </c>
    </row>
    <row r="42" spans="1:2" x14ac:dyDescent="0.25">
      <c r="A42" s="15">
        <v>44138</v>
      </c>
      <c r="B42" s="13">
        <v>1020.5</v>
      </c>
    </row>
    <row r="43" spans="1:2" x14ac:dyDescent="0.25">
      <c r="A43" s="15">
        <v>44139</v>
      </c>
      <c r="B43" s="13">
        <v>1060</v>
      </c>
    </row>
    <row r="44" spans="1:2" x14ac:dyDescent="0.25">
      <c r="A44" s="15">
        <v>44140</v>
      </c>
      <c r="B44" s="13">
        <v>1510</v>
      </c>
    </row>
    <row r="45" spans="1:2" x14ac:dyDescent="0.25">
      <c r="A45" s="15">
        <v>44141</v>
      </c>
      <c r="B45" s="13">
        <v>1070</v>
      </c>
    </row>
    <row r="46" spans="1:2" x14ac:dyDescent="0.25">
      <c r="A46" s="15">
        <v>44144</v>
      </c>
      <c r="B46" s="13">
        <v>1206</v>
      </c>
    </row>
    <row r="47" spans="1:2" x14ac:dyDescent="0.25">
      <c r="A47" s="15">
        <v>44145</v>
      </c>
      <c r="B47" s="13">
        <v>1219</v>
      </c>
    </row>
    <row r="48" spans="1:2" x14ac:dyDescent="0.25">
      <c r="A48" s="15">
        <v>44146</v>
      </c>
      <c r="B48" s="13">
        <v>945</v>
      </c>
    </row>
    <row r="49" spans="1:2" x14ac:dyDescent="0.25">
      <c r="A49" s="15">
        <v>44147</v>
      </c>
      <c r="B49" s="13">
        <v>965</v>
      </c>
    </row>
    <row r="50" spans="1:2" x14ac:dyDescent="0.25">
      <c r="A50" s="15">
        <v>44148</v>
      </c>
      <c r="B50" s="13">
        <v>1015</v>
      </c>
    </row>
    <row r="51" spans="1:2" x14ac:dyDescent="0.25">
      <c r="A51" s="15">
        <v>44151</v>
      </c>
      <c r="B51" s="13">
        <v>885</v>
      </c>
    </row>
    <row r="52" spans="1:2" x14ac:dyDescent="0.25">
      <c r="A52" s="15">
        <v>44152</v>
      </c>
      <c r="B52" s="13">
        <v>790</v>
      </c>
    </row>
    <row r="53" spans="1:2" x14ac:dyDescent="0.25">
      <c r="A53" s="15">
        <v>44153</v>
      </c>
      <c r="B53" s="13">
        <v>800</v>
      </c>
    </row>
    <row r="54" spans="1:2" x14ac:dyDescent="0.25">
      <c r="A54" s="15">
        <v>44154</v>
      </c>
      <c r="B54" s="13">
        <v>772.5</v>
      </c>
    </row>
    <row r="55" spans="1:2" x14ac:dyDescent="0.25">
      <c r="A55" s="15">
        <v>44155</v>
      </c>
      <c r="B55" s="13">
        <v>773</v>
      </c>
    </row>
    <row r="56" spans="1:2" x14ac:dyDescent="0.25">
      <c r="A56" s="15">
        <v>44159</v>
      </c>
      <c r="B56" s="13">
        <v>884</v>
      </c>
    </row>
    <row r="57" spans="1:2" x14ac:dyDescent="0.25">
      <c r="A57" s="15">
        <v>44160</v>
      </c>
      <c r="B57" s="13">
        <v>810</v>
      </c>
    </row>
    <row r="58" spans="1:2" x14ac:dyDescent="0.25">
      <c r="A58" s="15">
        <v>44161</v>
      </c>
      <c r="B58" s="13">
        <v>872</v>
      </c>
    </row>
    <row r="59" spans="1:2" x14ac:dyDescent="0.25">
      <c r="A59" s="15">
        <v>44162</v>
      </c>
      <c r="B59" s="13">
        <v>956</v>
      </c>
    </row>
    <row r="60" spans="1:2" x14ac:dyDescent="0.25">
      <c r="A60" s="15">
        <v>44165</v>
      </c>
      <c r="B60" s="13">
        <v>919</v>
      </c>
    </row>
    <row r="61" spans="1:2" x14ac:dyDescent="0.25">
      <c r="A61" s="15">
        <v>44166</v>
      </c>
      <c r="B61" s="13">
        <v>818</v>
      </c>
    </row>
    <row r="62" spans="1:2" x14ac:dyDescent="0.25">
      <c r="A62" s="15">
        <v>44167</v>
      </c>
      <c r="B62" s="13">
        <v>730.5</v>
      </c>
    </row>
    <row r="63" spans="1:2" x14ac:dyDescent="0.25">
      <c r="A63" s="15">
        <v>44168</v>
      </c>
      <c r="B63" s="13">
        <v>780</v>
      </c>
    </row>
    <row r="64" spans="1:2" x14ac:dyDescent="0.25">
      <c r="A64" s="15">
        <v>44169</v>
      </c>
      <c r="B64" s="13">
        <v>667</v>
      </c>
    </row>
    <row r="65" spans="1:2" x14ac:dyDescent="0.25">
      <c r="A65" s="15">
        <v>44174</v>
      </c>
      <c r="B65" s="13">
        <v>565</v>
      </c>
    </row>
    <row r="66" spans="1:2" x14ac:dyDescent="0.25">
      <c r="A66" s="15">
        <v>44175</v>
      </c>
      <c r="B66" s="13">
        <v>517</v>
      </c>
    </row>
    <row r="67" spans="1:2" x14ac:dyDescent="0.25">
      <c r="A67" s="15">
        <v>44176</v>
      </c>
      <c r="B67" s="13">
        <v>580</v>
      </c>
    </row>
    <row r="68" spans="1:2" x14ac:dyDescent="0.25">
      <c r="A68" s="15">
        <v>44179</v>
      </c>
      <c r="B68" s="13">
        <v>552</v>
      </c>
    </row>
    <row r="69" spans="1:2" x14ac:dyDescent="0.25">
      <c r="A69" s="15">
        <v>44180</v>
      </c>
      <c r="B69" s="13">
        <v>543</v>
      </c>
    </row>
    <row r="70" spans="1:2" x14ac:dyDescent="0.25">
      <c r="A70" s="15">
        <v>44181</v>
      </c>
      <c r="B70" s="13">
        <v>531</v>
      </c>
    </row>
    <row r="71" spans="1:2" x14ac:dyDescent="0.25">
      <c r="A71" s="15">
        <v>44182</v>
      </c>
      <c r="B71" s="13">
        <v>501</v>
      </c>
    </row>
    <row r="72" spans="1:2" x14ac:dyDescent="0.25">
      <c r="A72" s="15">
        <v>44183</v>
      </c>
      <c r="B72" s="13">
        <v>689</v>
      </c>
    </row>
    <row r="73" spans="1:2" x14ac:dyDescent="0.25">
      <c r="A73" s="15">
        <v>44186</v>
      </c>
      <c r="B73" s="13">
        <v>545</v>
      </c>
    </row>
    <row r="74" spans="1:2" x14ac:dyDescent="0.25">
      <c r="A74" s="15">
        <v>44187</v>
      </c>
      <c r="B74" s="13">
        <v>449</v>
      </c>
    </row>
    <row r="75" spans="1:2" x14ac:dyDescent="0.25">
      <c r="A75" s="15">
        <v>44188</v>
      </c>
      <c r="B75" s="13">
        <v>539</v>
      </c>
    </row>
    <row r="76" spans="1:2" x14ac:dyDescent="0.25">
      <c r="A76" s="15">
        <v>44193</v>
      </c>
      <c r="B76" s="13">
        <v>564</v>
      </c>
    </row>
    <row r="77" spans="1:2" x14ac:dyDescent="0.25">
      <c r="A77" s="15">
        <v>44194</v>
      </c>
      <c r="B77" s="13">
        <v>628</v>
      </c>
    </row>
    <row r="78" spans="1:2" x14ac:dyDescent="0.25">
      <c r="A78" s="15">
        <v>44195</v>
      </c>
      <c r="B78" s="13">
        <v>489</v>
      </c>
    </row>
    <row r="79" spans="1:2" x14ac:dyDescent="0.25">
      <c r="A79" s="15">
        <v>44200</v>
      </c>
      <c r="B79" s="13">
        <v>379</v>
      </c>
    </row>
    <row r="80" spans="1:2" x14ac:dyDescent="0.25">
      <c r="A80" s="15">
        <v>44201</v>
      </c>
      <c r="B80" s="13">
        <v>422</v>
      </c>
    </row>
    <row r="81" spans="1:2" x14ac:dyDescent="0.25">
      <c r="A81" s="15">
        <v>44202</v>
      </c>
      <c r="B81" s="13">
        <v>510</v>
      </c>
    </row>
    <row r="82" spans="1:2" x14ac:dyDescent="0.25">
      <c r="A82" s="15">
        <v>44203</v>
      </c>
      <c r="B82" s="13">
        <v>557</v>
      </c>
    </row>
    <row r="83" spans="1:2" x14ac:dyDescent="0.25">
      <c r="A83" s="15">
        <v>44204</v>
      </c>
      <c r="B83" s="13">
        <v>620</v>
      </c>
    </row>
    <row r="84" spans="1:2" x14ac:dyDescent="0.25">
      <c r="A84" s="15">
        <v>44207</v>
      </c>
      <c r="B84" s="13">
        <v>673</v>
      </c>
    </row>
    <row r="85" spans="1:2" x14ac:dyDescent="0.25">
      <c r="A85" s="15">
        <v>44208</v>
      </c>
      <c r="B85" s="13">
        <v>725</v>
      </c>
    </row>
    <row r="86" spans="1:2" x14ac:dyDescent="0.25">
      <c r="A86" s="15">
        <v>44209</v>
      </c>
      <c r="B86" s="13">
        <v>560</v>
      </c>
    </row>
    <row r="87" spans="1:2" x14ac:dyDescent="0.25">
      <c r="A87" s="15">
        <v>44210</v>
      </c>
      <c r="B87" s="13">
        <v>490</v>
      </c>
    </row>
    <row r="88" spans="1:2" x14ac:dyDescent="0.25">
      <c r="A88" s="15">
        <v>44211</v>
      </c>
      <c r="B88" s="13">
        <v>575</v>
      </c>
    </row>
    <row r="89" spans="1:2" x14ac:dyDescent="0.25">
      <c r="A89" s="15">
        <v>44214</v>
      </c>
      <c r="B89" s="13">
        <v>560</v>
      </c>
    </row>
    <row r="90" spans="1:2" x14ac:dyDescent="0.25">
      <c r="A90" s="15">
        <v>44215</v>
      </c>
      <c r="B90" s="13">
        <v>642</v>
      </c>
    </row>
    <row r="91" spans="1:2" x14ac:dyDescent="0.25">
      <c r="A91" s="15">
        <v>44216</v>
      </c>
      <c r="B91" s="13">
        <v>690</v>
      </c>
    </row>
    <row r="92" spans="1:2" x14ac:dyDescent="0.25">
      <c r="A92" s="15">
        <v>44217</v>
      </c>
      <c r="B92" s="13">
        <v>668</v>
      </c>
    </row>
    <row r="93" spans="1:2" x14ac:dyDescent="0.25">
      <c r="A93" s="15">
        <v>44218</v>
      </c>
      <c r="B93" s="13">
        <v>716</v>
      </c>
    </row>
    <row r="94" spans="1:2" x14ac:dyDescent="0.25">
      <c r="A94" s="15">
        <v>44221</v>
      </c>
      <c r="B94" s="13">
        <v>684</v>
      </c>
    </row>
    <row r="95" spans="1:2" x14ac:dyDescent="0.25">
      <c r="A95" s="15">
        <v>44222</v>
      </c>
      <c r="B95" s="13">
        <v>708</v>
      </c>
    </row>
    <row r="96" spans="1:2" x14ac:dyDescent="0.25">
      <c r="A96" s="15">
        <v>44223</v>
      </c>
      <c r="B96" s="13">
        <v>721</v>
      </c>
    </row>
    <row r="97" spans="1:2" x14ac:dyDescent="0.25">
      <c r="A97" s="15">
        <v>44224</v>
      </c>
      <c r="B97" s="13">
        <v>740</v>
      </c>
    </row>
    <row r="98" spans="1:2" x14ac:dyDescent="0.25">
      <c r="A98" s="15">
        <v>44225</v>
      </c>
      <c r="B98" s="13">
        <v>711</v>
      </c>
    </row>
    <row r="99" spans="1:2" x14ac:dyDescent="0.25">
      <c r="A99" s="15">
        <v>44228</v>
      </c>
      <c r="B99" s="13">
        <v>750</v>
      </c>
    </row>
    <row r="100" spans="1:2" x14ac:dyDescent="0.25">
      <c r="A100" s="15">
        <v>44229</v>
      </c>
      <c r="B100" s="13">
        <v>739</v>
      </c>
    </row>
    <row r="101" spans="1:2" x14ac:dyDescent="0.25">
      <c r="A101" s="15">
        <v>44230</v>
      </c>
      <c r="B101" s="13">
        <v>758</v>
      </c>
    </row>
    <row r="102" spans="1:2" x14ac:dyDescent="0.25">
      <c r="A102" s="15">
        <v>44231</v>
      </c>
      <c r="B102" s="13">
        <v>735</v>
      </c>
    </row>
    <row r="103" spans="1:2" x14ac:dyDescent="0.25">
      <c r="A103" s="15">
        <v>44232</v>
      </c>
      <c r="B103" s="13">
        <v>972</v>
      </c>
    </row>
    <row r="104" spans="1:2" x14ac:dyDescent="0.25">
      <c r="A104" s="15">
        <v>44235</v>
      </c>
      <c r="B104" s="13">
        <v>792</v>
      </c>
    </row>
    <row r="105" spans="1:2" x14ac:dyDescent="0.25">
      <c r="A105" s="15">
        <v>44236</v>
      </c>
      <c r="B105" s="13">
        <v>772</v>
      </c>
    </row>
    <row r="106" spans="1:2" x14ac:dyDescent="0.25">
      <c r="A106" s="15">
        <v>44237</v>
      </c>
      <c r="B106" s="13">
        <v>871</v>
      </c>
    </row>
    <row r="107" spans="1:2" x14ac:dyDescent="0.25">
      <c r="A107" s="15">
        <v>44238</v>
      </c>
      <c r="B107" s="13">
        <v>850</v>
      </c>
    </row>
    <row r="108" spans="1:2" x14ac:dyDescent="0.25">
      <c r="A108" s="15">
        <v>44239</v>
      </c>
      <c r="B108" s="13">
        <v>958</v>
      </c>
    </row>
    <row r="109" spans="1:2" x14ac:dyDescent="0.25">
      <c r="A109" s="15">
        <v>44244</v>
      </c>
      <c r="B109" s="13">
        <v>901</v>
      </c>
    </row>
    <row r="110" spans="1:2" x14ac:dyDescent="0.25">
      <c r="A110" s="15">
        <v>44245</v>
      </c>
      <c r="B110" s="13">
        <v>730</v>
      </c>
    </row>
    <row r="111" spans="1:2" x14ac:dyDescent="0.25">
      <c r="A111" s="15">
        <v>44246</v>
      </c>
      <c r="B111" s="13">
        <v>860</v>
      </c>
    </row>
    <row r="112" spans="1:2" x14ac:dyDescent="0.25">
      <c r="A112" s="15">
        <v>44249</v>
      </c>
      <c r="B112" s="13">
        <v>755</v>
      </c>
    </row>
    <row r="113" spans="1:2" x14ac:dyDescent="0.25">
      <c r="A113" s="15">
        <v>44250</v>
      </c>
      <c r="B113" s="13">
        <v>800</v>
      </c>
    </row>
    <row r="114" spans="1:2" x14ac:dyDescent="0.25">
      <c r="A114" s="15">
        <v>44251</v>
      </c>
      <c r="B114" s="13">
        <v>790</v>
      </c>
    </row>
    <row r="115" spans="1:2" x14ac:dyDescent="0.25">
      <c r="A115" s="15">
        <v>44252</v>
      </c>
      <c r="B115" s="13">
        <v>794</v>
      </c>
    </row>
    <row r="116" spans="1:2" x14ac:dyDescent="0.25">
      <c r="A116" s="15">
        <v>44253</v>
      </c>
      <c r="B116" s="13">
        <v>760</v>
      </c>
    </row>
    <row r="117" spans="1:2" x14ac:dyDescent="0.25">
      <c r="A117" s="15">
        <v>44256</v>
      </c>
      <c r="B117" s="13">
        <v>671</v>
      </c>
    </row>
    <row r="118" spans="1:2" x14ac:dyDescent="0.25">
      <c r="A118" s="15">
        <v>44257</v>
      </c>
      <c r="B118" s="13">
        <v>647</v>
      </c>
    </row>
    <row r="119" spans="1:2" x14ac:dyDescent="0.25">
      <c r="A119" s="15">
        <v>44258</v>
      </c>
      <c r="B119" s="13">
        <v>708</v>
      </c>
    </row>
    <row r="120" spans="1:2" x14ac:dyDescent="0.25">
      <c r="A120" s="15">
        <v>44259</v>
      </c>
      <c r="B120" s="13">
        <v>621</v>
      </c>
    </row>
    <row r="121" spans="1:2" x14ac:dyDescent="0.25">
      <c r="A121" s="15">
        <v>44260</v>
      </c>
      <c r="B121" s="13">
        <v>534</v>
      </c>
    </row>
    <row r="122" spans="1:2" x14ac:dyDescent="0.25">
      <c r="A122" s="15">
        <v>44263</v>
      </c>
      <c r="B122" s="13">
        <v>583</v>
      </c>
    </row>
    <row r="123" spans="1:2" x14ac:dyDescent="0.25">
      <c r="A123" s="15">
        <v>44264</v>
      </c>
      <c r="B123" s="13">
        <v>343</v>
      </c>
    </row>
    <row r="124" spans="1:2" x14ac:dyDescent="0.25">
      <c r="A124" s="15">
        <v>44265</v>
      </c>
      <c r="B124" s="13">
        <v>536</v>
      </c>
    </row>
    <row r="125" spans="1:2" x14ac:dyDescent="0.25">
      <c r="A125" s="15">
        <v>44266</v>
      </c>
      <c r="B125" s="13">
        <v>585</v>
      </c>
    </row>
    <row r="126" spans="1:2" x14ac:dyDescent="0.25">
      <c r="A126" s="15">
        <v>44267</v>
      </c>
      <c r="B126" s="13">
        <v>419</v>
      </c>
    </row>
    <row r="127" spans="1:2" x14ac:dyDescent="0.25">
      <c r="A127" s="15">
        <v>44270</v>
      </c>
      <c r="B127" s="13">
        <v>543</v>
      </c>
    </row>
    <row r="128" spans="1:2" x14ac:dyDescent="0.25">
      <c r="A128" s="15">
        <v>44271</v>
      </c>
      <c r="B128" s="13">
        <v>631</v>
      </c>
    </row>
    <row r="129" spans="1:2" x14ac:dyDescent="0.25">
      <c r="A129" s="15">
        <v>44272</v>
      </c>
      <c r="B129" s="13">
        <v>599</v>
      </c>
    </row>
    <row r="130" spans="1:2" x14ac:dyDescent="0.25">
      <c r="A130" s="15">
        <v>44273</v>
      </c>
      <c r="B130" s="13">
        <v>615.5</v>
      </c>
    </row>
    <row r="131" spans="1:2" x14ac:dyDescent="0.25">
      <c r="A131" s="15">
        <v>44274</v>
      </c>
      <c r="B131" s="13">
        <v>577.5</v>
      </c>
    </row>
    <row r="132" spans="1:2" x14ac:dyDescent="0.25">
      <c r="A132" s="15">
        <v>44277</v>
      </c>
      <c r="B132" s="13">
        <v>538</v>
      </c>
    </row>
    <row r="133" spans="1:2" x14ac:dyDescent="0.25">
      <c r="A133" s="15">
        <v>44278</v>
      </c>
      <c r="B133" s="13">
        <v>560</v>
      </c>
    </row>
    <row r="134" spans="1:2" x14ac:dyDescent="0.25">
      <c r="A134" s="15">
        <v>44280</v>
      </c>
      <c r="B134" s="13">
        <v>458</v>
      </c>
    </row>
    <row r="135" spans="1:2" x14ac:dyDescent="0.25">
      <c r="A135" s="15">
        <v>44281</v>
      </c>
      <c r="B135" s="13">
        <v>490</v>
      </c>
    </row>
    <row r="136" spans="1:2" x14ac:dyDescent="0.25">
      <c r="A136" s="15">
        <v>44284</v>
      </c>
      <c r="B136" s="13">
        <v>500</v>
      </c>
    </row>
    <row r="137" spans="1:2" x14ac:dyDescent="0.25">
      <c r="A137" s="15">
        <v>44285</v>
      </c>
      <c r="B137" s="13">
        <v>526</v>
      </c>
    </row>
    <row r="138" spans="1:2" x14ac:dyDescent="0.25">
      <c r="A138" s="15">
        <v>44286</v>
      </c>
      <c r="B138" s="13">
        <v>658.5</v>
      </c>
    </row>
    <row r="139" spans="1:2" x14ac:dyDescent="0.25">
      <c r="A139" s="15">
        <v>44291</v>
      </c>
      <c r="B139" s="13">
        <v>543</v>
      </c>
    </row>
    <row r="140" spans="1:2" x14ac:dyDescent="0.25">
      <c r="A140" s="15">
        <v>44292</v>
      </c>
      <c r="B140" s="13">
        <v>624</v>
      </c>
    </row>
    <row r="141" spans="1:2" x14ac:dyDescent="0.25">
      <c r="A141" s="15">
        <v>44293</v>
      </c>
      <c r="B141" s="13">
        <v>510</v>
      </c>
    </row>
    <row r="142" spans="1:2" x14ac:dyDescent="0.25">
      <c r="A142" s="15">
        <v>44294</v>
      </c>
      <c r="B142" s="13">
        <v>475</v>
      </c>
    </row>
    <row r="143" spans="1:2" x14ac:dyDescent="0.25">
      <c r="A143" s="15">
        <v>44295</v>
      </c>
      <c r="B143" s="13">
        <v>555</v>
      </c>
    </row>
    <row r="144" spans="1:2" x14ac:dyDescent="0.25">
      <c r="A144" s="15">
        <v>44298</v>
      </c>
      <c r="B144" s="13">
        <v>665</v>
      </c>
    </row>
    <row r="145" spans="1:2" x14ac:dyDescent="0.25">
      <c r="A145" s="15">
        <v>44299</v>
      </c>
      <c r="B145" s="13">
        <v>625</v>
      </c>
    </row>
    <row r="146" spans="1:2" x14ac:dyDescent="0.25">
      <c r="A146" s="15">
        <v>44300</v>
      </c>
      <c r="B146" s="13">
        <v>669</v>
      </c>
    </row>
    <row r="147" spans="1:2" x14ac:dyDescent="0.25">
      <c r="A147" s="15">
        <v>44301</v>
      </c>
      <c r="B147" s="13">
        <v>780</v>
      </c>
    </row>
    <row r="148" spans="1:2" x14ac:dyDescent="0.25">
      <c r="A148" s="15">
        <v>44302</v>
      </c>
      <c r="B148" s="13">
        <v>725</v>
      </c>
    </row>
    <row r="149" spans="1:2" x14ac:dyDescent="0.25">
      <c r="A149" s="15">
        <v>44305</v>
      </c>
      <c r="B149" s="13">
        <v>688</v>
      </c>
    </row>
    <row r="150" spans="1:2" x14ac:dyDescent="0.25">
      <c r="A150" s="15">
        <v>44306</v>
      </c>
      <c r="B150" s="13">
        <v>704</v>
      </c>
    </row>
    <row r="151" spans="1:2" x14ac:dyDescent="0.25">
      <c r="A151" s="15">
        <v>44307</v>
      </c>
      <c r="B151" s="13">
        <v>734</v>
      </c>
    </row>
    <row r="152" spans="1:2" x14ac:dyDescent="0.25">
      <c r="A152" s="15">
        <v>44308</v>
      </c>
      <c r="B152" s="13">
        <v>799</v>
      </c>
    </row>
    <row r="153" spans="1:2" x14ac:dyDescent="0.25">
      <c r="A153" s="15">
        <v>44309</v>
      </c>
      <c r="B153" s="13">
        <v>723</v>
      </c>
    </row>
    <row r="154" spans="1:2" x14ac:dyDescent="0.25">
      <c r="A154" s="15">
        <v>44312</v>
      </c>
      <c r="B154" s="13">
        <v>660</v>
      </c>
    </row>
    <row r="155" spans="1:2" x14ac:dyDescent="0.25">
      <c r="A155" s="15">
        <v>44313</v>
      </c>
      <c r="B155" s="13">
        <v>655</v>
      </c>
    </row>
    <row r="156" spans="1:2" x14ac:dyDescent="0.25">
      <c r="A156" s="15">
        <v>44314</v>
      </c>
      <c r="B156" s="13">
        <v>631</v>
      </c>
    </row>
    <row r="157" spans="1:2" x14ac:dyDescent="0.25">
      <c r="A157" s="15">
        <v>44315</v>
      </c>
      <c r="B157" s="13">
        <v>713</v>
      </c>
    </row>
    <row r="158" spans="1:2" x14ac:dyDescent="0.25">
      <c r="A158" s="15">
        <v>44316</v>
      </c>
      <c r="B158" s="13">
        <v>714</v>
      </c>
    </row>
    <row r="159" spans="1:2" x14ac:dyDescent="0.25">
      <c r="A159" s="15">
        <v>44319</v>
      </c>
      <c r="B159" s="13">
        <v>660</v>
      </c>
    </row>
    <row r="160" spans="1:2" x14ac:dyDescent="0.25">
      <c r="A160" s="15">
        <v>44320</v>
      </c>
      <c r="B160" s="13">
        <v>714</v>
      </c>
    </row>
    <row r="161" spans="1:2" x14ac:dyDescent="0.25">
      <c r="A161" s="15">
        <v>44321</v>
      </c>
      <c r="B161" s="13">
        <v>710</v>
      </c>
    </row>
    <row r="162" spans="1:2" x14ac:dyDescent="0.25">
      <c r="A162" s="15">
        <v>44322</v>
      </c>
      <c r="B162" s="13">
        <v>705</v>
      </c>
    </row>
    <row r="163" spans="1:2" x14ac:dyDescent="0.25">
      <c r="A163" s="15">
        <v>44323</v>
      </c>
      <c r="B163" s="13">
        <v>684</v>
      </c>
    </row>
    <row r="164" spans="1:2" x14ac:dyDescent="0.25">
      <c r="A164" s="15">
        <v>44326</v>
      </c>
      <c r="B164" s="13">
        <v>682</v>
      </c>
    </row>
    <row r="165" spans="1:2" x14ac:dyDescent="0.25">
      <c r="A165" s="15">
        <v>44327</v>
      </c>
      <c r="B165" s="13">
        <v>770</v>
      </c>
    </row>
    <row r="166" spans="1:2" x14ac:dyDescent="0.25">
      <c r="A166" s="15">
        <v>44328</v>
      </c>
      <c r="B166" s="13">
        <v>724</v>
      </c>
    </row>
    <row r="167" spans="1:2" x14ac:dyDescent="0.25">
      <c r="A167" s="15">
        <v>44329</v>
      </c>
      <c r="B167" s="13">
        <v>735</v>
      </c>
    </row>
    <row r="168" spans="1:2" x14ac:dyDescent="0.25">
      <c r="A168" s="15">
        <v>44330</v>
      </c>
      <c r="B168" s="13">
        <v>740</v>
      </c>
    </row>
    <row r="169" spans="1:2" x14ac:dyDescent="0.25">
      <c r="A169" s="15">
        <v>44333</v>
      </c>
      <c r="B169" s="13">
        <v>689</v>
      </c>
    </row>
    <row r="170" spans="1:2" x14ac:dyDescent="0.25">
      <c r="A170" s="15">
        <v>44334</v>
      </c>
      <c r="B170" s="13">
        <v>787</v>
      </c>
    </row>
    <row r="171" spans="1:2" x14ac:dyDescent="0.25">
      <c r="A171" s="15">
        <v>44335</v>
      </c>
      <c r="B171" s="13">
        <v>782</v>
      </c>
    </row>
    <row r="172" spans="1:2" x14ac:dyDescent="0.25">
      <c r="A172" s="15">
        <v>44336</v>
      </c>
      <c r="B172" s="13">
        <v>802</v>
      </c>
    </row>
    <row r="173" spans="1:2" x14ac:dyDescent="0.25">
      <c r="A173" s="15">
        <v>44337</v>
      </c>
      <c r="B173" s="13">
        <v>882</v>
      </c>
    </row>
    <row r="174" spans="1:2" x14ac:dyDescent="0.25">
      <c r="A174" s="15">
        <v>44342</v>
      </c>
      <c r="B174" s="13">
        <v>847</v>
      </c>
    </row>
    <row r="175" spans="1:2" x14ac:dyDescent="0.25">
      <c r="A175" s="15">
        <v>44343</v>
      </c>
      <c r="B175" s="13">
        <v>721</v>
      </c>
    </row>
    <row r="176" spans="1:2" x14ac:dyDescent="0.25">
      <c r="A176" s="15">
        <v>44344</v>
      </c>
      <c r="B176" s="13">
        <v>822</v>
      </c>
    </row>
    <row r="177" spans="1:2" x14ac:dyDescent="0.25">
      <c r="A177" s="15">
        <v>44347</v>
      </c>
      <c r="B177" s="13">
        <v>834</v>
      </c>
    </row>
    <row r="178" spans="1:2" x14ac:dyDescent="0.25">
      <c r="A178" s="15">
        <v>44348</v>
      </c>
      <c r="B178" s="13">
        <v>873</v>
      </c>
    </row>
    <row r="179" spans="1:2" x14ac:dyDescent="0.25">
      <c r="A179" s="15">
        <v>44349</v>
      </c>
      <c r="B179" s="13">
        <v>880</v>
      </c>
    </row>
    <row r="180" spans="1:2" x14ac:dyDescent="0.25">
      <c r="A180" s="15">
        <v>44350</v>
      </c>
      <c r="B180" s="13">
        <v>884</v>
      </c>
    </row>
    <row r="181" spans="1:2" x14ac:dyDescent="0.25">
      <c r="A181" s="15">
        <v>44351</v>
      </c>
      <c r="B181" s="13">
        <v>1008</v>
      </c>
    </row>
    <row r="182" spans="1:2" x14ac:dyDescent="0.25">
      <c r="A182" s="15">
        <v>44354</v>
      </c>
      <c r="B182" s="13">
        <v>940</v>
      </c>
    </row>
    <row r="183" spans="1:2" x14ac:dyDescent="0.25">
      <c r="A183" s="15">
        <v>44355</v>
      </c>
      <c r="B183" s="13">
        <v>844</v>
      </c>
    </row>
    <row r="184" spans="1:2" x14ac:dyDescent="0.25">
      <c r="A184" s="15">
        <v>44356</v>
      </c>
      <c r="B184" s="13">
        <v>938</v>
      </c>
    </row>
    <row r="185" spans="1:2" x14ac:dyDescent="0.25">
      <c r="A185" s="15">
        <v>44357</v>
      </c>
      <c r="B185" s="13">
        <v>950</v>
      </c>
    </row>
    <row r="186" spans="1:2" x14ac:dyDescent="0.25">
      <c r="A186" s="15">
        <v>44358</v>
      </c>
      <c r="B186" s="13">
        <v>1040</v>
      </c>
    </row>
    <row r="187" spans="1:2" x14ac:dyDescent="0.25">
      <c r="A187" s="15">
        <v>44361</v>
      </c>
      <c r="B187" s="13">
        <v>930.5</v>
      </c>
    </row>
    <row r="188" spans="1:2" x14ac:dyDescent="0.25">
      <c r="A188" s="15">
        <v>44362</v>
      </c>
      <c r="B188" s="13">
        <v>899</v>
      </c>
    </row>
    <row r="189" spans="1:2" x14ac:dyDescent="0.25">
      <c r="A189" s="15">
        <v>44363</v>
      </c>
      <c r="B189" s="13">
        <v>857</v>
      </c>
    </row>
    <row r="190" spans="1:2" x14ac:dyDescent="0.25">
      <c r="A190" s="15">
        <v>44364</v>
      </c>
      <c r="B190" s="13"/>
    </row>
    <row r="191" spans="1:2" x14ac:dyDescent="0.25">
      <c r="A191" s="15">
        <v>44365</v>
      </c>
      <c r="B191" s="13"/>
    </row>
    <row r="192" spans="1:2" x14ac:dyDescent="0.25">
      <c r="A192" s="15" t="s">
        <v>13</v>
      </c>
      <c r="B192" s="13">
        <v>130109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Flujo Cartera Escalera</vt:lpstr>
      <vt:lpstr>Flujo Cartera TIR</vt:lpstr>
      <vt:lpstr>Flujo de Fondos</vt:lpstr>
      <vt:lpstr>Bonos en pesos</vt:lpstr>
      <vt:lpstr>29-38</vt:lpstr>
      <vt:lpstr>29-30</vt:lpstr>
      <vt:lpstr>g29-29</vt:lpstr>
      <vt:lpstr>30-41</vt:lpstr>
      <vt:lpstr>g29-30</vt:lpstr>
      <vt:lpstr>30div38</vt:lpstr>
      <vt:lpstr>29-41</vt:lpstr>
      <vt:lpstr>30div41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Luis FERRELLI</dc:creator>
  <cp:lastModifiedBy>Adrian</cp:lastModifiedBy>
  <dcterms:created xsi:type="dcterms:W3CDTF">2020-12-02T11:57:56Z</dcterms:created>
  <dcterms:modified xsi:type="dcterms:W3CDTF">2022-01-31T19:43:02Z</dcterms:modified>
</cp:coreProperties>
</file>