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lfeu_souza\Documents\UiPath\Relatorio_Fechamento_Cesta_Mensal\"/>
    </mc:Choice>
  </mc:AlternateContent>
  <xr:revisionPtr revIDLastSave="0" documentId="13_ncr:1_{EF1B4311-0252-45D8-84FD-7B88CB91B684}" xr6:coauthVersionLast="47" xr6:coauthVersionMax="47" xr10:uidLastSave="{00000000-0000-0000-0000-000000000000}"/>
  <bookViews>
    <workbookView xWindow="-120" yWindow="-120" windowWidth="20730" windowHeight="11160" activeTab="2" xr2:uid="{B907ECD6-D4D2-4314-A7F5-C69521F5956C}"/>
  </bookViews>
  <sheets>
    <sheet name="2024" sheetId="5" r:id="rId1"/>
    <sheet name="2023" sheetId="1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5" l="1"/>
  <c r="N4" i="5"/>
  <c r="N20" i="5"/>
  <c r="J20" i="5"/>
  <c r="N19" i="5"/>
  <c r="J19" i="5"/>
  <c r="J9" i="1"/>
  <c r="L9" i="1" s="1"/>
  <c r="J8" i="1"/>
  <c r="L8" i="1" s="1"/>
  <c r="J14" i="1"/>
  <c r="L14" i="1" s="1"/>
  <c r="J13" i="1"/>
  <c r="L13" i="1" s="1"/>
  <c r="J19" i="1"/>
  <c r="L19" i="1" s="1"/>
  <c r="J18" i="1"/>
  <c r="L18" i="1" s="1"/>
  <c r="J24" i="1"/>
  <c r="L28" i="1"/>
  <c r="J29" i="1"/>
  <c r="L29" i="1" s="1"/>
  <c r="L33" i="1"/>
</calcChain>
</file>

<file path=xl/sharedStrings.xml><?xml version="1.0" encoding="utf-8"?>
<sst xmlns="http://schemas.openxmlformats.org/spreadsheetml/2006/main" count="116" uniqueCount="23">
  <si>
    <t>Valor Total de Provisões</t>
  </si>
  <si>
    <r>
      <t xml:space="preserve">Valor </t>
    </r>
    <r>
      <rPr>
        <b/>
        <sz val="11"/>
        <color rgb="FF000000"/>
        <rFont val="Calibri"/>
        <family val="2"/>
      </rPr>
      <t>arrecadado</t>
    </r>
    <r>
      <rPr>
        <sz val="11"/>
        <color rgb="FF000000"/>
        <rFont val="Calibri"/>
        <family val="2"/>
      </rPr>
      <t xml:space="preserve"> de provisões</t>
    </r>
  </si>
  <si>
    <t>Cesta 05</t>
  </si>
  <si>
    <t>Cesta 10</t>
  </si>
  <si>
    <t>Cesta 15</t>
  </si>
  <si>
    <t>Cesta 20</t>
  </si>
  <si>
    <t>Cesta 25</t>
  </si>
  <si>
    <r>
      <t xml:space="preserve">Valor </t>
    </r>
    <r>
      <rPr>
        <b/>
        <sz val="11"/>
        <color rgb="FF000000"/>
        <rFont val="Calibri"/>
        <family val="2"/>
      </rPr>
      <t>arrecadado</t>
    </r>
    <r>
      <rPr>
        <sz val="11"/>
        <color rgb="FF000000"/>
        <rFont val="Calibri"/>
        <family val="2"/>
      </rPr>
      <t xml:space="preserve"> de Cestas</t>
    </r>
  </si>
  <si>
    <r>
      <t xml:space="preserve">Valor Total Arrecadado </t>
    </r>
    <r>
      <rPr>
        <b/>
        <sz val="11"/>
        <color rgb="FF000000"/>
        <rFont val="Calibri"/>
        <family val="2"/>
      </rPr>
      <t>Cestas + Provisões</t>
    </r>
  </si>
  <si>
    <t>Valores</t>
  </si>
  <si>
    <t xml:space="preserve"> R$ 335.530,40 </t>
  </si>
  <si>
    <t xml:space="preserve"> R$ 36.162,30 </t>
  </si>
  <si>
    <t xml:space="preserve"> R$ 20.305,60 </t>
  </si>
  <si>
    <t xml:space="preserve"> R$ 45.881,50 </t>
  </si>
  <si>
    <t>Qtd. contas</t>
  </si>
  <si>
    <t>Valor de Estorno</t>
  </si>
  <si>
    <t>Não atende Critérios</t>
  </si>
  <si>
    <t>Atende Critérios</t>
  </si>
  <si>
    <t>Valor Arrecadado</t>
  </si>
  <si>
    <t>Consolidado Mensal</t>
  </si>
  <si>
    <t>Cesta Relacionamento</t>
  </si>
  <si>
    <t>Provisões</t>
  </si>
  <si>
    <t>Valor Estornado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</si>
</sst>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_);[Red]\(&quot;R$&quot;#,##0.00\)"/>
    <numFmt numFmtId="165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6" borderId="7" xfId="0" applyFill="1" applyBorder="1"/>
    <xf numFmtId="0" fontId="0" fillId="6" borderId="9" xfId="0" applyFill="1" applyBorder="1"/>
    <xf numFmtId="0" fontId="0" fillId="6" borderId="8" xfId="0" applyFill="1" applyBorder="1"/>
    <xf numFmtId="0" fontId="1" fillId="0" borderId="0" xfId="0" applyFont="1" applyAlignment="1">
      <alignment horizontal="center" vertical="center" wrapText="1"/>
    </xf>
    <xf numFmtId="0" fontId="0" fillId="6" borderId="15" xfId="0" applyFill="1" applyBorder="1"/>
    <xf numFmtId="0" fontId="0" fillId="6" borderId="15" xfId="0" applyFill="1" applyBorder="1" applyAlignment="1">
      <alignment horizontal="center"/>
    </xf>
    <xf numFmtId="0" fontId="0" fillId="6" borderId="10" xfId="0" applyFill="1" applyBorder="1"/>
    <xf numFmtId="0" fontId="1" fillId="0" borderId="11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6" borderId="26" xfId="0" applyFill="1" applyBorder="1"/>
    <xf numFmtId="17" fontId="1" fillId="6" borderId="8" xfId="0" applyNumberFormat="1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/>
    </xf>
    <xf numFmtId="164" fontId="4" fillId="7" borderId="11" xfId="0" applyNumberFormat="1" applyFont="1" applyFill="1" applyBorder="1" applyAlignment="1">
      <alignment horizontal="center" vertical="center"/>
    </xf>
    <xf numFmtId="165" fontId="3" fillId="8" borderId="23" xfId="0" applyNumberFormat="1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1" fillId="8" borderId="16" xfId="0" applyFont="1" applyFill="1" applyBorder="1" applyAlignment="1">
      <alignment horizontal="center" vertical="center"/>
    </xf>
    <xf numFmtId="165" fontId="3" fillId="8" borderId="22" xfId="0" applyNumberFormat="1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0" fillId="10" borderId="11" xfId="0" applyFill="1" applyBorder="1"/>
    <xf numFmtId="0" fontId="0" fillId="10" borderId="5" xfId="0" applyFill="1" applyBorder="1"/>
    <xf numFmtId="0" fontId="0" fillId="10" borderId="16" xfId="0" applyFill="1" applyBorder="1"/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2" xfId="0" applyFill="1" applyBorder="1"/>
    <xf numFmtId="0" fontId="1" fillId="0" borderId="18" xfId="0" applyFont="1" applyBorder="1" applyAlignment="1">
      <alignment horizontal="center" vertical="center" wrapText="1"/>
    </xf>
    <xf numFmtId="165" fontId="3" fillId="8" borderId="18" xfId="0" applyNumberFormat="1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5" fontId="3" fillId="8" borderId="25" xfId="0" applyNumberFormat="1" applyFont="1" applyFill="1" applyBorder="1" applyAlignment="1">
      <alignment horizontal="center" vertical="center"/>
    </xf>
    <xf numFmtId="0" fontId="6" fillId="6" borderId="28" xfId="0" applyFont="1" applyFill="1" applyBorder="1"/>
    <xf numFmtId="165" fontId="3" fillId="8" borderId="17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7" fillId="6" borderId="15" xfId="0" applyFont="1" applyFill="1" applyBorder="1"/>
    <xf numFmtId="0" fontId="7" fillId="6" borderId="28" xfId="0" applyFont="1" applyFill="1" applyBorder="1" applyAlignment="1">
      <alignment horizontal="center"/>
    </xf>
    <xf numFmtId="165" fontId="3" fillId="11" borderId="17" xfId="0" applyNumberFormat="1" applyFont="1" applyFill="1" applyBorder="1" applyAlignment="1">
      <alignment horizontal="center" vertical="center"/>
    </xf>
    <xf numFmtId="0" fontId="3" fillId="12" borderId="21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/>
    </xf>
    <xf numFmtId="165" fontId="3" fillId="11" borderId="4" xfId="0" applyNumberFormat="1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4B55-1D95-4576-A2F0-F74C050D6D91}">
  <sheetPr codeName="Planilha1"/>
  <dimension ref="A1:O27"/>
  <sheetViews>
    <sheetView workbookViewId="0">
      <selection activeCell="E5" sqref="E5"/>
    </sheetView>
  </sheetViews>
  <sheetFormatPr defaultRowHeight="14.5" x14ac:dyDescent="0.35"/>
  <cols>
    <col min="1" max="1" width="2.81640625" customWidth="1"/>
    <col min="2" max="2" width="6.453125" customWidth="1"/>
    <col min="3" max="3" width="19.81640625" customWidth="1"/>
    <col min="4" max="4" width="13" customWidth="1"/>
    <col min="5" max="5" width="14.453125" bestFit="1" customWidth="1"/>
    <col min="6" max="6" width="14.7265625" bestFit="1" customWidth="1"/>
    <col min="7" max="8" width="13.453125" bestFit="1" customWidth="1"/>
    <col min="9" max="9" width="14.54296875" bestFit="1" customWidth="1"/>
    <col min="10" max="10" width="18.453125" customWidth="1"/>
    <col min="11" max="11" width="17.81640625" customWidth="1"/>
    <col min="12" max="12" width="0.26953125" customWidth="1"/>
    <col min="13" max="13" width="20" customWidth="1"/>
    <col min="14" max="14" width="18.54296875" bestFit="1" customWidth="1"/>
  </cols>
  <sheetData>
    <row r="1" spans="1:15" ht="15" thickBot="1" x14ac:dyDescent="0.4">
      <c r="A1" s="42"/>
      <c r="B1" s="42"/>
      <c r="C1" s="42"/>
      <c r="D1" s="43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8.5" x14ac:dyDescent="0.45">
      <c r="A2" s="42"/>
      <c r="B2" s="15"/>
      <c r="C2" s="19"/>
      <c r="D2" s="20"/>
      <c r="E2" s="19"/>
      <c r="F2" s="57" t="s">
        <v>20</v>
      </c>
      <c r="G2" s="19"/>
      <c r="H2" s="19"/>
      <c r="I2" s="19"/>
      <c r="J2" s="21"/>
      <c r="K2" s="52"/>
      <c r="L2" s="58" t="s">
        <v>21</v>
      </c>
      <c r="M2" s="52"/>
      <c r="N2" s="33"/>
      <c r="O2" s="42"/>
    </row>
    <row r="3" spans="1:15" ht="43.5" x14ac:dyDescent="0.35">
      <c r="A3" s="42"/>
      <c r="B3" s="17"/>
      <c r="C3" s="41"/>
      <c r="D3" s="44"/>
      <c r="E3" s="26" t="s">
        <v>2</v>
      </c>
      <c r="F3" s="26" t="s">
        <v>3</v>
      </c>
      <c r="G3" s="26" t="s">
        <v>4</v>
      </c>
      <c r="H3" s="26" t="s">
        <v>5</v>
      </c>
      <c r="I3" s="26" t="s">
        <v>6</v>
      </c>
      <c r="J3" s="56" t="s">
        <v>19</v>
      </c>
      <c r="K3" s="46" t="s">
        <v>0</v>
      </c>
      <c r="L3" s="55"/>
      <c r="M3" s="18" t="s">
        <v>1</v>
      </c>
      <c r="N3" s="22" t="s">
        <v>8</v>
      </c>
      <c r="O3" s="42"/>
    </row>
    <row r="4" spans="1:15" ht="17" x14ac:dyDescent="0.35">
      <c r="A4" s="42"/>
      <c r="B4" s="28">
        <v>45323</v>
      </c>
      <c r="C4" s="25" t="s">
        <v>16</v>
      </c>
      <c r="D4" s="34" t="s">
        <v>9</v>
      </c>
      <c r="E4" s="35"/>
      <c r="F4" s="35"/>
      <c r="G4" s="35"/>
      <c r="H4" s="35"/>
      <c r="I4" s="35"/>
      <c r="J4" s="51"/>
      <c r="K4" s="47">
        <v>1589006.69</v>
      </c>
      <c r="L4" s="53"/>
      <c r="M4" s="59">
        <v>0</v>
      </c>
      <c r="N4" s="30">
        <f>SUM(J10,M4)</f>
        <v>0</v>
      </c>
      <c r="O4" s="42"/>
    </row>
    <row r="5" spans="1:15" ht="17" x14ac:dyDescent="0.35">
      <c r="A5" s="42"/>
      <c r="B5" s="17"/>
      <c r="C5" s="29"/>
      <c r="D5" s="36" t="s">
        <v>14</v>
      </c>
      <c r="E5" s="37">
        <v>10636</v>
      </c>
      <c r="F5" s="37"/>
      <c r="G5" s="37"/>
      <c r="H5" s="37"/>
      <c r="I5" s="37"/>
      <c r="J5" s="48"/>
      <c r="K5" s="38">
        <v>12392</v>
      </c>
      <c r="L5" s="54"/>
      <c r="M5" s="60">
        <v>0</v>
      </c>
      <c r="N5" s="23">
        <f>SUM(J11,M5)</f>
        <v>0</v>
      </c>
      <c r="O5" s="42"/>
    </row>
    <row r="6" spans="1:15" ht="15.5" x14ac:dyDescent="0.35">
      <c r="A6" s="42"/>
      <c r="B6" s="17"/>
      <c r="C6" s="25" t="s">
        <v>17</v>
      </c>
      <c r="D6" s="34" t="s">
        <v>9</v>
      </c>
      <c r="E6" s="35"/>
      <c r="F6" s="35"/>
      <c r="G6" s="35"/>
      <c r="H6" s="35"/>
      <c r="I6" s="35"/>
      <c r="J6" s="51"/>
      <c r="K6" s="42"/>
      <c r="L6" s="42"/>
      <c r="M6" s="42"/>
      <c r="N6" s="39"/>
      <c r="O6" s="42"/>
    </row>
    <row r="7" spans="1:15" ht="15.5" x14ac:dyDescent="0.35">
      <c r="A7" s="42"/>
      <c r="B7" s="17"/>
      <c r="C7" s="29"/>
      <c r="D7" s="36" t="s">
        <v>14</v>
      </c>
      <c r="E7" s="37"/>
      <c r="F7" s="37"/>
      <c r="G7" s="37"/>
      <c r="H7" s="37"/>
      <c r="I7" s="37"/>
      <c r="J7" s="48"/>
      <c r="K7" s="42"/>
      <c r="L7" s="42"/>
      <c r="M7" s="42"/>
      <c r="N7" s="39"/>
      <c r="O7" s="42"/>
    </row>
    <row r="8" spans="1:15" ht="15.5" x14ac:dyDescent="0.35">
      <c r="A8" s="42"/>
      <c r="B8" s="17"/>
      <c r="C8" s="25" t="s">
        <v>22</v>
      </c>
      <c r="D8" s="34" t="s">
        <v>9</v>
      </c>
      <c r="E8" s="35"/>
      <c r="F8" s="35"/>
      <c r="G8" s="35"/>
      <c r="H8" s="35"/>
      <c r="I8" s="35"/>
      <c r="J8" s="51"/>
      <c r="K8" s="42"/>
      <c r="L8" s="42"/>
      <c r="M8" s="42"/>
      <c r="N8" s="39"/>
      <c r="O8" s="42"/>
    </row>
    <row r="9" spans="1:15" ht="15.5" x14ac:dyDescent="0.35">
      <c r="A9" s="42"/>
      <c r="B9" s="17"/>
      <c r="C9" s="29"/>
      <c r="D9" s="36" t="s">
        <v>14</v>
      </c>
      <c r="E9" s="37"/>
      <c r="F9" s="37"/>
      <c r="G9" s="37"/>
      <c r="H9" s="37"/>
      <c r="I9" s="37"/>
      <c r="J9" s="48"/>
      <c r="K9" s="42"/>
      <c r="L9" s="42"/>
      <c r="M9" s="42"/>
      <c r="N9" s="39"/>
      <c r="O9" s="42"/>
    </row>
    <row r="10" spans="1:15" ht="15.5" x14ac:dyDescent="0.35">
      <c r="A10" s="42"/>
      <c r="B10" s="17"/>
      <c r="C10" s="24" t="s">
        <v>18</v>
      </c>
      <c r="D10" s="61" t="s">
        <v>9</v>
      </c>
      <c r="E10" s="31"/>
      <c r="F10" s="31"/>
      <c r="G10" s="31"/>
      <c r="H10" s="31"/>
      <c r="I10" s="31"/>
      <c r="J10" s="62"/>
      <c r="K10" s="42"/>
      <c r="L10" s="42"/>
      <c r="M10" s="42"/>
      <c r="N10" s="39"/>
      <c r="O10" s="42"/>
    </row>
    <row r="11" spans="1:15" ht="16" thickBot="1" x14ac:dyDescent="0.4">
      <c r="A11" s="42"/>
      <c r="B11" s="16"/>
      <c r="C11" s="27"/>
      <c r="D11" s="49" t="s">
        <v>14</v>
      </c>
      <c r="E11" s="32"/>
      <c r="F11" s="32"/>
      <c r="G11" s="32"/>
      <c r="H11" s="32"/>
      <c r="I11" s="32"/>
      <c r="J11" s="63"/>
      <c r="K11" s="45"/>
      <c r="L11" s="45"/>
      <c r="M11" s="45"/>
      <c r="N11" s="40"/>
      <c r="O11" s="42"/>
    </row>
    <row r="12" spans="1:15" x14ac:dyDescent="0.3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</row>
    <row r="16" spans="1:15" ht="15" thickBot="1" x14ac:dyDescent="0.4">
      <c r="A16" s="42"/>
      <c r="B16" s="42"/>
      <c r="C16" s="42"/>
      <c r="D16" s="43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</row>
    <row r="17" spans="1:15" ht="18.5" x14ac:dyDescent="0.45">
      <c r="A17" s="42"/>
      <c r="B17" s="15"/>
      <c r="C17" s="19"/>
      <c r="D17" s="20"/>
      <c r="E17" s="19"/>
      <c r="F17" s="57" t="s">
        <v>20</v>
      </c>
      <c r="G17" s="19"/>
      <c r="H17" s="19"/>
      <c r="I17" s="19"/>
      <c r="J17" s="21"/>
      <c r="K17" s="52"/>
      <c r="L17" s="58" t="s">
        <v>21</v>
      </c>
      <c r="M17" s="52"/>
      <c r="N17" s="33"/>
      <c r="O17" s="42"/>
    </row>
    <row r="18" spans="1:15" ht="43.5" x14ac:dyDescent="0.35">
      <c r="A18" s="42"/>
      <c r="B18" s="17"/>
      <c r="C18" s="41"/>
      <c r="D18" s="44"/>
      <c r="E18" s="26" t="s">
        <v>2</v>
      </c>
      <c r="F18" s="26" t="s">
        <v>3</v>
      </c>
      <c r="G18" s="26" t="s">
        <v>4</v>
      </c>
      <c r="H18" s="26" t="s">
        <v>5</v>
      </c>
      <c r="I18" s="26" t="s">
        <v>6</v>
      </c>
      <c r="J18" s="56" t="s">
        <v>19</v>
      </c>
      <c r="K18" s="46" t="s">
        <v>0</v>
      </c>
      <c r="L18" s="55"/>
      <c r="M18" s="18" t="s">
        <v>1</v>
      </c>
      <c r="N18" s="22" t="s">
        <v>8</v>
      </c>
      <c r="O18" s="42"/>
    </row>
    <row r="19" spans="1:15" ht="17" x14ac:dyDescent="0.35">
      <c r="A19" s="42"/>
      <c r="B19" s="28">
        <v>45292</v>
      </c>
      <c r="C19" s="25" t="s">
        <v>16</v>
      </c>
      <c r="D19" s="34" t="s">
        <v>9</v>
      </c>
      <c r="E19" s="35">
        <v>295105.7</v>
      </c>
      <c r="F19" s="35">
        <v>427986.9</v>
      </c>
      <c r="G19" s="35">
        <v>45451.5</v>
      </c>
      <c r="H19" s="35">
        <v>26279.599999999999</v>
      </c>
      <c r="I19" s="35">
        <v>53981.8</v>
      </c>
      <c r="J19" s="51">
        <f>SUM(E19:I19)</f>
        <v>848805.50000000012</v>
      </c>
      <c r="K19" s="47">
        <v>1589006.69</v>
      </c>
      <c r="L19" s="53"/>
      <c r="M19" s="59">
        <v>0</v>
      </c>
      <c r="N19" s="30">
        <f>SUM(J25,M19)</f>
        <v>614310.80000000005</v>
      </c>
      <c r="O19" s="42"/>
    </row>
    <row r="20" spans="1:15" ht="17" x14ac:dyDescent="0.35">
      <c r="A20" s="42"/>
      <c r="B20" s="17"/>
      <c r="C20" s="29"/>
      <c r="D20" s="36" t="s">
        <v>14</v>
      </c>
      <c r="E20" s="37">
        <v>9010</v>
      </c>
      <c r="F20" s="37">
        <v>12887</v>
      </c>
      <c r="G20" s="37">
        <v>998</v>
      </c>
      <c r="H20" s="37">
        <v>536</v>
      </c>
      <c r="I20" s="37">
        <v>1403</v>
      </c>
      <c r="J20" s="48">
        <f>SUM(E20:I20)</f>
        <v>24834</v>
      </c>
      <c r="K20" s="38">
        <v>12392</v>
      </c>
      <c r="L20" s="54"/>
      <c r="M20" s="60">
        <v>0</v>
      </c>
      <c r="N20" s="23">
        <f>SUM(J26,M20)</f>
        <v>16153</v>
      </c>
      <c r="O20" s="42"/>
    </row>
    <row r="21" spans="1:15" ht="15.5" x14ac:dyDescent="0.35">
      <c r="A21" s="42"/>
      <c r="B21" s="17"/>
      <c r="C21" s="25" t="s">
        <v>17</v>
      </c>
      <c r="D21" s="34" t="s">
        <v>9</v>
      </c>
      <c r="E21" s="35">
        <v>152577.9</v>
      </c>
      <c r="F21" s="35">
        <v>228019.7</v>
      </c>
      <c r="G21" s="35">
        <v>21930</v>
      </c>
      <c r="H21" s="35">
        <v>10953.1</v>
      </c>
      <c r="I21" s="35">
        <v>41168.699999999997</v>
      </c>
      <c r="J21" s="51">
        <v>454649.4</v>
      </c>
      <c r="K21" s="42"/>
      <c r="L21" s="42"/>
      <c r="M21" s="42"/>
      <c r="N21" s="39"/>
      <c r="O21" s="42"/>
    </row>
    <row r="22" spans="1:15" ht="15.5" x14ac:dyDescent="0.35">
      <c r="A22" s="42"/>
      <c r="B22" s="17"/>
      <c r="C22" s="29"/>
      <c r="D22" s="36" t="s">
        <v>14</v>
      </c>
      <c r="E22" s="37">
        <v>5771</v>
      </c>
      <c r="F22" s="37">
        <v>8203</v>
      </c>
      <c r="G22" s="37">
        <v>650</v>
      </c>
      <c r="H22" s="37">
        <v>319</v>
      </c>
      <c r="I22" s="37">
        <v>1236</v>
      </c>
      <c r="J22" s="48">
        <v>16179</v>
      </c>
      <c r="K22" s="42"/>
      <c r="L22" s="42"/>
      <c r="M22" s="42"/>
      <c r="N22" s="39"/>
      <c r="O22" s="42"/>
    </row>
    <row r="23" spans="1:15" ht="15.5" x14ac:dyDescent="0.35">
      <c r="A23" s="42"/>
      <c r="B23" s="17"/>
      <c r="C23" s="25" t="s">
        <v>22</v>
      </c>
      <c r="D23" s="34" t="s">
        <v>9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51">
        <v>0</v>
      </c>
      <c r="K23" s="42"/>
      <c r="L23" s="42"/>
      <c r="M23" s="42"/>
      <c r="N23" s="39"/>
      <c r="O23" s="42"/>
    </row>
    <row r="24" spans="1:15" ht="15.5" x14ac:dyDescent="0.35">
      <c r="A24" s="42"/>
      <c r="B24" s="17"/>
      <c r="C24" s="29"/>
      <c r="D24" s="36" t="s">
        <v>14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48">
        <v>0</v>
      </c>
      <c r="K24" s="42"/>
      <c r="L24" s="42"/>
      <c r="M24" s="42"/>
      <c r="N24" s="39"/>
      <c r="O24" s="42"/>
    </row>
    <row r="25" spans="1:15" ht="15.5" x14ac:dyDescent="0.35">
      <c r="A25" s="42"/>
      <c r="B25" s="17"/>
      <c r="C25" s="24" t="s">
        <v>18</v>
      </c>
      <c r="D25" s="61" t="s">
        <v>9</v>
      </c>
      <c r="E25" s="31">
        <v>206665.3</v>
      </c>
      <c r="F25" s="31">
        <v>310121</v>
      </c>
      <c r="G25" s="31">
        <v>34297.1</v>
      </c>
      <c r="H25" s="31">
        <v>20637.099999999999</v>
      </c>
      <c r="I25" s="31">
        <v>42590.3</v>
      </c>
      <c r="J25" s="62">
        <v>614310.80000000005</v>
      </c>
      <c r="K25" s="42"/>
      <c r="L25" s="42"/>
      <c r="M25" s="42"/>
      <c r="N25" s="39"/>
      <c r="O25" s="42"/>
    </row>
    <row r="26" spans="1:15" ht="16" thickBot="1" x14ac:dyDescent="0.4">
      <c r="A26" s="42"/>
      <c r="B26" s="16"/>
      <c r="C26" s="27"/>
      <c r="D26" s="49" t="s">
        <v>14</v>
      </c>
      <c r="E26" s="32">
        <v>5803</v>
      </c>
      <c r="F26" s="32">
        <v>8245</v>
      </c>
      <c r="G26" s="32">
        <v>679</v>
      </c>
      <c r="H26" s="32">
        <v>379</v>
      </c>
      <c r="I26" s="32">
        <v>1047</v>
      </c>
      <c r="J26" s="63">
        <v>16153</v>
      </c>
      <c r="K26" s="45"/>
      <c r="L26" s="45"/>
      <c r="M26" s="45"/>
      <c r="N26" s="40"/>
      <c r="O26" s="42"/>
    </row>
    <row r="27" spans="1:15" x14ac:dyDescent="0.3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7A55-0557-487E-90A7-C22EC60D9A59}">
  <sheetPr codeName="Planilha2"/>
  <dimension ref="B1:L34"/>
  <sheetViews>
    <sheetView workbookViewId="0">
      <selection activeCell="G5" sqref="G5"/>
    </sheetView>
  </sheetViews>
  <sheetFormatPr defaultRowHeight="14.5" x14ac:dyDescent="0.35"/>
  <cols>
    <col min="2" max="2" width="11.54296875" customWidth="1"/>
    <col min="3" max="3" width="22.7265625" bestFit="1" customWidth="1"/>
    <col min="4" max="4" width="19.453125" customWidth="1"/>
    <col min="5" max="5" width="14.453125" bestFit="1" customWidth="1"/>
    <col min="6" max="6" width="14.7265625" bestFit="1" customWidth="1"/>
    <col min="7" max="8" width="13.453125" bestFit="1" customWidth="1"/>
    <col min="9" max="9" width="14.54296875" bestFit="1" customWidth="1"/>
    <col min="10" max="10" width="18.453125" customWidth="1"/>
    <col min="11" max="11" width="19.81640625" bestFit="1" customWidth="1"/>
    <col min="12" max="12" width="20" customWidth="1"/>
    <col min="13" max="13" width="18.54296875" bestFit="1" customWidth="1"/>
  </cols>
  <sheetData>
    <row r="1" spans="2:12" ht="17.25" customHeight="1" x14ac:dyDescent="0.35"/>
    <row r="2" spans="2:12" x14ac:dyDescent="0.35">
      <c r="K2" s="50"/>
    </row>
    <row r="6" spans="2:12" ht="15" thickBot="1" x14ac:dyDescent="0.4"/>
    <row r="7" spans="2:12" ht="44" thickBot="1" x14ac:dyDescent="0.4">
      <c r="B7" s="12">
        <v>45200</v>
      </c>
      <c r="C7" s="1" t="s">
        <v>0</v>
      </c>
      <c r="D7" s="2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2" t="s">
        <v>7</v>
      </c>
      <c r="K7" s="2" t="s">
        <v>15</v>
      </c>
      <c r="L7" s="2" t="s">
        <v>8</v>
      </c>
    </row>
    <row r="8" spans="2:12" ht="17" x14ac:dyDescent="0.35">
      <c r="B8" s="4" t="s">
        <v>9</v>
      </c>
      <c r="C8" s="13">
        <v>1305872.29</v>
      </c>
      <c r="D8" s="13">
        <v>108311.8</v>
      </c>
      <c r="E8" s="13">
        <v>210639.1</v>
      </c>
      <c r="F8" s="13">
        <v>315630</v>
      </c>
      <c r="G8" s="13">
        <v>36292.699999999997</v>
      </c>
      <c r="H8" s="13">
        <v>20376.099999999999</v>
      </c>
      <c r="I8" s="13">
        <v>41609</v>
      </c>
      <c r="J8" s="5">
        <f>SUM(E8:I8)</f>
        <v>624546.89999999991</v>
      </c>
      <c r="K8" s="5">
        <v>0</v>
      </c>
      <c r="L8" s="6">
        <f>SUM(J8,D8)-SUM(K8)</f>
        <v>732858.7</v>
      </c>
    </row>
    <row r="9" spans="2:12" ht="17.5" thickBot="1" x14ac:dyDescent="0.4">
      <c r="B9" s="7" t="s">
        <v>14</v>
      </c>
      <c r="C9" s="8">
        <v>10641</v>
      </c>
      <c r="D9" s="8">
        <v>4092</v>
      </c>
      <c r="E9" s="8">
        <v>5863</v>
      </c>
      <c r="F9" s="8">
        <v>8402</v>
      </c>
      <c r="G9" s="8">
        <v>724</v>
      </c>
      <c r="H9" s="8">
        <v>389</v>
      </c>
      <c r="I9" s="8">
        <v>1010</v>
      </c>
      <c r="J9" s="9">
        <f>SUM(E9:I9)</f>
        <v>16388</v>
      </c>
      <c r="K9" s="9">
        <v>0</v>
      </c>
      <c r="L9" s="10">
        <f>SUM(D9,J9)-SUM(K9)</f>
        <v>20480</v>
      </c>
    </row>
    <row r="11" spans="2:12" ht="15" thickBot="1" x14ac:dyDescent="0.4"/>
    <row r="12" spans="2:12" ht="44" thickBot="1" x14ac:dyDescent="0.4">
      <c r="B12" s="12">
        <v>45170</v>
      </c>
      <c r="C12" s="1" t="s">
        <v>0</v>
      </c>
      <c r="D12" s="2" t="s">
        <v>1</v>
      </c>
      <c r="E12" s="3" t="s">
        <v>2</v>
      </c>
      <c r="F12" s="3" t="s">
        <v>3</v>
      </c>
      <c r="G12" s="3" t="s">
        <v>4</v>
      </c>
      <c r="H12" s="3" t="s">
        <v>5</v>
      </c>
      <c r="I12" s="3" t="s">
        <v>6</v>
      </c>
      <c r="J12" s="2" t="s">
        <v>7</v>
      </c>
      <c r="K12" s="2" t="s">
        <v>15</v>
      </c>
      <c r="L12" s="2" t="s">
        <v>8</v>
      </c>
    </row>
    <row r="13" spans="2:12" ht="17" x14ac:dyDescent="0.35">
      <c r="B13" s="4" t="s">
        <v>9</v>
      </c>
      <c r="C13" s="13">
        <v>1127066.05</v>
      </c>
      <c r="D13" s="13">
        <v>111720.3</v>
      </c>
      <c r="E13" s="13">
        <v>211012</v>
      </c>
      <c r="F13" s="13">
        <v>313790.90000000002</v>
      </c>
      <c r="G13" s="13">
        <v>66635.899999999994</v>
      </c>
      <c r="H13" s="13">
        <v>19296.599999999999</v>
      </c>
      <c r="I13" s="13">
        <v>38789</v>
      </c>
      <c r="J13" s="5">
        <f>SUM(E13:I13)</f>
        <v>649524.4</v>
      </c>
      <c r="K13" s="5">
        <v>29596.9</v>
      </c>
      <c r="L13" s="6">
        <f>SUM(J13,D13)-SUM(K13)</f>
        <v>731647.8</v>
      </c>
    </row>
    <row r="14" spans="2:12" ht="17.5" thickBot="1" x14ac:dyDescent="0.4">
      <c r="B14" s="7" t="s">
        <v>14</v>
      </c>
      <c r="C14" s="8">
        <v>9766</v>
      </c>
      <c r="D14" s="8">
        <v>4519</v>
      </c>
      <c r="E14" s="8">
        <v>5884</v>
      </c>
      <c r="F14" s="8">
        <v>8543</v>
      </c>
      <c r="G14" s="8">
        <v>1394</v>
      </c>
      <c r="H14" s="8">
        <v>384</v>
      </c>
      <c r="I14" s="8">
        <v>960</v>
      </c>
      <c r="J14" s="9">
        <f>SUM(E14:I14)</f>
        <v>17165</v>
      </c>
      <c r="K14" s="9">
        <v>620</v>
      </c>
      <c r="L14" s="10">
        <f>SUM(D14,J14)-SUM(K14)</f>
        <v>21064</v>
      </c>
    </row>
    <row r="16" spans="2:12" ht="15" thickBot="1" x14ac:dyDescent="0.4"/>
    <row r="17" spans="2:12" ht="44" thickBot="1" x14ac:dyDescent="0.4">
      <c r="B17" s="12">
        <v>45139</v>
      </c>
      <c r="C17" s="1" t="s">
        <v>0</v>
      </c>
      <c r="D17" s="2" t="s">
        <v>1</v>
      </c>
      <c r="E17" s="3" t="s">
        <v>2</v>
      </c>
      <c r="F17" s="3" t="s">
        <v>3</v>
      </c>
      <c r="G17" s="3" t="s">
        <v>4</v>
      </c>
      <c r="H17" s="3" t="s">
        <v>5</v>
      </c>
      <c r="I17" s="3" t="s">
        <v>6</v>
      </c>
      <c r="J17" s="2" t="s">
        <v>7</v>
      </c>
      <c r="K17" s="2"/>
      <c r="L17" s="2" t="s">
        <v>8</v>
      </c>
    </row>
    <row r="18" spans="2:12" ht="17" x14ac:dyDescent="0.35">
      <c r="B18" s="4" t="s">
        <v>9</v>
      </c>
      <c r="C18" s="13">
        <v>953080.95</v>
      </c>
      <c r="D18" s="13">
        <v>97015.7</v>
      </c>
      <c r="E18" s="13">
        <v>227812.4</v>
      </c>
      <c r="F18" s="13">
        <v>316993</v>
      </c>
      <c r="G18" s="13">
        <v>34253.9</v>
      </c>
      <c r="H18" s="13">
        <v>20574</v>
      </c>
      <c r="I18" s="13">
        <v>41573</v>
      </c>
      <c r="J18" s="5">
        <f>SUM(E18:I18)</f>
        <v>641206.30000000005</v>
      </c>
      <c r="K18" s="5"/>
      <c r="L18" s="6">
        <f>D18+J18</f>
        <v>738222</v>
      </c>
    </row>
    <row r="19" spans="2:12" ht="17.5" thickBot="1" x14ac:dyDescent="0.4">
      <c r="B19" s="7" t="s">
        <v>14</v>
      </c>
      <c r="C19" s="8">
        <v>8870</v>
      </c>
      <c r="D19" s="8">
        <v>3628</v>
      </c>
      <c r="E19" s="8">
        <v>6530</v>
      </c>
      <c r="F19" s="8">
        <v>8822</v>
      </c>
      <c r="G19" s="8">
        <v>712</v>
      </c>
      <c r="H19" s="8">
        <v>410</v>
      </c>
      <c r="I19" s="8">
        <v>1020</v>
      </c>
      <c r="J19" s="9">
        <f>SUM(E19:I19)</f>
        <v>17494</v>
      </c>
      <c r="K19" s="9"/>
      <c r="L19" s="10">
        <f>D19+J19</f>
        <v>21122</v>
      </c>
    </row>
    <row r="21" spans="2:12" ht="15" thickBot="1" x14ac:dyDescent="0.4"/>
    <row r="22" spans="2:12" ht="44" thickBot="1" x14ac:dyDescent="0.4">
      <c r="B22" s="12">
        <v>45108</v>
      </c>
      <c r="C22" s="1" t="s">
        <v>0</v>
      </c>
      <c r="D22" s="2" t="s">
        <v>1</v>
      </c>
      <c r="E22" s="3" t="s">
        <v>2</v>
      </c>
      <c r="F22" s="3" t="s">
        <v>3</v>
      </c>
      <c r="G22" s="3" t="s">
        <v>4</v>
      </c>
      <c r="H22" s="3" t="s">
        <v>5</v>
      </c>
      <c r="I22" s="3" t="s">
        <v>6</v>
      </c>
      <c r="J22" s="2" t="s">
        <v>7</v>
      </c>
      <c r="K22" s="2"/>
      <c r="L22" s="2" t="s">
        <v>8</v>
      </c>
    </row>
    <row r="23" spans="2:12" ht="17" x14ac:dyDescent="0.35">
      <c r="B23" s="4" t="s">
        <v>9</v>
      </c>
      <c r="C23" s="13">
        <v>804124.05</v>
      </c>
      <c r="D23" s="13">
        <v>93416.8</v>
      </c>
      <c r="E23" s="13">
        <v>227354.8</v>
      </c>
      <c r="F23" s="13">
        <v>317101.59999999998</v>
      </c>
      <c r="G23" s="13">
        <v>35800.199999999997</v>
      </c>
      <c r="H23" s="13">
        <v>21113.8</v>
      </c>
      <c r="I23" s="13">
        <v>43513.8</v>
      </c>
      <c r="J23" s="5">
        <v>644884.19999999995</v>
      </c>
      <c r="K23" s="5"/>
      <c r="L23" s="6">
        <v>738301</v>
      </c>
    </row>
    <row r="24" spans="2:12" ht="17.5" thickBot="1" x14ac:dyDescent="0.4">
      <c r="B24" s="7" t="s">
        <v>14</v>
      </c>
      <c r="C24" s="8">
        <v>8226</v>
      </c>
      <c r="D24" s="8">
        <v>3609</v>
      </c>
      <c r="E24" s="8">
        <v>6606</v>
      </c>
      <c r="F24" s="8">
        <v>8936</v>
      </c>
      <c r="G24" s="8">
        <v>749</v>
      </c>
      <c r="H24" s="8">
        <v>412</v>
      </c>
      <c r="I24" s="8">
        <v>1062</v>
      </c>
      <c r="J24" s="9">
        <f>SUM(E24:I24)</f>
        <v>17765</v>
      </c>
      <c r="K24" s="9"/>
      <c r="L24" s="10">
        <v>21374</v>
      </c>
    </row>
    <row r="26" spans="2:12" ht="15" thickBot="1" x14ac:dyDescent="0.4"/>
    <row r="27" spans="2:12" ht="33.65" customHeight="1" thickBot="1" x14ac:dyDescent="0.4">
      <c r="B27" s="12">
        <v>45047</v>
      </c>
      <c r="C27" s="1" t="s">
        <v>0</v>
      </c>
      <c r="D27" s="2" t="s">
        <v>1</v>
      </c>
      <c r="E27" s="3" t="s">
        <v>2</v>
      </c>
      <c r="F27" s="3" t="s">
        <v>3</v>
      </c>
      <c r="G27" s="3" t="s">
        <v>4</v>
      </c>
      <c r="H27" s="3" t="s">
        <v>5</v>
      </c>
      <c r="I27" s="3" t="s">
        <v>6</v>
      </c>
      <c r="J27" s="2" t="s">
        <v>7</v>
      </c>
      <c r="K27" s="2"/>
      <c r="L27" s="2" t="s">
        <v>8</v>
      </c>
    </row>
    <row r="28" spans="2:12" ht="17" x14ac:dyDescent="0.35">
      <c r="B28" s="4" t="s">
        <v>9</v>
      </c>
      <c r="C28" s="5">
        <v>619402.35</v>
      </c>
      <c r="D28" s="5">
        <v>99418.7</v>
      </c>
      <c r="E28" s="5">
        <v>239741.7</v>
      </c>
      <c r="F28" s="11" t="s">
        <v>10</v>
      </c>
      <c r="G28" s="11" t="s">
        <v>11</v>
      </c>
      <c r="H28" s="11" t="s">
        <v>12</v>
      </c>
      <c r="I28" s="11" t="s">
        <v>13</v>
      </c>
      <c r="J28" s="5">
        <v>677621.5</v>
      </c>
      <c r="K28" s="5"/>
      <c r="L28" s="6">
        <f>SUM(D28,J28)</f>
        <v>777040.2</v>
      </c>
    </row>
    <row r="29" spans="2:12" ht="17.5" thickBot="1" x14ac:dyDescent="0.4">
      <c r="B29" s="7" t="s">
        <v>14</v>
      </c>
      <c r="C29" s="8">
        <v>8550</v>
      </c>
      <c r="D29" s="8">
        <v>3572</v>
      </c>
      <c r="E29" s="8">
        <v>6738</v>
      </c>
      <c r="F29" s="8">
        <v>8899</v>
      </c>
      <c r="G29" s="8">
        <v>728</v>
      </c>
      <c r="H29" s="8">
        <v>394</v>
      </c>
      <c r="I29" s="8">
        <v>1085</v>
      </c>
      <c r="J29" s="9">
        <f>SUM(E29:I29)</f>
        <v>17844</v>
      </c>
      <c r="K29" s="9"/>
      <c r="L29" s="10">
        <f>SUM(D29,J29)</f>
        <v>21416</v>
      </c>
    </row>
    <row r="31" spans="2:12" ht="15" thickBot="1" x14ac:dyDescent="0.4"/>
    <row r="32" spans="2:12" ht="41.15" customHeight="1" thickBot="1" x14ac:dyDescent="0.4">
      <c r="B32" s="12">
        <v>45078</v>
      </c>
      <c r="C32" s="14" t="s">
        <v>0</v>
      </c>
      <c r="D32" s="2" t="s">
        <v>1</v>
      </c>
      <c r="E32" s="3" t="s">
        <v>2</v>
      </c>
      <c r="F32" s="3" t="s">
        <v>3</v>
      </c>
      <c r="G32" s="3" t="s">
        <v>4</v>
      </c>
      <c r="H32" s="3" t="s">
        <v>5</v>
      </c>
      <c r="I32" s="3" t="s">
        <v>6</v>
      </c>
      <c r="J32" s="2" t="s">
        <v>7</v>
      </c>
      <c r="K32" s="2"/>
      <c r="L32" s="2" t="s">
        <v>8</v>
      </c>
    </row>
    <row r="33" spans="2:12" ht="17" x14ac:dyDescent="0.35">
      <c r="B33" s="4"/>
      <c r="C33" s="5">
        <v>683135.45</v>
      </c>
      <c r="D33" s="5">
        <v>127964.4</v>
      </c>
      <c r="E33" s="5">
        <v>223715.3</v>
      </c>
      <c r="F33" s="13">
        <v>329728.8</v>
      </c>
      <c r="G33" s="13">
        <v>35999.599999999999</v>
      </c>
      <c r="H33" s="13">
        <v>20525.5</v>
      </c>
      <c r="I33" s="13">
        <v>42031.7</v>
      </c>
      <c r="J33" s="5">
        <v>652000.9</v>
      </c>
      <c r="K33" s="5"/>
      <c r="L33" s="6">
        <f>SUM(D33,J33)</f>
        <v>779965.3</v>
      </c>
    </row>
    <row r="34" spans="2:12" ht="17.5" thickBot="1" x14ac:dyDescent="0.4">
      <c r="B34" s="7"/>
      <c r="C34" s="8">
        <v>7779</v>
      </c>
      <c r="D34" s="8">
        <v>4951</v>
      </c>
      <c r="E34" s="8">
        <v>6151</v>
      </c>
      <c r="F34" s="8">
        <v>8915</v>
      </c>
      <c r="G34" s="8">
        <v>705</v>
      </c>
      <c r="H34" s="8">
        <v>395</v>
      </c>
      <c r="I34" s="8">
        <v>983</v>
      </c>
      <c r="J34" s="9">
        <v>17149</v>
      </c>
      <c r="K34" s="9"/>
      <c r="L34" s="10">
        <v>24928</v>
      </c>
    </row>
  </sheetData>
  <pageMargins left="0.511811024" right="0.511811024" top="0.78740157499999996" bottom="0.78740157499999996" header="0.31496062000000002" footer="0.31496062000000002"/>
  <pageSetup orientation="portrait" r:id="rId1"/>
  <headerFooter>
    <oddFooter>&amp;C&amp;1#&amp;"Calibri"&amp;10&amp;K000000Classificação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5409F-4896-42CE-82F4-BAE835536770}">
  <sheetPr codeName="Planilha3"/>
  <dimension ref="F1:F13"/>
  <sheetViews>
    <sheetView tabSelected="1" workbookViewId="0">
      <selection activeCell="K20" sqref="K20"/>
    </sheetView>
  </sheetViews>
  <sheetFormatPr defaultRowHeight="14.5" x14ac:dyDescent="0.35"/>
  <sheetData>
    <row r="1" spans="6:6" x14ac:dyDescent="0.35">
      <c r="F1" s="64">
        <v>115.77</v>
      </c>
    </row>
    <row r="2" spans="6:6" x14ac:dyDescent="0.35">
      <c r="F2" s="64">
        <v>124.89</v>
      </c>
    </row>
    <row r="3" spans="6:6" x14ac:dyDescent="0.35">
      <c r="F3" s="64">
        <v>337.95</v>
      </c>
    </row>
    <row r="4" spans="6:6" x14ac:dyDescent="0.35">
      <c r="F4" s="64">
        <v>143.52000000000001</v>
      </c>
    </row>
    <row r="5" spans="6:6" x14ac:dyDescent="0.35">
      <c r="F5" s="64">
        <v>326.08</v>
      </c>
    </row>
    <row r="6" spans="6:6" x14ac:dyDescent="0.35">
      <c r="F6" s="64">
        <v>101.34</v>
      </c>
    </row>
    <row r="7" spans="6:6" x14ac:dyDescent="0.35">
      <c r="F7" s="64">
        <v>784.95</v>
      </c>
    </row>
    <row r="8" spans="6:6" x14ac:dyDescent="0.35">
      <c r="F8" s="64">
        <v>1051.1500000000001</v>
      </c>
    </row>
    <row r="9" spans="6:6" x14ac:dyDescent="0.35">
      <c r="F9" s="64">
        <v>61.39</v>
      </c>
    </row>
    <row r="10" spans="6:6" x14ac:dyDescent="0.35">
      <c r="F10" s="64">
        <v>804.35</v>
      </c>
    </row>
    <row r="11" spans="6:6" x14ac:dyDescent="0.35">
      <c r="F11" s="64">
        <v>271.56</v>
      </c>
    </row>
    <row r="12" spans="6:6" x14ac:dyDescent="0.35">
      <c r="F12" s="64">
        <v>360.91</v>
      </c>
    </row>
    <row r="13" spans="6:6" x14ac:dyDescent="0.35">
      <c r="F13" s="64">
        <v>511.75</v>
      </c>
    </row>
  </sheetData>
  <pageMargins left="0.511811024" right="0.511811024" top="0.78740157499999996" bottom="0.78740157499999996" header="0.31496062000000002" footer="0.31496062000000002"/>
  <pageSetup orientation="portrait" r:id="rId1"/>
  <headerFooter>
    <oddFooter>&amp;C&amp;1#&amp;"Calibri"&amp;10&amp;K000000Classificação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2024</vt:lpstr>
      <vt:lpstr>2023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Alfeu Vinicius Aires Souza</dc:creator>
  <cp:lastModifiedBy>Alfeu Vinicius Aires Souza</cp:lastModifiedBy>
  <dcterms:created xsi:type="dcterms:W3CDTF">2023-06-30T19:12:12Z</dcterms:created>
  <dcterms:modified xsi:type="dcterms:W3CDTF">2024-02-15T15:42:42Z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2023-07-26T10:55:09Z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31a10379-6ee8-4b10-be78-a644a2f39b17</vt:lpwstr>
  </property>
  <property fmtid="{D5CDD505-2E9C-101B-9397-08002B2CF9AE}" pid="8" name="MSIP_Label_99deea41-824f-4c3c-afd5-7afdfc16eee8_ContentBits">
    <vt:lpwstr>2</vt:lpwstr>
  </property>
</Properties>
</file>