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95" windowHeight="7815"/>
  </bookViews>
  <sheets>
    <sheet name="Identitas Usaha" sheetId="1" r:id="rId1"/>
    <sheet name="Cara Hitung Fixed Cost (FC)" sheetId="3" r:id="rId2"/>
    <sheet name="Cara Hitung Variable Cost (VC)" sheetId="2" r:id="rId3"/>
    <sheet name="Cara Hitung Biaya Produksi" sheetId="4" r:id="rId4"/>
    <sheet name="Cetak Kalkulasi" sheetId="5" r:id="rId5"/>
  </sheets>
  <calcPr calcId="144525"/>
</workbook>
</file>

<file path=xl/sharedStrings.xml><?xml version="1.0" encoding="utf-8"?>
<sst xmlns="http://schemas.openxmlformats.org/spreadsheetml/2006/main" count="168" uniqueCount="85">
  <si>
    <t>NAMA USAHA</t>
  </si>
  <si>
    <t>:</t>
  </si>
  <si>
    <t>Teh Sariwangi</t>
  </si>
  <si>
    <t>PEMILIK</t>
  </si>
  <si>
    <t>Alfianda</t>
  </si>
  <si>
    <t>ALAMAT USAHA</t>
  </si>
  <si>
    <t>Jalan Raya Lembang</t>
  </si>
  <si>
    <t>Fixed Cost (Biaya Tetap)</t>
  </si>
  <si>
    <t>No.</t>
  </si>
  <si>
    <t>Barang</t>
  </si>
  <si>
    <t>Harga Satuan</t>
  </si>
  <si>
    <t>Jumlah</t>
  </si>
  <si>
    <t>Harga Total</t>
  </si>
  <si>
    <t>Sewa Lahan</t>
  </si>
  <si>
    <t>Gaji Pegawai</t>
  </si>
  <si>
    <t>Alat-Alat Mesin Produksi</t>
  </si>
  <si>
    <t>Teko</t>
  </si>
  <si>
    <t>Kompor</t>
  </si>
  <si>
    <t>Gas Tabung</t>
  </si>
  <si>
    <t>Saringan The</t>
  </si>
  <si>
    <t>Tempat Kaca Gula Pasir</t>
  </si>
  <si>
    <t>Cup Sealer</t>
  </si>
  <si>
    <t>Colokan Listrik</t>
  </si>
  <si>
    <t>Box Es</t>
  </si>
  <si>
    <t>Termos The</t>
  </si>
  <si>
    <t>Fixed Cost</t>
  </si>
  <si>
    <t>ALAMAT  USAHA</t>
  </si>
  <si>
    <t>Daftar Harga Bahan Baku 1 Periode Produksi</t>
  </si>
  <si>
    <t>Gross Profit &amp; Net Profit</t>
  </si>
  <si>
    <t>Bahan Baku</t>
  </si>
  <si>
    <t>Total</t>
  </si>
  <si>
    <t>Harga Bahan Baku Perunit</t>
  </si>
  <si>
    <t>Harga Pokok Produksi (HPP)</t>
  </si>
  <si>
    <t>Gross Profit (Laba Kotor) Per Unit Produksi</t>
  </si>
  <si>
    <t>Gross Profit Margin</t>
  </si>
  <si>
    <t>Net Profit dipotong Komisi Grab 30%</t>
  </si>
  <si>
    <t xml:space="preserve">Net Profit dipotong Komisi Go food 20% </t>
  </si>
  <si>
    <t>Net Profit Margin dari Grab food</t>
  </si>
  <si>
    <t>Net Profit Margin dari Go food</t>
  </si>
  <si>
    <t>Teh Cap Botol</t>
  </si>
  <si>
    <t>Jumlah Produksi</t>
  </si>
  <si>
    <t>Gula 1 kg</t>
  </si>
  <si>
    <t>Nutrisari 1 renteng isi 10</t>
  </si>
  <si>
    <t>Isi Air Galon</t>
  </si>
  <si>
    <t>Isi Gas Tabung</t>
  </si>
  <si>
    <t>Es Batu</t>
  </si>
  <si>
    <t>Gelas Cup Ukuran Oz 16 isi 50 cup</t>
  </si>
  <si>
    <t>Plastik sealer cup isi 1000</t>
  </si>
  <si>
    <t>Total Harga Bahan Baku 1 Periode Produksi Dari Pembelian Borongan di Grosir</t>
  </si>
  <si>
    <t>Harga Bahan Baku Per 1 unit Produksi</t>
  </si>
  <si>
    <t>Harga Bahan Baku</t>
  </si>
  <si>
    <t>Porsi</t>
  </si>
  <si>
    <t>Biaya Bahan Baku Per 1 unit Produksi</t>
  </si>
  <si>
    <t>Biaya Overhead</t>
  </si>
  <si>
    <t>Jenis Pembiayaan</t>
  </si>
  <si>
    <t>Harga Biaya</t>
  </si>
  <si>
    <t>Jumlah (Q)</t>
  </si>
  <si>
    <t>Asuransi</t>
  </si>
  <si>
    <t>BPJS Kesehatan Kelas 3</t>
  </si>
  <si>
    <t>BPJS Ketenagakerjaan (2%+3,7%)</t>
  </si>
  <si>
    <t>Biaya Reparasi</t>
  </si>
  <si>
    <t>Biaya Penolong</t>
  </si>
  <si>
    <t>Total Biaya Overhead</t>
  </si>
  <si>
    <t>Biaya Overhead Per-unit</t>
  </si>
  <si>
    <t>Tabel Harga Pokok Produksi (HPP)</t>
  </si>
  <si>
    <t>Biaya Bahan Baku Per-unit</t>
  </si>
  <si>
    <t>Harga Produksi + Overhead</t>
  </si>
  <si>
    <t>Keuntungann yang diinginkan</t>
  </si>
  <si>
    <t>Cara Hitung Biaya Produksi</t>
  </si>
  <si>
    <t>Q (Jumlah Produksi)</t>
  </si>
  <si>
    <t>FC (Fixed Cost)</t>
  </si>
  <si>
    <t>VC (Variable Cost)</t>
  </si>
  <si>
    <t>TC (Total Cost)</t>
  </si>
  <si>
    <t>MC (Marginal Cost)</t>
  </si>
  <si>
    <t>ATC (Average Total Cost)</t>
  </si>
  <si>
    <t>AFC (Average Fixed Cost)</t>
  </si>
  <si>
    <t>AVC (Average Variable Cost)</t>
  </si>
  <si>
    <t>1. Fixed Cost (FC)</t>
  </si>
  <si>
    <t>Fixed cost atau biaya tetap adalah biaya yang tidak berubah seiring dengan kenaikan atau penurunan jumlah barang atau jasa yang diproduksi atau dijual. Biaya tetap merupakan biaya yang harus dibayar oleh perusahaan, terlepas dari aktivitas bisnis tertentu. Contoh biaya tetap termasuk pembayaran sewa sewa, gaji, asuransi, pajak properti, biaya bunga, depresiasi, dan kemungkinan beberapa utilitas.</t>
  </si>
  <si>
    <t>2. Variable Cost (VC)</t>
  </si>
  <si>
    <t>Biaya variabel adalah biaya perusahaan yang bisa berubah secara proporsional tergantung produksi yang dikeluarkan. Biaya variabel bisa naik atau turun tergantung pada volume produksi perusahaan. Biaya variabel akan naik saat produksi meningkat dan turun saat produksi juga menurun, tidak seperti biaya tetap yang sifatnya tidak tergantung dengan proses produksi. Contoh biaya variable adalah biaya bahan baku, tenaga kerja langsung, upah lembur, dan komisi</t>
  </si>
  <si>
    <t>3. Tabel Kalkulasi Biaya Produksi</t>
  </si>
  <si>
    <t>4. Tabel Kalkulasi Gross Profit dan Net Profit</t>
  </si>
  <si>
    <t>Adapun Tabel Kalkulasi Biaya Produksi bisa dilihat dibawah ini.</t>
  </si>
  <si>
    <t>Adapun Tabel Kalkulasi Gross Profit dan Net Profit bisa dilihat dibawah ini.</t>
  </si>
</sst>
</file>

<file path=xl/styles.xml><?xml version="1.0" encoding="utf-8"?>
<styleSheet xmlns="http://schemas.openxmlformats.org/spreadsheetml/2006/main">
  <numFmts count="6">
    <numFmt numFmtId="43" formatCode="_-* #,##0.00_-;\-* #,##0.00_-;_-* &quot;-&quot;??_-;_-@_-"/>
    <numFmt numFmtId="176" formatCode="&quot;Rp&quot;#,##0"/>
    <numFmt numFmtId="42" formatCode="_-&quot;£&quot;* #,##0_-;\-&quot;£&quot;* #,##0_-;_-&quot;£&quot;* &quot;-&quot;_-;_-@_-"/>
    <numFmt numFmtId="177" formatCode="&quot;Rp&quot;#,##0.00"/>
    <numFmt numFmtId="41" formatCode="_-* #,##0_-;\-* #,##0_-;_-* &quot;-&quot;_-;_-@_-"/>
    <numFmt numFmtId="44" formatCode="_-&quot;£&quot;* #,##0.00_-;\-&quot;£&quot;* #,##0.00_-;_-&quot;£&quot;* &quot;-&quot;??_-;_-@_-"/>
  </numFmts>
  <fonts count="29">
    <font>
      <sz val="11"/>
      <color theme="1"/>
      <name val="Calibri"/>
      <charset val="134"/>
      <scheme val="minor"/>
    </font>
    <font>
      <sz val="12"/>
      <color theme="1"/>
      <name val="Times New Roman"/>
      <charset val="134"/>
    </font>
    <font>
      <sz val="11"/>
      <color theme="1"/>
      <name val="Times New Roman"/>
      <charset val="134"/>
    </font>
    <font>
      <b/>
      <sz val="14"/>
      <color theme="1"/>
      <name val="Times New Roman"/>
      <charset val="134"/>
    </font>
    <font>
      <b/>
      <sz val="12"/>
      <color theme="1"/>
      <name val="Times New Roman"/>
      <charset val="134"/>
    </font>
    <font>
      <b/>
      <sz val="20"/>
      <color theme="1"/>
      <name val="Times New Roman"/>
      <charset val="134"/>
    </font>
    <font>
      <sz val="11"/>
      <name val="Calibri"/>
      <charset val="134"/>
    </font>
    <font>
      <b/>
      <sz val="11"/>
      <color theme="1"/>
      <name val="Times New Roman"/>
      <charset val="134"/>
    </font>
    <font>
      <sz val="11"/>
      <color theme="1"/>
      <name val="Calibri"/>
      <charset val="134"/>
    </font>
    <font>
      <b/>
      <sz val="16"/>
      <color theme="1"/>
      <name val="Times New Roman"/>
      <charset val="134"/>
    </font>
    <font>
      <sz val="11"/>
      <color theme="0"/>
      <name val="Calibri"/>
      <charset val="0"/>
      <scheme val="minor"/>
    </font>
    <font>
      <b/>
      <sz val="11"/>
      <color theme="3"/>
      <name val="Calibri"/>
      <charset val="134"/>
      <scheme val="minor"/>
    </font>
    <font>
      <sz val="11"/>
      <color theme="1"/>
      <name val="Calibri"/>
      <charset val="0"/>
      <scheme val="minor"/>
    </font>
    <font>
      <sz val="11"/>
      <color rgb="FFFF0000"/>
      <name val="Calibri"/>
      <charset val="0"/>
      <scheme val="minor"/>
    </font>
    <font>
      <b/>
      <sz val="11"/>
      <color theme="1"/>
      <name val="Calibri"/>
      <charset val="0"/>
      <scheme val="minor"/>
    </font>
    <font>
      <i/>
      <sz val="11"/>
      <color rgb="FF7F7F7F"/>
      <name val="Calibri"/>
      <charset val="0"/>
      <scheme val="minor"/>
    </font>
    <font>
      <b/>
      <sz val="11"/>
      <color rgb="FF3F3F3F"/>
      <name val="Calibri"/>
      <charset val="0"/>
      <scheme val="minor"/>
    </font>
    <font>
      <b/>
      <sz val="13"/>
      <color theme="3"/>
      <name val="Calibri"/>
      <charset val="134"/>
      <scheme val="minor"/>
    </font>
    <font>
      <b/>
      <sz val="11"/>
      <color rgb="FFFFFFFF"/>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
      <b/>
      <sz val="11"/>
      <color rgb="FFFA7D00"/>
      <name val="Calibri"/>
      <charset val="0"/>
      <scheme val="minor"/>
    </font>
    <font>
      <u/>
      <sz val="11"/>
      <color rgb="FF0000FF"/>
      <name val="Calibri"/>
      <charset val="0"/>
      <scheme val="minor"/>
    </font>
    <font>
      <sz val="11"/>
      <color rgb="FFFA7D00"/>
      <name val="Calibri"/>
      <charset val="0"/>
      <scheme val="minor"/>
    </font>
    <font>
      <b/>
      <sz val="15"/>
      <color theme="3"/>
      <name val="Calibri"/>
      <charset val="134"/>
      <scheme val="minor"/>
    </font>
  </fonts>
  <fills count="36">
    <fill>
      <patternFill patternType="none"/>
    </fill>
    <fill>
      <patternFill patternType="gray125"/>
    </fill>
    <fill>
      <patternFill patternType="solid">
        <fgColor rgb="FFBFBFBF"/>
        <bgColor rgb="FFBFBFBF"/>
      </patternFill>
    </fill>
    <fill>
      <patternFill patternType="solid">
        <fgColor rgb="FFA5A5A5"/>
        <bgColor rgb="FFA5A5A5"/>
      </patternFill>
    </fill>
    <fill>
      <patternFill patternType="solid">
        <fgColor rgb="FFFFFF00"/>
        <bgColor rgb="FFFFFF00"/>
      </patternFill>
    </fill>
    <fill>
      <patternFill patternType="solid">
        <fgColor theme="8"/>
        <bgColor indexed="64"/>
      </patternFill>
    </fill>
    <fill>
      <patternFill patternType="solid">
        <fgColor theme="5"/>
        <bgColor indexed="64"/>
      </patternFill>
    </fill>
    <fill>
      <patternFill patternType="solid">
        <fgColor rgb="FFFFFFC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9" tint="0.399975585192419"/>
        <bgColor indexed="64"/>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0" fillId="35" borderId="0" applyNumberFormat="0" applyBorder="0" applyAlignment="0" applyProtection="0">
      <alignment vertical="center"/>
    </xf>
    <xf numFmtId="0" fontId="12" fillId="20" borderId="0" applyNumberFormat="0" applyBorder="0" applyAlignment="0" applyProtection="0">
      <alignment vertical="center"/>
    </xf>
    <xf numFmtId="0" fontId="10" fillId="34" borderId="0" applyNumberFormat="0" applyBorder="0" applyAlignment="0" applyProtection="0">
      <alignment vertical="center"/>
    </xf>
    <xf numFmtId="0" fontId="12" fillId="15" borderId="0" applyNumberFormat="0" applyBorder="0" applyAlignment="0" applyProtection="0">
      <alignment vertical="center"/>
    </xf>
    <xf numFmtId="0" fontId="12" fillId="30" borderId="0" applyNumberFormat="0" applyBorder="0" applyAlignment="0" applyProtection="0">
      <alignment vertical="center"/>
    </xf>
    <xf numFmtId="0" fontId="12" fillId="32" borderId="0" applyNumberFormat="0" applyBorder="0" applyAlignment="0" applyProtection="0">
      <alignment vertical="center"/>
    </xf>
    <xf numFmtId="0" fontId="21" fillId="0" borderId="0" applyNumberFormat="0" applyFill="0" applyBorder="0" applyAlignment="0" applyProtection="0">
      <alignment vertical="center"/>
    </xf>
    <xf numFmtId="0" fontId="12" fillId="33" borderId="0" applyNumberFormat="0" applyBorder="0" applyAlignment="0" applyProtection="0">
      <alignment vertical="center"/>
    </xf>
    <xf numFmtId="0" fontId="10" fillId="17" borderId="0" applyNumberFormat="0" applyBorder="0" applyAlignment="0" applyProtection="0">
      <alignment vertical="center"/>
    </xf>
    <xf numFmtId="0" fontId="10" fillId="28" borderId="0" applyNumberFormat="0" applyBorder="0" applyAlignment="0" applyProtection="0">
      <alignment vertical="center"/>
    </xf>
    <xf numFmtId="0" fontId="10" fillId="26" borderId="0" applyNumberFormat="0" applyBorder="0" applyAlignment="0" applyProtection="0">
      <alignment vertical="center"/>
    </xf>
    <xf numFmtId="0" fontId="12" fillId="23" borderId="0" applyNumberFormat="0" applyBorder="0" applyAlignment="0" applyProtection="0">
      <alignment vertical="center"/>
    </xf>
    <xf numFmtId="0" fontId="12" fillId="27" borderId="0" applyNumberFormat="0" applyBorder="0" applyAlignment="0" applyProtection="0">
      <alignment vertical="center"/>
    </xf>
    <xf numFmtId="0" fontId="10" fillId="22" borderId="0" applyNumberFormat="0" applyBorder="0" applyAlignment="0" applyProtection="0">
      <alignment vertical="center"/>
    </xf>
    <xf numFmtId="0" fontId="10" fillId="29" borderId="0" applyNumberFormat="0" applyBorder="0" applyAlignment="0" applyProtection="0">
      <alignment vertical="center"/>
    </xf>
    <xf numFmtId="0" fontId="10" fillId="21" borderId="0" applyNumberFormat="0" applyBorder="0" applyAlignment="0" applyProtection="0">
      <alignment vertical="center"/>
    </xf>
    <xf numFmtId="0" fontId="24" fillId="31" borderId="0" applyNumberFormat="0" applyBorder="0" applyAlignment="0" applyProtection="0">
      <alignment vertical="center"/>
    </xf>
    <xf numFmtId="0" fontId="18" fillId="13" borderId="11" applyNumberFormat="0" applyAlignment="0" applyProtection="0">
      <alignment vertical="center"/>
    </xf>
    <xf numFmtId="0" fontId="25" fillId="12" borderId="12" applyNumberFormat="0" applyAlignment="0" applyProtection="0">
      <alignment vertical="center"/>
    </xf>
    <xf numFmtId="0" fontId="10" fillId="18" borderId="0" applyNumberFormat="0" applyBorder="0" applyAlignment="0" applyProtection="0">
      <alignment vertical="center"/>
    </xf>
    <xf numFmtId="0" fontId="10" fillId="6" borderId="0" applyNumberFormat="0" applyBorder="0" applyAlignment="0" applyProtection="0">
      <alignment vertical="center"/>
    </xf>
    <xf numFmtId="0" fontId="23" fillId="25" borderId="0" applyNumberFormat="0" applyBorder="0" applyAlignment="0" applyProtection="0">
      <alignment vertical="center"/>
    </xf>
    <xf numFmtId="0" fontId="20" fillId="0" borderId="0" applyNumberFormat="0" applyFill="0" applyBorder="0" applyAlignment="0" applyProtection="0">
      <alignment vertical="center"/>
    </xf>
    <xf numFmtId="0" fontId="22" fillId="19" borderId="0" applyNumberFormat="0" applyBorder="0" applyAlignment="0" applyProtection="0">
      <alignment vertical="center"/>
    </xf>
    <xf numFmtId="0" fontId="17" fillId="0" borderId="10" applyNumberFormat="0" applyFill="0" applyAlignment="0" applyProtection="0">
      <alignment vertical="center"/>
    </xf>
    <xf numFmtId="0" fontId="14" fillId="0" borderId="8" applyNumberFormat="0" applyFill="0" applyAlignment="0" applyProtection="0">
      <alignment vertical="center"/>
    </xf>
    <xf numFmtId="0" fontId="16" fillId="12" borderId="9" applyNumberFormat="0" applyAlignment="0" applyProtection="0">
      <alignment vertical="center"/>
    </xf>
    <xf numFmtId="0" fontId="12" fillId="14" borderId="0" applyNumberFormat="0" applyBorder="0" applyAlignment="0" applyProtection="0">
      <alignment vertical="center"/>
    </xf>
    <xf numFmtId="0" fontId="19" fillId="16" borderId="12" applyNumberFormat="0" applyAlignment="0" applyProtection="0">
      <alignment vertical="center"/>
    </xf>
    <xf numFmtId="0" fontId="12" fillId="10" borderId="0" applyNumberFormat="0" applyBorder="0" applyAlignment="0" applyProtection="0">
      <alignment vertical="center"/>
    </xf>
    <xf numFmtId="0" fontId="10" fillId="24" borderId="0" applyNumberFormat="0" applyBorder="0" applyAlignment="0" applyProtection="0">
      <alignment vertical="center"/>
    </xf>
    <xf numFmtId="0" fontId="27" fillId="0" borderId="13" applyNumberFormat="0" applyFill="0" applyAlignment="0" applyProtection="0">
      <alignment vertical="center"/>
    </xf>
    <xf numFmtId="0" fontId="12" fillId="11" borderId="0" applyNumberFormat="0" applyBorder="0" applyAlignment="0" applyProtection="0">
      <alignment vertical="center"/>
    </xf>
    <xf numFmtId="0" fontId="28" fillId="0" borderId="10" applyNumberFormat="0" applyFill="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43" fontId="0" fillId="0" borderId="0" applyFont="0" applyFill="0" applyBorder="0" applyAlignment="0" applyProtection="0">
      <alignment vertical="center"/>
    </xf>
    <xf numFmtId="0" fontId="12" fillId="8" borderId="0" applyNumberFormat="0" applyBorder="0" applyAlignment="0" applyProtection="0">
      <alignment vertical="center"/>
    </xf>
    <xf numFmtId="0" fontId="0" fillId="7" borderId="7" applyNumberFormat="0" applyFont="0" applyAlignment="0" applyProtection="0">
      <alignment vertical="center"/>
    </xf>
    <xf numFmtId="0" fontId="11" fillId="0" borderId="6" applyNumberFormat="0" applyFill="0" applyAlignment="0" applyProtection="0">
      <alignment vertical="center"/>
    </xf>
    <xf numFmtId="0" fontId="12" fillId="9"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9"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cellStyleXfs>
  <cellXfs count="84">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left" vertical="center" wrapText="1"/>
    </xf>
    <xf numFmtId="0" fontId="5" fillId="0" borderId="1" xfId="0" applyFont="1" applyBorder="1" applyAlignment="1">
      <alignment horizontal="left" vertical="center"/>
    </xf>
    <xf numFmtId="0" fontId="4" fillId="2" borderId="2" xfId="0" applyFont="1" applyFill="1" applyBorder="1" applyAlignment="1">
      <alignment horizontal="center"/>
    </xf>
    <xf numFmtId="0" fontId="1" fillId="0" borderId="2" xfId="0" applyFont="1" applyBorder="1" applyAlignment="1">
      <alignment horizontal="center"/>
    </xf>
    <xf numFmtId="0" fontId="1" fillId="0" borderId="2" xfId="0" applyFont="1" applyBorder="1"/>
    <xf numFmtId="176" fontId="1" fillId="0" borderId="2" xfId="0" applyNumberFormat="1" applyFont="1" applyBorder="1"/>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6" fillId="0" borderId="4" xfId="0" applyFont="1" applyBorder="1"/>
    <xf numFmtId="0" fontId="4" fillId="4" borderId="3" xfId="0" applyFont="1" applyFill="1" applyBorder="1" applyAlignment="1">
      <alignment horizontal="left"/>
    </xf>
    <xf numFmtId="0" fontId="6" fillId="0" borderId="5" xfId="0" applyFont="1" applyBorder="1"/>
    <xf numFmtId="0" fontId="4" fillId="0" borderId="0" xfId="0" applyFont="1" applyAlignment="1">
      <alignment horizontal="left"/>
    </xf>
    <xf numFmtId="0" fontId="3" fillId="0" borderId="0" xfId="0" applyFont="1" applyAlignment="1">
      <alignment vertical="center"/>
    </xf>
    <xf numFmtId="0" fontId="1" fillId="0" borderId="0" xfId="0" applyFont="1" applyAlignment="1">
      <alignment horizontal="left" vertical="top" wrapText="1"/>
    </xf>
    <xf numFmtId="0" fontId="3" fillId="0" borderId="1" xfId="0" applyFont="1" applyBorder="1" applyAlignment="1">
      <alignment vertical="center"/>
    </xf>
    <xf numFmtId="0" fontId="7" fillId="2" borderId="2" xfId="0" applyFont="1" applyFill="1" applyBorder="1" applyAlignment="1">
      <alignment horizontal="center"/>
    </xf>
    <xf numFmtId="0" fontId="2" fillId="0" borderId="2" xfId="0" applyFont="1" applyBorder="1"/>
    <xf numFmtId="0" fontId="1" fillId="0" borderId="2" xfId="0" applyFont="1" applyBorder="1" applyAlignment="1">
      <alignment horizontal="center" vertic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1" fillId="0" borderId="2" xfId="0" applyFont="1" applyBorder="1" applyAlignment="1">
      <alignment horizontal="left" vertical="center"/>
    </xf>
    <xf numFmtId="176" fontId="1" fillId="0" borderId="2" xfId="0" applyNumberFormat="1" applyFont="1" applyBorder="1" applyAlignment="1">
      <alignment horizontal="center" vertical="center"/>
    </xf>
    <xf numFmtId="10" fontId="1" fillId="0" borderId="2" xfId="0" applyNumberFormat="1" applyFont="1" applyBorder="1" applyAlignment="1">
      <alignment horizontal="center" vertical="center"/>
    </xf>
    <xf numFmtId="176" fontId="4" fillId="4" borderId="2" xfId="0" applyNumberFormat="1" applyFont="1" applyFill="1" applyBorder="1"/>
    <xf numFmtId="176" fontId="4" fillId="0" borderId="0" xfId="0" applyNumberFormat="1" applyFont="1"/>
    <xf numFmtId="0" fontId="8" fillId="0" borderId="0" xfId="0" applyFont="1"/>
    <xf numFmtId="0" fontId="4" fillId="0" borderId="3" xfId="0" applyFont="1" applyBorder="1" applyAlignment="1">
      <alignment horizontal="left" vertical="center"/>
    </xf>
    <xf numFmtId="1" fontId="1" fillId="0" borderId="2" xfId="0" applyNumberFormat="1" applyFont="1" applyBorder="1" applyAlignment="1">
      <alignment horizontal="center" vertical="center"/>
    </xf>
    <xf numFmtId="0" fontId="1" fillId="0" borderId="3" xfId="0" applyFont="1" applyBorder="1" applyAlignment="1">
      <alignment horizontal="left"/>
    </xf>
    <xf numFmtId="0" fontId="1" fillId="0" borderId="4" xfId="0" applyFont="1" applyBorder="1" applyAlignment="1">
      <alignment horizontal="left"/>
    </xf>
    <xf numFmtId="0" fontId="1" fillId="2" borderId="3" xfId="0" applyFont="1" applyFill="1" applyBorder="1" applyAlignment="1">
      <alignment horizontal="center"/>
    </xf>
    <xf numFmtId="0" fontId="1" fillId="0" borderId="2" xfId="0" applyFont="1" applyBorder="1" applyAlignment="1">
      <alignment wrapText="1"/>
    </xf>
    <xf numFmtId="9" fontId="1" fillId="0" borderId="2" xfId="0" applyNumberFormat="1" applyFont="1" applyBorder="1"/>
    <xf numFmtId="0" fontId="4" fillId="4" borderId="4" xfId="0" applyFont="1" applyFill="1" applyBorder="1" applyAlignment="1">
      <alignment horizontal="left"/>
    </xf>
    <xf numFmtId="0" fontId="9" fillId="0" borderId="0" xfId="0" applyFont="1" applyAlignment="1">
      <alignment vertical="center"/>
    </xf>
    <xf numFmtId="0" fontId="4" fillId="0" borderId="0" xfId="0" applyFont="1" applyAlignment="1">
      <alignment horizontal="left" vertical="center"/>
    </xf>
    <xf numFmtId="0" fontId="1" fillId="0" borderId="0" xfId="0" applyFont="1" applyAlignment="1">
      <alignment horizontal="left" vertical="center"/>
    </xf>
    <xf numFmtId="0" fontId="9" fillId="0" borderId="1" xfId="0" applyFont="1" applyBorder="1" applyAlignment="1">
      <alignment vertical="center"/>
    </xf>
    <xf numFmtId="0" fontId="4" fillId="2" borderId="2" xfId="0" applyFont="1" applyFill="1" applyBorder="1" applyAlignment="1">
      <alignment horizontal="center" vertical="center" wrapText="1"/>
    </xf>
    <xf numFmtId="176" fontId="1" fillId="0" borderId="2" xfId="0" applyNumberFormat="1" applyFont="1" applyBorder="1" applyAlignment="1">
      <alignment horizontal="center"/>
    </xf>
    <xf numFmtId="0" fontId="4" fillId="4" borderId="2" xfId="0" applyFont="1" applyFill="1" applyBorder="1" applyAlignment="1">
      <alignment horizontal="center"/>
    </xf>
    <xf numFmtId="176" fontId="4" fillId="4" borderId="2" xfId="0" applyNumberFormat="1" applyFont="1" applyFill="1" applyBorder="1" applyAlignment="1">
      <alignment horizontal="center"/>
    </xf>
    <xf numFmtId="176" fontId="8" fillId="0" borderId="0" xfId="0" applyNumberFormat="1" applyFont="1"/>
    <xf numFmtId="0" fontId="4" fillId="0" borderId="0" xfId="0" applyFont="1" applyAlignment="1">
      <alignment horizontal="center" wrapText="1"/>
    </xf>
    <xf numFmtId="0" fontId="7" fillId="2" borderId="2" xfId="0" applyFont="1" applyFill="1" applyBorder="1" applyAlignment="1">
      <alignment horizontal="center" vertical="center" wrapText="1"/>
    </xf>
    <xf numFmtId="177" fontId="7" fillId="2" borderId="2" xfId="0" applyNumberFormat="1" applyFont="1" applyFill="1" applyBorder="1" applyAlignment="1">
      <alignment horizontal="center" vertical="center" wrapText="1"/>
    </xf>
    <xf numFmtId="176" fontId="1" fillId="0" borderId="0" xfId="0" applyNumberFormat="1" applyFont="1" applyAlignment="1">
      <alignment horizontal="center"/>
    </xf>
    <xf numFmtId="176" fontId="2" fillId="0" borderId="2" xfId="0" applyNumberFormat="1" applyFont="1" applyBorder="1" applyAlignment="1">
      <alignment horizontal="center" vertical="center"/>
    </xf>
    <xf numFmtId="176" fontId="2" fillId="0" borderId="2" xfId="0" applyNumberFormat="1" applyFont="1" applyBorder="1"/>
    <xf numFmtId="176" fontId="4" fillId="0" borderId="0" xfId="0" applyNumberFormat="1" applyFont="1" applyAlignment="1">
      <alignment horizontal="center"/>
    </xf>
    <xf numFmtId="176" fontId="7" fillId="4" borderId="2" xfId="0" applyNumberFormat="1" applyFont="1" applyFill="1" applyBorder="1" applyAlignment="1">
      <alignment horizontal="center" vertical="center"/>
    </xf>
    <xf numFmtId="176" fontId="7" fillId="4" borderId="2" xfId="0" applyNumberFormat="1" applyFont="1" applyFill="1" applyBorder="1"/>
    <xf numFmtId="176" fontId="2" fillId="0" borderId="0" xfId="0" applyNumberFormat="1" applyFont="1" applyAlignment="1">
      <alignment horizontal="center" vertical="center"/>
    </xf>
    <xf numFmtId="176" fontId="2" fillId="0" borderId="0" xfId="0" applyNumberFormat="1" applyFont="1"/>
    <xf numFmtId="0" fontId="4" fillId="2" borderId="3" xfId="0" applyFont="1" applyFill="1" applyBorder="1" applyAlignment="1">
      <alignment horizontal="center" vertical="center" wrapText="1"/>
    </xf>
    <xf numFmtId="9" fontId="1" fillId="0" borderId="2" xfId="0" applyNumberFormat="1" applyFont="1" applyBorder="1" applyAlignment="1">
      <alignment horizontal="center" vertical="center"/>
    </xf>
    <xf numFmtId="9" fontId="4" fillId="4" borderId="2" xfId="0" applyNumberFormat="1" applyFont="1" applyFill="1" applyBorder="1" applyAlignment="1">
      <alignment horizontal="center" vertical="center"/>
    </xf>
    <xf numFmtId="9" fontId="4" fillId="4" borderId="2" xfId="0" applyNumberFormat="1" applyFont="1" applyFill="1" applyBorder="1"/>
    <xf numFmtId="176" fontId="1" fillId="0" borderId="0" xfId="0" applyNumberFormat="1" applyFont="1"/>
    <xf numFmtId="9" fontId="1" fillId="0" borderId="0" xfId="0" applyNumberFormat="1" applyFont="1" applyAlignment="1">
      <alignment horizontal="center" vertical="center"/>
    </xf>
    <xf numFmtId="9" fontId="1" fillId="0" borderId="0" xfId="0" applyNumberFormat="1" applyFont="1"/>
    <xf numFmtId="0" fontId="9" fillId="0" borderId="0" xfId="0" applyFont="1" applyAlignment="1">
      <alignment horizontal="center" vertical="center"/>
    </xf>
    <xf numFmtId="0" fontId="6" fillId="0" borderId="1" xfId="0" applyFont="1" applyBorder="1"/>
    <xf numFmtId="0" fontId="4" fillId="2" borderId="2" xfId="0" applyFont="1" applyFill="1" applyBorder="1" applyAlignment="1">
      <alignment horizontal="center" wrapText="1"/>
    </xf>
    <xf numFmtId="0" fontId="3" fillId="0" borderId="0" xfId="0" applyFont="1" applyAlignment="1">
      <alignment horizontal="center" vertical="center"/>
    </xf>
    <xf numFmtId="0" fontId="4" fillId="2" borderId="2" xfId="0" applyFont="1" applyFill="1" applyBorder="1" applyAlignment="1">
      <alignment horizontal="center" vertical="center"/>
    </xf>
    <xf numFmtId="0" fontId="7" fillId="2" borderId="2" xfId="0" applyFont="1" applyFill="1" applyBorder="1" applyAlignment="1">
      <alignment horizontal="center" vertical="center"/>
    </xf>
    <xf numFmtId="177" fontId="2" fillId="0" borderId="2" xfId="0" applyNumberFormat="1" applyFont="1" applyBorder="1"/>
    <xf numFmtId="0" fontId="1" fillId="0" borderId="2" xfId="0" applyFont="1" applyBorder="1" applyAlignment="1">
      <alignment vertical="center"/>
    </xf>
    <xf numFmtId="177" fontId="2" fillId="0" borderId="2" xfId="0" applyNumberFormat="1" applyFont="1" applyBorder="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7" fillId="4" borderId="2" xfId="0" applyFont="1" applyFill="1" applyBorder="1" applyAlignment="1">
      <alignment horizontal="center" vertical="center"/>
    </xf>
    <xf numFmtId="177" fontId="7" fillId="4" borderId="2" xfId="0" applyNumberFormat="1" applyFont="1" applyFill="1" applyBorder="1"/>
    <xf numFmtId="0" fontId="2" fillId="0" borderId="0" xfId="0" applyFont="1" applyAlignment="1">
      <alignment horizontal="center" vertical="center"/>
    </xf>
    <xf numFmtId="0" fontId="1" fillId="0" borderId="0" xfId="0" applyFont="1"/>
    <xf numFmtId="0" fontId="0" fillId="0" borderId="0" xfId="0" applyFont="1"/>
    <xf numFmtId="0" fontId="5" fillId="0" borderId="0" xfId="0" applyFont="1" applyAlignment="1">
      <alignment horizontal="center" vertical="center"/>
    </xf>
  </cellXfs>
  <cellStyles count="49">
    <cellStyle name="Normal" xfId="0" builtinId="0"/>
    <cellStyle name="60% - Aksen6" xfId="1" builtinId="52"/>
    <cellStyle name="40% - Aksen6" xfId="2" builtinId="51"/>
    <cellStyle name="Aksen6" xfId="3" builtinId="49"/>
    <cellStyle name="40% - Aksen4" xfId="4" builtinId="43"/>
    <cellStyle name="20% - Aksen4" xfId="5" builtinId="42"/>
    <cellStyle name="40% - Aksen3" xfId="6" builtinId="39"/>
    <cellStyle name="Hyperlink yang Diikuti" xfId="7" builtinId="9"/>
    <cellStyle name="20% - Aksen3" xfId="8" builtinId="38"/>
    <cellStyle name="60% - Aksen5" xfId="9" builtinId="48"/>
    <cellStyle name="Aksen3" xfId="10" builtinId="37"/>
    <cellStyle name="60% - Aksen2" xfId="11" builtinId="36"/>
    <cellStyle name="20% - Aksen2" xfId="12" builtinId="34"/>
    <cellStyle name="40% - Aksen1" xfId="13" builtinId="31"/>
    <cellStyle name="60% - Aksen3" xfId="14" builtinId="40"/>
    <cellStyle name="Aksen1" xfId="15" builtinId="29"/>
    <cellStyle name="Aksen4" xfId="16" builtinId="41"/>
    <cellStyle name="Buruk" xfId="17" builtinId="27"/>
    <cellStyle name="Cek Sel" xfId="18" builtinId="23"/>
    <cellStyle name="Perhitungan" xfId="19" builtinId="22"/>
    <cellStyle name="60% - Aksen4" xfId="20" builtinId="44"/>
    <cellStyle name="Aksen2" xfId="21" builtinId="33"/>
    <cellStyle name="Netral" xfId="22" builtinId="28"/>
    <cellStyle name="Judul" xfId="23" builtinId="15"/>
    <cellStyle name="Baik" xfId="24" builtinId="26"/>
    <cellStyle name="Kepala 2" xfId="25" builtinId="17"/>
    <cellStyle name="Total" xfId="26" builtinId="25"/>
    <cellStyle name="Output" xfId="27" builtinId="21"/>
    <cellStyle name="40% - Aksen2" xfId="28" builtinId="35"/>
    <cellStyle name="input" xfId="29" builtinId="20"/>
    <cellStyle name="20% - Aksen6" xfId="30" builtinId="50"/>
    <cellStyle name="60% - Aksen1" xfId="31" builtinId="32"/>
    <cellStyle name="Sel Ditautkan" xfId="32" builtinId="24"/>
    <cellStyle name="40% - Aksen5" xfId="33" builtinId="47"/>
    <cellStyle name="Kepala 1" xfId="34" builtinId="16"/>
    <cellStyle name="Teks CExplanatory" xfId="35" builtinId="53"/>
    <cellStyle name="Teks Peringatan" xfId="36" builtinId="11"/>
    <cellStyle name="Kepala 4" xfId="37" builtinId="19"/>
    <cellStyle name="Koma" xfId="38" builtinId="3"/>
    <cellStyle name="20% - Aksen5" xfId="39" builtinId="46"/>
    <cellStyle name="Catatan" xfId="40" builtinId="10"/>
    <cellStyle name="Kepala 3" xfId="41" builtinId="18"/>
    <cellStyle name="20% - Aksen1" xfId="42" builtinId="30"/>
    <cellStyle name="Hyperlink" xfId="43" builtinId="8"/>
    <cellStyle name="Mata Uang [0]" xfId="44" builtinId="7"/>
    <cellStyle name="Persen" xfId="45" builtinId="5"/>
    <cellStyle name="Mata Uang" xfId="46" builtinId="4"/>
    <cellStyle name="Koma [0]" xfId="47" builtinId="6"/>
    <cellStyle name="Aksen5" xfId="48" builtinId="4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id-ID" sz="1400" b="0" i="0" u="none" strike="noStrike" kern="1200" baseline="0">
                <a:solidFill>
                  <a:srgbClr val="757575"/>
                </a:solidFill>
                <a:latin typeface="+mn-lt"/>
                <a:ea typeface="+mn-ea"/>
                <a:cs typeface="+mn-cs"/>
              </a:defRPr>
            </a:pPr>
            <a:r>
              <a:rPr lang="en-ID" sz="1400" b="0" i="0">
                <a:solidFill>
                  <a:srgbClr val="757575"/>
                </a:solidFill>
                <a:latin typeface="+mn-lt"/>
              </a:rPr>
              <a:t>Grafik Biaya Produksi</a:t>
            </a:r>
            <a:endParaRPr lang="en-ID" sz="1400" b="0" i="0">
              <a:solidFill>
                <a:srgbClr val="757575"/>
              </a:solidFill>
              <a:latin typeface="+mn-lt"/>
            </a:endParaRPr>
          </a:p>
        </c:rich>
      </c:tx>
      <c:layout/>
      <c:overlay val="0"/>
    </c:title>
    <c:autoTitleDeleted val="0"/>
    <c:plotArea>
      <c:layout>
        <c:manualLayout>
          <c:xMode val="edge"/>
          <c:yMode val="edge"/>
          <c:x val="0.11863722611504"/>
          <c:y val="0.113182164049539"/>
          <c:w val="0.854976055255814"/>
          <c:h val="0.627735437329646"/>
        </c:manualLayout>
      </c:layout>
      <c:lineChart>
        <c:grouping val="standard"/>
        <c:varyColors val="1"/>
        <c:ser>
          <c:idx val="0"/>
          <c:order val="0"/>
          <c:tx>
            <c:strRef>
              <c:f>"Q (Jumlah Produksi)"</c:f>
              <c:strCache>
                <c:ptCount val="1"/>
                <c:pt idx="0">
                  <c:v>Q (Jumlah Produksi)</c:v>
                </c:pt>
              </c:strCache>
            </c:strRef>
          </c:tx>
          <c:spPr>
            <a:ln w="28575" cap="rnd" cmpd="sng" algn="ctr">
              <a:solidFill>
                <a:schemeClr val="accent1"/>
              </a:solidFill>
              <a:prstDash val="solid"/>
              <a:round/>
            </a:ln>
          </c:spPr>
          <c:marker>
            <c:symbol val="none"/>
          </c:marker>
          <c:dLbls>
            <c:delete val="1"/>
          </c:dLbls>
          <c:val>
            <c:numRef>
              <c:f>'Cara Hitung Biaya Produksi'!$A$8:$A$18</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ser>
        <c:ser>
          <c:idx val="1"/>
          <c:order val="1"/>
          <c:tx>
            <c:strRef>
              <c:f>"FC (Fixed Cost)"</c:f>
              <c:strCache>
                <c:ptCount val="1"/>
                <c:pt idx="0">
                  <c:v>FC (Fixed Cost)</c:v>
                </c:pt>
              </c:strCache>
            </c:strRef>
          </c:tx>
          <c:spPr>
            <a:ln w="28575" cap="rnd" cmpd="sng" algn="ctr">
              <a:solidFill>
                <a:schemeClr val="accent2"/>
              </a:solidFill>
              <a:prstDash val="solid"/>
              <a:round/>
            </a:ln>
          </c:spPr>
          <c:marker>
            <c:symbol val="none"/>
          </c:marker>
          <c:dLbls>
            <c:delete val="1"/>
          </c:dLbls>
          <c:val>
            <c:numRef>
              <c:f>'Cara Hitung Biaya Produksi'!$B$8:$B$18</c:f>
              <c:numCache>
                <c:formatCode>"Rp"#,##0</c:formatCode>
                <c:ptCount val="11"/>
                <c:pt idx="0">
                  <c:v>5415000</c:v>
                </c:pt>
                <c:pt idx="1">
                  <c:v>5415000</c:v>
                </c:pt>
                <c:pt idx="2">
                  <c:v>5415000</c:v>
                </c:pt>
                <c:pt idx="3">
                  <c:v>5415000</c:v>
                </c:pt>
                <c:pt idx="4">
                  <c:v>5415000</c:v>
                </c:pt>
                <c:pt idx="5">
                  <c:v>5415000</c:v>
                </c:pt>
                <c:pt idx="6">
                  <c:v>5415000</c:v>
                </c:pt>
                <c:pt idx="7">
                  <c:v>5415000</c:v>
                </c:pt>
                <c:pt idx="8">
                  <c:v>5415000</c:v>
                </c:pt>
                <c:pt idx="9">
                  <c:v>5415000</c:v>
                </c:pt>
                <c:pt idx="10">
                  <c:v>5415000</c:v>
                </c:pt>
              </c:numCache>
            </c:numRef>
          </c:val>
          <c:smooth val="0"/>
        </c:ser>
        <c:ser>
          <c:idx val="2"/>
          <c:order val="2"/>
          <c:tx>
            <c:strRef>
              <c:f>"VC (Variable Cost)"</c:f>
              <c:strCache>
                <c:ptCount val="1"/>
                <c:pt idx="0">
                  <c:v>VC (Variable Cost)</c:v>
                </c:pt>
              </c:strCache>
            </c:strRef>
          </c:tx>
          <c:spPr>
            <a:ln w="28575" cap="rnd" cmpd="sng" algn="ctr">
              <a:solidFill>
                <a:schemeClr val="accent3"/>
              </a:solidFill>
              <a:prstDash val="solid"/>
              <a:round/>
            </a:ln>
          </c:spPr>
          <c:marker>
            <c:symbol val="none"/>
          </c:marker>
          <c:dLbls>
            <c:delete val="1"/>
          </c:dLbls>
          <c:val>
            <c:numRef>
              <c:f>'Cara Hitung Biaya Produksi'!$C$8:$C$18</c:f>
              <c:numCache>
                <c:formatCode>"Rp"#,##0</c:formatCode>
                <c:ptCount val="11"/>
                <c:pt idx="0">
                  <c:v>0</c:v>
                </c:pt>
                <c:pt idx="1">
                  <c:v>1480</c:v>
                </c:pt>
                <c:pt idx="2">
                  <c:v>2960</c:v>
                </c:pt>
                <c:pt idx="3">
                  <c:v>4440</c:v>
                </c:pt>
                <c:pt idx="4">
                  <c:v>5920</c:v>
                </c:pt>
                <c:pt idx="5">
                  <c:v>7400</c:v>
                </c:pt>
                <c:pt idx="6">
                  <c:v>8880</c:v>
                </c:pt>
                <c:pt idx="7">
                  <c:v>10360</c:v>
                </c:pt>
                <c:pt idx="8">
                  <c:v>11840</c:v>
                </c:pt>
                <c:pt idx="9">
                  <c:v>13320</c:v>
                </c:pt>
                <c:pt idx="10">
                  <c:v>14800</c:v>
                </c:pt>
              </c:numCache>
            </c:numRef>
          </c:val>
          <c:smooth val="0"/>
        </c:ser>
        <c:ser>
          <c:idx val="3"/>
          <c:order val="3"/>
          <c:tx>
            <c:strRef>
              <c:f>"TC (Total Cost)"</c:f>
              <c:strCache>
                <c:ptCount val="1"/>
                <c:pt idx="0">
                  <c:v>TC (Total Cost)</c:v>
                </c:pt>
              </c:strCache>
            </c:strRef>
          </c:tx>
          <c:spPr>
            <a:ln w="28575" cap="rnd" cmpd="sng" algn="ctr">
              <a:solidFill>
                <a:schemeClr val="accent4"/>
              </a:solidFill>
              <a:prstDash val="solid"/>
              <a:round/>
            </a:ln>
          </c:spPr>
          <c:marker>
            <c:symbol val="none"/>
          </c:marker>
          <c:dLbls>
            <c:delete val="1"/>
          </c:dLbls>
          <c:val>
            <c:numRef>
              <c:f>'Cara Hitung Biaya Produksi'!$D$8:$D$18</c:f>
              <c:numCache>
                <c:formatCode>"Rp"#,##0</c:formatCode>
                <c:ptCount val="11"/>
                <c:pt idx="0">
                  <c:v>5415000</c:v>
                </c:pt>
                <c:pt idx="1">
                  <c:v>5416480</c:v>
                </c:pt>
                <c:pt idx="2">
                  <c:v>5417960</c:v>
                </c:pt>
                <c:pt idx="3">
                  <c:v>5419440</c:v>
                </c:pt>
                <c:pt idx="4">
                  <c:v>5420920</c:v>
                </c:pt>
                <c:pt idx="5">
                  <c:v>5422400</c:v>
                </c:pt>
                <c:pt idx="6">
                  <c:v>5423880</c:v>
                </c:pt>
                <c:pt idx="7">
                  <c:v>5425360</c:v>
                </c:pt>
                <c:pt idx="8">
                  <c:v>5426840</c:v>
                </c:pt>
                <c:pt idx="9">
                  <c:v>5428320</c:v>
                </c:pt>
                <c:pt idx="10">
                  <c:v>5429800</c:v>
                </c:pt>
              </c:numCache>
            </c:numRef>
          </c:val>
          <c:smooth val="0"/>
        </c:ser>
        <c:ser>
          <c:idx val="4"/>
          <c:order val="4"/>
          <c:tx>
            <c:strRef>
              <c:f>"MC (Marginal Cost)"</c:f>
              <c:strCache>
                <c:ptCount val="1"/>
                <c:pt idx="0">
                  <c:v>MC (Marginal Cost)</c:v>
                </c:pt>
              </c:strCache>
            </c:strRef>
          </c:tx>
          <c:spPr>
            <a:ln w="28575" cap="rnd" cmpd="sng" algn="ctr">
              <a:solidFill>
                <a:schemeClr val="accent5"/>
              </a:solidFill>
              <a:prstDash val="solid"/>
              <a:round/>
            </a:ln>
          </c:spPr>
          <c:marker>
            <c:symbol val="none"/>
          </c:marker>
          <c:dLbls>
            <c:delete val="1"/>
          </c:dLbls>
          <c:val>
            <c:numRef>
              <c:f>'Cara Hitung Biaya Produksi'!$E$8:$E$18</c:f>
              <c:numCache>
                <c:formatCode>"Rp"#,##0</c:formatCode>
                <c:ptCount val="11"/>
                <c:pt idx="0">
                  <c:v>0</c:v>
                </c:pt>
                <c:pt idx="1">
                  <c:v>1480</c:v>
                </c:pt>
                <c:pt idx="2">
                  <c:v>1480</c:v>
                </c:pt>
                <c:pt idx="3">
                  <c:v>1480</c:v>
                </c:pt>
                <c:pt idx="4">
                  <c:v>1480</c:v>
                </c:pt>
                <c:pt idx="5">
                  <c:v>1480</c:v>
                </c:pt>
                <c:pt idx="6">
                  <c:v>1480</c:v>
                </c:pt>
                <c:pt idx="7">
                  <c:v>1480</c:v>
                </c:pt>
                <c:pt idx="8">
                  <c:v>1480</c:v>
                </c:pt>
                <c:pt idx="9">
                  <c:v>1480</c:v>
                </c:pt>
                <c:pt idx="10">
                  <c:v>1480</c:v>
                </c:pt>
              </c:numCache>
            </c:numRef>
          </c:val>
          <c:smooth val="0"/>
        </c:ser>
        <c:ser>
          <c:idx val="5"/>
          <c:order val="5"/>
          <c:tx>
            <c:strRef>
              <c:f>"ATC (Average Total Cost)"</c:f>
              <c:strCache>
                <c:ptCount val="1"/>
                <c:pt idx="0">
                  <c:v>ATC (Average Total Cost)</c:v>
                </c:pt>
              </c:strCache>
            </c:strRef>
          </c:tx>
          <c:spPr>
            <a:ln w="28575" cap="rnd" cmpd="sng" algn="ctr">
              <a:solidFill>
                <a:schemeClr val="accent6"/>
              </a:solidFill>
              <a:prstDash val="solid"/>
              <a:round/>
            </a:ln>
          </c:spPr>
          <c:marker>
            <c:symbol val="none"/>
          </c:marker>
          <c:dLbls>
            <c:delete val="1"/>
          </c:dLbls>
          <c:val>
            <c:numRef>
              <c:f>'Cara Hitung Biaya Produksi'!$F$8:$F$18</c:f>
              <c:numCache>
                <c:formatCode>"Rp"#,##0</c:formatCode>
                <c:ptCount val="11"/>
                <c:pt idx="0">
                  <c:v>0</c:v>
                </c:pt>
                <c:pt idx="1">
                  <c:v>5416480</c:v>
                </c:pt>
                <c:pt idx="2">
                  <c:v>2708980</c:v>
                </c:pt>
                <c:pt idx="3">
                  <c:v>1806480</c:v>
                </c:pt>
                <c:pt idx="4">
                  <c:v>1355230</c:v>
                </c:pt>
                <c:pt idx="5">
                  <c:v>1084480</c:v>
                </c:pt>
                <c:pt idx="6">
                  <c:v>903980</c:v>
                </c:pt>
                <c:pt idx="7">
                  <c:v>775051.428571429</c:v>
                </c:pt>
                <c:pt idx="8">
                  <c:v>678355</c:v>
                </c:pt>
                <c:pt idx="9">
                  <c:v>603146.666666667</c:v>
                </c:pt>
                <c:pt idx="10">
                  <c:v>542980</c:v>
                </c:pt>
              </c:numCache>
            </c:numRef>
          </c:val>
          <c:smooth val="0"/>
        </c:ser>
        <c:ser>
          <c:idx val="6"/>
          <c:order val="6"/>
          <c:tx>
            <c:strRef>
              <c:f>"AFC (Average Fixed Cost)"</c:f>
              <c:strCache>
                <c:ptCount val="1"/>
                <c:pt idx="0">
                  <c:v>AFC (Average Fixed Cost)</c:v>
                </c:pt>
              </c:strCache>
            </c:strRef>
          </c:tx>
          <c:spPr>
            <a:ln w="28575" cap="rnd" cmpd="sng" algn="ctr">
              <a:solidFill>
                <a:schemeClr val="accent1"/>
              </a:solidFill>
              <a:prstDash val="solid"/>
              <a:round/>
            </a:ln>
          </c:spPr>
          <c:marker>
            <c:symbol val="none"/>
          </c:marker>
          <c:dLbls>
            <c:delete val="1"/>
          </c:dLbls>
          <c:val>
            <c:numRef>
              <c:f>'Cara Hitung Biaya Produksi'!$G$8:$G$18</c:f>
              <c:numCache>
                <c:formatCode>"Rp"#,##0</c:formatCode>
                <c:ptCount val="11"/>
                <c:pt idx="0">
                  <c:v>0</c:v>
                </c:pt>
                <c:pt idx="1">
                  <c:v>5415000</c:v>
                </c:pt>
                <c:pt idx="2">
                  <c:v>2707500</c:v>
                </c:pt>
                <c:pt idx="3">
                  <c:v>1805000</c:v>
                </c:pt>
                <c:pt idx="4">
                  <c:v>1353750</c:v>
                </c:pt>
                <c:pt idx="5">
                  <c:v>1083000</c:v>
                </c:pt>
                <c:pt idx="6">
                  <c:v>902500</c:v>
                </c:pt>
                <c:pt idx="7">
                  <c:v>773571.428571429</c:v>
                </c:pt>
                <c:pt idx="8">
                  <c:v>676875</c:v>
                </c:pt>
                <c:pt idx="9">
                  <c:v>601666.666666667</c:v>
                </c:pt>
                <c:pt idx="10">
                  <c:v>541500</c:v>
                </c:pt>
              </c:numCache>
            </c:numRef>
          </c:val>
          <c:smooth val="0"/>
        </c:ser>
        <c:ser>
          <c:idx val="7"/>
          <c:order val="7"/>
          <c:tx>
            <c:strRef>
              <c:f>"AVC (Average Variable Cost)"</c:f>
              <c:strCache>
                <c:ptCount val="1"/>
                <c:pt idx="0">
                  <c:v>AVC (Average Variable Cost)</c:v>
                </c:pt>
              </c:strCache>
            </c:strRef>
          </c:tx>
          <c:spPr>
            <a:ln w="28575" cap="rnd" cmpd="sng" algn="ctr">
              <a:solidFill>
                <a:schemeClr val="accent2"/>
              </a:solidFill>
              <a:prstDash val="solid"/>
              <a:round/>
            </a:ln>
          </c:spPr>
          <c:marker>
            <c:symbol val="none"/>
          </c:marker>
          <c:dLbls>
            <c:delete val="1"/>
          </c:dLbls>
          <c:val>
            <c:numRef>
              <c:f>'Cara Hitung Biaya Produksi'!$H$8:$H$18</c:f>
              <c:numCache>
                <c:formatCode>"Rp"#,##0</c:formatCode>
                <c:ptCount val="11"/>
                <c:pt idx="0">
                  <c:v>0</c:v>
                </c:pt>
                <c:pt idx="1">
                  <c:v>1480</c:v>
                </c:pt>
                <c:pt idx="2">
                  <c:v>1480</c:v>
                </c:pt>
                <c:pt idx="3">
                  <c:v>1480</c:v>
                </c:pt>
                <c:pt idx="4">
                  <c:v>1480</c:v>
                </c:pt>
                <c:pt idx="5">
                  <c:v>1480</c:v>
                </c:pt>
                <c:pt idx="6">
                  <c:v>1480</c:v>
                </c:pt>
                <c:pt idx="7">
                  <c:v>1480</c:v>
                </c:pt>
                <c:pt idx="8">
                  <c:v>1480</c:v>
                </c:pt>
                <c:pt idx="9">
                  <c:v>1480</c:v>
                </c:pt>
                <c:pt idx="10">
                  <c:v>1480</c:v>
                </c:pt>
              </c:numCache>
            </c:numRef>
          </c:val>
          <c:smooth val="0"/>
        </c:ser>
        <c:dLbls>
          <c:showLegendKey val="0"/>
          <c:showVal val="0"/>
          <c:showCatName val="0"/>
          <c:showSerName val="0"/>
          <c:showPercent val="0"/>
          <c:showBubbleSize val="0"/>
        </c:dLbls>
        <c:marker val="0"/>
        <c:smooth val="0"/>
        <c:axId val="1410487721"/>
        <c:axId val="1313949787"/>
      </c:lineChart>
      <c:catAx>
        <c:axId val="1410487721"/>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id-ID" sz="900" b="0" i="0" u="none" strike="noStrike" kern="1200" baseline="0">
                <a:solidFill>
                  <a:srgbClr val="000000"/>
                </a:solidFill>
                <a:latin typeface="+mn-lt"/>
                <a:ea typeface="+mn-ea"/>
                <a:cs typeface="+mn-cs"/>
              </a:defRPr>
            </a:pPr>
          </a:p>
        </c:txPr>
        <c:crossAx val="1313949787"/>
        <c:crosses val="autoZero"/>
        <c:auto val="1"/>
        <c:lblAlgn val="ctr"/>
        <c:lblOffset val="100"/>
        <c:noMultiLvlLbl val="1"/>
      </c:catAx>
      <c:valAx>
        <c:axId val="1313949787"/>
        <c:scaling>
          <c:orientation val="minMax"/>
        </c:scaling>
        <c:delete val="0"/>
        <c:axPos val="l"/>
        <c:majorGridlines>
          <c:spPr>
            <a:ln w="6350" cap="flat" cmpd="sng" algn="ctr">
              <a:solidFill>
                <a:srgbClr val="B7B7B7"/>
              </a:solidFill>
              <a:prstDash val="solid"/>
              <a:round/>
            </a:ln>
          </c:spPr>
        </c:maj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id-ID" sz="900" b="0" i="0" u="none" strike="noStrike" kern="1200" baseline="0">
                <a:solidFill>
                  <a:srgbClr val="000000"/>
                </a:solidFill>
                <a:latin typeface="+mn-lt"/>
                <a:ea typeface="+mn-ea"/>
                <a:cs typeface="+mn-cs"/>
              </a:defRPr>
            </a:pPr>
          </a:p>
        </c:txPr>
        <c:crossAx val="1410487721"/>
        <c:crosses val="autoZero"/>
        <c:crossBetween val="between"/>
      </c:valAx>
    </c:plotArea>
    <c:legend>
      <c:legendPos val="b"/>
      <c:layout/>
      <c:overlay val="0"/>
      <c:txPr>
        <a:bodyPr rot="0" spcFirstLastPara="0" vertOverflow="ellipsis" vert="horz" wrap="square" anchor="ctr" anchorCtr="1"/>
        <a:lstStyle/>
        <a:p>
          <a:pPr>
            <a:defRPr lang="id-ID" sz="9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id-ID"/>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4" Type="http://schemas.openxmlformats.org/officeDocument/2006/relationships/hyperlink" Target="#'Cetak Kalkulasi'!A1"/><Relationship Id="rId3" Type="http://schemas.openxmlformats.org/officeDocument/2006/relationships/hyperlink" Target="#'Cara Hitung Biaya Produksi'!A1"/><Relationship Id="rId2" Type="http://schemas.openxmlformats.org/officeDocument/2006/relationships/hyperlink" Target="#'Cara Hitung Variable Cost (VC)'!A1"/><Relationship Id="rId1" Type="http://schemas.openxmlformats.org/officeDocument/2006/relationships/hyperlink" Target="#'Cara Hitung Fixed Cost (FC)'!A1"/></Relationships>
</file>

<file path=xl/drawings/_rels/drawing2.xml.rels><?xml version="1.0" encoding="UTF-8" standalone="yes"?>
<Relationships xmlns="http://schemas.openxmlformats.org/package/2006/relationships"><Relationship Id="rId1" Type="http://schemas.openxmlformats.org/officeDocument/2006/relationships/hyperlink" Target="#'Identitas Usaha'!A1"/></Relationships>
</file>

<file path=xl/drawings/_rels/drawing3.xml.rels><?xml version="1.0" encoding="UTF-8" standalone="yes"?>
<Relationships xmlns="http://schemas.openxmlformats.org/package/2006/relationships"><Relationship Id="rId1" Type="http://schemas.openxmlformats.org/officeDocument/2006/relationships/hyperlink" Target="#'Identitas Usaha'!A1"/></Relationships>
</file>

<file path=xl/drawings/_rels/drawing4.xml.rels><?xml version="1.0" encoding="UTF-8" standalone="yes"?>
<Relationships xmlns="http://schemas.openxmlformats.org/package/2006/relationships"><Relationship Id="rId2" Type="http://schemas.openxmlformats.org/officeDocument/2006/relationships/hyperlink" Target="#'Identitas Usaha'!A1"/><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hyperlink" Target="#'Identitas Usaha'!A1"/></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542925</xdr:colOff>
      <xdr:row>4</xdr:row>
      <xdr:rowOff>161925</xdr:rowOff>
    </xdr:from>
    <xdr:ext cx="1504950" cy="466725"/>
    <xdr:sp>
      <xdr:nvSpPr>
        <xdr:cNvPr id="3" name="Shape 3">
          <a:hlinkClick xmlns:r="http://schemas.openxmlformats.org/officeDocument/2006/relationships" r:id="rId1"/>
        </xdr:cNvPr>
        <xdr:cNvSpPr txBox="1"/>
      </xdr:nvSpPr>
      <xdr:spPr>
        <a:xfrm>
          <a:off x="542925" y="962025"/>
          <a:ext cx="1504950" cy="466725"/>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Fixed Cost (FC)</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oneCellAnchor>
    <xdr:from>
      <xdr:col>0</xdr:col>
      <xdr:colOff>542925</xdr:colOff>
      <xdr:row>7</xdr:row>
      <xdr:rowOff>104775</xdr:rowOff>
    </xdr:from>
    <xdr:ext cx="1485900" cy="400050"/>
    <xdr:sp>
      <xdr:nvSpPr>
        <xdr:cNvPr id="4" name="Shape 4">
          <a:hlinkClick xmlns:r="http://schemas.openxmlformats.org/officeDocument/2006/relationships" r:id="rId2"/>
        </xdr:cNvPr>
        <xdr:cNvSpPr txBox="1"/>
      </xdr:nvSpPr>
      <xdr:spPr>
        <a:xfrm>
          <a:off x="542925" y="1504950"/>
          <a:ext cx="1485900" cy="400050"/>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Variable Cost (FC)</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oneCellAnchor>
    <xdr:from>
      <xdr:col>0</xdr:col>
      <xdr:colOff>533400</xdr:colOff>
      <xdr:row>9</xdr:row>
      <xdr:rowOff>171450</xdr:rowOff>
    </xdr:from>
    <xdr:ext cx="1485900" cy="542925"/>
    <xdr:sp>
      <xdr:nvSpPr>
        <xdr:cNvPr id="5" name="Shape 5">
          <a:hlinkClick xmlns:r="http://schemas.openxmlformats.org/officeDocument/2006/relationships" r:id="rId3"/>
        </xdr:cNvPr>
        <xdr:cNvSpPr txBox="1"/>
      </xdr:nvSpPr>
      <xdr:spPr>
        <a:xfrm>
          <a:off x="533400" y="1971675"/>
          <a:ext cx="1485900" cy="542925"/>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Biaya Produksi &amp; Profit</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oneCellAnchor>
    <xdr:from>
      <xdr:col>0</xdr:col>
      <xdr:colOff>523875</xdr:colOff>
      <xdr:row>13</xdr:row>
      <xdr:rowOff>0</xdr:rowOff>
    </xdr:from>
    <xdr:ext cx="1485900" cy="533400"/>
    <xdr:sp>
      <xdr:nvSpPr>
        <xdr:cNvPr id="6" name="Shape 6">
          <a:hlinkClick xmlns:r="http://schemas.openxmlformats.org/officeDocument/2006/relationships" r:id="rId4"/>
        </xdr:cNvPr>
        <xdr:cNvSpPr txBox="1"/>
      </xdr:nvSpPr>
      <xdr:spPr>
        <a:xfrm>
          <a:off x="523875" y="2600325"/>
          <a:ext cx="1485900" cy="533400"/>
        </a:xfrm>
        <a:prstGeom prst="rect">
          <a:avLst/>
        </a:prstGeom>
        <a:solidFill>
          <a:srgbClr val="FFFF00"/>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Cetak Kalkulasi</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11</xdr:col>
      <xdr:colOff>381000</xdr:colOff>
      <xdr:row>0</xdr:row>
      <xdr:rowOff>76200</xdr:rowOff>
    </xdr:from>
    <xdr:ext cx="600075" cy="314325"/>
    <xdr:sp>
      <xdr:nvSpPr>
        <xdr:cNvPr id="8" name="Shape 8">
          <a:hlinkClick xmlns:r="http://schemas.openxmlformats.org/officeDocument/2006/relationships" r:id="rId1"/>
        </xdr:cNvPr>
        <xdr:cNvSpPr txBox="1"/>
      </xdr:nvSpPr>
      <xdr:spPr>
        <a:xfrm>
          <a:off x="10097770" y="76200"/>
          <a:ext cx="600075" cy="314325"/>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Home</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oneCellAnchor>
    <xdr:from>
      <xdr:col>5</xdr:col>
      <xdr:colOff>80227</xdr:colOff>
      <xdr:row>5</xdr:row>
      <xdr:rowOff>145855</xdr:rowOff>
    </xdr:from>
    <xdr:ext cx="1767314" cy="316909"/>
    <xdr:sp>
      <xdr:nvSpPr>
        <xdr:cNvPr id="2" name="Shape 9"/>
        <xdr:cNvSpPr/>
      </xdr:nvSpPr>
      <xdr:spPr>
        <a:xfrm rot="10026886">
          <a:off x="5815330" y="1212215"/>
          <a:ext cx="1767205" cy="31686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8</xdr:col>
      <xdr:colOff>209550</xdr:colOff>
      <xdr:row>2</xdr:row>
      <xdr:rowOff>190500</xdr:rowOff>
    </xdr:from>
    <xdr:ext cx="1743075" cy="1057275"/>
    <xdr:sp>
      <xdr:nvSpPr>
        <xdr:cNvPr id="3" name="Shape 10"/>
        <xdr:cNvSpPr txBox="1"/>
      </xdr:nvSpPr>
      <xdr:spPr>
        <a:xfrm>
          <a:off x="7935595" y="647700"/>
          <a:ext cx="1743075" cy="1057275"/>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Ke-1: Tentukan Fixed Cost</a:t>
          </a:r>
          <a:r>
            <a:rPr lang="en-US" sz="1100" baseline="0">
              <a:solidFill>
                <a:schemeClr val="dk1"/>
              </a:solidFill>
              <a:latin typeface="Calibri" panose="020F0502020204030204"/>
              <a:ea typeface="Calibri" panose="020F0502020204030204"/>
              <a:cs typeface="Calibri" panose="020F0502020204030204"/>
              <a:sym typeface="Calibri" panose="020F0502020204030204"/>
            </a:rPr>
            <a:t> dengan mencantumkan sewa lahan, gaji pegawai, dan alat-alat mesin produksi</a:t>
          </a:r>
          <a:endParaRPr sz="11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7</xdr:col>
      <xdr:colOff>1000125</xdr:colOff>
      <xdr:row>0</xdr:row>
      <xdr:rowOff>0</xdr:rowOff>
    </xdr:from>
    <xdr:ext cx="628650" cy="342900"/>
    <xdr:sp>
      <xdr:nvSpPr>
        <xdr:cNvPr id="7" name="Shape 7">
          <a:hlinkClick xmlns:r="http://schemas.openxmlformats.org/officeDocument/2006/relationships" r:id="rId1"/>
        </xdr:cNvPr>
        <xdr:cNvSpPr txBox="1"/>
      </xdr:nvSpPr>
      <xdr:spPr>
        <a:xfrm>
          <a:off x="9892030" y="0"/>
          <a:ext cx="628650" cy="342900"/>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Home</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oneCellAnchor>
    <xdr:from>
      <xdr:col>3</xdr:col>
      <xdr:colOff>1221377</xdr:colOff>
      <xdr:row>4</xdr:row>
      <xdr:rowOff>122782</xdr:rowOff>
    </xdr:from>
    <xdr:ext cx="1851022" cy="284005"/>
    <xdr:sp>
      <xdr:nvSpPr>
        <xdr:cNvPr id="2" name="Shape 9"/>
        <xdr:cNvSpPr/>
      </xdr:nvSpPr>
      <xdr:spPr>
        <a:xfrm rot="9403109">
          <a:off x="5661660" y="998855"/>
          <a:ext cx="1851025" cy="28384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376973</xdr:colOff>
      <xdr:row>1</xdr:row>
      <xdr:rowOff>19050</xdr:rowOff>
    </xdr:from>
    <xdr:ext cx="1432777" cy="723900"/>
    <xdr:sp>
      <xdr:nvSpPr>
        <xdr:cNvPr id="3" name="Shape 10"/>
        <xdr:cNvSpPr txBox="1"/>
      </xdr:nvSpPr>
      <xdr:spPr>
        <a:xfrm>
          <a:off x="7941310" y="247650"/>
          <a:ext cx="1433195" cy="72390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Ke-2: Cantumkan</a:t>
          </a:r>
          <a:r>
            <a:rPr lang="en-US" sz="1100" baseline="0">
              <a:solidFill>
                <a:schemeClr val="dk1"/>
              </a:solidFill>
              <a:latin typeface="Calibri" panose="020F0502020204030204"/>
              <a:ea typeface="Calibri" panose="020F0502020204030204"/>
              <a:cs typeface="Calibri" panose="020F0502020204030204"/>
              <a:sym typeface="Calibri" panose="020F0502020204030204"/>
            </a:rPr>
            <a:t> semua list belanja di toko grosir disini</a:t>
          </a:r>
          <a:endParaRPr sz="1100"/>
        </a:p>
      </xdr:txBody>
    </xdr:sp>
    <xdr:clientData fLocksWithSheet="0"/>
  </xdr:oneCellAnchor>
  <xdr:oneCellAnchor>
    <xdr:from>
      <xdr:col>4</xdr:col>
      <xdr:colOff>173627</xdr:colOff>
      <xdr:row>28</xdr:row>
      <xdr:rowOff>94208</xdr:rowOff>
    </xdr:from>
    <xdr:ext cx="1851022" cy="284005"/>
    <xdr:sp>
      <xdr:nvSpPr>
        <xdr:cNvPr id="4" name="Shape 9"/>
        <xdr:cNvSpPr/>
      </xdr:nvSpPr>
      <xdr:spPr>
        <a:xfrm rot="10375295">
          <a:off x="6137910" y="5970905"/>
          <a:ext cx="1851025" cy="28384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110273</xdr:colOff>
      <xdr:row>27</xdr:row>
      <xdr:rowOff>57149</xdr:rowOff>
    </xdr:from>
    <xdr:ext cx="1670902" cy="1228725"/>
    <xdr:sp>
      <xdr:nvSpPr>
        <xdr:cNvPr id="5" name="Shape 10"/>
        <xdr:cNvSpPr txBox="1"/>
      </xdr:nvSpPr>
      <xdr:spPr>
        <a:xfrm>
          <a:off x="8338185" y="5733415"/>
          <a:ext cx="1671320" cy="1228725"/>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Ke-3: Pecah harga grosir menjadi harga per-unit</a:t>
          </a:r>
          <a:r>
            <a:rPr lang="en-US" sz="1100" baseline="0">
              <a:solidFill>
                <a:sysClr val="windowText" lastClr="000000"/>
              </a:solidFill>
              <a:latin typeface="+mn-lt"/>
              <a:ea typeface="+mn-ea"/>
              <a:cs typeface="+mn-cs"/>
              <a:sym typeface="Calibri" panose="020F0502020204030204"/>
            </a:rPr>
            <a:t> dengan cara membaginya dengan jumlah porsi yang bisa dibuat</a:t>
          </a:r>
          <a:endParaRPr lang="en-US" sz="1100">
            <a:solidFill>
              <a:schemeClr val="dk1"/>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5</xdr:col>
      <xdr:colOff>51932</xdr:colOff>
      <xdr:row>55</xdr:row>
      <xdr:rowOff>119092</xdr:rowOff>
    </xdr:from>
    <xdr:ext cx="1292532" cy="284005"/>
    <xdr:sp>
      <xdr:nvSpPr>
        <xdr:cNvPr id="6" name="Shape 9"/>
        <xdr:cNvSpPr/>
      </xdr:nvSpPr>
      <xdr:spPr>
        <a:xfrm rot="11875398">
          <a:off x="7616190" y="11396345"/>
          <a:ext cx="1292860" cy="28384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243623</xdr:colOff>
      <xdr:row>56</xdr:row>
      <xdr:rowOff>28574</xdr:rowOff>
    </xdr:from>
    <xdr:ext cx="1785202" cy="514351"/>
    <xdr:sp>
      <xdr:nvSpPr>
        <xdr:cNvPr id="8" name="Shape 10"/>
        <xdr:cNvSpPr txBox="1"/>
      </xdr:nvSpPr>
      <xdr:spPr>
        <a:xfrm>
          <a:off x="9135110" y="11505565"/>
          <a:ext cx="1785620" cy="514985"/>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Ke-4: Tentukan biaya overhead</a:t>
          </a:r>
          <a:endParaRPr lang="en-US" sz="1100">
            <a:solidFill>
              <a:schemeClr val="dk1"/>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4</xdr:col>
      <xdr:colOff>128132</xdr:colOff>
      <xdr:row>69</xdr:row>
      <xdr:rowOff>23843</xdr:rowOff>
    </xdr:from>
    <xdr:ext cx="1292532" cy="284005"/>
    <xdr:sp>
      <xdr:nvSpPr>
        <xdr:cNvPr id="9" name="Shape 9"/>
        <xdr:cNvSpPr/>
      </xdr:nvSpPr>
      <xdr:spPr>
        <a:xfrm rot="9490555">
          <a:off x="6092190" y="14101445"/>
          <a:ext cx="1292860" cy="28384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43598</xdr:colOff>
      <xdr:row>67</xdr:row>
      <xdr:rowOff>57150</xdr:rowOff>
    </xdr:from>
    <xdr:ext cx="1785202" cy="342900"/>
    <xdr:sp>
      <xdr:nvSpPr>
        <xdr:cNvPr id="10" name="Shape 10"/>
        <xdr:cNvSpPr txBox="1"/>
      </xdr:nvSpPr>
      <xdr:spPr>
        <a:xfrm>
          <a:off x="7607935" y="13735050"/>
          <a:ext cx="1785620" cy="34290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Ke-5: Tentukan HPP</a:t>
          </a:r>
          <a:endParaRPr lang="en-US" sz="1100">
            <a:solidFill>
              <a:schemeClr val="dk1"/>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4</xdr:col>
      <xdr:colOff>4306</xdr:colOff>
      <xdr:row>76</xdr:row>
      <xdr:rowOff>109567</xdr:rowOff>
    </xdr:from>
    <xdr:ext cx="1292532" cy="284005"/>
    <xdr:sp>
      <xdr:nvSpPr>
        <xdr:cNvPr id="11" name="Shape 9"/>
        <xdr:cNvSpPr/>
      </xdr:nvSpPr>
      <xdr:spPr>
        <a:xfrm rot="11875398">
          <a:off x="5968365" y="15587345"/>
          <a:ext cx="1292860" cy="283845"/>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1396147</xdr:colOff>
      <xdr:row>77</xdr:row>
      <xdr:rowOff>104775</xdr:rowOff>
    </xdr:from>
    <xdr:ext cx="1785202" cy="819150"/>
    <xdr:sp>
      <xdr:nvSpPr>
        <xdr:cNvPr id="12" name="Shape 10"/>
        <xdr:cNvSpPr txBox="1"/>
      </xdr:nvSpPr>
      <xdr:spPr>
        <a:xfrm>
          <a:off x="7360285" y="15782925"/>
          <a:ext cx="1784985" cy="81915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Jika HPP ga masuk akal sesuai harga di pasaran,</a:t>
          </a:r>
          <a:r>
            <a:rPr lang="en-US" sz="1100" baseline="0">
              <a:solidFill>
                <a:schemeClr val="dk1"/>
              </a:solidFill>
              <a:latin typeface="Calibri" panose="020F0502020204030204"/>
              <a:ea typeface="Calibri" panose="020F0502020204030204"/>
              <a:cs typeface="Calibri" panose="020F0502020204030204"/>
              <a:sym typeface="Calibri" panose="020F0502020204030204"/>
            </a:rPr>
            <a:t> rombak lagi harga bahan baku diatas.</a:t>
          </a:r>
          <a:endParaRPr lang="en-US" sz="1100">
            <a:solidFill>
              <a:schemeClr val="dk1"/>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11</xdr:col>
      <xdr:colOff>561975</xdr:colOff>
      <xdr:row>2</xdr:row>
      <xdr:rowOff>14318</xdr:rowOff>
    </xdr:from>
    <xdr:ext cx="1292532" cy="274480"/>
    <xdr:sp>
      <xdr:nvSpPr>
        <xdr:cNvPr id="13" name="Shape 9"/>
        <xdr:cNvSpPr/>
      </xdr:nvSpPr>
      <xdr:spPr>
        <a:xfrm rot="9490555">
          <a:off x="14580235" y="471170"/>
          <a:ext cx="1292225" cy="274320"/>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887016</xdr:colOff>
      <xdr:row>0</xdr:row>
      <xdr:rowOff>123824</xdr:rowOff>
    </xdr:from>
    <xdr:ext cx="1785202" cy="638176"/>
    <xdr:sp>
      <xdr:nvSpPr>
        <xdr:cNvPr id="14" name="Shape 10"/>
        <xdr:cNvSpPr txBox="1"/>
      </xdr:nvSpPr>
      <xdr:spPr>
        <a:xfrm>
          <a:off x="16036290" y="123190"/>
          <a:ext cx="1785620" cy="63881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Ke-6: Tentukan Gross</a:t>
          </a:r>
          <a:r>
            <a:rPr lang="en-US" sz="1100" baseline="0">
              <a:solidFill>
                <a:schemeClr val="dk1"/>
              </a:solidFill>
              <a:latin typeface="Calibri" panose="020F0502020204030204"/>
              <a:ea typeface="Calibri" panose="020F0502020204030204"/>
              <a:cs typeface="Calibri" panose="020F0502020204030204"/>
              <a:sym typeface="Calibri" panose="020F0502020204030204"/>
            </a:rPr>
            <a:t> Profit (Laba Kotor) &amp; Net Profit (Laba bersih)</a:t>
          </a:r>
          <a:endParaRPr lang="en-US" sz="1100">
            <a:solidFill>
              <a:schemeClr val="dk1"/>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10</xdr:col>
      <xdr:colOff>9524</xdr:colOff>
      <xdr:row>6</xdr:row>
      <xdr:rowOff>9524</xdr:rowOff>
    </xdr:from>
    <xdr:ext cx="4514851" cy="3276601"/>
    <xdr:graphicFrame>
      <xdr:nvGraphicFramePr>
        <xdr:cNvPr id="1375673800" name="Chart 1"/>
        <xdr:cNvGraphicFramePr/>
      </xdr:nvGraphicFramePr>
      <xdr:xfrm>
        <a:off x="9956800" y="1266190"/>
        <a:ext cx="4515485" cy="327723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900764</xdr:colOff>
      <xdr:row>4</xdr:row>
      <xdr:rowOff>1793</xdr:rowOff>
    </xdr:from>
    <xdr:ext cx="1759365" cy="251489"/>
    <xdr:sp>
      <xdr:nvSpPr>
        <xdr:cNvPr id="9" name="Shape 9"/>
        <xdr:cNvSpPr/>
      </xdr:nvSpPr>
      <xdr:spPr>
        <a:xfrm rot="10026886">
          <a:off x="6288405" y="877570"/>
          <a:ext cx="1759585" cy="251460"/>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828675</xdr:colOff>
      <xdr:row>1</xdr:row>
      <xdr:rowOff>180975</xdr:rowOff>
    </xdr:from>
    <xdr:ext cx="1743075" cy="438150"/>
    <xdr:sp>
      <xdr:nvSpPr>
        <xdr:cNvPr id="10" name="Shape 10"/>
        <xdr:cNvSpPr txBox="1"/>
      </xdr:nvSpPr>
      <xdr:spPr>
        <a:xfrm>
          <a:off x="8371840" y="409575"/>
          <a:ext cx="1743075" cy="43815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Ke-7: Tentukan Tabel Biaya Produksi</a:t>
          </a:r>
          <a:endParaRPr sz="1100"/>
        </a:p>
      </xdr:txBody>
    </xdr:sp>
    <xdr:clientData fLocksWithSheet="0"/>
  </xdr:oneCellAnchor>
  <xdr:oneCellAnchor>
    <xdr:from>
      <xdr:col>15</xdr:col>
      <xdr:colOff>431551</xdr:colOff>
      <xdr:row>6</xdr:row>
      <xdr:rowOff>145648</xdr:rowOff>
    </xdr:from>
    <xdr:ext cx="1757766" cy="215803"/>
    <xdr:sp>
      <xdr:nvSpPr>
        <xdr:cNvPr id="11" name="Shape 11"/>
        <xdr:cNvSpPr/>
      </xdr:nvSpPr>
      <xdr:spPr>
        <a:xfrm rot="10026886">
          <a:off x="13696950" y="1402715"/>
          <a:ext cx="1757680" cy="215900"/>
        </a:xfrm>
        <a:prstGeom prst="rightArrow">
          <a:avLst>
            <a:gd name="adj1" fmla="val 50000"/>
            <a:gd name="adj2" fmla="val 50000"/>
          </a:avLst>
        </a:prstGeom>
        <a:solidFill>
          <a:schemeClr val="lt1"/>
        </a:solidFill>
        <a:ln w="12700" cap="flat" cmpd="sng">
          <a:solidFill>
            <a:srgbClr val="FF0000"/>
          </a:solidFill>
          <a:prstDash val="lg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18</xdr:col>
      <xdr:colOff>523875</xdr:colOff>
      <xdr:row>4</xdr:row>
      <xdr:rowOff>19050</xdr:rowOff>
    </xdr:from>
    <xdr:ext cx="1714500" cy="514350"/>
    <xdr:sp>
      <xdr:nvSpPr>
        <xdr:cNvPr id="12" name="Shape 12"/>
        <xdr:cNvSpPr txBox="1"/>
      </xdr:nvSpPr>
      <xdr:spPr>
        <a:xfrm>
          <a:off x="15780385" y="895350"/>
          <a:ext cx="1714500" cy="514350"/>
        </a:xfrm>
        <a:prstGeom prst="rect">
          <a:avLst/>
        </a:prstGeom>
        <a:solidFill>
          <a:schemeClr val="lt1"/>
        </a:solidFill>
        <a:ln w="9525" cap="flat" cmpd="sng">
          <a:solidFill>
            <a:srgbClr val="FF0000"/>
          </a:solidFill>
          <a:prstDash val="lg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panose="020F0502020204030204"/>
              <a:ea typeface="Calibri" panose="020F0502020204030204"/>
              <a:cs typeface="Calibri" panose="020F0502020204030204"/>
              <a:sym typeface="Calibri" panose="020F0502020204030204"/>
            </a:rPr>
            <a:t>Tahap Ke-8: Tentukan Kurva Biaya Produksi</a:t>
          </a:r>
          <a:endParaRPr sz="1100"/>
        </a:p>
      </xdr:txBody>
    </xdr:sp>
    <xdr:clientData fLocksWithSheet="0"/>
  </xdr:oneCellAnchor>
  <xdr:oneCellAnchor>
    <xdr:from>
      <xdr:col>11</xdr:col>
      <xdr:colOff>123825</xdr:colOff>
      <xdr:row>0</xdr:row>
      <xdr:rowOff>0</xdr:rowOff>
    </xdr:from>
    <xdr:ext cx="600075" cy="342900"/>
    <xdr:sp>
      <xdr:nvSpPr>
        <xdr:cNvPr id="13" name="Shape 13">
          <a:hlinkClick xmlns:r="http://schemas.openxmlformats.org/officeDocument/2006/relationships" r:id="rId2"/>
        </xdr:cNvPr>
        <xdr:cNvSpPr txBox="1"/>
      </xdr:nvSpPr>
      <xdr:spPr>
        <a:xfrm>
          <a:off x="10735310" y="0"/>
          <a:ext cx="600075" cy="342900"/>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Home</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6</xdr:col>
      <xdr:colOff>219075</xdr:colOff>
      <xdr:row>0</xdr:row>
      <xdr:rowOff>0</xdr:rowOff>
    </xdr:from>
    <xdr:ext cx="628650" cy="342900"/>
    <xdr:sp>
      <xdr:nvSpPr>
        <xdr:cNvPr id="14" name="Shape 14">
          <a:hlinkClick xmlns:r="http://schemas.openxmlformats.org/officeDocument/2006/relationships" r:id="rId1"/>
        </xdr:cNvPr>
        <xdr:cNvSpPr txBox="1"/>
      </xdr:nvSpPr>
      <xdr:spPr>
        <a:xfrm>
          <a:off x="7195820" y="0"/>
          <a:ext cx="628650" cy="342900"/>
        </a:xfrm>
        <a:prstGeom prst="rect">
          <a:avLst/>
        </a:prstGeom>
        <a:solidFill>
          <a:schemeClr val="accen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Home</a:t>
          </a:r>
          <a:endParaRPr sz="1200" b="1">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tabSelected="1" workbookViewId="0">
      <selection activeCell="A1" sqref="A1"/>
    </sheetView>
  </sheetViews>
  <sheetFormatPr defaultColWidth="14.425" defaultRowHeight="15" customHeight="1" outlineLevelCol="6"/>
  <cols>
    <col min="1" max="1" width="8.70833333333333" customWidth="1"/>
    <col min="2" max="2" width="16.1416666666667" customWidth="1"/>
    <col min="3" max="26" width="8.70833333333333" customWidth="1"/>
  </cols>
  <sheetData>
    <row r="1" ht="15.75" customHeight="1" spans="2:2">
      <c r="B1" s="81"/>
    </row>
    <row r="2" ht="15.75" customHeight="1" spans="1:5">
      <c r="A2" s="1" t="s">
        <v>0</v>
      </c>
      <c r="C2" s="2" t="s">
        <v>1</v>
      </c>
      <c r="D2" s="2" t="s">
        <v>2</v>
      </c>
      <c r="E2" s="2"/>
    </row>
    <row r="3" ht="15.75" customHeight="1" spans="1:5">
      <c r="A3" s="1" t="s">
        <v>3</v>
      </c>
      <c r="C3" s="2" t="s">
        <v>1</v>
      </c>
      <c r="D3" s="2" t="s">
        <v>4</v>
      </c>
      <c r="E3" s="2"/>
    </row>
    <row r="4" ht="15.75" customHeight="1" spans="1:7">
      <c r="A4" s="1" t="s">
        <v>5</v>
      </c>
      <c r="C4" s="2" t="s">
        <v>1</v>
      </c>
      <c r="D4" s="2" t="s">
        <v>6</v>
      </c>
      <c r="E4" s="2"/>
      <c r="G4" s="2"/>
    </row>
    <row r="5" ht="15.75" customHeight="1" spans="2:2">
      <c r="B5" s="81"/>
    </row>
    <row r="6" ht="15.75" customHeight="1" spans="2:2">
      <c r="B6" s="81"/>
    </row>
    <row r="7" ht="15.75" customHeight="1" spans="2:2">
      <c r="B7" s="81"/>
    </row>
    <row r="8" ht="15.75" customHeight="1" spans="2:2">
      <c r="B8" s="81"/>
    </row>
    <row r="9" ht="15.75" customHeight="1" spans="2:2">
      <c r="B9" s="81"/>
    </row>
    <row r="10" ht="15.75" customHeight="1" spans="2:2">
      <c r="B10" s="81"/>
    </row>
    <row r="11" ht="15.75" customHeight="1" spans="2:2">
      <c r="B11" s="81"/>
    </row>
    <row r="12" ht="15.75" customHeight="1" spans="2:2">
      <c r="B12" s="81"/>
    </row>
    <row r="13" ht="15.75" customHeight="1" spans="2:2">
      <c r="B13" s="81"/>
    </row>
    <row r="14" ht="15.75" customHeight="1" spans="2:2">
      <c r="B14" s="81"/>
    </row>
    <row r="15" ht="15.75" customHeight="1" spans="2:2">
      <c r="B15" s="81"/>
    </row>
    <row r="16" ht="15.75" customHeight="1" spans="2:2">
      <c r="B16" s="81"/>
    </row>
    <row r="17" ht="15.75" customHeight="1" spans="2:2">
      <c r="B17" s="81"/>
    </row>
    <row r="18" ht="15.75" customHeight="1" spans="2:2">
      <c r="B18" s="81"/>
    </row>
    <row r="19" ht="15.75" customHeight="1" spans="2:2">
      <c r="B19" s="81"/>
    </row>
    <row r="20" ht="15.75" customHeight="1" spans="2:2">
      <c r="B20" s="81"/>
    </row>
    <row r="21" ht="15.75" customHeight="1" spans="2:2">
      <c r="B21" s="81"/>
    </row>
    <row r="22" ht="15.75" customHeight="1" spans="2:2">
      <c r="B22" s="81"/>
    </row>
    <row r="23" ht="15.75" customHeight="1" spans="2:2">
      <c r="B23" s="81"/>
    </row>
    <row r="24" ht="15.75" customHeight="1" spans="2:2">
      <c r="B24" s="81"/>
    </row>
    <row r="25" ht="15.75" customHeight="1" spans="2:2">
      <c r="B25" s="81"/>
    </row>
    <row r="26" ht="15.75" customHeight="1" spans="2:2">
      <c r="B26" s="81"/>
    </row>
    <row r="27" ht="15.75" customHeight="1" spans="2:2">
      <c r="B27" s="81"/>
    </row>
    <row r="28" ht="15.75" customHeight="1" spans="2:2">
      <c r="B28" s="81"/>
    </row>
    <row r="29" ht="15.75" customHeight="1" spans="2:2">
      <c r="B29" s="81"/>
    </row>
    <row r="30" ht="15.75" customHeight="1" spans="2:2">
      <c r="B30" s="81"/>
    </row>
    <row r="31" ht="15.75" customHeight="1" spans="2:2">
      <c r="B31" s="81"/>
    </row>
    <row r="32" ht="15.75" customHeight="1" spans="2:2">
      <c r="B32" s="81"/>
    </row>
    <row r="33" ht="15.75" customHeight="1" spans="2:2">
      <c r="B33" s="81"/>
    </row>
    <row r="34" ht="15.75" customHeight="1" spans="2:2">
      <c r="B34" s="81"/>
    </row>
    <row r="35" ht="15.75" customHeight="1" spans="2:2">
      <c r="B35" s="81"/>
    </row>
    <row r="36" ht="15.75" customHeight="1" spans="2:2">
      <c r="B36" s="81"/>
    </row>
    <row r="37" ht="15.75" customHeight="1" spans="2:2">
      <c r="B37" s="81"/>
    </row>
    <row r="38" ht="15.75" customHeight="1" spans="2:2">
      <c r="B38" s="81"/>
    </row>
    <row r="39" ht="15.75" customHeight="1" spans="2:2">
      <c r="B39" s="81"/>
    </row>
    <row r="40" ht="15.75" customHeight="1" spans="2:2">
      <c r="B40" s="81"/>
    </row>
    <row r="41" ht="15.75" customHeight="1" spans="2:2">
      <c r="B41" s="81"/>
    </row>
    <row r="42" ht="15.75" customHeight="1" spans="2:2">
      <c r="B42" s="81"/>
    </row>
    <row r="43" ht="15.75" customHeight="1" spans="2:2">
      <c r="B43" s="81"/>
    </row>
    <row r="44" ht="15.75" customHeight="1" spans="2:2">
      <c r="B44" s="81"/>
    </row>
    <row r="45" ht="15.75" customHeight="1" spans="2:2">
      <c r="B45" s="81"/>
    </row>
    <row r="46" ht="15.75" customHeight="1" spans="2:2">
      <c r="B46" s="81"/>
    </row>
    <row r="47" ht="15.75" customHeight="1" spans="2:2">
      <c r="B47" s="81"/>
    </row>
    <row r="48" ht="15.75" customHeight="1" spans="2:2">
      <c r="B48" s="81"/>
    </row>
    <row r="49" ht="15.75" customHeight="1" spans="2:2">
      <c r="B49" s="81"/>
    </row>
    <row r="50" ht="15.75" customHeight="1" spans="2:2">
      <c r="B50" s="81"/>
    </row>
    <row r="51" ht="15.75" customHeight="1" spans="2:2">
      <c r="B51" s="81"/>
    </row>
    <row r="52" ht="15.75" customHeight="1" spans="2:2">
      <c r="B52" s="81"/>
    </row>
    <row r="53" ht="15.75" customHeight="1" spans="2:2">
      <c r="B53" s="81"/>
    </row>
    <row r="54" ht="15.75" customHeight="1" spans="2:2">
      <c r="B54" s="81"/>
    </row>
    <row r="55" ht="15.75" customHeight="1" spans="2:2">
      <c r="B55" s="81"/>
    </row>
    <row r="56" ht="15.75" customHeight="1" spans="2:2">
      <c r="B56" s="81"/>
    </row>
    <row r="57" ht="15.75" customHeight="1" spans="2:2">
      <c r="B57" s="81"/>
    </row>
    <row r="58" ht="15.75" customHeight="1" spans="2:2">
      <c r="B58" s="81"/>
    </row>
    <row r="59" ht="15.75" customHeight="1" spans="2:2">
      <c r="B59" s="81"/>
    </row>
    <row r="60" ht="15.75" customHeight="1" spans="2:2">
      <c r="B60" s="81"/>
    </row>
    <row r="61" ht="15.75" customHeight="1" spans="2:2">
      <c r="B61" s="81"/>
    </row>
    <row r="62" ht="15.75" customHeight="1" spans="2:2">
      <c r="B62" s="81"/>
    </row>
    <row r="63" ht="15.75" customHeight="1" spans="2:2">
      <c r="B63" s="81"/>
    </row>
    <row r="64" ht="15.75" customHeight="1" spans="2:2">
      <c r="B64" s="81"/>
    </row>
    <row r="65" ht="15.75" customHeight="1" spans="2:2">
      <c r="B65" s="81"/>
    </row>
    <row r="66" ht="15.75" customHeight="1" spans="2:2">
      <c r="B66" s="81"/>
    </row>
    <row r="67" ht="15.75" customHeight="1" spans="2:2">
      <c r="B67" s="81"/>
    </row>
    <row r="68" ht="15.75" customHeight="1" spans="2:2">
      <c r="B68" s="81"/>
    </row>
    <row r="69" ht="15.75" customHeight="1" spans="2:2">
      <c r="B69" s="81"/>
    </row>
    <row r="70" ht="15.75" customHeight="1" spans="2:2">
      <c r="B70" s="81"/>
    </row>
    <row r="71" ht="15.75" customHeight="1" spans="2:2">
      <c r="B71" s="81"/>
    </row>
    <row r="72" ht="15.75" customHeight="1" spans="2:2">
      <c r="B72" s="81"/>
    </row>
    <row r="73" ht="15.75" customHeight="1" spans="2:2">
      <c r="B73" s="81"/>
    </row>
    <row r="74" ht="15.75" customHeight="1" spans="2:2">
      <c r="B74" s="81"/>
    </row>
    <row r="75" ht="15.75" customHeight="1" spans="2:2">
      <c r="B75" s="81"/>
    </row>
    <row r="76" ht="15.75" customHeight="1" spans="2:2">
      <c r="B76" s="81"/>
    </row>
    <row r="77" ht="15.75" customHeight="1" spans="2:2">
      <c r="B77" s="81"/>
    </row>
    <row r="78" ht="15.75" customHeight="1" spans="2:2">
      <c r="B78" s="81"/>
    </row>
    <row r="79" ht="15.75" customHeight="1" spans="2:2">
      <c r="B79" s="81"/>
    </row>
    <row r="80" ht="15.75" customHeight="1" spans="2:2">
      <c r="B80" s="81"/>
    </row>
    <row r="81" ht="15.75" customHeight="1" spans="2:2">
      <c r="B81" s="81"/>
    </row>
    <row r="82" ht="15.75" customHeight="1" spans="2:2">
      <c r="B82" s="81"/>
    </row>
    <row r="83" ht="15.75" customHeight="1" spans="2:2">
      <c r="B83" s="81"/>
    </row>
    <row r="84" ht="15.75" customHeight="1" spans="2:2">
      <c r="B84" s="81"/>
    </row>
    <row r="85" ht="15.75" customHeight="1" spans="2:2">
      <c r="B85" s="81"/>
    </row>
    <row r="86" ht="15.75" customHeight="1" spans="2:2">
      <c r="B86" s="81"/>
    </row>
    <row r="87" ht="15.75" customHeight="1" spans="2:2">
      <c r="B87" s="81"/>
    </row>
    <row r="88" ht="15.75" customHeight="1" spans="2:2">
      <c r="B88" s="81"/>
    </row>
    <row r="89" ht="15.75" customHeight="1" spans="2:2">
      <c r="B89" s="81"/>
    </row>
    <row r="90" ht="15.75" customHeight="1" spans="2:2">
      <c r="B90" s="81"/>
    </row>
    <row r="91" ht="15.75" customHeight="1" spans="2:2">
      <c r="B91" s="81"/>
    </row>
    <row r="92" ht="15.75" customHeight="1" spans="2:2">
      <c r="B92" s="81"/>
    </row>
    <row r="93" ht="15.75" customHeight="1" spans="2:2">
      <c r="B93" s="81"/>
    </row>
    <row r="94" ht="15.75" customHeight="1" spans="2:2">
      <c r="B94" s="81"/>
    </row>
    <row r="95" ht="15.75" customHeight="1" spans="2:2">
      <c r="B95" s="81"/>
    </row>
    <row r="96" ht="15.75" customHeight="1" spans="2:2">
      <c r="B96" s="81"/>
    </row>
    <row r="97" ht="15.75" customHeight="1" spans="2:2">
      <c r="B97" s="81"/>
    </row>
    <row r="98" ht="15.75" customHeight="1" spans="2:2">
      <c r="B98" s="81"/>
    </row>
    <row r="99" ht="15.75" customHeight="1" spans="2:2">
      <c r="B99" s="81"/>
    </row>
    <row r="100" ht="15.75" customHeight="1" spans="2:2">
      <c r="B100" s="81"/>
    </row>
    <row r="101" ht="15.75" customHeight="1" spans="2:2">
      <c r="B101" s="81"/>
    </row>
    <row r="102" ht="15.75" customHeight="1" spans="2:2">
      <c r="B102" s="81"/>
    </row>
    <row r="103" ht="15.75" customHeight="1" spans="2:2">
      <c r="B103" s="81"/>
    </row>
    <row r="104" ht="15.75" customHeight="1" spans="2:2">
      <c r="B104" s="81"/>
    </row>
    <row r="105" ht="15.75" customHeight="1" spans="2:2">
      <c r="B105" s="81"/>
    </row>
    <row r="106" ht="15.75" customHeight="1" spans="2:2">
      <c r="B106" s="81"/>
    </row>
    <row r="107" ht="15.75" customHeight="1" spans="2:2">
      <c r="B107" s="81"/>
    </row>
    <row r="108" ht="15.75" customHeight="1" spans="2:2">
      <c r="B108" s="81"/>
    </row>
    <row r="109" ht="15.75" customHeight="1" spans="2:2">
      <c r="B109" s="81"/>
    </row>
    <row r="110" ht="15.75" customHeight="1" spans="2:2">
      <c r="B110" s="81"/>
    </row>
    <row r="111" ht="15.75" customHeight="1" spans="2:2">
      <c r="B111" s="81"/>
    </row>
    <row r="112" ht="15.75" customHeight="1" spans="2:2">
      <c r="B112" s="81"/>
    </row>
    <row r="113" ht="15.75" customHeight="1" spans="2:2">
      <c r="B113" s="81"/>
    </row>
    <row r="114" ht="15.75" customHeight="1" spans="2:2">
      <c r="B114" s="81"/>
    </row>
    <row r="115" ht="15.75" customHeight="1" spans="2:2">
      <c r="B115" s="81"/>
    </row>
    <row r="116" ht="15.75" customHeight="1" spans="2:2">
      <c r="B116" s="81"/>
    </row>
    <row r="117" ht="15.75" customHeight="1" spans="2:2">
      <c r="B117" s="81"/>
    </row>
    <row r="118" ht="15.75" customHeight="1" spans="2:2">
      <c r="B118" s="81"/>
    </row>
    <row r="119" ht="15.75" customHeight="1" spans="2:2">
      <c r="B119" s="81"/>
    </row>
    <row r="120" ht="15.75" customHeight="1" spans="2:2">
      <c r="B120" s="81"/>
    </row>
    <row r="121" ht="15.75" customHeight="1" spans="2:2">
      <c r="B121" s="81"/>
    </row>
    <row r="122" ht="15.75" customHeight="1" spans="2:2">
      <c r="B122" s="81"/>
    </row>
    <row r="123" ht="15.75" customHeight="1" spans="2:2">
      <c r="B123" s="81"/>
    </row>
    <row r="124" ht="15.75" customHeight="1" spans="2:2">
      <c r="B124" s="81"/>
    </row>
    <row r="125" ht="15.75" customHeight="1" spans="2:2">
      <c r="B125" s="81"/>
    </row>
    <row r="126" ht="15.75" customHeight="1" spans="2:2">
      <c r="B126" s="81"/>
    </row>
    <row r="127" ht="15.75" customHeight="1" spans="2:2">
      <c r="B127" s="81"/>
    </row>
    <row r="128" ht="15.75" customHeight="1" spans="2:2">
      <c r="B128" s="81"/>
    </row>
    <row r="129" ht="15.75" customHeight="1" spans="2:2">
      <c r="B129" s="81"/>
    </row>
    <row r="130" ht="15.75" customHeight="1" spans="2:2">
      <c r="B130" s="81"/>
    </row>
    <row r="131" ht="15.75" customHeight="1" spans="2:2">
      <c r="B131" s="81"/>
    </row>
    <row r="132" ht="15.75" customHeight="1" spans="2:2">
      <c r="B132" s="81"/>
    </row>
    <row r="133" ht="15.75" customHeight="1" spans="2:2">
      <c r="B133" s="81"/>
    </row>
    <row r="134" ht="15.75" customHeight="1" spans="2:2">
      <c r="B134" s="81"/>
    </row>
    <row r="135" ht="15.75" customHeight="1" spans="2:2">
      <c r="B135" s="81"/>
    </row>
    <row r="136" ht="15.75" customHeight="1" spans="2:2">
      <c r="B136" s="81"/>
    </row>
    <row r="137" ht="15.75" customHeight="1" spans="2:2">
      <c r="B137" s="81"/>
    </row>
    <row r="138" ht="15.75" customHeight="1" spans="2:2">
      <c r="B138" s="81"/>
    </row>
    <row r="139" ht="15.75" customHeight="1" spans="2:2">
      <c r="B139" s="81"/>
    </row>
    <row r="140" ht="15.75" customHeight="1" spans="2:2">
      <c r="B140" s="81"/>
    </row>
    <row r="141" ht="15.75" customHeight="1" spans="2:2">
      <c r="B141" s="81"/>
    </row>
    <row r="142" ht="15.75" customHeight="1" spans="2:2">
      <c r="B142" s="81"/>
    </row>
    <row r="143" ht="15.75" customHeight="1" spans="2:2">
      <c r="B143" s="81"/>
    </row>
    <row r="144" ht="15.75" customHeight="1" spans="2:2">
      <c r="B144" s="81"/>
    </row>
    <row r="145" ht="15.75" customHeight="1" spans="2:2">
      <c r="B145" s="81"/>
    </row>
    <row r="146" ht="15.75" customHeight="1" spans="2:2">
      <c r="B146" s="81"/>
    </row>
    <row r="147" ht="15.75" customHeight="1" spans="2:2">
      <c r="B147" s="81"/>
    </row>
    <row r="148" ht="15.75" customHeight="1" spans="2:2">
      <c r="B148" s="81"/>
    </row>
    <row r="149" ht="15.75" customHeight="1" spans="2:2">
      <c r="B149" s="81"/>
    </row>
    <row r="150" ht="15.75" customHeight="1" spans="2:2">
      <c r="B150" s="81"/>
    </row>
    <row r="151" ht="15.75" customHeight="1" spans="2:2">
      <c r="B151" s="81"/>
    </row>
    <row r="152" ht="15.75" customHeight="1" spans="2:2">
      <c r="B152" s="81"/>
    </row>
    <row r="153" ht="15.75" customHeight="1" spans="2:2">
      <c r="B153" s="81"/>
    </row>
    <row r="154" ht="15.75" customHeight="1" spans="2:2">
      <c r="B154" s="81"/>
    </row>
    <row r="155" ht="15.75" customHeight="1" spans="2:2">
      <c r="B155" s="81"/>
    </row>
    <row r="156" ht="15.75" customHeight="1" spans="2:2">
      <c r="B156" s="81"/>
    </row>
    <row r="157" ht="15.75" customHeight="1" spans="2:2">
      <c r="B157" s="81"/>
    </row>
    <row r="158" ht="15.75" customHeight="1" spans="2:2">
      <c r="B158" s="81"/>
    </row>
    <row r="159" ht="15.75" customHeight="1" spans="2:2">
      <c r="B159" s="81"/>
    </row>
    <row r="160" ht="15.75" customHeight="1" spans="2:2">
      <c r="B160" s="81"/>
    </row>
    <row r="161" ht="15.75" customHeight="1" spans="2:2">
      <c r="B161" s="81"/>
    </row>
    <row r="162" ht="15.75" customHeight="1" spans="2:2">
      <c r="B162" s="81"/>
    </row>
    <row r="163" ht="15.75" customHeight="1" spans="2:2">
      <c r="B163" s="81"/>
    </row>
    <row r="164" ht="15.75" customHeight="1" spans="2:2">
      <c r="B164" s="81"/>
    </row>
    <row r="165" ht="15.75" customHeight="1" spans="2:2">
      <c r="B165" s="81"/>
    </row>
    <row r="166" ht="15.75" customHeight="1" spans="2:2">
      <c r="B166" s="81"/>
    </row>
    <row r="167" ht="15.75" customHeight="1" spans="2:2">
      <c r="B167" s="81"/>
    </row>
    <row r="168" ht="15.75" customHeight="1" spans="2:2">
      <c r="B168" s="81"/>
    </row>
    <row r="169" ht="15.75" customHeight="1" spans="2:2">
      <c r="B169" s="81"/>
    </row>
    <row r="170" ht="15.75" customHeight="1" spans="2:2">
      <c r="B170" s="81"/>
    </row>
    <row r="171" ht="15.75" customHeight="1" spans="2:2">
      <c r="B171" s="81"/>
    </row>
    <row r="172" ht="15.75" customHeight="1" spans="2:2">
      <c r="B172" s="81"/>
    </row>
    <row r="173" ht="15.75" customHeight="1" spans="2:2">
      <c r="B173" s="81"/>
    </row>
    <row r="174" ht="15.75" customHeight="1" spans="2:2">
      <c r="B174" s="81"/>
    </row>
    <row r="175" ht="15.75" customHeight="1" spans="2:2">
      <c r="B175" s="81"/>
    </row>
    <row r="176" ht="15.75" customHeight="1" spans="2:2">
      <c r="B176" s="81"/>
    </row>
    <row r="177" ht="15.75" customHeight="1" spans="2:2">
      <c r="B177" s="81"/>
    </row>
    <row r="178" ht="15.75" customHeight="1" spans="2:2">
      <c r="B178" s="81"/>
    </row>
    <row r="179" ht="15.75" customHeight="1" spans="2:2">
      <c r="B179" s="81"/>
    </row>
    <row r="180" ht="15.75" customHeight="1" spans="2:2">
      <c r="B180" s="81"/>
    </row>
    <row r="181" ht="15.75" customHeight="1" spans="2:2">
      <c r="B181" s="81"/>
    </row>
    <row r="182" ht="15.75" customHeight="1" spans="2:2">
      <c r="B182" s="81"/>
    </row>
    <row r="183" ht="15.75" customHeight="1" spans="2:2">
      <c r="B183" s="81"/>
    </row>
    <row r="184" ht="15.75" customHeight="1" spans="2:2">
      <c r="B184" s="81"/>
    </row>
    <row r="185" ht="15.75" customHeight="1" spans="2:2">
      <c r="B185" s="81"/>
    </row>
    <row r="186" ht="15.75" customHeight="1" spans="2:2">
      <c r="B186" s="81"/>
    </row>
    <row r="187" ht="15.75" customHeight="1" spans="2:2">
      <c r="B187" s="81"/>
    </row>
    <row r="188" ht="15.75" customHeight="1" spans="2:2">
      <c r="B188" s="81"/>
    </row>
    <row r="189" ht="15.75" customHeight="1" spans="2:2">
      <c r="B189" s="81"/>
    </row>
    <row r="190" ht="15.75" customHeight="1" spans="2:2">
      <c r="B190" s="81"/>
    </row>
    <row r="191" ht="15.75" customHeight="1" spans="2:2">
      <c r="B191" s="81"/>
    </row>
    <row r="192" ht="15.75" customHeight="1" spans="2:2">
      <c r="B192" s="81"/>
    </row>
    <row r="193" ht="15.75" customHeight="1" spans="2:2">
      <c r="B193" s="81"/>
    </row>
    <row r="194" ht="15.75" customHeight="1" spans="2:2">
      <c r="B194" s="81"/>
    </row>
    <row r="195" ht="15.75" customHeight="1" spans="2:2">
      <c r="B195" s="81"/>
    </row>
    <row r="196" ht="15.75" customHeight="1" spans="2:2">
      <c r="B196" s="81"/>
    </row>
    <row r="197" ht="15.75" customHeight="1" spans="2:2">
      <c r="B197" s="81"/>
    </row>
    <row r="198" ht="15.75" customHeight="1" spans="2:2">
      <c r="B198" s="81"/>
    </row>
    <row r="199" ht="15.75" customHeight="1" spans="2:2">
      <c r="B199" s="81"/>
    </row>
    <row r="200" ht="15.75" customHeight="1" spans="2:2">
      <c r="B200" s="81"/>
    </row>
    <row r="201" ht="15.75" customHeight="1" spans="2:2">
      <c r="B201" s="81"/>
    </row>
    <row r="202" ht="15.75" customHeight="1" spans="2:2">
      <c r="B202" s="81"/>
    </row>
    <row r="203" ht="15.75" customHeight="1" spans="2:2">
      <c r="B203" s="81"/>
    </row>
    <row r="204" ht="15.75" customHeight="1" spans="2:2">
      <c r="B204" s="81"/>
    </row>
    <row r="205" ht="15.75" customHeight="1" spans="2:2">
      <c r="B205" s="81"/>
    </row>
    <row r="206" ht="15.75" customHeight="1" spans="2:2">
      <c r="B206" s="81"/>
    </row>
    <row r="207" ht="15.75" customHeight="1" spans="2:2">
      <c r="B207" s="81"/>
    </row>
    <row r="208" ht="15.75" customHeight="1" spans="2:2">
      <c r="B208" s="81"/>
    </row>
    <row r="209" ht="15.75" customHeight="1" spans="2:2">
      <c r="B209" s="81"/>
    </row>
    <row r="210" ht="15.75" customHeight="1" spans="2:2">
      <c r="B210" s="81"/>
    </row>
    <row r="211" ht="15.75" customHeight="1" spans="2:2">
      <c r="B211" s="81"/>
    </row>
    <row r="212" ht="15.75" customHeight="1" spans="2:2">
      <c r="B212" s="81"/>
    </row>
    <row r="213" ht="15.75" customHeight="1" spans="2:2">
      <c r="B213" s="81"/>
    </row>
    <row r="214" ht="15.75" customHeight="1" spans="2:2">
      <c r="B214" s="81"/>
    </row>
    <row r="215" ht="15.75" customHeight="1" spans="2:2">
      <c r="B215" s="81"/>
    </row>
    <row r="216" ht="15.75" customHeight="1" spans="2:2">
      <c r="B216" s="81"/>
    </row>
    <row r="217" ht="15.75" customHeight="1" spans="2:2">
      <c r="B217" s="81"/>
    </row>
    <row r="218" ht="15.75" customHeight="1" spans="2:2">
      <c r="B218" s="81"/>
    </row>
    <row r="219" ht="15.75" customHeight="1" spans="2:2">
      <c r="B219" s="81"/>
    </row>
    <row r="220" ht="15.75" customHeight="1" spans="2:2">
      <c r="B220" s="81"/>
    </row>
    <row r="221" ht="15.75" customHeight="1" spans="2:2">
      <c r="B221" s="81"/>
    </row>
    <row r="222" ht="15.75" customHeight="1" spans="2:2">
      <c r="B222" s="81"/>
    </row>
    <row r="223" ht="15.75" customHeight="1" spans="2:2">
      <c r="B223" s="81"/>
    </row>
    <row r="224" ht="15.75" customHeight="1" spans="2:2">
      <c r="B224" s="81"/>
    </row>
    <row r="225" ht="15.75" customHeight="1" spans="2:2">
      <c r="B225" s="81"/>
    </row>
    <row r="226" ht="15.75" customHeight="1" spans="2:2">
      <c r="B226" s="81"/>
    </row>
    <row r="227" ht="15.75" customHeight="1" spans="2:2">
      <c r="B227" s="81"/>
    </row>
    <row r="228" ht="15.75" customHeight="1" spans="2:2">
      <c r="B228" s="81"/>
    </row>
    <row r="229" ht="15.75" customHeight="1" spans="2:2">
      <c r="B229" s="81"/>
    </row>
    <row r="230" ht="15.75" customHeight="1" spans="2:2">
      <c r="B230" s="81"/>
    </row>
    <row r="231" ht="15.75" customHeight="1" spans="2:2">
      <c r="B231" s="81"/>
    </row>
    <row r="232" ht="15.75" customHeight="1" spans="2:2">
      <c r="B232" s="81"/>
    </row>
    <row r="233" ht="15.75" customHeight="1" spans="2:2">
      <c r="B233" s="81"/>
    </row>
    <row r="234" ht="15.75" customHeight="1" spans="2:2">
      <c r="B234" s="81"/>
    </row>
    <row r="235" ht="15.75" customHeight="1" spans="2:2">
      <c r="B235" s="81"/>
    </row>
    <row r="236" ht="15.75" customHeight="1" spans="2:2">
      <c r="B236" s="81"/>
    </row>
    <row r="237" ht="15.75" customHeight="1" spans="2:2">
      <c r="B237" s="81"/>
    </row>
    <row r="238" ht="15.75" customHeight="1" spans="2:2">
      <c r="B238" s="81"/>
    </row>
    <row r="239" ht="15.75" customHeight="1" spans="2:2">
      <c r="B239" s="81"/>
    </row>
    <row r="240" ht="15.75" customHeight="1" spans="2:2">
      <c r="B240" s="81"/>
    </row>
    <row r="241" ht="15.75" customHeight="1" spans="2:2">
      <c r="B241" s="81"/>
    </row>
    <row r="242" ht="15.75" customHeight="1" spans="2:2">
      <c r="B242" s="81"/>
    </row>
    <row r="243" ht="15.75" customHeight="1" spans="2:2">
      <c r="B243" s="81"/>
    </row>
    <row r="244" ht="15.75" customHeight="1" spans="2:2">
      <c r="B244" s="81"/>
    </row>
    <row r="245" ht="15.75" customHeight="1" spans="2:2">
      <c r="B245" s="81"/>
    </row>
    <row r="246" ht="15.75" customHeight="1" spans="2:2">
      <c r="B246" s="81"/>
    </row>
    <row r="247" ht="15.75" customHeight="1" spans="2:2">
      <c r="B247" s="81"/>
    </row>
    <row r="248" ht="15.75" customHeight="1" spans="2:2">
      <c r="B248" s="81"/>
    </row>
    <row r="249" ht="15.75" customHeight="1" spans="2:2">
      <c r="B249" s="81"/>
    </row>
    <row r="250" ht="15.75" customHeight="1" spans="2:2">
      <c r="B250" s="81"/>
    </row>
    <row r="251" ht="15.75" customHeight="1" spans="2:2">
      <c r="B251" s="81"/>
    </row>
    <row r="252" ht="15.75" customHeight="1" spans="2:2">
      <c r="B252" s="81"/>
    </row>
    <row r="253" ht="15.75" customHeight="1" spans="2:2">
      <c r="B253" s="81"/>
    </row>
    <row r="254" ht="15.75" customHeight="1" spans="2:2">
      <c r="B254" s="81"/>
    </row>
    <row r="255" ht="15.75" customHeight="1" spans="2:2">
      <c r="B255" s="81"/>
    </row>
    <row r="256" ht="15.75" customHeight="1" spans="2:2">
      <c r="B256" s="81"/>
    </row>
    <row r="257" ht="15.75" customHeight="1" spans="2:2">
      <c r="B257" s="81"/>
    </row>
    <row r="258" ht="15.75" customHeight="1" spans="2:2">
      <c r="B258" s="81"/>
    </row>
    <row r="259" ht="15.75" customHeight="1" spans="2:2">
      <c r="B259" s="81"/>
    </row>
    <row r="260" ht="15.75" customHeight="1" spans="2:2">
      <c r="B260" s="81"/>
    </row>
    <row r="261" ht="15.75" customHeight="1" spans="2:2">
      <c r="B261" s="81"/>
    </row>
    <row r="262" ht="15.75" customHeight="1" spans="2:2">
      <c r="B262" s="81"/>
    </row>
    <row r="263" ht="15.75" customHeight="1" spans="2:2">
      <c r="B263" s="81"/>
    </row>
    <row r="264" ht="15.75" customHeight="1" spans="2:2">
      <c r="B264" s="81"/>
    </row>
    <row r="265" ht="15.75" customHeight="1" spans="2:2">
      <c r="B265" s="81"/>
    </row>
    <row r="266" ht="15.75" customHeight="1" spans="2:2">
      <c r="B266" s="81"/>
    </row>
    <row r="267" ht="15.75" customHeight="1" spans="2:2">
      <c r="B267" s="81"/>
    </row>
    <row r="268" ht="15.75" customHeight="1" spans="2:2">
      <c r="B268" s="81"/>
    </row>
    <row r="269" ht="15.75" customHeight="1" spans="2:2">
      <c r="B269" s="81"/>
    </row>
    <row r="270" ht="15.75" customHeight="1" spans="2:2">
      <c r="B270" s="81"/>
    </row>
    <row r="271" ht="15.75" customHeight="1" spans="2:2">
      <c r="B271" s="81"/>
    </row>
    <row r="272" ht="15.75" customHeight="1" spans="2:2">
      <c r="B272" s="81"/>
    </row>
    <row r="273" ht="15.75" customHeight="1" spans="2:2">
      <c r="B273" s="81"/>
    </row>
    <row r="274" ht="15.75" customHeight="1" spans="2:2">
      <c r="B274" s="81"/>
    </row>
    <row r="275" ht="15.75" customHeight="1" spans="2:2">
      <c r="B275" s="81"/>
    </row>
    <row r="276" ht="15.75" customHeight="1" spans="2:2">
      <c r="B276" s="81"/>
    </row>
    <row r="277" ht="15.75" customHeight="1" spans="2:2">
      <c r="B277" s="81"/>
    </row>
    <row r="278" ht="15.75" customHeight="1" spans="2:2">
      <c r="B278" s="81"/>
    </row>
    <row r="279" ht="15.75" customHeight="1" spans="2:2">
      <c r="B279" s="81"/>
    </row>
    <row r="280" ht="15.75" customHeight="1" spans="2:2">
      <c r="B280" s="81"/>
    </row>
    <row r="281" ht="15.75" customHeight="1" spans="2:2">
      <c r="B281" s="81"/>
    </row>
    <row r="282" ht="15.75" customHeight="1" spans="2:2">
      <c r="B282" s="81"/>
    </row>
    <row r="283" ht="15.75" customHeight="1" spans="2:2">
      <c r="B283" s="81"/>
    </row>
    <row r="284" ht="15.75" customHeight="1" spans="2:2">
      <c r="B284" s="81"/>
    </row>
    <row r="285" ht="15.75" customHeight="1" spans="2:2">
      <c r="B285" s="81"/>
    </row>
    <row r="286" ht="15.75" customHeight="1" spans="2:2">
      <c r="B286" s="81"/>
    </row>
    <row r="287" ht="15.75" customHeight="1" spans="2:2">
      <c r="B287" s="81"/>
    </row>
    <row r="288" ht="15.75" customHeight="1" spans="2:2">
      <c r="B288" s="81"/>
    </row>
    <row r="289" ht="15.75" customHeight="1" spans="2:2">
      <c r="B289" s="81"/>
    </row>
    <row r="290" ht="15.75" customHeight="1" spans="2:2">
      <c r="B290" s="81"/>
    </row>
    <row r="291" ht="15.75" customHeight="1" spans="2:2">
      <c r="B291" s="81"/>
    </row>
    <row r="292" ht="15.75" customHeight="1" spans="2:2">
      <c r="B292" s="81"/>
    </row>
    <row r="293" ht="15.75" customHeight="1" spans="2:2">
      <c r="B293" s="81"/>
    </row>
    <row r="294" ht="15.75" customHeight="1" spans="2:2">
      <c r="B294" s="81"/>
    </row>
    <row r="295" ht="15.75" customHeight="1" spans="2:2">
      <c r="B295" s="81"/>
    </row>
    <row r="296" ht="15.75" customHeight="1" spans="2:2">
      <c r="B296" s="81"/>
    </row>
    <row r="297" ht="15.75" customHeight="1" spans="2:2">
      <c r="B297" s="81"/>
    </row>
    <row r="298" ht="15.75" customHeight="1" spans="2:2">
      <c r="B298" s="81"/>
    </row>
    <row r="299" ht="15.75" customHeight="1" spans="2:2">
      <c r="B299" s="81"/>
    </row>
    <row r="300" ht="15.75" customHeight="1" spans="2:2">
      <c r="B300" s="81"/>
    </row>
    <row r="301" ht="15.75" customHeight="1" spans="2:2">
      <c r="B301" s="81"/>
    </row>
    <row r="302" ht="15.75" customHeight="1" spans="2:2">
      <c r="B302" s="81"/>
    </row>
    <row r="303" ht="15.75" customHeight="1" spans="2:2">
      <c r="B303" s="81"/>
    </row>
    <row r="304" ht="15.75" customHeight="1" spans="2:2">
      <c r="B304" s="81"/>
    </row>
    <row r="305" ht="15.75" customHeight="1" spans="2:2">
      <c r="B305" s="81"/>
    </row>
    <row r="306" ht="15.75" customHeight="1" spans="2:2">
      <c r="B306" s="81"/>
    </row>
    <row r="307" ht="15.75" customHeight="1" spans="2:2">
      <c r="B307" s="81"/>
    </row>
    <row r="308" ht="15.75" customHeight="1" spans="2:2">
      <c r="B308" s="81"/>
    </row>
    <row r="309" ht="15.75" customHeight="1" spans="2:2">
      <c r="B309" s="81"/>
    </row>
    <row r="310" ht="15.75" customHeight="1" spans="2:2">
      <c r="B310" s="81"/>
    </row>
    <row r="311" ht="15.75" customHeight="1" spans="2:2">
      <c r="B311" s="81"/>
    </row>
    <row r="312" ht="15.75" customHeight="1" spans="2:2">
      <c r="B312" s="81"/>
    </row>
    <row r="313" ht="15.75" customHeight="1" spans="2:2">
      <c r="B313" s="81"/>
    </row>
    <row r="314" ht="15.75" customHeight="1" spans="2:2">
      <c r="B314" s="81"/>
    </row>
    <row r="315" ht="15.75" customHeight="1" spans="2:2">
      <c r="B315" s="81"/>
    </row>
    <row r="316" ht="15.75" customHeight="1" spans="2:2">
      <c r="B316" s="81"/>
    </row>
    <row r="317" ht="15.75" customHeight="1" spans="2:2">
      <c r="B317" s="81"/>
    </row>
    <row r="318" ht="15.75" customHeight="1" spans="2:2">
      <c r="B318" s="81"/>
    </row>
    <row r="319" ht="15.75" customHeight="1" spans="2:2">
      <c r="B319" s="81"/>
    </row>
    <row r="320" ht="15.75" customHeight="1" spans="2:2">
      <c r="B320" s="81"/>
    </row>
    <row r="321" ht="15.75" customHeight="1" spans="2:2">
      <c r="B321" s="81"/>
    </row>
    <row r="322" ht="15.75" customHeight="1" spans="2:2">
      <c r="B322" s="81"/>
    </row>
    <row r="323" ht="15.75" customHeight="1" spans="2:2">
      <c r="B323" s="81"/>
    </row>
    <row r="324" ht="15.75" customHeight="1" spans="2:2">
      <c r="B324" s="81"/>
    </row>
    <row r="325" ht="15.75" customHeight="1" spans="2:2">
      <c r="B325" s="81"/>
    </row>
    <row r="326" ht="15.75" customHeight="1" spans="2:2">
      <c r="B326" s="81"/>
    </row>
    <row r="327" ht="15.75" customHeight="1" spans="2:2">
      <c r="B327" s="81"/>
    </row>
    <row r="328" ht="15.75" customHeight="1" spans="2:2">
      <c r="B328" s="81"/>
    </row>
    <row r="329" ht="15.75" customHeight="1" spans="2:2">
      <c r="B329" s="81"/>
    </row>
    <row r="330" ht="15.75" customHeight="1" spans="2:2">
      <c r="B330" s="81"/>
    </row>
    <row r="331" ht="15.75" customHeight="1" spans="2:2">
      <c r="B331" s="81"/>
    </row>
    <row r="332" ht="15.75" customHeight="1" spans="2:2">
      <c r="B332" s="81"/>
    </row>
    <row r="333" ht="15.75" customHeight="1" spans="2:2">
      <c r="B333" s="81"/>
    </row>
    <row r="334" ht="15.75" customHeight="1" spans="2:2">
      <c r="B334" s="81"/>
    </row>
    <row r="335" ht="15.75" customHeight="1" spans="2:2">
      <c r="B335" s="81"/>
    </row>
    <row r="336" ht="15.75" customHeight="1" spans="2:2">
      <c r="B336" s="81"/>
    </row>
    <row r="337" ht="15.75" customHeight="1" spans="2:2">
      <c r="B337" s="81"/>
    </row>
    <row r="338" ht="15.75" customHeight="1" spans="2:2">
      <c r="B338" s="81"/>
    </row>
    <row r="339" ht="15.75" customHeight="1" spans="2:2">
      <c r="B339" s="81"/>
    </row>
    <row r="340" ht="15.75" customHeight="1" spans="2:2">
      <c r="B340" s="81"/>
    </row>
    <row r="341" ht="15.75" customHeight="1" spans="2:2">
      <c r="B341" s="81"/>
    </row>
    <row r="342" ht="15.75" customHeight="1" spans="2:2">
      <c r="B342" s="81"/>
    </row>
    <row r="343" ht="15.75" customHeight="1" spans="2:2">
      <c r="B343" s="81"/>
    </row>
    <row r="344" ht="15.75" customHeight="1" spans="2:2">
      <c r="B344" s="81"/>
    </row>
    <row r="345" ht="15.75" customHeight="1" spans="2:2">
      <c r="B345" s="81"/>
    </row>
    <row r="346" ht="15.75" customHeight="1" spans="2:2">
      <c r="B346" s="81"/>
    </row>
    <row r="347" ht="15.75" customHeight="1" spans="2:2">
      <c r="B347" s="81"/>
    </row>
    <row r="348" ht="15.75" customHeight="1" spans="2:2">
      <c r="B348" s="81"/>
    </row>
    <row r="349" ht="15.75" customHeight="1" spans="2:2">
      <c r="B349" s="81"/>
    </row>
    <row r="350" ht="15.75" customHeight="1" spans="2:2">
      <c r="B350" s="81"/>
    </row>
    <row r="351" ht="15.75" customHeight="1" spans="2:2">
      <c r="B351" s="81"/>
    </row>
    <row r="352" ht="15.75" customHeight="1" spans="2:2">
      <c r="B352" s="81"/>
    </row>
    <row r="353" ht="15.75" customHeight="1" spans="2:2">
      <c r="B353" s="81"/>
    </row>
    <row r="354" ht="15.75" customHeight="1" spans="2:2">
      <c r="B354" s="81"/>
    </row>
    <row r="355" ht="15.75" customHeight="1" spans="2:2">
      <c r="B355" s="81"/>
    </row>
    <row r="356" ht="15.75" customHeight="1" spans="2:2">
      <c r="B356" s="81"/>
    </row>
    <row r="357" ht="15.75" customHeight="1" spans="2:2">
      <c r="B357" s="81"/>
    </row>
    <row r="358" ht="15.75" customHeight="1" spans="2:2">
      <c r="B358" s="81"/>
    </row>
    <row r="359" ht="15.75" customHeight="1" spans="2:2">
      <c r="B359" s="81"/>
    </row>
    <row r="360" ht="15.75" customHeight="1" spans="2:2">
      <c r="B360" s="81"/>
    </row>
    <row r="361" ht="15.75" customHeight="1" spans="2:2">
      <c r="B361" s="81"/>
    </row>
    <row r="362" ht="15.75" customHeight="1" spans="2:2">
      <c r="B362" s="81"/>
    </row>
    <row r="363" ht="15.75" customHeight="1" spans="2:2">
      <c r="B363" s="81"/>
    </row>
    <row r="364" ht="15.75" customHeight="1" spans="2:2">
      <c r="B364" s="81"/>
    </row>
    <row r="365" ht="15.75" customHeight="1" spans="2:2">
      <c r="B365" s="81"/>
    </row>
    <row r="366" ht="15.75" customHeight="1" spans="2:2">
      <c r="B366" s="81"/>
    </row>
    <row r="367" ht="15.75" customHeight="1" spans="2:2">
      <c r="B367" s="81"/>
    </row>
    <row r="368" ht="15.75" customHeight="1" spans="2:2">
      <c r="B368" s="81"/>
    </row>
    <row r="369" ht="15.75" customHeight="1" spans="2:2">
      <c r="B369" s="81"/>
    </row>
    <row r="370" ht="15.75" customHeight="1" spans="2:2">
      <c r="B370" s="81"/>
    </row>
    <row r="371" ht="15.75" customHeight="1" spans="2:2">
      <c r="B371" s="81"/>
    </row>
    <row r="372" ht="15.75" customHeight="1" spans="2:2">
      <c r="B372" s="81"/>
    </row>
    <row r="373" ht="15.75" customHeight="1" spans="2:2">
      <c r="B373" s="81"/>
    </row>
    <row r="374" ht="15.75" customHeight="1" spans="2:2">
      <c r="B374" s="81"/>
    </row>
    <row r="375" ht="15.75" customHeight="1" spans="2:2">
      <c r="B375" s="81"/>
    </row>
    <row r="376" ht="15.75" customHeight="1" spans="2:2">
      <c r="B376" s="81"/>
    </row>
    <row r="377" ht="15.75" customHeight="1" spans="2:2">
      <c r="B377" s="81"/>
    </row>
    <row r="378" ht="15.75" customHeight="1" spans="2:2">
      <c r="B378" s="81"/>
    </row>
    <row r="379" ht="15.75" customHeight="1" spans="2:2">
      <c r="B379" s="81"/>
    </row>
    <row r="380" ht="15.75" customHeight="1" spans="2:2">
      <c r="B380" s="81"/>
    </row>
    <row r="381" ht="15.75" customHeight="1" spans="2:2">
      <c r="B381" s="81"/>
    </row>
    <row r="382" ht="15.75" customHeight="1" spans="2:2">
      <c r="B382" s="81"/>
    </row>
    <row r="383" ht="15.75" customHeight="1" spans="2:2">
      <c r="B383" s="81"/>
    </row>
    <row r="384" ht="15.75" customHeight="1" spans="2:2">
      <c r="B384" s="81"/>
    </row>
    <row r="385" ht="15.75" customHeight="1" spans="2:2">
      <c r="B385" s="81"/>
    </row>
    <row r="386" ht="15.75" customHeight="1" spans="2:2">
      <c r="B386" s="81"/>
    </row>
    <row r="387" ht="15.75" customHeight="1" spans="2:2">
      <c r="B387" s="81"/>
    </row>
    <row r="388" ht="15.75" customHeight="1" spans="2:2">
      <c r="B388" s="81"/>
    </row>
    <row r="389" ht="15.75" customHeight="1" spans="2:2">
      <c r="B389" s="81"/>
    </row>
    <row r="390" ht="15.75" customHeight="1" spans="2:2">
      <c r="B390" s="81"/>
    </row>
    <row r="391" ht="15.75" customHeight="1" spans="2:2">
      <c r="B391" s="81"/>
    </row>
    <row r="392" ht="15.75" customHeight="1" spans="2:2">
      <c r="B392" s="81"/>
    </row>
    <row r="393" ht="15.75" customHeight="1" spans="2:2">
      <c r="B393" s="81"/>
    </row>
    <row r="394" ht="15.75" customHeight="1" spans="2:2">
      <c r="B394" s="81"/>
    </row>
    <row r="395" ht="15.75" customHeight="1" spans="2:2">
      <c r="B395" s="81"/>
    </row>
    <row r="396" ht="15.75" customHeight="1" spans="2:2">
      <c r="B396" s="81"/>
    </row>
    <row r="397" ht="15.75" customHeight="1" spans="2:2">
      <c r="B397" s="81"/>
    </row>
    <row r="398" ht="15.75" customHeight="1" spans="2:2">
      <c r="B398" s="81"/>
    </row>
    <row r="399" ht="15.75" customHeight="1" spans="2:2">
      <c r="B399" s="81"/>
    </row>
    <row r="400" ht="15.75" customHeight="1" spans="2:2">
      <c r="B400" s="81"/>
    </row>
    <row r="401" ht="15.75" customHeight="1" spans="2:2">
      <c r="B401" s="81"/>
    </row>
    <row r="402" ht="15.75" customHeight="1" spans="2:2">
      <c r="B402" s="81"/>
    </row>
    <row r="403" ht="15.75" customHeight="1" spans="2:2">
      <c r="B403" s="81"/>
    </row>
    <row r="404" ht="15.75" customHeight="1" spans="2:2">
      <c r="B404" s="81"/>
    </row>
    <row r="405" ht="15.75" customHeight="1" spans="2:2">
      <c r="B405" s="81"/>
    </row>
    <row r="406" ht="15.75" customHeight="1" spans="2:2">
      <c r="B406" s="81"/>
    </row>
    <row r="407" ht="15.75" customHeight="1" spans="2:2">
      <c r="B407" s="81"/>
    </row>
    <row r="408" ht="15.75" customHeight="1" spans="2:2">
      <c r="B408" s="81"/>
    </row>
    <row r="409" ht="15.75" customHeight="1" spans="2:2">
      <c r="B409" s="81"/>
    </row>
    <row r="410" ht="15.75" customHeight="1" spans="2:2">
      <c r="B410" s="81"/>
    </row>
    <row r="411" ht="15.75" customHeight="1" spans="2:2">
      <c r="B411" s="81"/>
    </row>
    <row r="412" ht="15.75" customHeight="1" spans="2:2">
      <c r="B412" s="81"/>
    </row>
    <row r="413" ht="15.75" customHeight="1" spans="2:2">
      <c r="B413" s="81"/>
    </row>
    <row r="414" ht="15.75" customHeight="1" spans="2:2">
      <c r="B414" s="81"/>
    </row>
    <row r="415" ht="15.75" customHeight="1" spans="2:2">
      <c r="B415" s="81"/>
    </row>
    <row r="416" ht="15.75" customHeight="1" spans="2:2">
      <c r="B416" s="81"/>
    </row>
    <row r="417" ht="15.75" customHeight="1" spans="2:2">
      <c r="B417" s="81"/>
    </row>
    <row r="418" ht="15.75" customHeight="1" spans="2:2">
      <c r="B418" s="81"/>
    </row>
    <row r="419" ht="15.75" customHeight="1" spans="2:2">
      <c r="B419" s="81"/>
    </row>
    <row r="420" ht="15.75" customHeight="1" spans="2:2">
      <c r="B420" s="81"/>
    </row>
    <row r="421" ht="15.75" customHeight="1" spans="2:2">
      <c r="B421" s="81"/>
    </row>
    <row r="422" ht="15.75" customHeight="1" spans="2:2">
      <c r="B422" s="81"/>
    </row>
    <row r="423" ht="15.75" customHeight="1" spans="2:2">
      <c r="B423" s="81"/>
    </row>
    <row r="424" ht="15.75" customHeight="1" spans="2:2">
      <c r="B424" s="81"/>
    </row>
    <row r="425" ht="15.75" customHeight="1" spans="2:2">
      <c r="B425" s="81"/>
    </row>
    <row r="426" ht="15.75" customHeight="1" spans="2:2">
      <c r="B426" s="81"/>
    </row>
    <row r="427" ht="15.75" customHeight="1" spans="2:2">
      <c r="B427" s="81"/>
    </row>
    <row r="428" ht="15.75" customHeight="1" spans="2:2">
      <c r="B428" s="81"/>
    </row>
    <row r="429" ht="15.75" customHeight="1" spans="2:2">
      <c r="B429" s="81"/>
    </row>
    <row r="430" ht="15.75" customHeight="1" spans="2:2">
      <c r="B430" s="81"/>
    </row>
    <row r="431" ht="15.75" customHeight="1" spans="2:2">
      <c r="B431" s="81"/>
    </row>
    <row r="432" ht="15.75" customHeight="1" spans="2:2">
      <c r="B432" s="81"/>
    </row>
    <row r="433" ht="15.75" customHeight="1" spans="2:2">
      <c r="B433" s="81"/>
    </row>
    <row r="434" ht="15.75" customHeight="1" spans="2:2">
      <c r="B434" s="81"/>
    </row>
    <row r="435" ht="15.75" customHeight="1" spans="2:2">
      <c r="B435" s="81"/>
    </row>
    <row r="436" ht="15.75" customHeight="1" spans="2:2">
      <c r="B436" s="81"/>
    </row>
    <row r="437" ht="15.75" customHeight="1" spans="2:2">
      <c r="B437" s="81"/>
    </row>
    <row r="438" ht="15.75" customHeight="1" spans="2:2">
      <c r="B438" s="81"/>
    </row>
    <row r="439" ht="15.75" customHeight="1" spans="2:2">
      <c r="B439" s="81"/>
    </row>
    <row r="440" ht="15.75" customHeight="1" spans="2:2">
      <c r="B440" s="81"/>
    </row>
    <row r="441" ht="15.75" customHeight="1" spans="2:2">
      <c r="B441" s="81"/>
    </row>
    <row r="442" ht="15.75" customHeight="1" spans="2:2">
      <c r="B442" s="81"/>
    </row>
    <row r="443" ht="15.75" customHeight="1" spans="2:2">
      <c r="B443" s="81"/>
    </row>
    <row r="444" ht="15.75" customHeight="1" spans="2:2">
      <c r="B444" s="81"/>
    </row>
    <row r="445" ht="15.75" customHeight="1" spans="2:2">
      <c r="B445" s="81"/>
    </row>
    <row r="446" ht="15.75" customHeight="1" spans="2:2">
      <c r="B446" s="81"/>
    </row>
    <row r="447" ht="15.75" customHeight="1" spans="2:2">
      <c r="B447" s="81"/>
    </row>
    <row r="448" ht="15.75" customHeight="1" spans="2:2">
      <c r="B448" s="81"/>
    </row>
    <row r="449" ht="15.75" customHeight="1" spans="2:2">
      <c r="B449" s="81"/>
    </row>
    <row r="450" ht="15.75" customHeight="1" spans="2:2">
      <c r="B450" s="81"/>
    </row>
    <row r="451" ht="15.75" customHeight="1" spans="2:2">
      <c r="B451" s="81"/>
    </row>
    <row r="452" ht="15.75" customHeight="1" spans="2:2">
      <c r="B452" s="81"/>
    </row>
    <row r="453" ht="15.75" customHeight="1" spans="2:2">
      <c r="B453" s="81"/>
    </row>
    <row r="454" ht="15.75" customHeight="1" spans="2:2">
      <c r="B454" s="81"/>
    </row>
    <row r="455" ht="15.75" customHeight="1" spans="2:2">
      <c r="B455" s="81"/>
    </row>
    <row r="456" ht="15.75" customHeight="1" spans="2:2">
      <c r="B456" s="81"/>
    </row>
    <row r="457" ht="15.75" customHeight="1" spans="2:2">
      <c r="B457" s="81"/>
    </row>
    <row r="458" ht="15.75" customHeight="1" spans="2:2">
      <c r="B458" s="81"/>
    </row>
    <row r="459" ht="15.75" customHeight="1" spans="2:2">
      <c r="B459" s="81"/>
    </row>
    <row r="460" ht="15.75" customHeight="1" spans="2:2">
      <c r="B460" s="81"/>
    </row>
    <row r="461" ht="15.75" customHeight="1" spans="2:2">
      <c r="B461" s="81"/>
    </row>
    <row r="462" ht="15.75" customHeight="1" spans="2:2">
      <c r="B462" s="81"/>
    </row>
    <row r="463" ht="15.75" customHeight="1" spans="2:2">
      <c r="B463" s="81"/>
    </row>
    <row r="464" ht="15.75" customHeight="1" spans="2:2">
      <c r="B464" s="81"/>
    </row>
    <row r="465" ht="15.75" customHeight="1" spans="2:2">
      <c r="B465" s="81"/>
    </row>
    <row r="466" ht="15.75" customHeight="1" spans="2:2">
      <c r="B466" s="81"/>
    </row>
    <row r="467" ht="15.75" customHeight="1" spans="2:2">
      <c r="B467" s="81"/>
    </row>
    <row r="468" ht="15.75" customHeight="1" spans="2:2">
      <c r="B468" s="81"/>
    </row>
    <row r="469" ht="15.75" customHeight="1" spans="2:2">
      <c r="B469" s="81"/>
    </row>
    <row r="470" ht="15.75" customHeight="1" spans="2:2">
      <c r="B470" s="81"/>
    </row>
    <row r="471" ht="15.75" customHeight="1" spans="2:2">
      <c r="B471" s="81"/>
    </row>
    <row r="472" ht="15.75" customHeight="1" spans="2:2">
      <c r="B472" s="81"/>
    </row>
    <row r="473" ht="15.75" customHeight="1" spans="2:2">
      <c r="B473" s="81"/>
    </row>
    <row r="474" ht="15.75" customHeight="1" spans="2:2">
      <c r="B474" s="81"/>
    </row>
    <row r="475" ht="15.75" customHeight="1" spans="2:2">
      <c r="B475" s="81"/>
    </row>
    <row r="476" ht="15.75" customHeight="1" spans="2:2">
      <c r="B476" s="81"/>
    </row>
    <row r="477" ht="15.75" customHeight="1" spans="2:2">
      <c r="B477" s="81"/>
    </row>
    <row r="478" ht="15.75" customHeight="1" spans="2:2">
      <c r="B478" s="81"/>
    </row>
    <row r="479" ht="15.75" customHeight="1" spans="2:2">
      <c r="B479" s="81"/>
    </row>
    <row r="480" ht="15.75" customHeight="1" spans="2:2">
      <c r="B480" s="81"/>
    </row>
    <row r="481" ht="15.75" customHeight="1" spans="2:2">
      <c r="B481" s="81"/>
    </row>
    <row r="482" ht="15.75" customHeight="1" spans="2:2">
      <c r="B482" s="81"/>
    </row>
    <row r="483" ht="15.75" customHeight="1" spans="2:2">
      <c r="B483" s="81"/>
    </row>
    <row r="484" ht="15.75" customHeight="1" spans="2:2">
      <c r="B484" s="81"/>
    </row>
    <row r="485" ht="15.75" customHeight="1" spans="2:2">
      <c r="B485" s="81"/>
    </row>
    <row r="486" ht="15.75" customHeight="1" spans="2:2">
      <c r="B486" s="81"/>
    </row>
    <row r="487" ht="15.75" customHeight="1" spans="2:2">
      <c r="B487" s="81"/>
    </row>
    <row r="488" ht="15.75" customHeight="1" spans="2:2">
      <c r="B488" s="81"/>
    </row>
    <row r="489" ht="15.75" customHeight="1" spans="2:2">
      <c r="B489" s="81"/>
    </row>
    <row r="490" ht="15.75" customHeight="1" spans="2:2">
      <c r="B490" s="81"/>
    </row>
    <row r="491" ht="15.75" customHeight="1" spans="2:2">
      <c r="B491" s="81"/>
    </row>
    <row r="492" ht="15.75" customHeight="1" spans="2:2">
      <c r="B492" s="81"/>
    </row>
    <row r="493" ht="15.75" customHeight="1" spans="2:2">
      <c r="B493" s="81"/>
    </row>
    <row r="494" ht="15.75" customHeight="1" spans="2:2">
      <c r="B494" s="81"/>
    </row>
    <row r="495" ht="15.75" customHeight="1" spans="2:2">
      <c r="B495" s="81"/>
    </row>
    <row r="496" ht="15.75" customHeight="1" spans="2:2">
      <c r="B496" s="81"/>
    </row>
    <row r="497" ht="15.75" customHeight="1" spans="2:2">
      <c r="B497" s="81"/>
    </row>
    <row r="498" ht="15.75" customHeight="1" spans="2:2">
      <c r="B498" s="81"/>
    </row>
    <row r="499" ht="15.75" customHeight="1" spans="2:2">
      <c r="B499" s="81"/>
    </row>
    <row r="500" ht="15.75" customHeight="1" spans="2:2">
      <c r="B500" s="81"/>
    </row>
    <row r="501" ht="15.75" customHeight="1" spans="2:2">
      <c r="B501" s="81"/>
    </row>
    <row r="502" ht="15.75" customHeight="1" spans="2:2">
      <c r="B502" s="81"/>
    </row>
    <row r="503" ht="15.75" customHeight="1" spans="2:2">
      <c r="B503" s="81"/>
    </row>
    <row r="504" ht="15.75" customHeight="1" spans="2:2">
      <c r="B504" s="81"/>
    </row>
    <row r="505" ht="15.75" customHeight="1" spans="2:2">
      <c r="B505" s="81"/>
    </row>
    <row r="506" ht="15.75" customHeight="1" spans="2:2">
      <c r="B506" s="81"/>
    </row>
    <row r="507" ht="15.75" customHeight="1" spans="2:2">
      <c r="B507" s="81"/>
    </row>
    <row r="508" ht="15.75" customHeight="1" spans="2:2">
      <c r="B508" s="81"/>
    </row>
    <row r="509" ht="15.75" customHeight="1" spans="2:2">
      <c r="B509" s="81"/>
    </row>
    <row r="510" ht="15.75" customHeight="1" spans="2:2">
      <c r="B510" s="81"/>
    </row>
    <row r="511" ht="15.75" customHeight="1" spans="2:2">
      <c r="B511" s="81"/>
    </row>
    <row r="512" ht="15.75" customHeight="1" spans="2:2">
      <c r="B512" s="81"/>
    </row>
    <row r="513" ht="15.75" customHeight="1" spans="2:2">
      <c r="B513" s="81"/>
    </row>
    <row r="514" ht="15.75" customHeight="1" spans="2:2">
      <c r="B514" s="81"/>
    </row>
    <row r="515" ht="15.75" customHeight="1" spans="2:2">
      <c r="B515" s="81"/>
    </row>
    <row r="516" ht="15.75" customHeight="1" spans="2:2">
      <c r="B516" s="81"/>
    </row>
    <row r="517" ht="15.75" customHeight="1" spans="2:2">
      <c r="B517" s="81"/>
    </row>
    <row r="518" ht="15.75" customHeight="1" spans="2:2">
      <c r="B518" s="81"/>
    </row>
    <row r="519" ht="15.75" customHeight="1" spans="2:2">
      <c r="B519" s="81"/>
    </row>
    <row r="520" ht="15.75" customHeight="1" spans="2:2">
      <c r="B520" s="81"/>
    </row>
    <row r="521" ht="15.75" customHeight="1" spans="2:2">
      <c r="B521" s="81"/>
    </row>
    <row r="522" ht="15.75" customHeight="1" spans="2:2">
      <c r="B522" s="81"/>
    </row>
    <row r="523" ht="15.75" customHeight="1" spans="2:2">
      <c r="B523" s="81"/>
    </row>
    <row r="524" ht="15.75" customHeight="1" spans="2:2">
      <c r="B524" s="81"/>
    </row>
    <row r="525" ht="15.75" customHeight="1" spans="2:2">
      <c r="B525" s="81"/>
    </row>
    <row r="526" ht="15.75" customHeight="1" spans="2:2">
      <c r="B526" s="81"/>
    </row>
    <row r="527" ht="15.75" customHeight="1" spans="2:2">
      <c r="B527" s="81"/>
    </row>
    <row r="528" ht="15.75" customHeight="1" spans="2:2">
      <c r="B528" s="81"/>
    </row>
    <row r="529" ht="15.75" customHeight="1" spans="2:2">
      <c r="B529" s="81"/>
    </row>
    <row r="530" ht="15.75" customHeight="1" spans="2:2">
      <c r="B530" s="81"/>
    </row>
    <row r="531" ht="15.75" customHeight="1" spans="2:2">
      <c r="B531" s="81"/>
    </row>
    <row r="532" ht="15.75" customHeight="1" spans="2:2">
      <c r="B532" s="81"/>
    </row>
    <row r="533" ht="15.75" customHeight="1" spans="2:2">
      <c r="B533" s="81"/>
    </row>
    <row r="534" ht="15.75" customHeight="1" spans="2:2">
      <c r="B534" s="81"/>
    </row>
    <row r="535" ht="15.75" customHeight="1" spans="2:2">
      <c r="B535" s="81"/>
    </row>
    <row r="536" ht="15.75" customHeight="1" spans="2:2">
      <c r="B536" s="81"/>
    </row>
    <row r="537" ht="15.75" customHeight="1" spans="2:2">
      <c r="B537" s="81"/>
    </row>
    <row r="538" ht="15.75" customHeight="1" spans="2:2">
      <c r="B538" s="81"/>
    </row>
    <row r="539" ht="15.75" customHeight="1" spans="2:2">
      <c r="B539" s="81"/>
    </row>
    <row r="540" ht="15.75" customHeight="1" spans="2:2">
      <c r="B540" s="81"/>
    </row>
    <row r="541" ht="15.75" customHeight="1" spans="2:2">
      <c r="B541" s="81"/>
    </row>
    <row r="542" ht="15.75" customHeight="1" spans="2:2">
      <c r="B542" s="81"/>
    </row>
    <row r="543" ht="15.75" customHeight="1" spans="2:2">
      <c r="B543" s="81"/>
    </row>
    <row r="544" ht="15.75" customHeight="1" spans="2:2">
      <c r="B544" s="81"/>
    </row>
    <row r="545" ht="15.75" customHeight="1" spans="2:2">
      <c r="B545" s="81"/>
    </row>
    <row r="546" ht="15.75" customHeight="1" spans="2:2">
      <c r="B546" s="81"/>
    </row>
    <row r="547" ht="15.75" customHeight="1" spans="2:2">
      <c r="B547" s="81"/>
    </row>
    <row r="548" ht="15.75" customHeight="1" spans="2:2">
      <c r="B548" s="81"/>
    </row>
    <row r="549" ht="15.75" customHeight="1" spans="2:2">
      <c r="B549" s="81"/>
    </row>
    <row r="550" ht="15.75" customHeight="1" spans="2:2">
      <c r="B550" s="81"/>
    </row>
    <row r="551" ht="15.75" customHeight="1" spans="2:2">
      <c r="B551" s="81"/>
    </row>
    <row r="552" ht="15.75" customHeight="1" spans="2:2">
      <c r="B552" s="81"/>
    </row>
    <row r="553" ht="15.75" customHeight="1" spans="2:2">
      <c r="B553" s="81"/>
    </row>
    <row r="554" ht="15.75" customHeight="1" spans="2:2">
      <c r="B554" s="81"/>
    </row>
    <row r="555" ht="15.75" customHeight="1" spans="2:2">
      <c r="B555" s="81"/>
    </row>
    <row r="556" ht="15.75" customHeight="1" spans="2:2">
      <c r="B556" s="81"/>
    </row>
    <row r="557" ht="15.75" customHeight="1" spans="2:2">
      <c r="B557" s="81"/>
    </row>
    <row r="558" ht="15.75" customHeight="1" spans="2:2">
      <c r="B558" s="81"/>
    </row>
    <row r="559" ht="15.75" customHeight="1" spans="2:2">
      <c r="B559" s="81"/>
    </row>
    <row r="560" ht="15.75" customHeight="1" spans="2:2">
      <c r="B560" s="81"/>
    </row>
    <row r="561" ht="15.75" customHeight="1" spans="2:2">
      <c r="B561" s="81"/>
    </row>
    <row r="562" ht="15.75" customHeight="1" spans="2:2">
      <c r="B562" s="81"/>
    </row>
    <row r="563" ht="15.75" customHeight="1" spans="2:2">
      <c r="B563" s="81"/>
    </row>
    <row r="564" ht="15.75" customHeight="1" spans="2:2">
      <c r="B564" s="81"/>
    </row>
    <row r="565" ht="15.75" customHeight="1" spans="2:2">
      <c r="B565" s="81"/>
    </row>
    <row r="566" ht="15.75" customHeight="1" spans="2:2">
      <c r="B566" s="81"/>
    </row>
    <row r="567" ht="15.75" customHeight="1" spans="2:2">
      <c r="B567" s="81"/>
    </row>
    <row r="568" ht="15.75" customHeight="1" spans="2:2">
      <c r="B568" s="81"/>
    </row>
    <row r="569" ht="15.75" customHeight="1" spans="2:2">
      <c r="B569" s="81"/>
    </row>
    <row r="570" ht="15.75" customHeight="1" spans="2:2">
      <c r="B570" s="81"/>
    </row>
    <row r="571" ht="15.75" customHeight="1" spans="2:2">
      <c r="B571" s="81"/>
    </row>
    <row r="572" ht="15.75" customHeight="1" spans="2:2">
      <c r="B572" s="81"/>
    </row>
    <row r="573" ht="15.75" customHeight="1" spans="2:2">
      <c r="B573" s="81"/>
    </row>
    <row r="574" ht="15.75" customHeight="1" spans="2:2">
      <c r="B574" s="81"/>
    </row>
    <row r="575" ht="15.75" customHeight="1" spans="2:2">
      <c r="B575" s="81"/>
    </row>
    <row r="576" ht="15.75" customHeight="1" spans="2:2">
      <c r="B576" s="81"/>
    </row>
    <row r="577" ht="15.75" customHeight="1" spans="2:2">
      <c r="B577" s="81"/>
    </row>
    <row r="578" ht="15.75" customHeight="1" spans="2:2">
      <c r="B578" s="81"/>
    </row>
    <row r="579" ht="15.75" customHeight="1" spans="2:2">
      <c r="B579" s="81"/>
    </row>
    <row r="580" ht="15.75" customHeight="1" spans="2:2">
      <c r="B580" s="81"/>
    </row>
    <row r="581" ht="15.75" customHeight="1" spans="2:2">
      <c r="B581" s="81"/>
    </row>
    <row r="582" ht="15.75" customHeight="1" spans="2:2">
      <c r="B582" s="81"/>
    </row>
    <row r="583" ht="15.75" customHeight="1" spans="2:2">
      <c r="B583" s="81"/>
    </row>
    <row r="584" ht="15.75" customHeight="1" spans="2:2">
      <c r="B584" s="81"/>
    </row>
    <row r="585" ht="15.75" customHeight="1" spans="2:2">
      <c r="B585" s="81"/>
    </row>
    <row r="586" ht="15.75" customHeight="1" spans="2:2">
      <c r="B586" s="81"/>
    </row>
    <row r="587" ht="15.75" customHeight="1" spans="2:2">
      <c r="B587" s="81"/>
    </row>
    <row r="588" ht="15.75" customHeight="1" spans="2:2">
      <c r="B588" s="81"/>
    </row>
    <row r="589" ht="15.75" customHeight="1" spans="2:2">
      <c r="B589" s="81"/>
    </row>
    <row r="590" ht="15.75" customHeight="1" spans="2:2">
      <c r="B590" s="81"/>
    </row>
    <row r="591" ht="15.75" customHeight="1" spans="2:2">
      <c r="B591" s="81"/>
    </row>
    <row r="592" ht="15.75" customHeight="1" spans="2:2">
      <c r="B592" s="81"/>
    </row>
    <row r="593" ht="15.75" customHeight="1" spans="2:2">
      <c r="B593" s="81"/>
    </row>
    <row r="594" ht="15.75" customHeight="1" spans="2:2">
      <c r="B594" s="81"/>
    </row>
    <row r="595" ht="15.75" customHeight="1" spans="2:2">
      <c r="B595" s="81"/>
    </row>
    <row r="596" ht="15.75" customHeight="1" spans="2:2">
      <c r="B596" s="81"/>
    </row>
    <row r="597" ht="15.75" customHeight="1" spans="2:2">
      <c r="B597" s="81"/>
    </row>
    <row r="598" ht="15.75" customHeight="1" spans="2:2">
      <c r="B598" s="81"/>
    </row>
    <row r="599" ht="15.75" customHeight="1" spans="2:2">
      <c r="B599" s="81"/>
    </row>
    <row r="600" ht="15.75" customHeight="1" spans="2:2">
      <c r="B600" s="81"/>
    </row>
    <row r="601" ht="15.75" customHeight="1" spans="2:2">
      <c r="B601" s="81"/>
    </row>
    <row r="602" ht="15.75" customHeight="1" spans="2:2">
      <c r="B602" s="81"/>
    </row>
    <row r="603" ht="15.75" customHeight="1" spans="2:2">
      <c r="B603" s="81"/>
    </row>
    <row r="604" ht="15.75" customHeight="1" spans="2:2">
      <c r="B604" s="81"/>
    </row>
    <row r="605" ht="15.75" customHeight="1" spans="2:2">
      <c r="B605" s="81"/>
    </row>
    <row r="606" ht="15.75" customHeight="1" spans="2:2">
      <c r="B606" s="81"/>
    </row>
    <row r="607" ht="15.75" customHeight="1" spans="2:2">
      <c r="B607" s="81"/>
    </row>
    <row r="608" ht="15.75" customHeight="1" spans="2:2">
      <c r="B608" s="81"/>
    </row>
    <row r="609" ht="15.75" customHeight="1" spans="2:2">
      <c r="B609" s="81"/>
    </row>
    <row r="610" ht="15.75" customHeight="1" spans="2:2">
      <c r="B610" s="81"/>
    </row>
    <row r="611" ht="15.75" customHeight="1" spans="2:2">
      <c r="B611" s="81"/>
    </row>
    <row r="612" ht="15.75" customHeight="1" spans="2:2">
      <c r="B612" s="81"/>
    </row>
    <row r="613" ht="15.75" customHeight="1" spans="2:2">
      <c r="B613" s="81"/>
    </row>
    <row r="614" ht="15.75" customHeight="1" spans="2:2">
      <c r="B614" s="81"/>
    </row>
    <row r="615" ht="15.75" customHeight="1" spans="2:2">
      <c r="B615" s="81"/>
    </row>
    <row r="616" ht="15.75" customHeight="1" spans="2:2">
      <c r="B616" s="81"/>
    </row>
    <row r="617" ht="15.75" customHeight="1" spans="2:2">
      <c r="B617" s="81"/>
    </row>
    <row r="618" ht="15.75" customHeight="1" spans="2:2">
      <c r="B618" s="81"/>
    </row>
    <row r="619" ht="15.75" customHeight="1" spans="2:2">
      <c r="B619" s="81"/>
    </row>
    <row r="620" ht="15.75" customHeight="1" spans="2:2">
      <c r="B620" s="81"/>
    </row>
    <row r="621" ht="15.75" customHeight="1" spans="2:2">
      <c r="B621" s="81"/>
    </row>
    <row r="622" ht="15.75" customHeight="1" spans="2:2">
      <c r="B622" s="81"/>
    </row>
    <row r="623" ht="15.75" customHeight="1" spans="2:2">
      <c r="B623" s="81"/>
    </row>
    <row r="624" ht="15.75" customHeight="1" spans="2:2">
      <c r="B624" s="81"/>
    </row>
    <row r="625" ht="15.75" customHeight="1" spans="2:2">
      <c r="B625" s="81"/>
    </row>
    <row r="626" ht="15.75" customHeight="1" spans="2:2">
      <c r="B626" s="81"/>
    </row>
    <row r="627" ht="15.75" customHeight="1" spans="2:2">
      <c r="B627" s="81"/>
    </row>
    <row r="628" ht="15.75" customHeight="1" spans="2:2">
      <c r="B628" s="81"/>
    </row>
    <row r="629" ht="15.75" customHeight="1" spans="2:2">
      <c r="B629" s="81"/>
    </row>
    <row r="630" ht="15.75" customHeight="1" spans="2:2">
      <c r="B630" s="81"/>
    </row>
    <row r="631" ht="15.75" customHeight="1" spans="2:2">
      <c r="B631" s="81"/>
    </row>
    <row r="632" ht="15.75" customHeight="1" spans="2:2">
      <c r="B632" s="81"/>
    </row>
    <row r="633" ht="15.75" customHeight="1" spans="2:2">
      <c r="B633" s="81"/>
    </row>
    <row r="634" ht="15.75" customHeight="1" spans="2:2">
      <c r="B634" s="81"/>
    </row>
    <row r="635" ht="15.75" customHeight="1" spans="2:2">
      <c r="B635" s="81"/>
    </row>
    <row r="636" ht="15.75" customHeight="1" spans="2:2">
      <c r="B636" s="81"/>
    </row>
    <row r="637" ht="15.75" customHeight="1" spans="2:2">
      <c r="B637" s="81"/>
    </row>
    <row r="638" ht="15.75" customHeight="1" spans="2:2">
      <c r="B638" s="81"/>
    </row>
    <row r="639" ht="15.75" customHeight="1" spans="2:2">
      <c r="B639" s="81"/>
    </row>
    <row r="640" ht="15.75" customHeight="1" spans="2:2">
      <c r="B640" s="81"/>
    </row>
    <row r="641" ht="15.75" customHeight="1" spans="2:2">
      <c r="B641" s="81"/>
    </row>
    <row r="642" ht="15.75" customHeight="1" spans="2:2">
      <c r="B642" s="81"/>
    </row>
    <row r="643" ht="15.75" customHeight="1" spans="2:2">
      <c r="B643" s="81"/>
    </row>
    <row r="644" ht="15.75" customHeight="1" spans="2:2">
      <c r="B644" s="81"/>
    </row>
    <row r="645" ht="15.75" customHeight="1" spans="2:2">
      <c r="B645" s="81"/>
    </row>
    <row r="646" ht="15.75" customHeight="1" spans="2:2">
      <c r="B646" s="81"/>
    </row>
    <row r="647" ht="15.75" customHeight="1" spans="2:2">
      <c r="B647" s="81"/>
    </row>
    <row r="648" ht="15.75" customHeight="1" spans="2:2">
      <c r="B648" s="81"/>
    </row>
    <row r="649" ht="15.75" customHeight="1" spans="2:2">
      <c r="B649" s="81"/>
    </row>
    <row r="650" ht="15.75" customHeight="1" spans="2:2">
      <c r="B650" s="81"/>
    </row>
    <row r="651" ht="15.75" customHeight="1" spans="2:2">
      <c r="B651" s="81"/>
    </row>
    <row r="652" ht="15.75" customHeight="1" spans="2:2">
      <c r="B652" s="81"/>
    </row>
    <row r="653" ht="15.75" customHeight="1" spans="2:2">
      <c r="B653" s="81"/>
    </row>
    <row r="654" ht="15.75" customHeight="1" spans="2:2">
      <c r="B654" s="81"/>
    </row>
    <row r="655" ht="15.75" customHeight="1" spans="2:2">
      <c r="B655" s="81"/>
    </row>
    <row r="656" ht="15.75" customHeight="1" spans="2:2">
      <c r="B656" s="81"/>
    </row>
    <row r="657" ht="15.75" customHeight="1" spans="2:2">
      <c r="B657" s="81"/>
    </row>
    <row r="658" ht="15.75" customHeight="1" spans="2:2">
      <c r="B658" s="81"/>
    </row>
    <row r="659" ht="15.75" customHeight="1" spans="2:2">
      <c r="B659" s="81"/>
    </row>
    <row r="660" ht="15.75" customHeight="1" spans="2:2">
      <c r="B660" s="81"/>
    </row>
    <row r="661" ht="15.75" customHeight="1" spans="2:2">
      <c r="B661" s="81"/>
    </row>
    <row r="662" ht="15.75" customHeight="1" spans="2:2">
      <c r="B662" s="81"/>
    </row>
    <row r="663" ht="15.75" customHeight="1" spans="2:2">
      <c r="B663" s="81"/>
    </row>
    <row r="664" ht="15.75" customHeight="1" spans="2:2">
      <c r="B664" s="81"/>
    </row>
    <row r="665" ht="15.75" customHeight="1" spans="2:2">
      <c r="B665" s="81"/>
    </row>
    <row r="666" ht="15.75" customHeight="1" spans="2:2">
      <c r="B666" s="81"/>
    </row>
    <row r="667" ht="15.75" customHeight="1" spans="2:2">
      <c r="B667" s="81"/>
    </row>
    <row r="668" ht="15.75" customHeight="1" spans="2:2">
      <c r="B668" s="81"/>
    </row>
    <row r="669" ht="15.75" customHeight="1" spans="2:2">
      <c r="B669" s="81"/>
    </row>
    <row r="670" ht="15.75" customHeight="1" spans="2:2">
      <c r="B670" s="81"/>
    </row>
    <row r="671" ht="15.75" customHeight="1" spans="2:2">
      <c r="B671" s="81"/>
    </row>
    <row r="672" ht="15.75" customHeight="1" spans="2:2">
      <c r="B672" s="81"/>
    </row>
    <row r="673" ht="15.75" customHeight="1" spans="2:2">
      <c r="B673" s="81"/>
    </row>
    <row r="674" ht="15.75" customHeight="1" spans="2:2">
      <c r="B674" s="81"/>
    </row>
    <row r="675" ht="15.75" customHeight="1" spans="2:2">
      <c r="B675" s="81"/>
    </row>
    <row r="676" ht="15.75" customHeight="1" spans="2:2">
      <c r="B676" s="81"/>
    </row>
    <row r="677" ht="15.75" customHeight="1" spans="2:2">
      <c r="B677" s="81"/>
    </row>
    <row r="678" ht="15.75" customHeight="1" spans="2:2">
      <c r="B678" s="81"/>
    </row>
    <row r="679" ht="15.75" customHeight="1" spans="2:2">
      <c r="B679" s="81"/>
    </row>
    <row r="680" ht="15.75" customHeight="1" spans="2:2">
      <c r="B680" s="81"/>
    </row>
    <row r="681" ht="15.75" customHeight="1" spans="2:2">
      <c r="B681" s="81"/>
    </row>
    <row r="682" ht="15.75" customHeight="1" spans="2:2">
      <c r="B682" s="81"/>
    </row>
    <row r="683" ht="15.75" customHeight="1" spans="2:2">
      <c r="B683" s="81"/>
    </row>
    <row r="684" ht="15.75" customHeight="1" spans="2:2">
      <c r="B684" s="81"/>
    </row>
    <row r="685" ht="15.75" customHeight="1" spans="2:2">
      <c r="B685" s="81"/>
    </row>
    <row r="686" ht="15.75" customHeight="1" spans="2:2">
      <c r="B686" s="81"/>
    </row>
    <row r="687" ht="15.75" customHeight="1" spans="2:2">
      <c r="B687" s="81"/>
    </row>
    <row r="688" ht="15.75" customHeight="1" spans="2:2">
      <c r="B688" s="81"/>
    </row>
    <row r="689" ht="15.75" customHeight="1" spans="2:2">
      <c r="B689" s="81"/>
    </row>
    <row r="690" ht="15.75" customHeight="1" spans="2:2">
      <c r="B690" s="81"/>
    </row>
    <row r="691" ht="15.75" customHeight="1" spans="2:2">
      <c r="B691" s="81"/>
    </row>
    <row r="692" ht="15.75" customHeight="1" spans="2:2">
      <c r="B692" s="81"/>
    </row>
    <row r="693" ht="15.75" customHeight="1" spans="2:2">
      <c r="B693" s="81"/>
    </row>
    <row r="694" ht="15.75" customHeight="1" spans="2:2">
      <c r="B694" s="81"/>
    </row>
    <row r="695" ht="15.75" customHeight="1" spans="2:2">
      <c r="B695" s="81"/>
    </row>
    <row r="696" ht="15.75" customHeight="1" spans="2:2">
      <c r="B696" s="81"/>
    </row>
    <row r="697" ht="15.75" customHeight="1" spans="2:2">
      <c r="B697" s="81"/>
    </row>
    <row r="698" ht="15.75" customHeight="1" spans="2:2">
      <c r="B698" s="81"/>
    </row>
    <row r="699" ht="15.75" customHeight="1" spans="2:2">
      <c r="B699" s="81"/>
    </row>
    <row r="700" ht="15.75" customHeight="1" spans="2:2">
      <c r="B700" s="81"/>
    </row>
    <row r="701" ht="15.75" customHeight="1" spans="2:2">
      <c r="B701" s="81"/>
    </row>
    <row r="702" ht="15.75" customHeight="1" spans="2:2">
      <c r="B702" s="81"/>
    </row>
    <row r="703" ht="15.75" customHeight="1" spans="2:2">
      <c r="B703" s="81"/>
    </row>
    <row r="704" ht="15.75" customHeight="1" spans="2:2">
      <c r="B704" s="81"/>
    </row>
    <row r="705" ht="15.75" customHeight="1" spans="2:2">
      <c r="B705" s="81"/>
    </row>
    <row r="706" ht="15.75" customHeight="1" spans="2:2">
      <c r="B706" s="81"/>
    </row>
    <row r="707" ht="15.75" customHeight="1" spans="2:2">
      <c r="B707" s="81"/>
    </row>
    <row r="708" ht="15.75" customHeight="1" spans="2:2">
      <c r="B708" s="81"/>
    </row>
    <row r="709" ht="15.75" customHeight="1" spans="2:2">
      <c r="B709" s="81"/>
    </row>
    <row r="710" ht="15.75" customHeight="1" spans="2:2">
      <c r="B710" s="81"/>
    </row>
    <row r="711" ht="15.75" customHeight="1" spans="2:2">
      <c r="B711" s="81"/>
    </row>
    <row r="712" ht="15.75" customHeight="1" spans="2:2">
      <c r="B712" s="81"/>
    </row>
    <row r="713" ht="15.75" customHeight="1" spans="2:2">
      <c r="B713" s="81"/>
    </row>
    <row r="714" ht="15.75" customHeight="1" spans="2:2">
      <c r="B714" s="81"/>
    </row>
    <row r="715" ht="15.75" customHeight="1" spans="2:2">
      <c r="B715" s="81"/>
    </row>
    <row r="716" ht="15.75" customHeight="1" spans="2:2">
      <c r="B716" s="81"/>
    </row>
    <row r="717" ht="15.75" customHeight="1" spans="2:2">
      <c r="B717" s="81"/>
    </row>
    <row r="718" ht="15.75" customHeight="1" spans="2:2">
      <c r="B718" s="81"/>
    </row>
    <row r="719" ht="15.75" customHeight="1" spans="2:2">
      <c r="B719" s="81"/>
    </row>
    <row r="720" ht="15.75" customHeight="1" spans="2:2">
      <c r="B720" s="81"/>
    </row>
    <row r="721" ht="15.75" customHeight="1" spans="2:2">
      <c r="B721" s="81"/>
    </row>
    <row r="722" ht="15.75" customHeight="1" spans="2:2">
      <c r="B722" s="81"/>
    </row>
    <row r="723" ht="15.75" customHeight="1" spans="2:2">
      <c r="B723" s="81"/>
    </row>
    <row r="724" ht="15.75" customHeight="1" spans="2:2">
      <c r="B724" s="81"/>
    </row>
    <row r="725" ht="15.75" customHeight="1" spans="2:2">
      <c r="B725" s="81"/>
    </row>
    <row r="726" ht="15.75" customHeight="1" spans="2:2">
      <c r="B726" s="81"/>
    </row>
    <row r="727" ht="15.75" customHeight="1" spans="2:2">
      <c r="B727" s="81"/>
    </row>
    <row r="728" ht="15.75" customHeight="1" spans="2:2">
      <c r="B728" s="81"/>
    </row>
    <row r="729" ht="15.75" customHeight="1" spans="2:2">
      <c r="B729" s="81"/>
    </row>
    <row r="730" ht="15.75" customHeight="1" spans="2:2">
      <c r="B730" s="81"/>
    </row>
    <row r="731" ht="15.75" customHeight="1" spans="2:2">
      <c r="B731" s="81"/>
    </row>
    <row r="732" ht="15.75" customHeight="1" spans="2:2">
      <c r="B732" s="81"/>
    </row>
    <row r="733" ht="15.75" customHeight="1" spans="2:2">
      <c r="B733" s="81"/>
    </row>
    <row r="734" ht="15.75" customHeight="1" spans="2:2">
      <c r="B734" s="81"/>
    </row>
    <row r="735" ht="15.75" customHeight="1" spans="2:2">
      <c r="B735" s="81"/>
    </row>
    <row r="736" ht="15.75" customHeight="1" spans="2:2">
      <c r="B736" s="81"/>
    </row>
    <row r="737" ht="15.75" customHeight="1" spans="2:2">
      <c r="B737" s="81"/>
    </row>
    <row r="738" ht="15.75" customHeight="1" spans="2:2">
      <c r="B738" s="81"/>
    </row>
    <row r="739" ht="15.75" customHeight="1" spans="2:2">
      <c r="B739" s="81"/>
    </row>
    <row r="740" ht="15.75" customHeight="1" spans="2:2">
      <c r="B740" s="81"/>
    </row>
    <row r="741" ht="15.75" customHeight="1" spans="2:2">
      <c r="B741" s="81"/>
    </row>
    <row r="742" ht="15.75" customHeight="1" spans="2:2">
      <c r="B742" s="81"/>
    </row>
    <row r="743" ht="15.75" customHeight="1" spans="2:2">
      <c r="B743" s="81"/>
    </row>
    <row r="744" ht="15.75" customHeight="1" spans="2:2">
      <c r="B744" s="81"/>
    </row>
    <row r="745" ht="15.75" customHeight="1" spans="2:2">
      <c r="B745" s="81"/>
    </row>
    <row r="746" ht="15.75" customHeight="1" spans="2:2">
      <c r="B746" s="81"/>
    </row>
    <row r="747" ht="15.75" customHeight="1" spans="2:2">
      <c r="B747" s="81"/>
    </row>
    <row r="748" ht="15.75" customHeight="1" spans="2:2">
      <c r="B748" s="81"/>
    </row>
    <row r="749" ht="15.75" customHeight="1" spans="2:2">
      <c r="B749" s="81"/>
    </row>
    <row r="750" ht="15.75" customHeight="1" spans="2:2">
      <c r="B750" s="81"/>
    </row>
    <row r="751" ht="15.75" customHeight="1" spans="2:2">
      <c r="B751" s="81"/>
    </row>
    <row r="752" ht="15.75" customHeight="1" spans="2:2">
      <c r="B752" s="81"/>
    </row>
    <row r="753" ht="15.75" customHeight="1" spans="2:2">
      <c r="B753" s="81"/>
    </row>
    <row r="754" ht="15.75" customHeight="1" spans="2:2">
      <c r="B754" s="81"/>
    </row>
    <row r="755" ht="15.75" customHeight="1" spans="2:2">
      <c r="B755" s="81"/>
    </row>
    <row r="756" ht="15.75" customHeight="1" spans="2:2">
      <c r="B756" s="81"/>
    </row>
    <row r="757" ht="15.75" customHeight="1" spans="2:2">
      <c r="B757" s="81"/>
    </row>
    <row r="758" ht="15.75" customHeight="1" spans="2:2">
      <c r="B758" s="81"/>
    </row>
    <row r="759" ht="15.75" customHeight="1" spans="2:2">
      <c r="B759" s="81"/>
    </row>
    <row r="760" ht="15.75" customHeight="1" spans="2:2">
      <c r="B760" s="81"/>
    </row>
    <row r="761" ht="15.75" customHeight="1" spans="2:2">
      <c r="B761" s="81"/>
    </row>
    <row r="762" ht="15.75" customHeight="1" spans="2:2">
      <c r="B762" s="81"/>
    </row>
    <row r="763" ht="15.75" customHeight="1" spans="2:2">
      <c r="B763" s="81"/>
    </row>
    <row r="764" ht="15.75" customHeight="1" spans="2:2">
      <c r="B764" s="81"/>
    </row>
    <row r="765" ht="15.75" customHeight="1" spans="2:2">
      <c r="B765" s="81"/>
    </row>
    <row r="766" ht="15.75" customHeight="1" spans="2:2">
      <c r="B766" s="81"/>
    </row>
    <row r="767" ht="15.75" customHeight="1" spans="2:2">
      <c r="B767" s="81"/>
    </row>
    <row r="768" ht="15.75" customHeight="1" spans="2:2">
      <c r="B768" s="81"/>
    </row>
    <row r="769" ht="15.75" customHeight="1" spans="2:2">
      <c r="B769" s="81"/>
    </row>
    <row r="770" ht="15.75" customHeight="1" spans="2:2">
      <c r="B770" s="81"/>
    </row>
    <row r="771" ht="15.75" customHeight="1" spans="2:2">
      <c r="B771" s="81"/>
    </row>
    <row r="772" ht="15.75" customHeight="1" spans="2:2">
      <c r="B772" s="81"/>
    </row>
    <row r="773" ht="15.75" customHeight="1" spans="2:2">
      <c r="B773" s="81"/>
    </row>
    <row r="774" ht="15.75" customHeight="1" spans="2:2">
      <c r="B774" s="81"/>
    </row>
    <row r="775" ht="15.75" customHeight="1" spans="2:2">
      <c r="B775" s="81"/>
    </row>
    <row r="776" ht="15.75" customHeight="1" spans="2:2">
      <c r="B776" s="81"/>
    </row>
    <row r="777" ht="15.75" customHeight="1" spans="2:2">
      <c r="B777" s="81"/>
    </row>
    <row r="778" ht="15.75" customHeight="1" spans="2:2">
      <c r="B778" s="81"/>
    </row>
    <row r="779" ht="15.75" customHeight="1" spans="2:2">
      <c r="B779" s="81"/>
    </row>
    <row r="780" ht="15.75" customHeight="1" spans="2:2">
      <c r="B780" s="81"/>
    </row>
    <row r="781" ht="15.75" customHeight="1" spans="2:2">
      <c r="B781" s="81"/>
    </row>
    <row r="782" ht="15.75" customHeight="1" spans="2:2">
      <c r="B782" s="81"/>
    </row>
    <row r="783" ht="15.75" customHeight="1" spans="2:2">
      <c r="B783" s="81"/>
    </row>
    <row r="784" ht="15.75" customHeight="1" spans="2:2">
      <c r="B784" s="81"/>
    </row>
    <row r="785" ht="15.75" customHeight="1" spans="2:2">
      <c r="B785" s="81"/>
    </row>
    <row r="786" ht="15.75" customHeight="1" spans="2:2">
      <c r="B786" s="81"/>
    </row>
    <row r="787" ht="15.75" customHeight="1" spans="2:2">
      <c r="B787" s="81"/>
    </row>
    <row r="788" ht="15.75" customHeight="1" spans="2:2">
      <c r="B788" s="81"/>
    </row>
    <row r="789" ht="15.75" customHeight="1" spans="2:2">
      <c r="B789" s="81"/>
    </row>
    <row r="790" ht="15.75" customHeight="1" spans="2:2">
      <c r="B790" s="81"/>
    </row>
    <row r="791" ht="15.75" customHeight="1" spans="2:2">
      <c r="B791" s="81"/>
    </row>
    <row r="792" ht="15.75" customHeight="1" spans="2:2">
      <c r="B792" s="81"/>
    </row>
    <row r="793" ht="15.75" customHeight="1" spans="2:2">
      <c r="B793" s="81"/>
    </row>
    <row r="794" ht="15.75" customHeight="1" spans="2:2">
      <c r="B794" s="81"/>
    </row>
    <row r="795" ht="15.75" customHeight="1" spans="2:2">
      <c r="B795" s="81"/>
    </row>
    <row r="796" ht="15.75" customHeight="1" spans="2:2">
      <c r="B796" s="81"/>
    </row>
    <row r="797" ht="15.75" customHeight="1" spans="2:2">
      <c r="B797" s="81"/>
    </row>
    <row r="798" ht="15.75" customHeight="1" spans="2:2">
      <c r="B798" s="81"/>
    </row>
    <row r="799" ht="15.75" customHeight="1" spans="2:2">
      <c r="B799" s="81"/>
    </row>
    <row r="800" ht="15.75" customHeight="1" spans="2:2">
      <c r="B800" s="81"/>
    </row>
    <row r="801" ht="15.75" customHeight="1" spans="2:2">
      <c r="B801" s="81"/>
    </row>
    <row r="802" ht="15.75" customHeight="1" spans="2:2">
      <c r="B802" s="81"/>
    </row>
    <row r="803" ht="15.75" customHeight="1" spans="2:2">
      <c r="B803" s="81"/>
    </row>
    <row r="804" ht="15.75" customHeight="1" spans="2:2">
      <c r="B804" s="81"/>
    </row>
    <row r="805" ht="15.75" customHeight="1" spans="2:2">
      <c r="B805" s="81"/>
    </row>
    <row r="806" ht="15.75" customHeight="1" spans="2:2">
      <c r="B806" s="81"/>
    </row>
    <row r="807" ht="15.75" customHeight="1" spans="2:2">
      <c r="B807" s="81"/>
    </row>
    <row r="808" ht="15.75" customHeight="1" spans="2:2">
      <c r="B808" s="81"/>
    </row>
    <row r="809" ht="15.75" customHeight="1" spans="2:2">
      <c r="B809" s="81"/>
    </row>
    <row r="810" ht="15.75" customHeight="1" spans="2:2">
      <c r="B810" s="81"/>
    </row>
    <row r="811" ht="15.75" customHeight="1" spans="2:2">
      <c r="B811" s="81"/>
    </row>
    <row r="812" ht="15.75" customHeight="1" spans="2:2">
      <c r="B812" s="81"/>
    </row>
    <row r="813" ht="15.75" customHeight="1" spans="2:2">
      <c r="B813" s="81"/>
    </row>
    <row r="814" ht="15.75" customHeight="1" spans="2:2">
      <c r="B814" s="81"/>
    </row>
    <row r="815" ht="15.75" customHeight="1" spans="2:2">
      <c r="B815" s="81"/>
    </row>
    <row r="816" ht="15.75" customHeight="1" spans="2:2">
      <c r="B816" s="81"/>
    </row>
    <row r="817" ht="15.75" customHeight="1" spans="2:2">
      <c r="B817" s="81"/>
    </row>
    <row r="818" ht="15.75" customHeight="1" spans="2:2">
      <c r="B818" s="81"/>
    </row>
    <row r="819" ht="15.75" customHeight="1" spans="2:2">
      <c r="B819" s="81"/>
    </row>
    <row r="820" ht="15.75" customHeight="1" spans="2:2">
      <c r="B820" s="81"/>
    </row>
    <row r="821" ht="15.75" customHeight="1" spans="2:2">
      <c r="B821" s="81"/>
    </row>
    <row r="822" ht="15.75" customHeight="1" spans="2:2">
      <c r="B822" s="81"/>
    </row>
    <row r="823" ht="15.75" customHeight="1" spans="2:2">
      <c r="B823" s="81"/>
    </row>
    <row r="824" ht="15.75" customHeight="1" spans="2:2">
      <c r="B824" s="81"/>
    </row>
    <row r="825" ht="15.75" customHeight="1" spans="2:2">
      <c r="B825" s="81"/>
    </row>
    <row r="826" ht="15.75" customHeight="1" spans="2:2">
      <c r="B826" s="81"/>
    </row>
    <row r="827" ht="15.75" customHeight="1" spans="2:2">
      <c r="B827" s="81"/>
    </row>
    <row r="828" ht="15.75" customHeight="1" spans="2:2">
      <c r="B828" s="81"/>
    </row>
    <row r="829" ht="15.75" customHeight="1" spans="2:2">
      <c r="B829" s="81"/>
    </row>
    <row r="830" ht="15.75" customHeight="1" spans="2:2">
      <c r="B830" s="81"/>
    </row>
    <row r="831" ht="15.75" customHeight="1" spans="2:2">
      <c r="B831" s="81"/>
    </row>
    <row r="832" ht="15.75" customHeight="1" spans="2:2">
      <c r="B832" s="81"/>
    </row>
    <row r="833" ht="15.75" customHeight="1" spans="2:2">
      <c r="B833" s="81"/>
    </row>
    <row r="834" ht="15.75" customHeight="1" spans="2:2">
      <c r="B834" s="81"/>
    </row>
    <row r="835" ht="15.75" customHeight="1" spans="2:2">
      <c r="B835" s="81"/>
    </row>
    <row r="836" ht="15.75" customHeight="1" spans="2:2">
      <c r="B836" s="81"/>
    </row>
    <row r="837" ht="15.75" customHeight="1" spans="2:2">
      <c r="B837" s="81"/>
    </row>
    <row r="838" ht="15.75" customHeight="1" spans="2:2">
      <c r="B838" s="81"/>
    </row>
    <row r="839" ht="15.75" customHeight="1" spans="2:2">
      <c r="B839" s="81"/>
    </row>
    <row r="840" ht="15.75" customHeight="1" spans="2:2">
      <c r="B840" s="81"/>
    </row>
    <row r="841" ht="15.75" customHeight="1" spans="2:2">
      <c r="B841" s="81"/>
    </row>
    <row r="842" ht="15.75" customHeight="1" spans="2:2">
      <c r="B842" s="81"/>
    </row>
    <row r="843" ht="15.75" customHeight="1" spans="2:2">
      <c r="B843" s="81"/>
    </row>
    <row r="844" ht="15.75" customHeight="1" spans="2:2">
      <c r="B844" s="81"/>
    </row>
    <row r="845" ht="15.75" customHeight="1" spans="2:2">
      <c r="B845" s="81"/>
    </row>
    <row r="846" ht="15.75" customHeight="1" spans="2:2">
      <c r="B846" s="81"/>
    </row>
    <row r="847" ht="15.75" customHeight="1" spans="2:2">
      <c r="B847" s="81"/>
    </row>
    <row r="848" ht="15.75" customHeight="1" spans="2:2">
      <c r="B848" s="81"/>
    </row>
    <row r="849" ht="15.75" customHeight="1" spans="2:2">
      <c r="B849" s="81"/>
    </row>
    <row r="850" ht="15.75" customHeight="1" spans="2:2">
      <c r="B850" s="81"/>
    </row>
    <row r="851" ht="15.75" customHeight="1" spans="2:2">
      <c r="B851" s="81"/>
    </row>
    <row r="852" ht="15.75" customHeight="1" spans="2:2">
      <c r="B852" s="81"/>
    </row>
    <row r="853" ht="15.75" customHeight="1" spans="2:2">
      <c r="B853" s="81"/>
    </row>
    <row r="854" ht="15.75" customHeight="1" spans="2:2">
      <c r="B854" s="81"/>
    </row>
    <row r="855" ht="15.75" customHeight="1" spans="2:2">
      <c r="B855" s="81"/>
    </row>
    <row r="856" ht="15.75" customHeight="1" spans="2:2">
      <c r="B856" s="81"/>
    </row>
    <row r="857" ht="15.75" customHeight="1" spans="2:2">
      <c r="B857" s="81"/>
    </row>
    <row r="858" ht="15.75" customHeight="1" spans="2:2">
      <c r="B858" s="81"/>
    </row>
    <row r="859" ht="15.75" customHeight="1" spans="2:2">
      <c r="B859" s="81"/>
    </row>
    <row r="860" ht="15.75" customHeight="1" spans="2:2">
      <c r="B860" s="81"/>
    </row>
    <row r="861" ht="15.75" customHeight="1" spans="2:2">
      <c r="B861" s="81"/>
    </row>
    <row r="862" ht="15.75" customHeight="1" spans="2:2">
      <c r="B862" s="81"/>
    </row>
    <row r="863" ht="15.75" customHeight="1" spans="2:2">
      <c r="B863" s="81"/>
    </row>
    <row r="864" ht="15.75" customHeight="1" spans="2:2">
      <c r="B864" s="81"/>
    </row>
    <row r="865" ht="15.75" customHeight="1" spans="2:2">
      <c r="B865" s="81"/>
    </row>
    <row r="866" ht="15.75" customHeight="1" spans="2:2">
      <c r="B866" s="81"/>
    </row>
    <row r="867" ht="15.75" customHeight="1" spans="2:2">
      <c r="B867" s="81"/>
    </row>
    <row r="868" ht="15.75" customHeight="1" spans="2:2">
      <c r="B868" s="81"/>
    </row>
    <row r="869" ht="15.75" customHeight="1" spans="2:2">
      <c r="B869" s="81"/>
    </row>
    <row r="870" ht="15.75" customHeight="1" spans="2:2">
      <c r="B870" s="81"/>
    </row>
    <row r="871" ht="15.75" customHeight="1" spans="2:2">
      <c r="B871" s="81"/>
    </row>
    <row r="872" ht="15.75" customHeight="1" spans="2:2">
      <c r="B872" s="81"/>
    </row>
    <row r="873" ht="15.75" customHeight="1" spans="2:2">
      <c r="B873" s="81"/>
    </row>
    <row r="874" ht="15.75" customHeight="1" spans="2:2">
      <c r="B874" s="81"/>
    </row>
    <row r="875" ht="15.75" customHeight="1" spans="2:2">
      <c r="B875" s="81"/>
    </row>
    <row r="876" ht="15.75" customHeight="1" spans="2:2">
      <c r="B876" s="81"/>
    </row>
    <row r="877" ht="15.75" customHeight="1" spans="2:2">
      <c r="B877" s="81"/>
    </row>
    <row r="878" ht="15.75" customHeight="1" spans="2:2">
      <c r="B878" s="81"/>
    </row>
    <row r="879" ht="15.75" customHeight="1" spans="2:2">
      <c r="B879" s="81"/>
    </row>
    <row r="880" ht="15.75" customHeight="1" spans="2:2">
      <c r="B880" s="81"/>
    </row>
    <row r="881" ht="15.75" customHeight="1" spans="2:2">
      <c r="B881" s="81"/>
    </row>
    <row r="882" ht="15.75" customHeight="1" spans="2:2">
      <c r="B882" s="81"/>
    </row>
    <row r="883" ht="15.75" customHeight="1" spans="2:2">
      <c r="B883" s="81"/>
    </row>
    <row r="884" ht="15.75" customHeight="1" spans="2:2">
      <c r="B884" s="81"/>
    </row>
    <row r="885" ht="15.75" customHeight="1" spans="2:2">
      <c r="B885" s="81"/>
    </row>
    <row r="886" ht="15.75" customHeight="1" spans="2:2">
      <c r="B886" s="81"/>
    </row>
    <row r="887" ht="15.75" customHeight="1" spans="2:2">
      <c r="B887" s="81"/>
    </row>
    <row r="888" ht="15.75" customHeight="1" spans="2:2">
      <c r="B888" s="81"/>
    </row>
    <row r="889" ht="15.75" customHeight="1" spans="2:2">
      <c r="B889" s="81"/>
    </row>
    <row r="890" ht="15.75" customHeight="1" spans="2:2">
      <c r="B890" s="81"/>
    </row>
    <row r="891" ht="15.75" customHeight="1" spans="2:2">
      <c r="B891" s="81"/>
    </row>
    <row r="892" ht="15.75" customHeight="1" spans="2:2">
      <c r="B892" s="81"/>
    </row>
    <row r="893" ht="15.75" customHeight="1" spans="2:2">
      <c r="B893" s="81"/>
    </row>
    <row r="894" ht="15.75" customHeight="1" spans="2:2">
      <c r="B894" s="81"/>
    </row>
    <row r="895" ht="15.75" customHeight="1" spans="2:2">
      <c r="B895" s="81"/>
    </row>
    <row r="896" ht="15.75" customHeight="1" spans="2:2">
      <c r="B896" s="81"/>
    </row>
    <row r="897" ht="15.75" customHeight="1" spans="2:2">
      <c r="B897" s="81"/>
    </row>
    <row r="898" ht="15.75" customHeight="1" spans="2:2">
      <c r="B898" s="81"/>
    </row>
    <row r="899" ht="15.75" customHeight="1" spans="2:2">
      <c r="B899" s="81"/>
    </row>
    <row r="900" ht="15.75" customHeight="1" spans="2:2">
      <c r="B900" s="81"/>
    </row>
    <row r="901" ht="15.75" customHeight="1" spans="2:2">
      <c r="B901" s="81"/>
    </row>
    <row r="902" ht="15.75" customHeight="1" spans="2:2">
      <c r="B902" s="81"/>
    </row>
    <row r="903" ht="15.75" customHeight="1" spans="2:2">
      <c r="B903" s="81"/>
    </row>
    <row r="904" ht="15.75" customHeight="1" spans="2:2">
      <c r="B904" s="81"/>
    </row>
    <row r="905" ht="15.75" customHeight="1" spans="2:2">
      <c r="B905" s="81"/>
    </row>
    <row r="906" ht="15.75" customHeight="1" spans="2:2">
      <c r="B906" s="81"/>
    </row>
    <row r="907" ht="15.75" customHeight="1" spans="2:2">
      <c r="B907" s="81"/>
    </row>
    <row r="908" ht="15.75" customHeight="1" spans="2:2">
      <c r="B908" s="81"/>
    </row>
    <row r="909" ht="15.75" customHeight="1" spans="2:2">
      <c r="B909" s="81"/>
    </row>
    <row r="910" ht="15.75" customHeight="1" spans="2:2">
      <c r="B910" s="81"/>
    </row>
    <row r="911" ht="15.75" customHeight="1" spans="2:2">
      <c r="B911" s="81"/>
    </row>
    <row r="912" ht="15.75" customHeight="1" spans="2:2">
      <c r="B912" s="81"/>
    </row>
    <row r="913" ht="15.75" customHeight="1" spans="2:2">
      <c r="B913" s="81"/>
    </row>
    <row r="914" ht="15.75" customHeight="1" spans="2:2">
      <c r="B914" s="81"/>
    </row>
    <row r="915" ht="15.75" customHeight="1" spans="2:2">
      <c r="B915" s="81"/>
    </row>
    <row r="916" ht="15.75" customHeight="1" spans="2:2">
      <c r="B916" s="81"/>
    </row>
    <row r="917" ht="15.75" customHeight="1" spans="2:2">
      <c r="B917" s="81"/>
    </row>
    <row r="918" ht="15.75" customHeight="1" spans="2:2">
      <c r="B918" s="81"/>
    </row>
    <row r="919" ht="15.75" customHeight="1" spans="2:2">
      <c r="B919" s="81"/>
    </row>
    <row r="920" ht="15.75" customHeight="1" spans="2:2">
      <c r="B920" s="81"/>
    </row>
    <row r="921" ht="15.75" customHeight="1" spans="2:2">
      <c r="B921" s="81"/>
    </row>
    <row r="922" ht="15.75" customHeight="1" spans="2:2">
      <c r="B922" s="81"/>
    </row>
    <row r="923" ht="15.75" customHeight="1" spans="2:2">
      <c r="B923" s="81"/>
    </row>
    <row r="924" ht="15.75" customHeight="1" spans="2:2">
      <c r="B924" s="81"/>
    </row>
    <row r="925" ht="15.75" customHeight="1" spans="2:2">
      <c r="B925" s="81"/>
    </row>
    <row r="926" ht="15.75" customHeight="1" spans="2:2">
      <c r="B926" s="81"/>
    </row>
    <row r="927" ht="15.75" customHeight="1" spans="2:2">
      <c r="B927" s="81"/>
    </row>
    <row r="928" ht="15.75" customHeight="1" spans="2:2">
      <c r="B928" s="81"/>
    </row>
    <row r="929" ht="15.75" customHeight="1" spans="2:2">
      <c r="B929" s="81"/>
    </row>
    <row r="930" ht="15.75" customHeight="1" spans="2:2">
      <c r="B930" s="81"/>
    </row>
    <row r="931" ht="15.75" customHeight="1" spans="2:2">
      <c r="B931" s="81"/>
    </row>
    <row r="932" ht="15.75" customHeight="1" spans="2:2">
      <c r="B932" s="81"/>
    </row>
    <row r="933" ht="15.75" customHeight="1" spans="2:2">
      <c r="B933" s="81"/>
    </row>
    <row r="934" ht="15.75" customHeight="1" spans="2:2">
      <c r="B934" s="81"/>
    </row>
    <row r="935" ht="15.75" customHeight="1" spans="2:2">
      <c r="B935" s="81"/>
    </row>
    <row r="936" ht="15.75" customHeight="1" spans="2:2">
      <c r="B936" s="81"/>
    </row>
    <row r="937" ht="15.75" customHeight="1" spans="2:2">
      <c r="B937" s="81"/>
    </row>
    <row r="938" ht="15.75" customHeight="1" spans="2:2">
      <c r="B938" s="81"/>
    </row>
    <row r="939" ht="15.75" customHeight="1" spans="2:2">
      <c r="B939" s="81"/>
    </row>
    <row r="940" ht="15.75" customHeight="1" spans="2:2">
      <c r="B940" s="81"/>
    </row>
    <row r="941" ht="15.75" customHeight="1" spans="2:2">
      <c r="B941" s="81"/>
    </row>
    <row r="942" ht="15.75" customHeight="1" spans="2:2">
      <c r="B942" s="81"/>
    </row>
    <row r="943" ht="15.75" customHeight="1" spans="2:2">
      <c r="B943" s="81"/>
    </row>
    <row r="944" ht="15.75" customHeight="1" spans="2:2">
      <c r="B944" s="81"/>
    </row>
    <row r="945" ht="15.75" customHeight="1" spans="2:2">
      <c r="B945" s="81"/>
    </row>
    <row r="946" ht="15.75" customHeight="1" spans="2:2">
      <c r="B946" s="81"/>
    </row>
    <row r="947" ht="15.75" customHeight="1" spans="2:2">
      <c r="B947" s="81"/>
    </row>
    <row r="948" ht="15.75" customHeight="1" spans="2:2">
      <c r="B948" s="81"/>
    </row>
    <row r="949" ht="15.75" customHeight="1" spans="2:2">
      <c r="B949" s="81"/>
    </row>
    <row r="950" ht="15.75" customHeight="1" spans="2:2">
      <c r="B950" s="81"/>
    </row>
    <row r="951" ht="15.75" customHeight="1" spans="2:2">
      <c r="B951" s="81"/>
    </row>
    <row r="952" ht="15.75" customHeight="1" spans="2:2">
      <c r="B952" s="81"/>
    </row>
    <row r="953" ht="15.75" customHeight="1" spans="2:2">
      <c r="B953" s="81"/>
    </row>
    <row r="954" ht="15.75" customHeight="1" spans="2:2">
      <c r="B954" s="81"/>
    </row>
    <row r="955" ht="15.75" customHeight="1" spans="2:2">
      <c r="B955" s="81"/>
    </row>
    <row r="956" ht="15.75" customHeight="1" spans="2:2">
      <c r="B956" s="81"/>
    </row>
    <row r="957" ht="15.75" customHeight="1" spans="2:2">
      <c r="B957" s="81"/>
    </row>
    <row r="958" ht="15.75" customHeight="1" spans="2:2">
      <c r="B958" s="81"/>
    </row>
    <row r="959" ht="15.75" customHeight="1" spans="2:2">
      <c r="B959" s="81"/>
    </row>
    <row r="960" ht="15.75" customHeight="1" spans="2:2">
      <c r="B960" s="81"/>
    </row>
    <row r="961" ht="15.75" customHeight="1" spans="2:2">
      <c r="B961" s="81"/>
    </row>
    <row r="962" ht="15.75" customHeight="1" spans="2:2">
      <c r="B962" s="81"/>
    </row>
    <row r="963" ht="15.75" customHeight="1" spans="2:2">
      <c r="B963" s="81"/>
    </row>
    <row r="964" ht="15.75" customHeight="1" spans="2:2">
      <c r="B964" s="81"/>
    </row>
    <row r="965" ht="15.75" customHeight="1" spans="2:2">
      <c r="B965" s="81"/>
    </row>
    <row r="966" ht="15.75" customHeight="1" spans="2:2">
      <c r="B966" s="81"/>
    </row>
    <row r="967" ht="15.75" customHeight="1" spans="2:2">
      <c r="B967" s="81"/>
    </row>
    <row r="968" ht="15.75" customHeight="1" spans="2:2">
      <c r="B968" s="81"/>
    </row>
    <row r="969" ht="15.75" customHeight="1" spans="2:2">
      <c r="B969" s="81"/>
    </row>
    <row r="970" ht="15.75" customHeight="1" spans="2:2">
      <c r="B970" s="81"/>
    </row>
    <row r="971" ht="15.75" customHeight="1" spans="2:2">
      <c r="B971" s="81"/>
    </row>
    <row r="972" ht="15.75" customHeight="1" spans="2:2">
      <c r="B972" s="81"/>
    </row>
    <row r="973" ht="15.75" customHeight="1" spans="2:2">
      <c r="B973" s="81"/>
    </row>
    <row r="974" ht="15.75" customHeight="1" spans="2:2">
      <c r="B974" s="81"/>
    </row>
    <row r="975" ht="15.75" customHeight="1" spans="2:2">
      <c r="B975" s="81"/>
    </row>
    <row r="976" ht="15.75" customHeight="1" spans="2:2">
      <c r="B976" s="81"/>
    </row>
    <row r="977" ht="15.75" customHeight="1" spans="2:2">
      <c r="B977" s="81"/>
    </row>
    <row r="978" ht="15.75" customHeight="1" spans="2:2">
      <c r="B978" s="81"/>
    </row>
    <row r="979" ht="15.75" customHeight="1" spans="2:2">
      <c r="B979" s="81"/>
    </row>
    <row r="980" ht="15.75" customHeight="1" spans="2:2">
      <c r="B980" s="81"/>
    </row>
    <row r="981" ht="15.75" customHeight="1" spans="2:2">
      <c r="B981" s="81"/>
    </row>
    <row r="982" ht="15.75" customHeight="1" spans="2:2">
      <c r="B982" s="81"/>
    </row>
    <row r="983" ht="15.75" customHeight="1" spans="2:2">
      <c r="B983" s="81"/>
    </row>
    <row r="984" ht="15.75" customHeight="1" spans="2:2">
      <c r="B984" s="81"/>
    </row>
    <row r="985" ht="15.75" customHeight="1" spans="2:2">
      <c r="B985" s="81"/>
    </row>
    <row r="986" ht="15.75" customHeight="1" spans="2:2">
      <c r="B986" s="81"/>
    </row>
    <row r="987" ht="15.75" customHeight="1" spans="2:2">
      <c r="B987" s="81"/>
    </row>
    <row r="988" ht="15.75" customHeight="1" spans="2:2">
      <c r="B988" s="81"/>
    </row>
    <row r="989" ht="15.75" customHeight="1" spans="2:2">
      <c r="B989" s="81"/>
    </row>
    <row r="990" ht="15.75" customHeight="1" spans="2:2">
      <c r="B990" s="81"/>
    </row>
    <row r="991" ht="15.75" customHeight="1" spans="2:2">
      <c r="B991" s="81"/>
    </row>
    <row r="992" ht="15.75" customHeight="1" spans="2:2">
      <c r="B992" s="81"/>
    </row>
    <row r="993" ht="15.75" customHeight="1" spans="2:2">
      <c r="B993" s="81"/>
    </row>
    <row r="994" ht="15.75" customHeight="1" spans="2:2">
      <c r="B994" s="81"/>
    </row>
    <row r="995" ht="15.75" customHeight="1" spans="2:2">
      <c r="B995" s="81"/>
    </row>
    <row r="996" ht="15.75" customHeight="1" spans="2:2">
      <c r="B996" s="81"/>
    </row>
    <row r="997" ht="15.75" customHeight="1" spans="2:2">
      <c r="B997" s="81"/>
    </row>
    <row r="998" ht="15.75" customHeight="1" spans="2:2">
      <c r="B998" s="81"/>
    </row>
    <row r="999" ht="15.75" customHeight="1" spans="2:2">
      <c r="B999" s="81"/>
    </row>
    <row r="1000" ht="15.75" customHeight="1" spans="2:2">
      <c r="B1000" s="81"/>
    </row>
  </sheetData>
  <mergeCells count="3">
    <mergeCell ref="A2:B2"/>
    <mergeCell ref="A3:B3"/>
    <mergeCell ref="A4:B4"/>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A1" sqref="A1"/>
    </sheetView>
  </sheetViews>
  <sheetFormatPr defaultColWidth="14.425" defaultRowHeight="15" customHeight="1" outlineLevelCol="4"/>
  <cols>
    <col min="1" max="1" width="8.70833333333333" customWidth="1"/>
    <col min="2" max="2" width="29.2833333333333" customWidth="1"/>
    <col min="3" max="3" width="15" customWidth="1"/>
    <col min="4" max="4" width="8.70833333333333" customWidth="1"/>
    <col min="5" max="5" width="13.5666666666667" customWidth="1"/>
    <col min="6" max="26" width="8.70833333333333" customWidth="1"/>
  </cols>
  <sheetData>
    <row r="1" ht="18" spans="1:5">
      <c r="A1" s="81" t="s">
        <v>0</v>
      </c>
      <c r="C1" s="82" t="s">
        <v>1</v>
      </c>
      <c r="D1" s="3" t="str">
        <f>'Identitas Usaha'!D2</f>
        <v>Teh Sariwangi</v>
      </c>
      <c r="E1" s="3"/>
    </row>
    <row r="2" ht="18" spans="1:5">
      <c r="A2" s="81" t="s">
        <v>3</v>
      </c>
      <c r="C2" s="82" t="s">
        <v>1</v>
      </c>
      <c r="D2" s="3" t="str">
        <f>'Identitas Usaha'!D3</f>
        <v>Alfianda</v>
      </c>
      <c r="E2" s="3"/>
    </row>
    <row r="3" ht="18" spans="1:5">
      <c r="A3" s="81" t="s">
        <v>5</v>
      </c>
      <c r="C3" s="82" t="s">
        <v>1</v>
      </c>
      <c r="D3" s="3" t="str">
        <f>'Identitas Usaha'!D4</f>
        <v>Jalan Raya Lembang</v>
      </c>
      <c r="E3" s="3"/>
    </row>
    <row r="5" spans="1:1">
      <c r="A5" s="83" t="s">
        <v>7</v>
      </c>
    </row>
    <row r="6" spans="1:5">
      <c r="A6" s="68"/>
      <c r="B6" s="68"/>
      <c r="C6" s="68"/>
      <c r="D6" s="68"/>
      <c r="E6" s="68"/>
    </row>
    <row r="7" spans="1:5">
      <c r="A7" s="8" t="s">
        <v>8</v>
      </c>
      <c r="B7" s="8" t="s">
        <v>9</v>
      </c>
      <c r="C7" s="8" t="s">
        <v>10</v>
      </c>
      <c r="D7" s="8" t="s">
        <v>11</v>
      </c>
      <c r="E7" s="8" t="s">
        <v>12</v>
      </c>
    </row>
    <row r="8" spans="1:5">
      <c r="A8" s="9">
        <v>1</v>
      </c>
      <c r="B8" s="10" t="s">
        <v>13</v>
      </c>
      <c r="C8" s="11">
        <v>800000</v>
      </c>
      <c r="D8" s="9">
        <v>1</v>
      </c>
      <c r="E8" s="11">
        <f t="shared" ref="E8:E9" si="0">C8*D8</f>
        <v>800000</v>
      </c>
    </row>
    <row r="9" spans="1:5">
      <c r="A9" s="9">
        <v>2</v>
      </c>
      <c r="B9" s="10" t="s">
        <v>14</v>
      </c>
      <c r="C9" s="11">
        <v>1500000</v>
      </c>
      <c r="D9" s="9">
        <v>1</v>
      </c>
      <c r="E9" s="11">
        <f t="shared" si="0"/>
        <v>1500000</v>
      </c>
    </row>
    <row r="10" spans="1:5">
      <c r="A10" s="9">
        <v>3</v>
      </c>
      <c r="B10" s="10"/>
      <c r="C10" s="11"/>
      <c r="D10" s="9"/>
      <c r="E10" s="11"/>
    </row>
    <row r="11" spans="1:5">
      <c r="A11" s="9">
        <v>4</v>
      </c>
      <c r="B11" s="10"/>
      <c r="C11" s="11"/>
      <c r="D11" s="9"/>
      <c r="E11" s="11"/>
    </row>
    <row r="12" spans="1:5">
      <c r="A12" s="9">
        <v>5</v>
      </c>
      <c r="B12" s="10"/>
      <c r="C12" s="11"/>
      <c r="D12" s="9"/>
      <c r="E12" s="11"/>
    </row>
    <row r="13" spans="1:5">
      <c r="A13" s="12" t="s">
        <v>8</v>
      </c>
      <c r="B13" s="12" t="s">
        <v>15</v>
      </c>
      <c r="C13" s="12"/>
      <c r="D13" s="12"/>
      <c r="E13" s="12"/>
    </row>
    <row r="14" spans="1:5">
      <c r="A14" s="9">
        <v>1</v>
      </c>
      <c r="B14" s="10" t="s">
        <v>16</v>
      </c>
      <c r="C14" s="11">
        <v>30000</v>
      </c>
      <c r="D14" s="9">
        <v>2</v>
      </c>
      <c r="E14" s="11">
        <f t="shared" ref="E14:E22" si="1">C14*D14</f>
        <v>60000</v>
      </c>
    </row>
    <row r="15" spans="1:5">
      <c r="A15" s="9">
        <v>2</v>
      </c>
      <c r="B15" s="10" t="s">
        <v>17</v>
      </c>
      <c r="C15" s="11">
        <v>300000</v>
      </c>
      <c r="D15" s="9">
        <v>1</v>
      </c>
      <c r="E15" s="11">
        <f t="shared" si="1"/>
        <v>300000</v>
      </c>
    </row>
    <row r="16" spans="1:5">
      <c r="A16" s="9">
        <v>3</v>
      </c>
      <c r="B16" s="10" t="s">
        <v>18</v>
      </c>
      <c r="C16" s="11">
        <v>125000</v>
      </c>
      <c r="D16" s="9">
        <v>2</v>
      </c>
      <c r="E16" s="11">
        <f t="shared" si="1"/>
        <v>250000</v>
      </c>
    </row>
    <row r="17" spans="1:5">
      <c r="A17" s="9">
        <v>4</v>
      </c>
      <c r="B17" s="10" t="s">
        <v>19</v>
      </c>
      <c r="C17" s="11">
        <v>30000</v>
      </c>
      <c r="D17" s="9">
        <v>2</v>
      </c>
      <c r="E17" s="11">
        <f t="shared" si="1"/>
        <v>60000</v>
      </c>
    </row>
    <row r="18" spans="1:5">
      <c r="A18" s="9">
        <v>5</v>
      </c>
      <c r="B18" s="10" t="s">
        <v>20</v>
      </c>
      <c r="C18" s="11">
        <v>100000</v>
      </c>
      <c r="D18" s="9">
        <v>1</v>
      </c>
      <c r="E18" s="11">
        <f t="shared" si="1"/>
        <v>100000</v>
      </c>
    </row>
    <row r="19" spans="1:5">
      <c r="A19" s="9">
        <v>6</v>
      </c>
      <c r="B19" s="10" t="s">
        <v>21</v>
      </c>
      <c r="C19" s="11">
        <v>800000</v>
      </c>
      <c r="D19" s="9">
        <v>1</v>
      </c>
      <c r="E19" s="11">
        <f t="shared" si="1"/>
        <v>800000</v>
      </c>
    </row>
    <row r="20" spans="1:5">
      <c r="A20" s="9">
        <v>7</v>
      </c>
      <c r="B20" s="10" t="s">
        <v>22</v>
      </c>
      <c r="C20" s="11">
        <v>50000</v>
      </c>
      <c r="D20" s="9">
        <v>1</v>
      </c>
      <c r="E20" s="11">
        <f t="shared" si="1"/>
        <v>50000</v>
      </c>
    </row>
    <row r="21" ht="15.75" customHeight="1" spans="1:5">
      <c r="A21" s="9">
        <v>8</v>
      </c>
      <c r="B21" s="10" t="s">
        <v>23</v>
      </c>
      <c r="C21" s="11">
        <v>1300000</v>
      </c>
      <c r="D21" s="9">
        <v>1</v>
      </c>
      <c r="E21" s="11">
        <f t="shared" si="1"/>
        <v>1300000</v>
      </c>
    </row>
    <row r="22" ht="15.75" customHeight="1" spans="1:5">
      <c r="A22" s="9">
        <v>9</v>
      </c>
      <c r="B22" s="10" t="s">
        <v>24</v>
      </c>
      <c r="C22" s="11">
        <v>195000</v>
      </c>
      <c r="D22" s="9">
        <v>1</v>
      </c>
      <c r="E22" s="11">
        <f t="shared" si="1"/>
        <v>195000</v>
      </c>
    </row>
    <row r="23" ht="15.75" customHeight="1" spans="1:5">
      <c r="A23" s="9">
        <v>10</v>
      </c>
      <c r="B23" s="10"/>
      <c r="C23" s="11"/>
      <c r="D23" s="9"/>
      <c r="E23" s="11"/>
    </row>
    <row r="24" ht="15.75" customHeight="1" spans="1:5">
      <c r="A24" s="15" t="s">
        <v>25</v>
      </c>
      <c r="B24" s="16"/>
      <c r="C24" s="16"/>
      <c r="D24" s="14"/>
      <c r="E24" s="29">
        <f>SUM(E8:E23)</f>
        <v>5415000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4:D24"/>
    <mergeCell ref="A5:E6"/>
  </mergeCell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00"/>
  <sheetViews>
    <sheetView workbookViewId="0">
      <selection activeCell="A1" sqref="A1:B1"/>
    </sheetView>
  </sheetViews>
  <sheetFormatPr defaultColWidth="14.425" defaultRowHeight="15" customHeight="1"/>
  <cols>
    <col min="1" max="1" width="6" customWidth="1"/>
    <col min="2" max="2" width="32.7083333333333" customWidth="1"/>
    <col min="3" max="3" width="19.5666666666667" customWidth="1"/>
    <col min="4" max="4" width="20" customWidth="1"/>
    <col min="5" max="5" width="21" customWidth="1"/>
    <col min="6" max="7" width="8.70833333333333" customWidth="1"/>
    <col min="8" max="8" width="21" customWidth="1"/>
    <col min="9" max="9" width="15.7083333333333" customWidth="1"/>
    <col min="10" max="10" width="14.8583333333333" customWidth="1"/>
    <col min="11" max="11" width="15.7083333333333" customWidth="1"/>
    <col min="12" max="12" width="8.70833333333333" customWidth="1"/>
    <col min="13" max="13" width="6.14166666666667" customWidth="1"/>
    <col min="14" max="14" width="15.2833333333333" customWidth="1"/>
    <col min="15" max="15" width="5.425" customWidth="1"/>
    <col min="16" max="16" width="16.2833333333333" customWidth="1"/>
    <col min="17" max="17" width="12.7083333333333" customWidth="1"/>
    <col min="18" max="18" width="12.2833333333333" customWidth="1"/>
    <col min="19" max="26" width="8.70833333333333" customWidth="1"/>
  </cols>
  <sheetData>
    <row r="1" ht="18" spans="1:5">
      <c r="A1" s="1" t="s">
        <v>0</v>
      </c>
      <c r="C1" s="2" t="s">
        <v>1</v>
      </c>
      <c r="D1" s="3" t="str">
        <f>'Identitas Usaha'!D2</f>
        <v>Teh Sariwangi</v>
      </c>
      <c r="E1" s="3"/>
    </row>
    <row r="2" ht="18" spans="1:5">
      <c r="A2" s="1" t="s">
        <v>3</v>
      </c>
      <c r="C2" s="2" t="s">
        <v>1</v>
      </c>
      <c r="D2" s="3" t="str">
        <f>'Identitas Usaha'!D3</f>
        <v>Alfianda</v>
      </c>
      <c r="E2" s="3"/>
    </row>
    <row r="3" ht="18" spans="1:5">
      <c r="A3" s="1" t="s">
        <v>26</v>
      </c>
      <c r="C3" s="2" t="s">
        <v>1</v>
      </c>
      <c r="D3" s="3" t="str">
        <f>'Identitas Usaha'!D4</f>
        <v>Jalan Raya Lembang</v>
      </c>
      <c r="E3" s="3"/>
    </row>
    <row r="5" spans="1:8">
      <c r="A5" s="70" t="s">
        <v>27</v>
      </c>
      <c r="H5" s="70" t="s">
        <v>28</v>
      </c>
    </row>
    <row r="6" spans="1:18">
      <c r="A6" s="68"/>
      <c r="B6" s="68"/>
      <c r="C6" s="68"/>
      <c r="D6" s="68"/>
      <c r="E6" s="68"/>
      <c r="H6" s="68"/>
      <c r="I6" s="68"/>
      <c r="J6" s="68"/>
      <c r="K6" s="68"/>
      <c r="L6" s="68"/>
      <c r="M6" s="68"/>
      <c r="N6" s="68"/>
      <c r="O6" s="68"/>
      <c r="P6" s="68"/>
      <c r="Q6" s="68"/>
      <c r="R6" s="68"/>
    </row>
    <row r="7" ht="42.75" spans="1:18">
      <c r="A7" s="71" t="s">
        <v>8</v>
      </c>
      <c r="B7" s="71" t="s">
        <v>29</v>
      </c>
      <c r="C7" s="71" t="s">
        <v>29</v>
      </c>
      <c r="D7" s="72" t="s">
        <v>11</v>
      </c>
      <c r="E7" s="72" t="s">
        <v>30</v>
      </c>
      <c r="H7" s="50"/>
      <c r="I7" s="50" t="s">
        <v>31</v>
      </c>
      <c r="J7" s="51" t="s">
        <v>32</v>
      </c>
      <c r="K7" s="44" t="s">
        <v>33</v>
      </c>
      <c r="L7" s="44" t="s">
        <v>34</v>
      </c>
      <c r="M7" s="60" t="s">
        <v>35</v>
      </c>
      <c r="N7" s="14"/>
      <c r="O7" s="60" t="s">
        <v>36</v>
      </c>
      <c r="P7" s="14"/>
      <c r="Q7" s="44" t="s">
        <v>37</v>
      </c>
      <c r="R7" s="44" t="s">
        <v>38</v>
      </c>
    </row>
    <row r="8" spans="1:18">
      <c r="A8" s="9">
        <v>1</v>
      </c>
      <c r="B8" s="10" t="s">
        <v>39</v>
      </c>
      <c r="C8" s="73">
        <v>3000</v>
      </c>
      <c r="D8" s="22">
        <v>3</v>
      </c>
      <c r="E8" s="11">
        <f t="shared" ref="E8:E15" si="0">C8*D8</f>
        <v>9000</v>
      </c>
      <c r="H8" s="71" t="s">
        <v>40</v>
      </c>
      <c r="I8" s="53">
        <f>E51</f>
        <v>1480</v>
      </c>
      <c r="J8" s="54">
        <f>D76</f>
        <v>4987.82275</v>
      </c>
      <c r="K8" s="11">
        <f t="shared" ref="K8:K19" si="1">J8-I8</f>
        <v>3507.82275</v>
      </c>
      <c r="L8" s="61">
        <f t="shared" ref="L8:L19" si="2">K8/J8</f>
        <v>0.703277346814299</v>
      </c>
      <c r="M8" s="38">
        <v>0.3</v>
      </c>
      <c r="N8" s="11">
        <f t="shared" ref="N8:N19" si="3">K8-(K8*M8)</f>
        <v>2455.475925</v>
      </c>
      <c r="O8" s="38">
        <v>0.2</v>
      </c>
      <c r="P8" s="11">
        <f t="shared" ref="P8:P19" si="4">K8-(K8*O8)</f>
        <v>2806.2582</v>
      </c>
      <c r="Q8" s="61">
        <f t="shared" ref="Q8:Q19" si="5">N8/J8</f>
        <v>0.492294142770009</v>
      </c>
      <c r="R8" s="61">
        <f t="shared" ref="R8:R19" si="6">P8/J8</f>
        <v>0.562621877451439</v>
      </c>
    </row>
    <row r="9" spans="1:18">
      <c r="A9" s="9">
        <v>2</v>
      </c>
      <c r="B9" s="10" t="s">
        <v>41</v>
      </c>
      <c r="C9" s="73">
        <v>12000</v>
      </c>
      <c r="D9" s="22">
        <v>3</v>
      </c>
      <c r="E9" s="11">
        <f t="shared" si="0"/>
        <v>36000</v>
      </c>
      <c r="H9" s="77">
        <v>1</v>
      </c>
      <c r="I9" s="53">
        <f t="shared" ref="I9:I19" si="7">$I$8*H9</f>
        <v>1480</v>
      </c>
      <c r="J9" s="54">
        <f t="shared" ref="J9:J19" si="8">$J$8*H9</f>
        <v>4987.82275</v>
      </c>
      <c r="K9" s="11">
        <f t="shared" si="1"/>
        <v>3507.82275</v>
      </c>
      <c r="L9" s="61">
        <f t="shared" si="2"/>
        <v>0.703277346814299</v>
      </c>
      <c r="M9" s="38">
        <v>0.3</v>
      </c>
      <c r="N9" s="11">
        <f t="shared" si="3"/>
        <v>2455.475925</v>
      </c>
      <c r="O9" s="38">
        <v>0.2</v>
      </c>
      <c r="P9" s="11">
        <f t="shared" si="4"/>
        <v>2806.2582</v>
      </c>
      <c r="Q9" s="61">
        <f t="shared" si="5"/>
        <v>0.492294142770009</v>
      </c>
      <c r="R9" s="61">
        <f t="shared" si="6"/>
        <v>0.562621877451439</v>
      </c>
    </row>
    <row r="10" spans="1:18">
      <c r="A10" s="9">
        <v>3</v>
      </c>
      <c r="B10" s="10" t="s">
        <v>42</v>
      </c>
      <c r="C10" s="73">
        <v>11000</v>
      </c>
      <c r="D10" s="22">
        <v>10</v>
      </c>
      <c r="E10" s="11">
        <f t="shared" si="0"/>
        <v>110000</v>
      </c>
      <c r="H10" s="77">
        <v>2</v>
      </c>
      <c r="I10" s="53">
        <f t="shared" si="7"/>
        <v>2960</v>
      </c>
      <c r="J10" s="54">
        <f t="shared" si="8"/>
        <v>9975.6455</v>
      </c>
      <c r="K10" s="11">
        <f t="shared" si="1"/>
        <v>7015.6455</v>
      </c>
      <c r="L10" s="61">
        <f t="shared" si="2"/>
        <v>0.703277346814299</v>
      </c>
      <c r="M10" s="38">
        <v>0.3</v>
      </c>
      <c r="N10" s="11">
        <f t="shared" si="3"/>
        <v>4910.95185</v>
      </c>
      <c r="O10" s="38">
        <v>0.2</v>
      </c>
      <c r="P10" s="11">
        <f t="shared" si="4"/>
        <v>5612.5164</v>
      </c>
      <c r="Q10" s="61">
        <f t="shared" si="5"/>
        <v>0.492294142770009</v>
      </c>
      <c r="R10" s="61">
        <f t="shared" si="6"/>
        <v>0.562621877451439</v>
      </c>
    </row>
    <row r="11" spans="1:18">
      <c r="A11" s="9">
        <v>4</v>
      </c>
      <c r="B11" s="10" t="s">
        <v>43</v>
      </c>
      <c r="C11" s="73">
        <v>12000</v>
      </c>
      <c r="D11" s="22">
        <v>1</v>
      </c>
      <c r="E11" s="11">
        <f t="shared" si="0"/>
        <v>12000</v>
      </c>
      <c r="H11" s="77">
        <v>3</v>
      </c>
      <c r="I11" s="53">
        <f t="shared" si="7"/>
        <v>4440</v>
      </c>
      <c r="J11" s="54">
        <f t="shared" si="8"/>
        <v>14963.46825</v>
      </c>
      <c r="K11" s="11">
        <f t="shared" si="1"/>
        <v>10523.46825</v>
      </c>
      <c r="L11" s="61">
        <f t="shared" si="2"/>
        <v>0.703277346814299</v>
      </c>
      <c r="M11" s="38">
        <v>0.3</v>
      </c>
      <c r="N11" s="11">
        <f t="shared" si="3"/>
        <v>7366.427775</v>
      </c>
      <c r="O11" s="38">
        <v>0.2</v>
      </c>
      <c r="P11" s="11">
        <f t="shared" si="4"/>
        <v>8418.7746</v>
      </c>
      <c r="Q11" s="61">
        <f t="shared" si="5"/>
        <v>0.492294142770009</v>
      </c>
      <c r="R11" s="61">
        <f t="shared" si="6"/>
        <v>0.562621877451439</v>
      </c>
    </row>
    <row r="12" spans="1:18">
      <c r="A12" s="9">
        <v>5</v>
      </c>
      <c r="B12" s="10" t="s">
        <v>44</v>
      </c>
      <c r="C12" s="73">
        <v>17000</v>
      </c>
      <c r="D12" s="22">
        <v>1</v>
      </c>
      <c r="E12" s="11">
        <f t="shared" si="0"/>
        <v>17000</v>
      </c>
      <c r="H12" s="77">
        <v>4</v>
      </c>
      <c r="I12" s="53">
        <f t="shared" si="7"/>
        <v>5920</v>
      </c>
      <c r="J12" s="54">
        <f t="shared" si="8"/>
        <v>19951.291</v>
      </c>
      <c r="K12" s="11">
        <f t="shared" si="1"/>
        <v>14031.291</v>
      </c>
      <c r="L12" s="61">
        <f t="shared" si="2"/>
        <v>0.703277346814299</v>
      </c>
      <c r="M12" s="38">
        <v>0.3</v>
      </c>
      <c r="N12" s="11">
        <f t="shared" si="3"/>
        <v>9821.9037</v>
      </c>
      <c r="O12" s="38">
        <v>0.2</v>
      </c>
      <c r="P12" s="11">
        <f t="shared" si="4"/>
        <v>11225.0328</v>
      </c>
      <c r="Q12" s="61">
        <f t="shared" si="5"/>
        <v>0.492294142770009</v>
      </c>
      <c r="R12" s="61">
        <f t="shared" si="6"/>
        <v>0.562621877451439</v>
      </c>
    </row>
    <row r="13" spans="1:18">
      <c r="A13" s="9">
        <v>6</v>
      </c>
      <c r="B13" s="10" t="s">
        <v>45</v>
      </c>
      <c r="C13" s="73">
        <v>8000</v>
      </c>
      <c r="D13" s="22">
        <v>2</v>
      </c>
      <c r="E13" s="11">
        <f t="shared" si="0"/>
        <v>16000</v>
      </c>
      <c r="H13" s="77">
        <v>5</v>
      </c>
      <c r="I13" s="53">
        <f t="shared" si="7"/>
        <v>7400</v>
      </c>
      <c r="J13" s="54">
        <f t="shared" si="8"/>
        <v>24939.11375</v>
      </c>
      <c r="K13" s="11">
        <f t="shared" si="1"/>
        <v>17539.11375</v>
      </c>
      <c r="L13" s="61">
        <f t="shared" si="2"/>
        <v>0.703277346814299</v>
      </c>
      <c r="M13" s="38">
        <v>0.3</v>
      </c>
      <c r="N13" s="11">
        <f t="shared" si="3"/>
        <v>12277.379625</v>
      </c>
      <c r="O13" s="38">
        <v>0.2</v>
      </c>
      <c r="P13" s="11">
        <f t="shared" si="4"/>
        <v>14031.291</v>
      </c>
      <c r="Q13" s="61">
        <f t="shared" si="5"/>
        <v>0.492294142770009</v>
      </c>
      <c r="R13" s="61">
        <f t="shared" si="6"/>
        <v>0.562621877451439</v>
      </c>
    </row>
    <row r="14" spans="1:18">
      <c r="A14" s="9">
        <v>7</v>
      </c>
      <c r="B14" s="10" t="s">
        <v>46</v>
      </c>
      <c r="C14" s="73">
        <v>15000</v>
      </c>
      <c r="D14" s="22">
        <v>4</v>
      </c>
      <c r="E14" s="11">
        <f t="shared" si="0"/>
        <v>60000</v>
      </c>
      <c r="H14" s="77">
        <v>6</v>
      </c>
      <c r="I14" s="53">
        <f t="shared" si="7"/>
        <v>8880</v>
      </c>
      <c r="J14" s="54">
        <f t="shared" si="8"/>
        <v>29926.9365</v>
      </c>
      <c r="K14" s="11">
        <f t="shared" si="1"/>
        <v>21046.9365</v>
      </c>
      <c r="L14" s="61">
        <f t="shared" si="2"/>
        <v>0.703277346814299</v>
      </c>
      <c r="M14" s="38">
        <v>0.3</v>
      </c>
      <c r="N14" s="11">
        <f t="shared" si="3"/>
        <v>14732.85555</v>
      </c>
      <c r="O14" s="38">
        <v>0.2</v>
      </c>
      <c r="P14" s="11">
        <f t="shared" si="4"/>
        <v>16837.5492</v>
      </c>
      <c r="Q14" s="61">
        <f t="shared" si="5"/>
        <v>0.492294142770009</v>
      </c>
      <c r="R14" s="61">
        <f t="shared" si="6"/>
        <v>0.562621877451439</v>
      </c>
    </row>
    <row r="15" spans="1:18">
      <c r="A15" s="9">
        <v>8</v>
      </c>
      <c r="B15" s="10" t="s">
        <v>47</v>
      </c>
      <c r="C15" s="73">
        <v>36000</v>
      </c>
      <c r="D15" s="22">
        <v>1</v>
      </c>
      <c r="E15" s="11">
        <f t="shared" si="0"/>
        <v>36000</v>
      </c>
      <c r="H15" s="77">
        <v>7</v>
      </c>
      <c r="I15" s="53">
        <f t="shared" si="7"/>
        <v>10360</v>
      </c>
      <c r="J15" s="54">
        <f t="shared" si="8"/>
        <v>34914.75925</v>
      </c>
      <c r="K15" s="11">
        <f t="shared" si="1"/>
        <v>24554.75925</v>
      </c>
      <c r="L15" s="61">
        <f t="shared" si="2"/>
        <v>0.703277346814299</v>
      </c>
      <c r="M15" s="38">
        <v>0.3</v>
      </c>
      <c r="N15" s="11">
        <f t="shared" si="3"/>
        <v>17188.331475</v>
      </c>
      <c r="O15" s="38">
        <v>0.2</v>
      </c>
      <c r="P15" s="11">
        <f t="shared" si="4"/>
        <v>19643.8074</v>
      </c>
      <c r="Q15" s="61">
        <f t="shared" si="5"/>
        <v>0.492294142770009</v>
      </c>
      <c r="R15" s="61">
        <f t="shared" si="6"/>
        <v>0.562621877451439</v>
      </c>
    </row>
    <row r="16" spans="1:18">
      <c r="A16" s="9">
        <v>9</v>
      </c>
      <c r="B16" s="10"/>
      <c r="C16" s="73"/>
      <c r="D16" s="22"/>
      <c r="E16" s="11"/>
      <c r="H16" s="77">
        <v>8</v>
      </c>
      <c r="I16" s="53">
        <f t="shared" si="7"/>
        <v>11840</v>
      </c>
      <c r="J16" s="54">
        <f t="shared" si="8"/>
        <v>39902.582</v>
      </c>
      <c r="K16" s="11">
        <f t="shared" si="1"/>
        <v>28062.582</v>
      </c>
      <c r="L16" s="61">
        <f t="shared" si="2"/>
        <v>0.703277346814299</v>
      </c>
      <c r="M16" s="38">
        <v>0.3</v>
      </c>
      <c r="N16" s="11">
        <f t="shared" si="3"/>
        <v>19643.8074</v>
      </c>
      <c r="O16" s="38">
        <v>0.2</v>
      </c>
      <c r="P16" s="11">
        <f t="shared" si="4"/>
        <v>22450.0656</v>
      </c>
      <c r="Q16" s="61">
        <f t="shared" si="5"/>
        <v>0.492294142770009</v>
      </c>
      <c r="R16" s="61">
        <f t="shared" si="6"/>
        <v>0.562621877451439</v>
      </c>
    </row>
    <row r="17" spans="1:18">
      <c r="A17" s="9">
        <v>10</v>
      </c>
      <c r="B17" s="10"/>
      <c r="C17" s="73"/>
      <c r="D17" s="22"/>
      <c r="E17" s="11"/>
      <c r="H17" s="77">
        <v>9</v>
      </c>
      <c r="I17" s="53">
        <f t="shared" si="7"/>
        <v>13320</v>
      </c>
      <c r="J17" s="54">
        <f t="shared" si="8"/>
        <v>44890.40475</v>
      </c>
      <c r="K17" s="11">
        <f t="shared" si="1"/>
        <v>31570.40475</v>
      </c>
      <c r="L17" s="61">
        <f t="shared" si="2"/>
        <v>0.703277346814299</v>
      </c>
      <c r="M17" s="38">
        <v>0.3</v>
      </c>
      <c r="N17" s="11">
        <f t="shared" si="3"/>
        <v>22099.283325</v>
      </c>
      <c r="O17" s="38">
        <v>0.2</v>
      </c>
      <c r="P17" s="11">
        <f t="shared" si="4"/>
        <v>25256.3238</v>
      </c>
      <c r="Q17" s="61">
        <f t="shared" si="5"/>
        <v>0.492294142770009</v>
      </c>
      <c r="R17" s="61">
        <f t="shared" si="6"/>
        <v>0.562621877451439</v>
      </c>
    </row>
    <row r="18" spans="1:18">
      <c r="A18" s="9">
        <v>11</v>
      </c>
      <c r="B18" s="10"/>
      <c r="C18" s="73"/>
      <c r="D18" s="22"/>
      <c r="E18" s="11"/>
      <c r="H18" s="77">
        <v>10</v>
      </c>
      <c r="I18" s="53">
        <f t="shared" si="7"/>
        <v>14800</v>
      </c>
      <c r="J18" s="54">
        <f t="shared" si="8"/>
        <v>49878.2275</v>
      </c>
      <c r="K18" s="11">
        <f t="shared" si="1"/>
        <v>35078.2275</v>
      </c>
      <c r="L18" s="61">
        <f t="shared" si="2"/>
        <v>0.703277346814299</v>
      </c>
      <c r="M18" s="38">
        <v>0.3</v>
      </c>
      <c r="N18" s="11">
        <f t="shared" si="3"/>
        <v>24554.75925</v>
      </c>
      <c r="O18" s="38">
        <v>0.2</v>
      </c>
      <c r="P18" s="11">
        <f t="shared" si="4"/>
        <v>28062.582</v>
      </c>
      <c r="Q18" s="61">
        <f t="shared" si="5"/>
        <v>0.492294142770009</v>
      </c>
      <c r="R18" s="61">
        <f t="shared" si="6"/>
        <v>0.562621877451439</v>
      </c>
    </row>
    <row r="19" spans="1:18">
      <c r="A19" s="9">
        <v>12</v>
      </c>
      <c r="B19" s="10"/>
      <c r="C19" s="73"/>
      <c r="D19" s="22"/>
      <c r="E19" s="11"/>
      <c r="H19" s="78">
        <v>150</v>
      </c>
      <c r="I19" s="56">
        <f t="shared" si="7"/>
        <v>222000</v>
      </c>
      <c r="J19" s="57">
        <f t="shared" si="8"/>
        <v>748173.4125</v>
      </c>
      <c r="K19" s="29">
        <f t="shared" si="1"/>
        <v>526173.4125</v>
      </c>
      <c r="L19" s="62">
        <f t="shared" si="2"/>
        <v>0.703277346814299</v>
      </c>
      <c r="M19" s="63">
        <v>0.3</v>
      </c>
      <c r="N19" s="29">
        <f t="shared" si="3"/>
        <v>368321.38875</v>
      </c>
      <c r="O19" s="63">
        <v>0.2</v>
      </c>
      <c r="P19" s="29">
        <f t="shared" si="4"/>
        <v>420938.73</v>
      </c>
      <c r="Q19" s="62">
        <f t="shared" si="5"/>
        <v>0.492294142770009</v>
      </c>
      <c r="R19" s="62">
        <f t="shared" si="6"/>
        <v>0.562621877451439</v>
      </c>
    </row>
    <row r="20" spans="1:5">
      <c r="A20" s="9">
        <v>13</v>
      </c>
      <c r="B20" s="10"/>
      <c r="C20" s="73"/>
      <c r="D20" s="22"/>
      <c r="E20" s="11"/>
    </row>
    <row r="21" ht="15.75" customHeight="1" spans="1:5">
      <c r="A21" s="9">
        <v>14</v>
      </c>
      <c r="B21" s="10"/>
      <c r="C21" s="73"/>
      <c r="D21" s="22"/>
      <c r="E21" s="11"/>
    </row>
    <row r="22" ht="15.75" customHeight="1" spans="1:5">
      <c r="A22" s="9">
        <v>15</v>
      </c>
      <c r="B22" s="10"/>
      <c r="C22" s="73"/>
      <c r="D22" s="22"/>
      <c r="E22" s="11"/>
    </row>
    <row r="23" ht="15.75" customHeight="1" spans="1:5">
      <c r="A23" s="9">
        <v>16</v>
      </c>
      <c r="B23" s="10"/>
      <c r="C23" s="73"/>
      <c r="D23" s="22"/>
      <c r="E23" s="11"/>
    </row>
    <row r="24" ht="15.75" customHeight="1" spans="1:5">
      <c r="A24" s="9">
        <v>17</v>
      </c>
      <c r="B24" s="10"/>
      <c r="C24" s="73"/>
      <c r="D24" s="22"/>
      <c r="E24" s="11"/>
    </row>
    <row r="25" ht="15.75" customHeight="1" spans="1:5">
      <c r="A25" s="23">
        <v>18</v>
      </c>
      <c r="B25" s="74"/>
      <c r="C25" s="75"/>
      <c r="D25" s="76"/>
      <c r="E25" s="11"/>
    </row>
    <row r="26" ht="15.75" customHeight="1" spans="1:5">
      <c r="A26" s="23">
        <v>19</v>
      </c>
      <c r="B26" s="74"/>
      <c r="C26" s="75"/>
      <c r="D26" s="76"/>
      <c r="E26" s="11"/>
    </row>
    <row r="27" ht="15.75" customHeight="1" spans="1:5">
      <c r="A27" s="24" t="s">
        <v>48</v>
      </c>
      <c r="B27" s="16"/>
      <c r="C27" s="16"/>
      <c r="D27" s="14"/>
      <c r="E27" s="79">
        <f>SUM(E8:E26)</f>
        <v>296000</v>
      </c>
    </row>
    <row r="28" ht="15.75" customHeight="1"/>
    <row r="29" ht="15.75" customHeight="1" spans="1:1">
      <c r="A29" s="70" t="s">
        <v>49</v>
      </c>
    </row>
    <row r="30" ht="15.75" customHeight="1" spans="1:5">
      <c r="A30" s="68"/>
      <c r="B30" s="68"/>
      <c r="C30" s="68"/>
      <c r="D30" s="68"/>
      <c r="E30" s="68"/>
    </row>
    <row r="31" ht="15.75" customHeight="1" spans="1:5">
      <c r="A31" s="8" t="s">
        <v>8</v>
      </c>
      <c r="B31" s="8" t="s">
        <v>29</v>
      </c>
      <c r="C31" s="21" t="s">
        <v>50</v>
      </c>
      <c r="D31" s="21" t="s">
        <v>51</v>
      </c>
      <c r="E31" s="21" t="s">
        <v>30</v>
      </c>
    </row>
    <row r="32" ht="15.75" customHeight="1" spans="1:5">
      <c r="A32" s="9">
        <v>1</v>
      </c>
      <c r="B32" s="10" t="str">
        <f t="shared" ref="B32:B50" si="9">B8</f>
        <v>Teh Cap Botol</v>
      </c>
      <c r="C32" s="11">
        <f t="shared" ref="C32:C50" si="10">E8</f>
        <v>9000</v>
      </c>
      <c r="D32" s="22">
        <v>200</v>
      </c>
      <c r="E32" s="11">
        <f t="shared" ref="E32:E50" si="11">C32/D32</f>
        <v>45</v>
      </c>
    </row>
    <row r="33" ht="15.75" customHeight="1" spans="1:5">
      <c r="A33" s="9">
        <v>2</v>
      </c>
      <c r="B33" s="10" t="str">
        <f t="shared" si="9"/>
        <v>Gula 1 kg</v>
      </c>
      <c r="C33" s="11">
        <f t="shared" si="10"/>
        <v>36000</v>
      </c>
      <c r="D33" s="22">
        <v>200</v>
      </c>
      <c r="E33" s="11">
        <f t="shared" si="11"/>
        <v>180</v>
      </c>
    </row>
    <row r="34" ht="15.75" customHeight="1" spans="1:5">
      <c r="A34" s="9">
        <v>3</v>
      </c>
      <c r="B34" s="10" t="str">
        <f t="shared" si="9"/>
        <v>Nutrisari 1 renteng isi 10</v>
      </c>
      <c r="C34" s="11">
        <f t="shared" si="10"/>
        <v>110000</v>
      </c>
      <c r="D34" s="22">
        <v>200</v>
      </c>
      <c r="E34" s="11">
        <f t="shared" si="11"/>
        <v>550</v>
      </c>
    </row>
    <row r="35" ht="15.75" customHeight="1" spans="1:5">
      <c r="A35" s="9">
        <v>4</v>
      </c>
      <c r="B35" s="10" t="str">
        <f t="shared" si="9"/>
        <v>Isi Air Galon</v>
      </c>
      <c r="C35" s="11">
        <f t="shared" si="10"/>
        <v>12000</v>
      </c>
      <c r="D35" s="22">
        <v>200</v>
      </c>
      <c r="E35" s="11">
        <f t="shared" si="11"/>
        <v>60</v>
      </c>
    </row>
    <row r="36" ht="15.75" customHeight="1" spans="1:5">
      <c r="A36" s="9">
        <v>5</v>
      </c>
      <c r="B36" s="10" t="str">
        <f t="shared" si="9"/>
        <v>Isi Gas Tabung</v>
      </c>
      <c r="C36" s="11">
        <f t="shared" si="10"/>
        <v>17000</v>
      </c>
      <c r="D36" s="22">
        <v>200</v>
      </c>
      <c r="E36" s="11">
        <f t="shared" si="11"/>
        <v>85</v>
      </c>
    </row>
    <row r="37" ht="15.75" customHeight="1" spans="1:5">
      <c r="A37" s="9">
        <v>6</v>
      </c>
      <c r="B37" s="10" t="str">
        <f t="shared" si="9"/>
        <v>Es Batu</v>
      </c>
      <c r="C37" s="11">
        <f t="shared" si="10"/>
        <v>16000</v>
      </c>
      <c r="D37" s="22">
        <v>200</v>
      </c>
      <c r="E37" s="11">
        <f t="shared" si="11"/>
        <v>80</v>
      </c>
    </row>
    <row r="38" ht="15.75" customHeight="1" spans="1:5">
      <c r="A38" s="9">
        <v>7</v>
      </c>
      <c r="B38" s="10" t="str">
        <f t="shared" si="9"/>
        <v>Gelas Cup Ukuran Oz 16 isi 50 cup</v>
      </c>
      <c r="C38" s="11">
        <f t="shared" si="10"/>
        <v>60000</v>
      </c>
      <c r="D38" s="22">
        <v>200</v>
      </c>
      <c r="E38" s="11">
        <f t="shared" si="11"/>
        <v>300</v>
      </c>
    </row>
    <row r="39" ht="15.75" customHeight="1" spans="1:5">
      <c r="A39" s="9">
        <v>8</v>
      </c>
      <c r="B39" s="10" t="str">
        <f t="shared" si="9"/>
        <v>Plastik sealer cup isi 1000</v>
      </c>
      <c r="C39" s="11">
        <f t="shared" si="10"/>
        <v>36000</v>
      </c>
      <c r="D39" s="22">
        <v>200</v>
      </c>
      <c r="E39" s="11">
        <f t="shared" si="11"/>
        <v>180</v>
      </c>
    </row>
    <row r="40" ht="15.75" customHeight="1" spans="1:5">
      <c r="A40" s="9">
        <v>9</v>
      </c>
      <c r="B40" s="10">
        <f t="shared" si="9"/>
        <v>0</v>
      </c>
      <c r="C40" s="11">
        <f t="shared" si="10"/>
        <v>0</v>
      </c>
      <c r="D40" s="22">
        <v>200</v>
      </c>
      <c r="E40" s="11">
        <f t="shared" si="11"/>
        <v>0</v>
      </c>
    </row>
    <row r="41" ht="15.75" customHeight="1" spans="1:5">
      <c r="A41" s="9">
        <v>10</v>
      </c>
      <c r="B41" s="10">
        <f t="shared" si="9"/>
        <v>0</v>
      </c>
      <c r="C41" s="11">
        <f t="shared" si="10"/>
        <v>0</v>
      </c>
      <c r="D41" s="22">
        <v>200</v>
      </c>
      <c r="E41" s="11">
        <f t="shared" si="11"/>
        <v>0</v>
      </c>
    </row>
    <row r="42" ht="15.75" customHeight="1" spans="1:5">
      <c r="A42" s="9">
        <v>11</v>
      </c>
      <c r="B42" s="10">
        <f t="shared" si="9"/>
        <v>0</v>
      </c>
      <c r="C42" s="11">
        <f t="shared" si="10"/>
        <v>0</v>
      </c>
      <c r="D42" s="22">
        <v>200</v>
      </c>
      <c r="E42" s="11">
        <f t="shared" si="11"/>
        <v>0</v>
      </c>
    </row>
    <row r="43" ht="15.75" customHeight="1" spans="1:5">
      <c r="A43" s="9">
        <v>12</v>
      </c>
      <c r="B43" s="10">
        <f t="shared" si="9"/>
        <v>0</v>
      </c>
      <c r="C43" s="11">
        <f t="shared" si="10"/>
        <v>0</v>
      </c>
      <c r="D43" s="22">
        <v>200</v>
      </c>
      <c r="E43" s="11">
        <f t="shared" si="11"/>
        <v>0</v>
      </c>
    </row>
    <row r="44" ht="15.75" customHeight="1" spans="1:5">
      <c r="A44" s="9">
        <v>13</v>
      </c>
      <c r="B44" s="10">
        <f t="shared" si="9"/>
        <v>0</v>
      </c>
      <c r="C44" s="11">
        <f t="shared" si="10"/>
        <v>0</v>
      </c>
      <c r="D44" s="22">
        <v>200</v>
      </c>
      <c r="E44" s="11">
        <f t="shared" si="11"/>
        <v>0</v>
      </c>
    </row>
    <row r="45" ht="15.75" customHeight="1" spans="1:5">
      <c r="A45" s="9">
        <v>14</v>
      </c>
      <c r="B45" s="10">
        <f t="shared" si="9"/>
        <v>0</v>
      </c>
      <c r="C45" s="11">
        <f t="shared" si="10"/>
        <v>0</v>
      </c>
      <c r="D45" s="22">
        <v>200</v>
      </c>
      <c r="E45" s="11">
        <f t="shared" si="11"/>
        <v>0</v>
      </c>
    </row>
    <row r="46" ht="15.75" customHeight="1" spans="1:5">
      <c r="A46" s="9">
        <v>15</v>
      </c>
      <c r="B46" s="10">
        <f t="shared" si="9"/>
        <v>0</v>
      </c>
      <c r="C46" s="11">
        <f t="shared" si="10"/>
        <v>0</v>
      </c>
      <c r="D46" s="22">
        <v>200</v>
      </c>
      <c r="E46" s="11">
        <f t="shared" si="11"/>
        <v>0</v>
      </c>
    </row>
    <row r="47" ht="15.75" customHeight="1" spans="1:5">
      <c r="A47" s="23">
        <v>18</v>
      </c>
      <c r="B47" s="10">
        <f t="shared" si="9"/>
        <v>0</v>
      </c>
      <c r="C47" s="11">
        <f t="shared" si="10"/>
        <v>0</v>
      </c>
      <c r="D47" s="22">
        <v>200</v>
      </c>
      <c r="E47" s="11">
        <f t="shared" si="11"/>
        <v>0</v>
      </c>
    </row>
    <row r="48" ht="15.75" customHeight="1" spans="1:5">
      <c r="A48" s="23">
        <v>19</v>
      </c>
      <c r="B48" s="10">
        <f t="shared" si="9"/>
        <v>0</v>
      </c>
      <c r="C48" s="11">
        <f t="shared" si="10"/>
        <v>0</v>
      </c>
      <c r="D48" s="22">
        <v>200</v>
      </c>
      <c r="E48" s="11">
        <f t="shared" si="11"/>
        <v>0</v>
      </c>
    </row>
    <row r="49" ht="15.75" customHeight="1" spans="1:5">
      <c r="A49" s="23">
        <v>20</v>
      </c>
      <c r="B49" s="10">
        <f t="shared" si="9"/>
        <v>0</v>
      </c>
      <c r="C49" s="11">
        <f t="shared" si="10"/>
        <v>0</v>
      </c>
      <c r="D49" s="22">
        <v>200</v>
      </c>
      <c r="E49" s="11">
        <f t="shared" si="11"/>
        <v>0</v>
      </c>
    </row>
    <row r="50" ht="15.75" customHeight="1" spans="1:5">
      <c r="A50" s="23">
        <v>21</v>
      </c>
      <c r="B50" s="10">
        <f t="shared" si="9"/>
        <v>0</v>
      </c>
      <c r="C50" s="11">
        <f t="shared" si="10"/>
        <v>0</v>
      </c>
      <c r="D50" s="22">
        <v>200</v>
      </c>
      <c r="E50" s="11">
        <f t="shared" si="11"/>
        <v>0</v>
      </c>
    </row>
    <row r="51" ht="15.75" customHeight="1" spans="1:5">
      <c r="A51" s="24" t="s">
        <v>52</v>
      </c>
      <c r="B51" s="16"/>
      <c r="C51" s="16"/>
      <c r="D51" s="14"/>
      <c r="E51" s="29">
        <f>SUM(E32:E50)</f>
        <v>1480</v>
      </c>
    </row>
    <row r="52" ht="15.75" customHeight="1"/>
    <row r="53" ht="15.75" customHeight="1" spans="1:5">
      <c r="A53" s="25" t="s">
        <v>53</v>
      </c>
      <c r="B53" s="16"/>
      <c r="C53" s="16"/>
      <c r="D53" s="16"/>
      <c r="E53" s="14"/>
    </row>
    <row r="54" ht="15.75" customHeight="1" spans="1:5">
      <c r="A54" s="23" t="s">
        <v>8</v>
      </c>
      <c r="B54" s="23" t="s">
        <v>54</v>
      </c>
      <c r="C54" s="23" t="s">
        <v>55</v>
      </c>
      <c r="D54" s="23" t="s">
        <v>56</v>
      </c>
      <c r="E54" s="23" t="s">
        <v>30</v>
      </c>
    </row>
    <row r="55" ht="15.75" customHeight="1" spans="1:5">
      <c r="A55" s="23">
        <v>1</v>
      </c>
      <c r="B55" s="26" t="s">
        <v>57</v>
      </c>
      <c r="C55" s="27">
        <v>150000</v>
      </c>
      <c r="D55" s="23">
        <v>0</v>
      </c>
      <c r="E55" s="27">
        <f t="shared" ref="E55:E59" si="12">C55*D55</f>
        <v>0</v>
      </c>
    </row>
    <row r="56" ht="15.75" customHeight="1" spans="1:5">
      <c r="A56" s="23">
        <v>2</v>
      </c>
      <c r="B56" s="26" t="s">
        <v>58</v>
      </c>
      <c r="C56" s="27">
        <v>35000</v>
      </c>
      <c r="D56" s="23">
        <v>1</v>
      </c>
      <c r="E56" s="27">
        <f t="shared" si="12"/>
        <v>35000</v>
      </c>
    </row>
    <row r="57" ht="15.75" customHeight="1" spans="1:5">
      <c r="A57" s="23">
        <v>3</v>
      </c>
      <c r="B57" s="26" t="s">
        <v>59</v>
      </c>
      <c r="C57" s="27">
        <v>60000</v>
      </c>
      <c r="D57" s="28">
        <v>0.057</v>
      </c>
      <c r="E57" s="27">
        <f t="shared" si="12"/>
        <v>3420</v>
      </c>
    </row>
    <row r="58" ht="15.75" customHeight="1" spans="1:5">
      <c r="A58" s="23">
        <v>4</v>
      </c>
      <c r="B58" s="26" t="s">
        <v>60</v>
      </c>
      <c r="C58" s="27">
        <v>50000</v>
      </c>
      <c r="D58" s="23">
        <v>4</v>
      </c>
      <c r="E58" s="27">
        <f t="shared" si="12"/>
        <v>200000</v>
      </c>
    </row>
    <row r="59" ht="15.75" customHeight="1" spans="1:5">
      <c r="A59" s="23">
        <v>5</v>
      </c>
      <c r="B59" s="26" t="s">
        <v>61</v>
      </c>
      <c r="C59" s="27">
        <v>50000</v>
      </c>
      <c r="D59" s="23">
        <v>1</v>
      </c>
      <c r="E59" s="27">
        <f t="shared" si="12"/>
        <v>50000</v>
      </c>
    </row>
    <row r="60" ht="15.75" customHeight="1" spans="1:18">
      <c r="A60" s="23">
        <v>6</v>
      </c>
      <c r="B60" s="26"/>
      <c r="C60" s="27"/>
      <c r="D60" s="23"/>
      <c r="E60" s="27"/>
      <c r="H60" s="80"/>
      <c r="I60" s="58"/>
      <c r="J60" s="59"/>
      <c r="K60" s="64"/>
      <c r="L60" s="65"/>
      <c r="M60" s="66"/>
      <c r="N60" s="64"/>
      <c r="O60" s="66"/>
      <c r="P60" s="64"/>
      <c r="Q60" s="65"/>
      <c r="R60" s="65"/>
    </row>
    <row r="61" ht="15.75" customHeight="1" spans="1:18">
      <c r="A61" s="23">
        <v>7</v>
      </c>
      <c r="B61" s="26"/>
      <c r="C61" s="27"/>
      <c r="D61" s="23"/>
      <c r="E61" s="27"/>
      <c r="H61" s="80"/>
      <c r="I61" s="58"/>
      <c r="J61" s="59"/>
      <c r="K61" s="64"/>
      <c r="L61" s="65"/>
      <c r="M61" s="66"/>
      <c r="N61" s="64"/>
      <c r="O61" s="66"/>
      <c r="P61" s="64"/>
      <c r="Q61" s="65"/>
      <c r="R61" s="65"/>
    </row>
    <row r="62" ht="15.75" customHeight="1" spans="1:18">
      <c r="A62" s="23">
        <v>8</v>
      </c>
      <c r="B62" s="26"/>
      <c r="C62" s="27"/>
      <c r="D62" s="23"/>
      <c r="E62" s="27"/>
      <c r="H62" s="80"/>
      <c r="I62" s="58"/>
      <c r="J62" s="59"/>
      <c r="K62" s="64"/>
      <c r="L62" s="65"/>
      <c r="M62" s="66"/>
      <c r="N62" s="64"/>
      <c r="O62" s="66"/>
      <c r="P62" s="64"/>
      <c r="Q62" s="65"/>
      <c r="R62" s="65"/>
    </row>
    <row r="63" ht="15.75" customHeight="1" spans="1:18">
      <c r="A63" s="23">
        <v>9</v>
      </c>
      <c r="B63" s="26"/>
      <c r="C63" s="27"/>
      <c r="D63" s="23"/>
      <c r="E63" s="27"/>
      <c r="H63" s="80"/>
      <c r="I63" s="58"/>
      <c r="J63" s="59"/>
      <c r="K63" s="64"/>
      <c r="L63" s="65"/>
      <c r="M63" s="66"/>
      <c r="N63" s="64"/>
      <c r="O63" s="66"/>
      <c r="P63" s="64"/>
      <c r="Q63" s="65"/>
      <c r="R63" s="65"/>
    </row>
    <row r="64" ht="15.75" customHeight="1" spans="1:18">
      <c r="A64" s="23">
        <v>10</v>
      </c>
      <c r="B64" s="26"/>
      <c r="C64" s="27"/>
      <c r="D64" s="23"/>
      <c r="E64" s="27"/>
      <c r="H64" s="80"/>
      <c r="I64" s="58"/>
      <c r="J64" s="59"/>
      <c r="K64" s="64"/>
      <c r="L64" s="65"/>
      <c r="M64" s="66"/>
      <c r="N64" s="64"/>
      <c r="O64" s="66"/>
      <c r="P64" s="64"/>
      <c r="Q64" s="65"/>
      <c r="R64" s="65"/>
    </row>
    <row r="65" ht="15.75" customHeight="1" spans="1:5">
      <c r="A65" s="32" t="s">
        <v>62</v>
      </c>
      <c r="B65" s="16"/>
      <c r="C65" s="16"/>
      <c r="D65" s="14"/>
      <c r="E65" s="27">
        <f>SUM(E55:E64)</f>
        <v>288420</v>
      </c>
    </row>
    <row r="66" ht="15.75" customHeight="1" spans="1:5">
      <c r="A66" s="32" t="s">
        <v>51</v>
      </c>
      <c r="B66" s="14"/>
      <c r="C66" s="33">
        <f>D32</f>
        <v>200</v>
      </c>
      <c r="D66" s="23">
        <v>4</v>
      </c>
      <c r="E66" s="33">
        <f>C66*D66</f>
        <v>800</v>
      </c>
    </row>
    <row r="67" ht="15.75" customHeight="1" spans="1:5">
      <c r="A67" s="24" t="s">
        <v>63</v>
      </c>
      <c r="B67" s="16"/>
      <c r="C67" s="16"/>
      <c r="D67" s="14"/>
      <c r="E67" s="29">
        <f>E65/E66</f>
        <v>360.525</v>
      </c>
    </row>
    <row r="68" ht="15.75" customHeight="1" spans="5:5">
      <c r="E68" s="48"/>
    </row>
    <row r="69" ht="15.75" customHeight="1"/>
    <row r="70" ht="15.75" customHeight="1" spans="2:4">
      <c r="B70" s="25" t="s">
        <v>64</v>
      </c>
      <c r="C70" s="16"/>
      <c r="D70" s="14"/>
    </row>
    <row r="71" ht="15.75" customHeight="1" spans="2:4">
      <c r="B71" s="34" t="s">
        <v>65</v>
      </c>
      <c r="C71" s="14"/>
      <c r="D71" s="11">
        <f>E51</f>
        <v>1480</v>
      </c>
    </row>
    <row r="72" ht="15.75" customHeight="1" spans="2:4">
      <c r="B72" s="34" t="s">
        <v>63</v>
      </c>
      <c r="C72" s="14"/>
      <c r="D72" s="11">
        <f>E67</f>
        <v>360.525</v>
      </c>
    </row>
    <row r="73" ht="15.75" customHeight="1" spans="2:4">
      <c r="B73" s="34" t="s">
        <v>66</v>
      </c>
      <c r="C73" s="14"/>
      <c r="D73" s="11">
        <f>SUM(D71:D72)</f>
        <v>1840.525</v>
      </c>
    </row>
    <row r="74" ht="15.75" customHeight="1" spans="2:18">
      <c r="B74" s="36"/>
      <c r="C74" s="16"/>
      <c r="D74" s="14"/>
      <c r="H74" s="80"/>
      <c r="I74" s="58"/>
      <c r="J74" s="59"/>
      <c r="K74" s="64"/>
      <c r="L74" s="65"/>
      <c r="M74" s="66"/>
      <c r="N74" s="64"/>
      <c r="O74" s="66"/>
      <c r="P74" s="64"/>
      <c r="Q74" s="65"/>
      <c r="R74" s="65"/>
    </row>
    <row r="75" ht="15.75" customHeight="1" spans="2:9">
      <c r="B75" s="10" t="s">
        <v>67</v>
      </c>
      <c r="C75" s="38">
        <v>1.71</v>
      </c>
      <c r="D75" s="11">
        <f>D73*C75</f>
        <v>3147.29775</v>
      </c>
      <c r="I75" s="48"/>
    </row>
    <row r="76" ht="15.75" customHeight="1" spans="2:9">
      <c r="B76" s="15" t="s">
        <v>32</v>
      </c>
      <c r="C76" s="14"/>
      <c r="D76" s="29">
        <f>D75+D73</f>
        <v>4987.82275</v>
      </c>
      <c r="I76" s="48"/>
    </row>
    <row r="77" ht="15.75" customHeight="1" spans="9:9">
      <c r="I77" s="48"/>
    </row>
    <row r="78" ht="15.75" customHeight="1" spans="9:9">
      <c r="I78" s="48"/>
    </row>
    <row r="79" ht="15.75" customHeight="1" spans="9:9">
      <c r="I79" s="48"/>
    </row>
    <row r="80" ht="15.75" customHeight="1" spans="9:9">
      <c r="I80" s="48"/>
    </row>
    <row r="81" ht="15.75" customHeight="1" spans="9:9">
      <c r="I81" s="48"/>
    </row>
    <row r="82" ht="15.75" customHeight="1" spans="9:9">
      <c r="I82" s="48"/>
    </row>
    <row r="83" ht="15.75" customHeight="1" spans="9:9">
      <c r="I83" s="48"/>
    </row>
    <row r="84" ht="15.75" customHeight="1" spans="9:9">
      <c r="I84" s="48"/>
    </row>
    <row r="85" ht="15.75" customHeight="1" spans="9:9">
      <c r="I85" s="48"/>
    </row>
    <row r="86" ht="15.75" customHeight="1" spans="9:9">
      <c r="I86" s="48"/>
    </row>
    <row r="87" ht="15.75" customHeight="1" spans="9:9">
      <c r="I87" s="48"/>
    </row>
    <row r="88" ht="15.75" customHeight="1" spans="9:9">
      <c r="I88" s="48"/>
    </row>
    <row r="89" ht="15.75" customHeight="1" spans="9:9">
      <c r="I89" s="48"/>
    </row>
    <row r="90" ht="15.75" customHeight="1" spans="9:9">
      <c r="I90" s="48"/>
    </row>
    <row r="91" ht="15.75" customHeight="1" spans="9:9">
      <c r="I91" s="48"/>
    </row>
    <row r="92" ht="15.75" customHeight="1" spans="9:9">
      <c r="I92" s="48"/>
    </row>
    <row r="93" ht="15.75" customHeight="1" spans="9:9">
      <c r="I93" s="48"/>
    </row>
    <row r="94" ht="15.75" customHeight="1" spans="9:9">
      <c r="I94" s="48"/>
    </row>
    <row r="95" ht="15.75" customHeight="1" spans="9:9">
      <c r="I95" s="48"/>
    </row>
    <row r="96" ht="15.75" customHeight="1" spans="9:9">
      <c r="I96" s="48"/>
    </row>
    <row r="97" ht="15.75" customHeight="1" spans="9:9">
      <c r="I97" s="48"/>
    </row>
    <row r="98" ht="15.75" customHeight="1" spans="9:9">
      <c r="I98" s="48"/>
    </row>
    <row r="99" ht="15.75" customHeight="1" spans="9:9">
      <c r="I99" s="48"/>
    </row>
    <row r="100" ht="15.75" customHeight="1" spans="9:9">
      <c r="I100" s="48"/>
    </row>
    <row r="101" ht="15.75" customHeight="1" spans="9:9">
      <c r="I101" s="48"/>
    </row>
    <row r="102" ht="15.75" customHeight="1" spans="9:9">
      <c r="I102" s="48"/>
    </row>
    <row r="103" ht="15.75" customHeight="1" spans="9:9">
      <c r="I103" s="48"/>
    </row>
    <row r="104" ht="15.75" customHeight="1" spans="9:9">
      <c r="I104" s="48"/>
    </row>
    <row r="105" ht="15.75" customHeight="1" spans="9:9">
      <c r="I105" s="48"/>
    </row>
    <row r="106" ht="15.75" customHeight="1" spans="9:9">
      <c r="I106" s="48"/>
    </row>
    <row r="107" ht="15.75" customHeight="1" spans="9:9">
      <c r="I107" s="48"/>
    </row>
    <row r="108" ht="15.75" customHeight="1" spans="9:9">
      <c r="I108" s="48"/>
    </row>
    <row r="109" ht="15.75" customHeight="1" spans="9:9">
      <c r="I109" s="48"/>
    </row>
    <row r="110" ht="15.75" customHeight="1" spans="9:9">
      <c r="I110" s="48"/>
    </row>
    <row r="111" ht="15.75" customHeight="1" spans="9:9">
      <c r="I111" s="48"/>
    </row>
    <row r="112" ht="15.75" customHeight="1" spans="9:9">
      <c r="I112" s="48"/>
    </row>
    <row r="113" ht="15.75" customHeight="1" spans="9:9">
      <c r="I113" s="48"/>
    </row>
    <row r="114" ht="15.75" customHeight="1" spans="9:9">
      <c r="I114" s="48"/>
    </row>
    <row r="115" ht="15.75" customHeight="1" spans="9:9">
      <c r="I115" s="48"/>
    </row>
    <row r="116" ht="15.75" customHeight="1" spans="9:9">
      <c r="I116" s="48"/>
    </row>
    <row r="117" ht="15.75" customHeight="1" spans="9:9">
      <c r="I117" s="48"/>
    </row>
    <row r="118" ht="15.75" customHeight="1" spans="9:9">
      <c r="I118" s="48"/>
    </row>
    <row r="119" ht="15.75" customHeight="1" spans="9:9">
      <c r="I119" s="48"/>
    </row>
    <row r="120" ht="15.75" customHeight="1" spans="9:9">
      <c r="I120" s="48"/>
    </row>
    <row r="121" ht="15.75" customHeight="1" spans="9:9">
      <c r="I121" s="48"/>
    </row>
    <row r="122" ht="15.75" customHeight="1" spans="9:9">
      <c r="I122" s="48"/>
    </row>
    <row r="123" ht="15.75" customHeight="1" spans="9:9">
      <c r="I123" s="48"/>
    </row>
    <row r="124" ht="15.75" customHeight="1" spans="9:9">
      <c r="I124" s="48"/>
    </row>
    <row r="125" ht="15.75" customHeight="1" spans="9:9">
      <c r="I125" s="48"/>
    </row>
    <row r="126" ht="15.75" customHeight="1" spans="9:9">
      <c r="I126" s="48"/>
    </row>
    <row r="127" ht="15.75" customHeight="1" spans="9:9">
      <c r="I127" s="48"/>
    </row>
    <row r="128" ht="15.75" customHeight="1" spans="9:9">
      <c r="I128" s="48"/>
    </row>
    <row r="129" ht="15.75" customHeight="1" spans="9:9">
      <c r="I129" s="48"/>
    </row>
    <row r="130" ht="15.75" customHeight="1" spans="9:9">
      <c r="I130" s="48"/>
    </row>
    <row r="131" ht="15.75" customHeight="1" spans="9:9">
      <c r="I131" s="48"/>
    </row>
    <row r="132" ht="15.75" customHeight="1" spans="9:9">
      <c r="I132" s="48"/>
    </row>
    <row r="133" ht="15.75" customHeight="1" spans="9:9">
      <c r="I133" s="48"/>
    </row>
    <row r="134" ht="15.75" customHeight="1" spans="9:9">
      <c r="I134" s="48"/>
    </row>
    <row r="135" ht="15.75" customHeight="1" spans="9:9">
      <c r="I135" s="48"/>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B1"/>
    <mergeCell ref="A2:B2"/>
    <mergeCell ref="A3:B3"/>
    <mergeCell ref="M7:N7"/>
    <mergeCell ref="O7:P7"/>
    <mergeCell ref="A27:D27"/>
    <mergeCell ref="A51:D51"/>
    <mergeCell ref="A53:E53"/>
    <mergeCell ref="A65:D65"/>
    <mergeCell ref="A66:B66"/>
    <mergeCell ref="A67:D67"/>
    <mergeCell ref="B70:D70"/>
    <mergeCell ref="B71:C71"/>
    <mergeCell ref="B72:C72"/>
    <mergeCell ref="B73:C73"/>
    <mergeCell ref="B74:D74"/>
    <mergeCell ref="B76:C76"/>
    <mergeCell ref="A29:E30"/>
    <mergeCell ref="A5:E6"/>
    <mergeCell ref="H5:R6"/>
  </mergeCells>
  <pageMargins left="0.7" right="0.7" top="0.75" bottom="0.75" header="0" footer="0"/>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topLeftCell="F4" workbookViewId="0">
      <selection activeCell="A1" sqref="A1:B1"/>
    </sheetView>
  </sheetViews>
  <sheetFormatPr defaultColWidth="14.425" defaultRowHeight="15" customHeight="1" outlineLevelCol="7"/>
  <cols>
    <col min="1" max="8" width="14.1416666666667" customWidth="1"/>
    <col min="9" max="26" width="8.70833333333333" customWidth="1"/>
  </cols>
  <sheetData>
    <row r="1" ht="18" spans="1:5">
      <c r="A1" s="1" t="s">
        <v>0</v>
      </c>
      <c r="C1" s="2" t="s">
        <v>1</v>
      </c>
      <c r="D1" s="3" t="str">
        <f>'Identitas Usaha'!D2</f>
        <v>Teh Sariwangi</v>
      </c>
      <c r="E1" s="3"/>
    </row>
    <row r="2" ht="18" spans="1:5">
      <c r="A2" s="1" t="s">
        <v>3</v>
      </c>
      <c r="C2" s="2" t="s">
        <v>1</v>
      </c>
      <c r="D2" s="3" t="str">
        <f>'Identitas Usaha'!D3</f>
        <v>Alfianda</v>
      </c>
      <c r="E2" s="3"/>
    </row>
    <row r="3" ht="18" spans="1:5">
      <c r="A3" s="1" t="s">
        <v>5</v>
      </c>
      <c r="C3" s="2" t="s">
        <v>1</v>
      </c>
      <c r="D3" s="3" t="str">
        <f>'Identitas Usaha'!D4</f>
        <v>Jalan Raya Lembang</v>
      </c>
      <c r="E3" s="3"/>
    </row>
    <row r="4" spans="1:1">
      <c r="A4" s="67" t="s">
        <v>68</v>
      </c>
    </row>
    <row r="6" spans="1:8">
      <c r="A6" s="68"/>
      <c r="B6" s="68"/>
      <c r="C6" s="68"/>
      <c r="D6" s="68"/>
      <c r="E6" s="68"/>
      <c r="F6" s="68"/>
      <c r="G6" s="68"/>
      <c r="H6" s="68"/>
    </row>
    <row r="7" ht="45" customHeight="1" spans="1:8">
      <c r="A7" s="69" t="s">
        <v>69</v>
      </c>
      <c r="B7" s="69" t="s">
        <v>70</v>
      </c>
      <c r="C7" s="69" t="s">
        <v>71</v>
      </c>
      <c r="D7" s="69" t="s">
        <v>72</v>
      </c>
      <c r="E7" s="69" t="s">
        <v>73</v>
      </c>
      <c r="F7" s="69" t="s">
        <v>74</v>
      </c>
      <c r="G7" s="69" t="s">
        <v>75</v>
      </c>
      <c r="H7" s="69" t="s">
        <v>76</v>
      </c>
    </row>
    <row r="8" spans="1:8">
      <c r="A8" s="9">
        <v>0</v>
      </c>
      <c r="B8" s="45">
        <f>'Cara Hitung Fixed Cost (FC)'!E24</f>
        <v>5415000</v>
      </c>
      <c r="C8" s="45">
        <v>0</v>
      </c>
      <c r="D8" s="45">
        <f t="shared" ref="D8:D19" si="0">B8+C8</f>
        <v>5415000</v>
      </c>
      <c r="E8" s="45">
        <v>0</v>
      </c>
      <c r="F8" s="45">
        <v>0</v>
      </c>
      <c r="G8" s="45">
        <v>0</v>
      </c>
      <c r="H8" s="45">
        <v>0</v>
      </c>
    </row>
    <row r="9" spans="1:8">
      <c r="A9" s="9">
        <v>1</v>
      </c>
      <c r="B9" s="45">
        <f t="shared" ref="B9:B19" si="1">B8</f>
        <v>5415000</v>
      </c>
      <c r="C9" s="45">
        <f>'Cara Hitung Variable Cost (VC)'!E51</f>
        <v>1480</v>
      </c>
      <c r="D9" s="45">
        <f t="shared" si="0"/>
        <v>5416480</v>
      </c>
      <c r="E9" s="45">
        <f t="shared" ref="E9:E19" si="2">D9-D8</f>
        <v>1480</v>
      </c>
      <c r="F9" s="45">
        <f t="shared" ref="F9:F19" si="3">D9/A9</f>
        <v>5416480</v>
      </c>
      <c r="G9" s="45">
        <f t="shared" ref="G9:G19" si="4">B9/A9</f>
        <v>5415000</v>
      </c>
      <c r="H9" s="45">
        <f t="shared" ref="H9:H19" si="5">C9/A9</f>
        <v>1480</v>
      </c>
    </row>
    <row r="10" spans="1:8">
      <c r="A10" s="9">
        <v>2</v>
      </c>
      <c r="B10" s="45">
        <f t="shared" si="1"/>
        <v>5415000</v>
      </c>
      <c r="C10" s="45">
        <f t="shared" ref="C10:C19" si="6">$C$9*A10</f>
        <v>2960</v>
      </c>
      <c r="D10" s="45">
        <f t="shared" si="0"/>
        <v>5417960</v>
      </c>
      <c r="E10" s="45">
        <f t="shared" si="2"/>
        <v>1480</v>
      </c>
      <c r="F10" s="45">
        <f t="shared" si="3"/>
        <v>2708980</v>
      </c>
      <c r="G10" s="45">
        <f t="shared" si="4"/>
        <v>2707500</v>
      </c>
      <c r="H10" s="45">
        <f t="shared" si="5"/>
        <v>1480</v>
      </c>
    </row>
    <row r="11" spans="1:8">
      <c r="A11" s="9">
        <v>3</v>
      </c>
      <c r="B11" s="45">
        <f t="shared" si="1"/>
        <v>5415000</v>
      </c>
      <c r="C11" s="45">
        <f t="shared" si="6"/>
        <v>4440</v>
      </c>
      <c r="D11" s="45">
        <f t="shared" si="0"/>
        <v>5419440</v>
      </c>
      <c r="E11" s="45">
        <f t="shared" si="2"/>
        <v>1480</v>
      </c>
      <c r="F11" s="45">
        <f t="shared" si="3"/>
        <v>1806480</v>
      </c>
      <c r="G11" s="45">
        <f t="shared" si="4"/>
        <v>1805000</v>
      </c>
      <c r="H11" s="45">
        <f t="shared" si="5"/>
        <v>1480</v>
      </c>
    </row>
    <row r="12" spans="1:8">
      <c r="A12" s="9">
        <v>4</v>
      </c>
      <c r="B12" s="45">
        <f t="shared" si="1"/>
        <v>5415000</v>
      </c>
      <c r="C12" s="45">
        <f t="shared" si="6"/>
        <v>5920</v>
      </c>
      <c r="D12" s="45">
        <f t="shared" si="0"/>
        <v>5420920</v>
      </c>
      <c r="E12" s="45">
        <f t="shared" si="2"/>
        <v>1480</v>
      </c>
      <c r="F12" s="45">
        <f t="shared" si="3"/>
        <v>1355230</v>
      </c>
      <c r="G12" s="45">
        <f t="shared" si="4"/>
        <v>1353750</v>
      </c>
      <c r="H12" s="45">
        <f t="shared" si="5"/>
        <v>1480</v>
      </c>
    </row>
    <row r="13" spans="1:8">
      <c r="A13" s="9">
        <v>5</v>
      </c>
      <c r="B13" s="45">
        <f t="shared" si="1"/>
        <v>5415000</v>
      </c>
      <c r="C13" s="45">
        <f t="shared" si="6"/>
        <v>7400</v>
      </c>
      <c r="D13" s="45">
        <f t="shared" si="0"/>
        <v>5422400</v>
      </c>
      <c r="E13" s="45">
        <f t="shared" si="2"/>
        <v>1480</v>
      </c>
      <c r="F13" s="45">
        <f t="shared" si="3"/>
        <v>1084480</v>
      </c>
      <c r="G13" s="45">
        <f t="shared" si="4"/>
        <v>1083000</v>
      </c>
      <c r="H13" s="45">
        <f t="shared" si="5"/>
        <v>1480</v>
      </c>
    </row>
    <row r="14" spans="1:8">
      <c r="A14" s="9">
        <v>6</v>
      </c>
      <c r="B14" s="45">
        <f t="shared" si="1"/>
        <v>5415000</v>
      </c>
      <c r="C14" s="45">
        <f t="shared" si="6"/>
        <v>8880</v>
      </c>
      <c r="D14" s="45">
        <f t="shared" si="0"/>
        <v>5423880</v>
      </c>
      <c r="E14" s="45">
        <f t="shared" si="2"/>
        <v>1480</v>
      </c>
      <c r="F14" s="45">
        <f t="shared" si="3"/>
        <v>903980</v>
      </c>
      <c r="G14" s="45">
        <f t="shared" si="4"/>
        <v>902500</v>
      </c>
      <c r="H14" s="45">
        <f t="shared" si="5"/>
        <v>1480</v>
      </c>
    </row>
    <row r="15" spans="1:8">
      <c r="A15" s="9">
        <v>7</v>
      </c>
      <c r="B15" s="45">
        <f t="shared" si="1"/>
        <v>5415000</v>
      </c>
      <c r="C15" s="45">
        <f t="shared" si="6"/>
        <v>10360</v>
      </c>
      <c r="D15" s="45">
        <f t="shared" si="0"/>
        <v>5425360</v>
      </c>
      <c r="E15" s="45">
        <f t="shared" si="2"/>
        <v>1480</v>
      </c>
      <c r="F15" s="45">
        <f t="shared" si="3"/>
        <v>775051.428571429</v>
      </c>
      <c r="G15" s="45">
        <f t="shared" si="4"/>
        <v>773571.428571429</v>
      </c>
      <c r="H15" s="45">
        <f t="shared" si="5"/>
        <v>1480</v>
      </c>
    </row>
    <row r="16" spans="1:8">
      <c r="A16" s="9">
        <v>8</v>
      </c>
      <c r="B16" s="45">
        <f t="shared" si="1"/>
        <v>5415000</v>
      </c>
      <c r="C16" s="45">
        <f t="shared" si="6"/>
        <v>11840</v>
      </c>
      <c r="D16" s="45">
        <f t="shared" si="0"/>
        <v>5426840</v>
      </c>
      <c r="E16" s="45">
        <f t="shared" si="2"/>
        <v>1480</v>
      </c>
      <c r="F16" s="45">
        <f t="shared" si="3"/>
        <v>678355</v>
      </c>
      <c r="G16" s="45">
        <f t="shared" si="4"/>
        <v>676875</v>
      </c>
      <c r="H16" s="45">
        <f t="shared" si="5"/>
        <v>1480</v>
      </c>
    </row>
    <row r="17" spans="1:8">
      <c r="A17" s="9">
        <v>9</v>
      </c>
      <c r="B17" s="45">
        <f t="shared" si="1"/>
        <v>5415000</v>
      </c>
      <c r="C17" s="45">
        <f t="shared" si="6"/>
        <v>13320</v>
      </c>
      <c r="D17" s="45">
        <f t="shared" si="0"/>
        <v>5428320</v>
      </c>
      <c r="E17" s="45">
        <f t="shared" si="2"/>
        <v>1480</v>
      </c>
      <c r="F17" s="45">
        <f t="shared" si="3"/>
        <v>603146.666666667</v>
      </c>
      <c r="G17" s="45">
        <f t="shared" si="4"/>
        <v>601666.666666667</v>
      </c>
      <c r="H17" s="45">
        <f t="shared" si="5"/>
        <v>1480</v>
      </c>
    </row>
    <row r="18" spans="1:8">
      <c r="A18" s="9">
        <v>10</v>
      </c>
      <c r="B18" s="45">
        <f t="shared" si="1"/>
        <v>5415000</v>
      </c>
      <c r="C18" s="45">
        <f t="shared" si="6"/>
        <v>14800</v>
      </c>
      <c r="D18" s="45">
        <f t="shared" si="0"/>
        <v>5429800</v>
      </c>
      <c r="E18" s="45">
        <f t="shared" si="2"/>
        <v>1480</v>
      </c>
      <c r="F18" s="45">
        <f t="shared" si="3"/>
        <v>542980</v>
      </c>
      <c r="G18" s="45">
        <f t="shared" si="4"/>
        <v>541500</v>
      </c>
      <c r="H18" s="45">
        <f t="shared" si="5"/>
        <v>1480</v>
      </c>
    </row>
    <row r="19" spans="1:8">
      <c r="A19" s="46">
        <v>150</v>
      </c>
      <c r="B19" s="47">
        <f t="shared" si="1"/>
        <v>5415000</v>
      </c>
      <c r="C19" s="47">
        <f t="shared" si="6"/>
        <v>222000</v>
      </c>
      <c r="D19" s="47">
        <f t="shared" si="0"/>
        <v>5637000</v>
      </c>
      <c r="E19" s="47">
        <f t="shared" si="2"/>
        <v>207200</v>
      </c>
      <c r="F19" s="47">
        <f t="shared" si="3"/>
        <v>37580</v>
      </c>
      <c r="G19" s="47">
        <f t="shared" si="4"/>
        <v>36100</v>
      </c>
      <c r="H19" s="47">
        <f t="shared" si="5"/>
        <v>1480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A4:H6"/>
  </mergeCells>
  <pageMargins left="0.7" right="0.7" top="0.75" bottom="0.75" header="0" footer="0"/>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E10" sqref="E10"/>
    </sheetView>
  </sheetViews>
  <sheetFormatPr defaultColWidth="14.425" defaultRowHeight="15" customHeight="1"/>
  <cols>
    <col min="1" max="1" width="14.1416666666667" customWidth="1"/>
    <col min="2" max="2" width="17.2833333333333" customWidth="1"/>
    <col min="3" max="3" width="17.7083333333333" customWidth="1"/>
    <col min="4" max="8" width="14.1416666666667" customWidth="1"/>
    <col min="9" max="9" width="8.425" customWidth="1"/>
    <col min="10" max="10" width="14.1416666666667" customWidth="1"/>
    <col min="11" max="11" width="15.7083333333333" customWidth="1"/>
    <col min="12" max="12" width="14.8583333333333" customWidth="1"/>
    <col min="13" max="13" width="15.7083333333333" customWidth="1"/>
    <col min="14" max="14" width="8.70833333333333" customWidth="1"/>
    <col min="15" max="15" width="6.14166666666667" customWidth="1"/>
    <col min="16" max="16" width="15.2833333333333" customWidth="1"/>
    <col min="17" max="17" width="5.425" customWidth="1"/>
    <col min="18" max="18" width="16.2833333333333" customWidth="1"/>
    <col min="19" max="19" width="12.7083333333333" customWidth="1"/>
    <col min="20" max="20" width="12.2833333333333" customWidth="1"/>
    <col min="21" max="26" width="8.70833333333333" customWidth="1"/>
  </cols>
  <sheetData>
    <row r="1" ht="18" spans="1:9">
      <c r="A1" s="1" t="s">
        <v>0</v>
      </c>
      <c r="C1" s="2" t="s">
        <v>1</v>
      </c>
      <c r="D1" s="3" t="str">
        <f>'Cara Hitung Biaya Produksi'!D1</f>
        <v>Teh Sariwangi</v>
      </c>
      <c r="E1" s="3"/>
      <c r="I1" s="31"/>
    </row>
    <row r="2" ht="18" spans="1:9">
      <c r="A2" s="1" t="s">
        <v>3</v>
      </c>
      <c r="C2" s="2" t="s">
        <v>1</v>
      </c>
      <c r="D2" s="3" t="str">
        <f>'Cara Hitung Biaya Produksi'!D2</f>
        <v>Alfianda</v>
      </c>
      <c r="E2" s="3"/>
      <c r="I2" s="31"/>
    </row>
    <row r="3" ht="18" spans="1:9">
      <c r="A3" s="1" t="s">
        <v>5</v>
      </c>
      <c r="C3" s="2" t="s">
        <v>1</v>
      </c>
      <c r="D3" s="3" t="str">
        <f>'Cara Hitung Biaya Produksi'!D3</f>
        <v>Jalan Raya Lembang</v>
      </c>
      <c r="E3" s="3"/>
      <c r="I3" s="31"/>
    </row>
    <row r="4" ht="18" spans="1:9">
      <c r="A4" s="1"/>
      <c r="B4" s="1"/>
      <c r="C4" s="2"/>
      <c r="D4" s="3"/>
      <c r="E4" s="3"/>
      <c r="I4" s="31"/>
    </row>
    <row r="5" ht="19.5" customHeight="1" spans="1:18">
      <c r="A5" s="4" t="s">
        <v>77</v>
      </c>
      <c r="B5" s="5"/>
      <c r="C5" s="5"/>
      <c r="D5" s="5"/>
      <c r="E5" s="5"/>
      <c r="I5" s="31"/>
      <c r="J5" s="31"/>
      <c r="K5" s="31"/>
      <c r="L5" s="31"/>
      <c r="M5" s="31"/>
      <c r="N5" s="31"/>
      <c r="O5" s="31"/>
      <c r="P5" s="31"/>
      <c r="Q5" s="31"/>
      <c r="R5" s="31"/>
    </row>
    <row r="6" ht="87" customHeight="1" spans="1:9">
      <c r="A6" s="6" t="s">
        <v>78</v>
      </c>
      <c r="I6" s="31"/>
    </row>
    <row r="7" customHeight="1" spans="1:9">
      <c r="A7" s="7"/>
      <c r="B7" s="7"/>
      <c r="C7" s="7"/>
      <c r="D7" s="7"/>
      <c r="E7" s="7"/>
      <c r="I7" s="31"/>
    </row>
    <row r="8" spans="1:9">
      <c r="A8" s="8" t="s">
        <v>8</v>
      </c>
      <c r="B8" s="8" t="s">
        <v>9</v>
      </c>
      <c r="C8" s="8" t="s">
        <v>10</v>
      </c>
      <c r="D8" s="8" t="s">
        <v>11</v>
      </c>
      <c r="E8" s="8" t="s">
        <v>12</v>
      </c>
      <c r="I8" s="31"/>
    </row>
    <row r="9" spans="1:9">
      <c r="A9" s="9">
        <v>1</v>
      </c>
      <c r="B9" s="10" t="str">
        <f>'Cara Hitung Fixed Cost (FC)'!B8</f>
        <v>Sewa Lahan</v>
      </c>
      <c r="C9" s="11">
        <f>'Cara Hitung Fixed Cost (FC)'!C8</f>
        <v>800000</v>
      </c>
      <c r="D9" s="9">
        <f>'Cara Hitung Fixed Cost (FC)'!D8</f>
        <v>1</v>
      </c>
      <c r="E9" s="11">
        <f t="shared" ref="E9:E10" si="0">C9*D9</f>
        <v>800000</v>
      </c>
      <c r="I9" s="31"/>
    </row>
    <row r="10" spans="1:9">
      <c r="A10" s="9">
        <v>2</v>
      </c>
      <c r="B10" s="10" t="str">
        <f>'Cara Hitung Fixed Cost (FC)'!B9</f>
        <v>Gaji Pegawai</v>
      </c>
      <c r="C10" s="11">
        <f>'Cara Hitung Fixed Cost (FC)'!C9</f>
        <v>1500000</v>
      </c>
      <c r="D10" s="9">
        <f>'Cara Hitung Fixed Cost (FC)'!D9</f>
        <v>1</v>
      </c>
      <c r="E10" s="11">
        <f t="shared" si="0"/>
        <v>1500000</v>
      </c>
      <c r="I10" s="31"/>
    </row>
    <row r="11" spans="1:9">
      <c r="A11" s="9">
        <v>3</v>
      </c>
      <c r="B11" s="10">
        <f>'Cara Hitung Fixed Cost (FC)'!B10</f>
        <v>0</v>
      </c>
      <c r="C11" s="11">
        <f>'Cara Hitung Fixed Cost (FC)'!C10</f>
        <v>0</v>
      </c>
      <c r="D11" s="9">
        <f>'Cara Hitung Fixed Cost (FC)'!D10</f>
        <v>0</v>
      </c>
      <c r="E11" s="11"/>
      <c r="I11" s="31"/>
    </row>
    <row r="12" spans="1:9">
      <c r="A12" s="9">
        <v>4</v>
      </c>
      <c r="B12" s="10">
        <f>'Cara Hitung Fixed Cost (FC)'!B11</f>
        <v>0</v>
      </c>
      <c r="C12" s="11">
        <f>'Cara Hitung Fixed Cost (FC)'!C11</f>
        <v>0</v>
      </c>
      <c r="D12" s="9">
        <f>'Cara Hitung Fixed Cost (FC)'!D11</f>
        <v>0</v>
      </c>
      <c r="E12" s="11"/>
      <c r="I12" s="31"/>
    </row>
    <row r="13" spans="1:9">
      <c r="A13" s="9">
        <v>5</v>
      </c>
      <c r="B13" s="10">
        <f>'Cara Hitung Fixed Cost (FC)'!B12</f>
        <v>0</v>
      </c>
      <c r="C13" s="11">
        <f>'Cara Hitung Fixed Cost (FC)'!C12</f>
        <v>0</v>
      </c>
      <c r="D13" s="9">
        <f>'Cara Hitung Fixed Cost (FC)'!D12</f>
        <v>0</v>
      </c>
      <c r="E13" s="11"/>
      <c r="I13" s="31"/>
    </row>
    <row r="14" spans="1:9">
      <c r="A14" s="12" t="s">
        <v>8</v>
      </c>
      <c r="B14" s="13" t="s">
        <v>15</v>
      </c>
      <c r="C14" s="14"/>
      <c r="D14" s="12"/>
      <c r="E14" s="12"/>
      <c r="I14" s="31"/>
    </row>
    <row r="15" spans="1:9">
      <c r="A15" s="9">
        <v>1</v>
      </c>
      <c r="B15" s="10" t="str">
        <f>'Cara Hitung Fixed Cost (FC)'!B14</f>
        <v>Teko</v>
      </c>
      <c r="C15" s="11">
        <f>'Cara Hitung Fixed Cost (FC)'!C14</f>
        <v>30000</v>
      </c>
      <c r="D15" s="9">
        <f>'Cara Hitung Fixed Cost (FC)'!D14</f>
        <v>2</v>
      </c>
      <c r="E15" s="11">
        <f t="shared" ref="E15:E23" si="1">C15*D15</f>
        <v>60000</v>
      </c>
      <c r="I15" s="31"/>
    </row>
    <row r="16" spans="1:9">
      <c r="A16" s="9">
        <v>2</v>
      </c>
      <c r="B16" s="10" t="str">
        <f>'Cara Hitung Fixed Cost (FC)'!B15</f>
        <v>Kompor</v>
      </c>
      <c r="C16" s="11">
        <f>'Cara Hitung Fixed Cost (FC)'!C15</f>
        <v>300000</v>
      </c>
      <c r="D16" s="9">
        <f>'Cara Hitung Fixed Cost (FC)'!D15</f>
        <v>1</v>
      </c>
      <c r="E16" s="11">
        <f t="shared" si="1"/>
        <v>300000</v>
      </c>
      <c r="I16" s="31"/>
    </row>
    <row r="17" spans="1:9">
      <c r="A17" s="9">
        <v>3</v>
      </c>
      <c r="B17" s="10" t="str">
        <f>'Cara Hitung Fixed Cost (FC)'!B16</f>
        <v>Gas Tabung</v>
      </c>
      <c r="C17" s="11">
        <f>'Cara Hitung Fixed Cost (FC)'!C16</f>
        <v>125000</v>
      </c>
      <c r="D17" s="9">
        <f>'Cara Hitung Fixed Cost (FC)'!D16</f>
        <v>2</v>
      </c>
      <c r="E17" s="11">
        <f t="shared" si="1"/>
        <v>250000</v>
      </c>
      <c r="I17" s="31"/>
    </row>
    <row r="18" spans="1:9">
      <c r="A18" s="9">
        <v>4</v>
      </c>
      <c r="B18" s="10" t="str">
        <f>'Cara Hitung Fixed Cost (FC)'!B17</f>
        <v>Saringan The</v>
      </c>
      <c r="C18" s="11">
        <f>'Cara Hitung Fixed Cost (FC)'!C17</f>
        <v>30000</v>
      </c>
      <c r="D18" s="9">
        <f>'Cara Hitung Fixed Cost (FC)'!D17</f>
        <v>2</v>
      </c>
      <c r="E18" s="11">
        <f t="shared" si="1"/>
        <v>60000</v>
      </c>
      <c r="I18" s="31"/>
    </row>
    <row r="19" spans="1:9">
      <c r="A19" s="9">
        <v>5</v>
      </c>
      <c r="B19" s="10" t="str">
        <f>'Cara Hitung Fixed Cost (FC)'!B18</f>
        <v>Tempat Kaca Gula Pasir</v>
      </c>
      <c r="C19" s="11">
        <f>'Cara Hitung Fixed Cost (FC)'!C18</f>
        <v>100000</v>
      </c>
      <c r="D19" s="9">
        <f>'Cara Hitung Fixed Cost (FC)'!D18</f>
        <v>1</v>
      </c>
      <c r="E19" s="11">
        <f t="shared" si="1"/>
        <v>100000</v>
      </c>
      <c r="I19" s="31"/>
    </row>
    <row r="20" spans="1:9">
      <c r="A20" s="9">
        <v>6</v>
      </c>
      <c r="B20" s="10" t="str">
        <f>'Cara Hitung Fixed Cost (FC)'!B19</f>
        <v>Cup Sealer</v>
      </c>
      <c r="C20" s="11">
        <f>'Cara Hitung Fixed Cost (FC)'!C19</f>
        <v>800000</v>
      </c>
      <c r="D20" s="9">
        <f>'Cara Hitung Fixed Cost (FC)'!D19</f>
        <v>1</v>
      </c>
      <c r="E20" s="11">
        <f t="shared" si="1"/>
        <v>800000</v>
      </c>
      <c r="I20" s="31"/>
    </row>
    <row r="21" ht="15.75" customHeight="1" spans="1:9">
      <c r="A21" s="9">
        <v>7</v>
      </c>
      <c r="B21" s="10" t="str">
        <f>'Cara Hitung Fixed Cost (FC)'!B20</f>
        <v>Colokan Listrik</v>
      </c>
      <c r="C21" s="11">
        <f>'Cara Hitung Fixed Cost (FC)'!C20</f>
        <v>50000</v>
      </c>
      <c r="D21" s="9">
        <f>'Cara Hitung Fixed Cost (FC)'!D20</f>
        <v>1</v>
      </c>
      <c r="E21" s="11">
        <f t="shared" si="1"/>
        <v>50000</v>
      </c>
      <c r="I21" s="31"/>
    </row>
    <row r="22" ht="15.75" customHeight="1" spans="1:9">
      <c r="A22" s="9">
        <v>8</v>
      </c>
      <c r="B22" s="10" t="str">
        <f>'Cara Hitung Fixed Cost (FC)'!B21</f>
        <v>Box Es</v>
      </c>
      <c r="C22" s="11">
        <f>'Cara Hitung Fixed Cost (FC)'!C21</f>
        <v>1300000</v>
      </c>
      <c r="D22" s="9">
        <f>'Cara Hitung Fixed Cost (FC)'!D21</f>
        <v>1</v>
      </c>
      <c r="E22" s="11">
        <f t="shared" si="1"/>
        <v>1300000</v>
      </c>
      <c r="I22" s="31"/>
    </row>
    <row r="23" ht="15.75" customHeight="1" spans="1:9">
      <c r="A23" s="9">
        <v>9</v>
      </c>
      <c r="B23" s="10" t="str">
        <f>'Cara Hitung Fixed Cost (FC)'!B22</f>
        <v>Termos The</v>
      </c>
      <c r="C23" s="11">
        <f>'Cara Hitung Fixed Cost (FC)'!C22</f>
        <v>195000</v>
      </c>
      <c r="D23" s="9">
        <f>'Cara Hitung Fixed Cost (FC)'!D22</f>
        <v>1</v>
      </c>
      <c r="E23" s="11">
        <f t="shared" si="1"/>
        <v>195000</v>
      </c>
      <c r="I23" s="31"/>
    </row>
    <row r="24" ht="15.75" customHeight="1" spans="1:9">
      <c r="A24" s="9">
        <v>10</v>
      </c>
      <c r="B24" s="10">
        <f>'Cara Hitung Fixed Cost (FC)'!B23</f>
        <v>0</v>
      </c>
      <c r="C24" s="11">
        <f>'Cara Hitung Fixed Cost (FC)'!C23</f>
        <v>0</v>
      </c>
      <c r="D24" s="9"/>
      <c r="E24" s="11"/>
      <c r="I24" s="31"/>
    </row>
    <row r="25" ht="15.75" customHeight="1" spans="1:9">
      <c r="A25" s="15" t="s">
        <v>25</v>
      </c>
      <c r="B25" s="16"/>
      <c r="C25" s="16"/>
      <c r="D25" s="14"/>
      <c r="E25" s="29">
        <f>SUM(E9:E24)</f>
        <v>5415000</v>
      </c>
      <c r="I25" s="31"/>
    </row>
    <row r="26" ht="15.75" customHeight="1" spans="1:26">
      <c r="A26" s="17"/>
      <c r="B26" s="17"/>
      <c r="C26" s="17"/>
      <c r="D26" s="17"/>
      <c r="E26" s="30"/>
      <c r="F26" s="31"/>
      <c r="G26" s="31"/>
      <c r="H26" s="31"/>
      <c r="I26" s="31"/>
      <c r="J26" s="31"/>
      <c r="K26" s="31"/>
      <c r="L26" s="31"/>
      <c r="M26" s="31"/>
      <c r="N26" s="31"/>
      <c r="O26" s="31"/>
      <c r="P26" s="31"/>
      <c r="Q26" s="31"/>
      <c r="R26" s="31"/>
      <c r="S26" s="31"/>
      <c r="T26" s="31"/>
      <c r="U26" s="31"/>
      <c r="V26" s="31"/>
      <c r="W26" s="31"/>
      <c r="X26" s="31"/>
      <c r="Y26" s="31"/>
      <c r="Z26" s="31"/>
    </row>
    <row r="27" ht="15.75" customHeight="1" spans="1:9">
      <c r="A27" s="1"/>
      <c r="B27" s="1"/>
      <c r="C27" s="2"/>
      <c r="D27" s="3"/>
      <c r="E27" s="3"/>
      <c r="I27" s="31"/>
    </row>
    <row r="28" ht="19.5" customHeight="1" spans="1:9">
      <c r="A28" s="4" t="s">
        <v>79</v>
      </c>
      <c r="B28" s="18"/>
      <c r="C28" s="18"/>
      <c r="D28" s="18"/>
      <c r="E28" s="18"/>
      <c r="I28" s="31"/>
    </row>
    <row r="29" ht="101.25" customHeight="1" spans="1:9">
      <c r="A29" s="19" t="s">
        <v>80</v>
      </c>
      <c r="I29" s="31"/>
    </row>
    <row r="30" ht="18" customHeight="1" spans="1:9">
      <c r="A30" s="20"/>
      <c r="B30" s="20"/>
      <c r="C30" s="20"/>
      <c r="D30" s="20"/>
      <c r="E30" s="20"/>
      <c r="I30" s="31"/>
    </row>
    <row r="31" ht="15.75" customHeight="1" spans="1:9">
      <c r="A31" s="8" t="s">
        <v>8</v>
      </c>
      <c r="B31" s="8" t="s">
        <v>29</v>
      </c>
      <c r="C31" s="21" t="s">
        <v>50</v>
      </c>
      <c r="D31" s="21" t="s">
        <v>51</v>
      </c>
      <c r="E31" s="21" t="s">
        <v>30</v>
      </c>
      <c r="I31" s="31"/>
    </row>
    <row r="32" ht="15.75" customHeight="1" spans="1:9">
      <c r="A32" s="9">
        <v>1</v>
      </c>
      <c r="B32" s="10" t="str">
        <f>'Cara Hitung Variable Cost (VC)'!B32</f>
        <v>Teh Cap Botol</v>
      </c>
      <c r="C32" s="11">
        <f>'Cara Hitung Variable Cost (VC)'!C32</f>
        <v>9000</v>
      </c>
      <c r="D32" s="22">
        <f>'Cara Hitung Variable Cost (VC)'!D32</f>
        <v>200</v>
      </c>
      <c r="E32" s="11">
        <f t="shared" ref="E32:E50" si="2">C32/D32</f>
        <v>45</v>
      </c>
      <c r="I32" s="31"/>
    </row>
    <row r="33" ht="15.75" customHeight="1" spans="1:9">
      <c r="A33" s="9">
        <v>2</v>
      </c>
      <c r="B33" s="10" t="str">
        <f>'Cara Hitung Variable Cost (VC)'!B33</f>
        <v>Gula 1 kg</v>
      </c>
      <c r="C33" s="11">
        <f>'Cara Hitung Variable Cost (VC)'!C33</f>
        <v>36000</v>
      </c>
      <c r="D33" s="22">
        <f t="shared" ref="D33:D38" si="3">D32</f>
        <v>200</v>
      </c>
      <c r="E33" s="11">
        <f t="shared" si="2"/>
        <v>180</v>
      </c>
      <c r="I33" s="31"/>
    </row>
    <row r="34" ht="15.75" customHeight="1" spans="1:9">
      <c r="A34" s="9">
        <v>3</v>
      </c>
      <c r="B34" s="10" t="str">
        <f>'Cara Hitung Variable Cost (VC)'!B34</f>
        <v>Nutrisari 1 renteng isi 10</v>
      </c>
      <c r="C34" s="11">
        <f>'Cara Hitung Variable Cost (VC)'!C34</f>
        <v>110000</v>
      </c>
      <c r="D34" s="22">
        <f t="shared" si="3"/>
        <v>200</v>
      </c>
      <c r="E34" s="11">
        <f t="shared" si="2"/>
        <v>550</v>
      </c>
      <c r="I34" s="31"/>
    </row>
    <row r="35" ht="15.75" customHeight="1" spans="1:9">
      <c r="A35" s="9">
        <v>4</v>
      </c>
      <c r="B35" s="10" t="str">
        <f>'Cara Hitung Variable Cost (VC)'!B35</f>
        <v>Isi Air Galon</v>
      </c>
      <c r="C35" s="11">
        <f>'Cara Hitung Variable Cost (VC)'!C35</f>
        <v>12000</v>
      </c>
      <c r="D35" s="22">
        <f t="shared" si="3"/>
        <v>200</v>
      </c>
      <c r="E35" s="11">
        <f t="shared" si="2"/>
        <v>60</v>
      </c>
      <c r="I35" s="31"/>
    </row>
    <row r="36" ht="15.75" customHeight="1" spans="1:9">
      <c r="A36" s="9">
        <v>5</v>
      </c>
      <c r="B36" s="10" t="str">
        <f>'Cara Hitung Variable Cost (VC)'!B36</f>
        <v>Isi Gas Tabung</v>
      </c>
      <c r="C36" s="11">
        <f>'Cara Hitung Variable Cost (VC)'!C36</f>
        <v>17000</v>
      </c>
      <c r="D36" s="22">
        <f t="shared" si="3"/>
        <v>200</v>
      </c>
      <c r="E36" s="11">
        <f t="shared" si="2"/>
        <v>85</v>
      </c>
      <c r="I36" s="31"/>
    </row>
    <row r="37" ht="15.75" customHeight="1" spans="1:9">
      <c r="A37" s="9">
        <v>6</v>
      </c>
      <c r="B37" s="10" t="str">
        <f>'Cara Hitung Variable Cost (VC)'!B37</f>
        <v>Es Batu</v>
      </c>
      <c r="C37" s="11">
        <f>'Cara Hitung Variable Cost (VC)'!C37</f>
        <v>16000</v>
      </c>
      <c r="D37" s="22">
        <f t="shared" si="3"/>
        <v>200</v>
      </c>
      <c r="E37" s="11">
        <f t="shared" si="2"/>
        <v>80</v>
      </c>
      <c r="I37" s="31"/>
    </row>
    <row r="38" ht="15.75" customHeight="1" spans="1:9">
      <c r="A38" s="9">
        <v>7</v>
      </c>
      <c r="B38" s="10" t="str">
        <f>'Cara Hitung Variable Cost (VC)'!B38</f>
        <v>Gelas Cup Ukuran Oz 16 isi 50 cup</v>
      </c>
      <c r="C38" s="11">
        <f>'Cara Hitung Variable Cost (VC)'!C38</f>
        <v>60000</v>
      </c>
      <c r="D38" s="22">
        <f t="shared" si="3"/>
        <v>200</v>
      </c>
      <c r="E38" s="11">
        <f t="shared" si="2"/>
        <v>300</v>
      </c>
      <c r="I38" s="31"/>
    </row>
    <row r="39" ht="15.75" customHeight="1" spans="1:9">
      <c r="A39" s="9">
        <v>8</v>
      </c>
      <c r="B39" s="10" t="str">
        <f>'Cara Hitung Variable Cost (VC)'!B39</f>
        <v>Plastik sealer cup isi 1000</v>
      </c>
      <c r="C39" s="11">
        <f>'Cara Hitung Variable Cost (VC)'!C39</f>
        <v>36000</v>
      </c>
      <c r="D39" s="22">
        <v>80</v>
      </c>
      <c r="E39" s="11">
        <f t="shared" si="2"/>
        <v>450</v>
      </c>
      <c r="I39" s="31"/>
    </row>
    <row r="40" ht="15.75" customHeight="1" spans="1:9">
      <c r="A40" s="9">
        <v>9</v>
      </c>
      <c r="B40" s="10">
        <f>'Cara Hitung Variable Cost (VC)'!B40</f>
        <v>0</v>
      </c>
      <c r="C40" s="11">
        <f>'Cara Hitung Variable Cost (VC)'!C40</f>
        <v>0</v>
      </c>
      <c r="D40" s="22">
        <v>80</v>
      </c>
      <c r="E40" s="11">
        <f t="shared" si="2"/>
        <v>0</v>
      </c>
      <c r="I40" s="31"/>
    </row>
    <row r="41" ht="15.75" customHeight="1" spans="1:9">
      <c r="A41" s="9">
        <v>10</v>
      </c>
      <c r="B41" s="10">
        <f>'Cara Hitung Variable Cost (VC)'!B41</f>
        <v>0</v>
      </c>
      <c r="C41" s="11">
        <f>'Cara Hitung Variable Cost (VC)'!C41</f>
        <v>0</v>
      </c>
      <c r="D41" s="22">
        <f t="shared" ref="D41:D50" si="4">D40</f>
        <v>80</v>
      </c>
      <c r="E41" s="11">
        <f t="shared" si="2"/>
        <v>0</v>
      </c>
      <c r="I41" s="31"/>
    </row>
    <row r="42" ht="15.75" customHeight="1" spans="1:9">
      <c r="A42" s="9">
        <v>11</v>
      </c>
      <c r="B42" s="10">
        <f>'Cara Hitung Variable Cost (VC)'!B42</f>
        <v>0</v>
      </c>
      <c r="C42" s="11">
        <f>'Cara Hitung Variable Cost (VC)'!C42</f>
        <v>0</v>
      </c>
      <c r="D42" s="22">
        <f t="shared" si="4"/>
        <v>80</v>
      </c>
      <c r="E42" s="11">
        <f t="shared" si="2"/>
        <v>0</v>
      </c>
      <c r="I42" s="31"/>
    </row>
    <row r="43" ht="15.75" customHeight="1" spans="1:9">
      <c r="A43" s="9">
        <v>12</v>
      </c>
      <c r="B43" s="10">
        <f>'Cara Hitung Variable Cost (VC)'!B43</f>
        <v>0</v>
      </c>
      <c r="C43" s="11">
        <f>'Cara Hitung Variable Cost (VC)'!C43</f>
        <v>0</v>
      </c>
      <c r="D43" s="22">
        <f t="shared" si="4"/>
        <v>80</v>
      </c>
      <c r="E43" s="11">
        <f t="shared" si="2"/>
        <v>0</v>
      </c>
      <c r="I43" s="31"/>
    </row>
    <row r="44" ht="15.75" customHeight="1" spans="1:9">
      <c r="A44" s="9">
        <v>13</v>
      </c>
      <c r="B44" s="10">
        <f>'Cara Hitung Variable Cost (VC)'!B44</f>
        <v>0</v>
      </c>
      <c r="C44" s="11">
        <f>'Cara Hitung Variable Cost (VC)'!C44</f>
        <v>0</v>
      </c>
      <c r="D44" s="22">
        <f t="shared" si="4"/>
        <v>80</v>
      </c>
      <c r="E44" s="11">
        <f t="shared" si="2"/>
        <v>0</v>
      </c>
      <c r="I44" s="31"/>
    </row>
    <row r="45" ht="15.75" customHeight="1" spans="1:9">
      <c r="A45" s="9">
        <v>14</v>
      </c>
      <c r="B45" s="10">
        <f>'Cara Hitung Variable Cost (VC)'!B45</f>
        <v>0</v>
      </c>
      <c r="C45" s="11">
        <f>'Cara Hitung Variable Cost (VC)'!C45</f>
        <v>0</v>
      </c>
      <c r="D45" s="22">
        <f t="shared" si="4"/>
        <v>80</v>
      </c>
      <c r="E45" s="11">
        <f t="shared" si="2"/>
        <v>0</v>
      </c>
      <c r="I45" s="31"/>
    </row>
    <row r="46" ht="15.75" customHeight="1" spans="1:9">
      <c r="A46" s="9">
        <v>15</v>
      </c>
      <c r="B46" s="10">
        <f>'Cara Hitung Variable Cost (VC)'!B46</f>
        <v>0</v>
      </c>
      <c r="C46" s="11">
        <f>'Cara Hitung Variable Cost (VC)'!C46</f>
        <v>0</v>
      </c>
      <c r="D46" s="22">
        <f t="shared" si="4"/>
        <v>80</v>
      </c>
      <c r="E46" s="11">
        <f t="shared" si="2"/>
        <v>0</v>
      </c>
      <c r="I46" s="31"/>
    </row>
    <row r="47" ht="15.75" customHeight="1" spans="1:9">
      <c r="A47" s="23">
        <v>18</v>
      </c>
      <c r="B47" s="10">
        <f>'Cara Hitung Variable Cost (VC)'!B47</f>
        <v>0</v>
      </c>
      <c r="C47" s="11">
        <f>'Cara Hitung Variable Cost (VC)'!C47</f>
        <v>0</v>
      </c>
      <c r="D47" s="22">
        <f t="shared" si="4"/>
        <v>80</v>
      </c>
      <c r="E47" s="11">
        <f t="shared" si="2"/>
        <v>0</v>
      </c>
      <c r="I47" s="31"/>
    </row>
    <row r="48" ht="15.75" customHeight="1" spans="1:9">
      <c r="A48" s="23">
        <v>19</v>
      </c>
      <c r="B48" s="10">
        <f>'Cara Hitung Variable Cost (VC)'!B48</f>
        <v>0</v>
      </c>
      <c r="C48" s="11">
        <f>'Cara Hitung Variable Cost (VC)'!C48</f>
        <v>0</v>
      </c>
      <c r="D48" s="22">
        <f t="shared" si="4"/>
        <v>80</v>
      </c>
      <c r="E48" s="11">
        <f t="shared" si="2"/>
        <v>0</v>
      </c>
      <c r="I48" s="31"/>
    </row>
    <row r="49" ht="15.75" customHeight="1" spans="1:9">
      <c r="A49" s="23">
        <v>20</v>
      </c>
      <c r="B49" s="10">
        <f>'Cara Hitung Variable Cost (VC)'!B49</f>
        <v>0</v>
      </c>
      <c r="C49" s="11">
        <f>'Cara Hitung Variable Cost (VC)'!C49</f>
        <v>0</v>
      </c>
      <c r="D49" s="22">
        <f t="shared" si="4"/>
        <v>80</v>
      </c>
      <c r="E49" s="11">
        <f t="shared" si="2"/>
        <v>0</v>
      </c>
      <c r="I49" s="31"/>
    </row>
    <row r="50" ht="15.75" customHeight="1" spans="1:9">
      <c r="A50" s="23">
        <v>21</v>
      </c>
      <c r="B50" s="10">
        <f>'Cara Hitung Variable Cost (VC)'!B50</f>
        <v>0</v>
      </c>
      <c r="C50" s="11">
        <f>'Cara Hitung Variable Cost (VC)'!C50</f>
        <v>0</v>
      </c>
      <c r="D50" s="22">
        <f t="shared" si="4"/>
        <v>80</v>
      </c>
      <c r="E50" s="11">
        <f t="shared" si="2"/>
        <v>0</v>
      </c>
      <c r="I50" s="31"/>
    </row>
    <row r="51" ht="15.75" customHeight="1" spans="1:9">
      <c r="A51" s="24" t="s">
        <v>52</v>
      </c>
      <c r="B51" s="16"/>
      <c r="C51" s="16"/>
      <c r="D51" s="14"/>
      <c r="E51" s="29">
        <f>SUM(E32:E50)</f>
        <v>1750</v>
      </c>
      <c r="I51" s="31"/>
    </row>
    <row r="52" ht="15.75" customHeight="1" spans="9:9">
      <c r="I52" s="31"/>
    </row>
    <row r="53" ht="15.75" customHeight="1" spans="1:9">
      <c r="A53" s="25" t="s">
        <v>53</v>
      </c>
      <c r="B53" s="16"/>
      <c r="C53" s="16"/>
      <c r="D53" s="16"/>
      <c r="E53" s="14"/>
      <c r="I53" s="31"/>
    </row>
    <row r="54" ht="15.75" customHeight="1" spans="1:9">
      <c r="A54" s="23" t="s">
        <v>8</v>
      </c>
      <c r="B54" s="23" t="s">
        <v>54</v>
      </c>
      <c r="C54" s="23" t="s">
        <v>55</v>
      </c>
      <c r="D54" s="23" t="s">
        <v>56</v>
      </c>
      <c r="E54" s="23" t="s">
        <v>30</v>
      </c>
      <c r="I54" s="31"/>
    </row>
    <row r="55" ht="15.75" customHeight="1" spans="1:9">
      <c r="A55" s="23">
        <v>1</v>
      </c>
      <c r="B55" s="26" t="str">
        <f>'Cara Hitung Variable Cost (VC)'!B55</f>
        <v>Asuransi</v>
      </c>
      <c r="C55" s="27">
        <f>'Cara Hitung Variable Cost (VC)'!C55</f>
        <v>150000</v>
      </c>
      <c r="D55" s="23">
        <f>'Cara Hitung Variable Cost (VC)'!D55</f>
        <v>0</v>
      </c>
      <c r="E55" s="27">
        <f>'Cara Hitung Variable Cost (VC)'!E55</f>
        <v>0</v>
      </c>
      <c r="I55" s="31"/>
    </row>
    <row r="56" ht="15.75" customHeight="1" spans="1:9">
      <c r="A56" s="23">
        <v>2</v>
      </c>
      <c r="B56" s="26" t="str">
        <f>'Cara Hitung Variable Cost (VC)'!B56</f>
        <v>BPJS Kesehatan Kelas 3</v>
      </c>
      <c r="C56" s="27">
        <f>'Cara Hitung Variable Cost (VC)'!C56</f>
        <v>35000</v>
      </c>
      <c r="D56" s="23">
        <v>1</v>
      </c>
      <c r="E56" s="27">
        <f>'Cara Hitung Variable Cost (VC)'!E56</f>
        <v>35000</v>
      </c>
      <c r="I56" s="31"/>
    </row>
    <row r="57" ht="15.75" customHeight="1" spans="1:9">
      <c r="A57" s="23">
        <v>3</v>
      </c>
      <c r="B57" s="26" t="str">
        <f>'Cara Hitung Variable Cost (VC)'!B57</f>
        <v>BPJS Ketenagakerjaan (2%+3,7%)</v>
      </c>
      <c r="C57" s="27">
        <f>'Cara Hitung Variable Cost (VC)'!C57</f>
        <v>60000</v>
      </c>
      <c r="D57" s="28">
        <v>0.057</v>
      </c>
      <c r="E57" s="27">
        <f>'Cara Hitung Variable Cost (VC)'!E57</f>
        <v>3420</v>
      </c>
      <c r="I57" s="31"/>
    </row>
    <row r="58" ht="15.75" customHeight="1" spans="1:9">
      <c r="A58" s="23">
        <v>4</v>
      </c>
      <c r="B58" s="26" t="str">
        <f>'Cara Hitung Variable Cost (VC)'!B58</f>
        <v>Biaya Reparasi</v>
      </c>
      <c r="C58" s="27">
        <f>'Cara Hitung Variable Cost (VC)'!C58</f>
        <v>50000</v>
      </c>
      <c r="D58" s="23">
        <v>4</v>
      </c>
      <c r="E58" s="27">
        <f>'Cara Hitung Variable Cost (VC)'!E58</f>
        <v>200000</v>
      </c>
      <c r="I58" s="31"/>
    </row>
    <row r="59" ht="15.75" customHeight="1" spans="1:9">
      <c r="A59" s="23">
        <v>5</v>
      </c>
      <c r="B59" s="26" t="str">
        <f>'Cara Hitung Variable Cost (VC)'!B59</f>
        <v>Biaya Penolong</v>
      </c>
      <c r="C59" s="27">
        <f>'Cara Hitung Variable Cost (VC)'!C59</f>
        <v>50000</v>
      </c>
      <c r="D59" s="23">
        <v>1</v>
      </c>
      <c r="E59" s="27">
        <f>'Cara Hitung Variable Cost (VC)'!E59</f>
        <v>50000</v>
      </c>
      <c r="I59" s="31"/>
    </row>
    <row r="60" ht="15.75" customHeight="1" spans="1:9">
      <c r="A60" s="23">
        <v>6</v>
      </c>
      <c r="B60" s="26"/>
      <c r="C60" s="27"/>
      <c r="D60" s="23"/>
      <c r="E60" s="27"/>
      <c r="I60" s="31"/>
    </row>
    <row r="61" ht="15.75" customHeight="1" spans="1:9">
      <c r="A61" s="23">
        <v>7</v>
      </c>
      <c r="B61" s="26"/>
      <c r="C61" s="27"/>
      <c r="D61" s="23"/>
      <c r="E61" s="27"/>
      <c r="I61" s="31"/>
    </row>
    <row r="62" ht="15.75" customHeight="1" spans="1:9">
      <c r="A62" s="23">
        <v>8</v>
      </c>
      <c r="B62" s="26"/>
      <c r="C62" s="27"/>
      <c r="D62" s="23"/>
      <c r="E62" s="27"/>
      <c r="I62" s="31"/>
    </row>
    <row r="63" ht="15.75" customHeight="1" spans="1:9">
      <c r="A63" s="23">
        <v>9</v>
      </c>
      <c r="B63" s="26"/>
      <c r="C63" s="27"/>
      <c r="D63" s="23"/>
      <c r="E63" s="27"/>
      <c r="I63" s="31"/>
    </row>
    <row r="64" ht="15.75" customHeight="1" spans="1:9">
      <c r="A64" s="23">
        <v>10</v>
      </c>
      <c r="B64" s="26"/>
      <c r="C64" s="27"/>
      <c r="D64" s="23"/>
      <c r="E64" s="27"/>
      <c r="I64" s="31"/>
    </row>
    <row r="65" ht="15.75" customHeight="1" spans="1:9">
      <c r="A65" s="32" t="s">
        <v>62</v>
      </c>
      <c r="B65" s="16"/>
      <c r="C65" s="16"/>
      <c r="D65" s="14"/>
      <c r="E65" s="27">
        <f>SUM(E55:E64)</f>
        <v>288420</v>
      </c>
      <c r="I65" s="31"/>
    </row>
    <row r="66" ht="15.75" customHeight="1" spans="1:9">
      <c r="A66" s="32" t="s">
        <v>51</v>
      </c>
      <c r="B66" s="14"/>
      <c r="C66" s="33">
        <f>D32</f>
        <v>200</v>
      </c>
      <c r="D66" s="23">
        <v>4</v>
      </c>
      <c r="E66" s="33">
        <f>C66*D66</f>
        <v>800</v>
      </c>
      <c r="I66" s="31"/>
    </row>
    <row r="67" ht="15.75" customHeight="1" spans="1:9">
      <c r="A67" s="24" t="s">
        <v>63</v>
      </c>
      <c r="B67" s="16"/>
      <c r="C67" s="16"/>
      <c r="D67" s="14"/>
      <c r="E67" s="29">
        <f>E65/E66</f>
        <v>360.525</v>
      </c>
      <c r="I67" s="31"/>
    </row>
    <row r="68" ht="15.75" customHeight="1" spans="5:9">
      <c r="E68" s="48"/>
      <c r="I68" s="31"/>
    </row>
    <row r="69" ht="15.75" customHeight="1" spans="9:9">
      <c r="I69" s="31"/>
    </row>
    <row r="70" ht="15.75" customHeight="1" spans="1:9">
      <c r="A70" s="25" t="s">
        <v>64</v>
      </c>
      <c r="B70" s="16"/>
      <c r="C70" s="14"/>
      <c r="I70" s="31"/>
    </row>
    <row r="71" ht="15.75" customHeight="1" spans="1:9">
      <c r="A71" s="34" t="s">
        <v>65</v>
      </c>
      <c r="B71" s="35"/>
      <c r="C71" s="11">
        <f>E51</f>
        <v>1750</v>
      </c>
      <c r="I71" s="31"/>
    </row>
    <row r="72" ht="15.75" customHeight="1" spans="1:9">
      <c r="A72" s="34" t="s">
        <v>63</v>
      </c>
      <c r="B72" s="35"/>
      <c r="C72" s="11">
        <f>E67</f>
        <v>360.525</v>
      </c>
      <c r="I72" s="31"/>
    </row>
    <row r="73" ht="15.75" customHeight="1" spans="1:9">
      <c r="A73" s="34" t="s">
        <v>66</v>
      </c>
      <c r="B73" s="35"/>
      <c r="C73" s="11">
        <f>SUM(C71:C72)</f>
        <v>2110.525</v>
      </c>
      <c r="I73" s="31"/>
    </row>
    <row r="74" ht="15.75" customHeight="1" spans="1:9">
      <c r="A74" s="36"/>
      <c r="B74" s="16"/>
      <c r="C74" s="14"/>
      <c r="I74" s="31"/>
    </row>
    <row r="75" ht="32.25" customHeight="1" spans="1:9">
      <c r="A75" s="37" t="s">
        <v>67</v>
      </c>
      <c r="B75" s="38">
        <v>0.8</v>
      </c>
      <c r="C75" s="11">
        <f>C73*B75</f>
        <v>1688.42</v>
      </c>
      <c r="I75" s="31"/>
    </row>
    <row r="76" ht="15.75" customHeight="1" spans="1:9">
      <c r="A76" s="15" t="s">
        <v>32</v>
      </c>
      <c r="B76" s="39"/>
      <c r="C76" s="29">
        <f>C75+C73</f>
        <v>3798.945</v>
      </c>
      <c r="I76" s="31"/>
    </row>
    <row r="77" ht="15.75" customHeight="1" spans="1:9">
      <c r="A77" s="1"/>
      <c r="B77" s="1"/>
      <c r="C77" s="2"/>
      <c r="D77" s="3"/>
      <c r="E77" s="3"/>
      <c r="I77" s="31"/>
    </row>
    <row r="78" customHeight="1" spans="1:20">
      <c r="A78" s="40"/>
      <c r="B78" s="40"/>
      <c r="C78" s="40"/>
      <c r="D78" s="40"/>
      <c r="E78" s="40"/>
      <c r="F78" s="40"/>
      <c r="G78" s="40"/>
      <c r="H78" s="40"/>
      <c r="I78" s="40"/>
      <c r="J78" s="40"/>
      <c r="K78" s="40"/>
      <c r="L78" s="40"/>
      <c r="M78" s="40"/>
      <c r="N78" s="40"/>
      <c r="O78" s="40"/>
      <c r="P78" s="40"/>
      <c r="Q78" s="40"/>
      <c r="R78" s="40"/>
      <c r="S78" s="40"/>
      <c r="T78" s="40"/>
    </row>
    <row r="79" customHeight="1" spans="1:10">
      <c r="A79" s="41" t="s">
        <v>81</v>
      </c>
      <c r="I79" s="40"/>
      <c r="J79" s="41" t="s">
        <v>82</v>
      </c>
    </row>
    <row r="80" customHeight="1" spans="1:10">
      <c r="A80" s="42" t="s">
        <v>83</v>
      </c>
      <c r="I80" s="40"/>
      <c r="J80" s="42" t="s">
        <v>84</v>
      </c>
    </row>
    <row r="81" customHeight="1" spans="1:20">
      <c r="A81" s="43"/>
      <c r="B81" s="43"/>
      <c r="C81" s="43"/>
      <c r="D81" s="43"/>
      <c r="E81" s="43"/>
      <c r="F81" s="43"/>
      <c r="G81" s="43"/>
      <c r="H81" s="43"/>
      <c r="I81" s="40"/>
      <c r="J81" s="43"/>
      <c r="K81" s="43"/>
      <c r="L81" s="43"/>
      <c r="M81" s="43"/>
      <c r="N81" s="43"/>
      <c r="O81" s="43"/>
      <c r="P81" s="43"/>
      <c r="Q81" s="43"/>
      <c r="R81" s="43"/>
      <c r="S81" s="43"/>
      <c r="T81" s="43"/>
    </row>
    <row r="82" ht="15.75" customHeight="1" spans="1:20">
      <c r="A82" s="44" t="s">
        <v>69</v>
      </c>
      <c r="B82" s="44" t="s">
        <v>70</v>
      </c>
      <c r="C82" s="44" t="s">
        <v>71</v>
      </c>
      <c r="D82" s="44" t="s">
        <v>72</v>
      </c>
      <c r="E82" s="44" t="s">
        <v>73</v>
      </c>
      <c r="F82" s="44" t="s">
        <v>74</v>
      </c>
      <c r="G82" s="44" t="s">
        <v>75</v>
      </c>
      <c r="H82" s="44" t="s">
        <v>76</v>
      </c>
      <c r="I82" s="49"/>
      <c r="J82" s="44" t="s">
        <v>69</v>
      </c>
      <c r="K82" s="50" t="s">
        <v>31</v>
      </c>
      <c r="L82" s="51" t="s">
        <v>32</v>
      </c>
      <c r="M82" s="44" t="s">
        <v>33</v>
      </c>
      <c r="N82" s="44" t="s">
        <v>34</v>
      </c>
      <c r="O82" s="60" t="s">
        <v>35</v>
      </c>
      <c r="P82" s="14"/>
      <c r="Q82" s="60" t="s">
        <v>36</v>
      </c>
      <c r="R82" s="14"/>
      <c r="S82" s="44" t="s">
        <v>37</v>
      </c>
      <c r="T82" s="44" t="s">
        <v>38</v>
      </c>
    </row>
    <row r="83" ht="15.75" customHeight="1" spans="1:20">
      <c r="A83" s="9">
        <v>0</v>
      </c>
      <c r="B83" s="45">
        <f>'Cara Hitung Biaya Produksi'!B8</f>
        <v>5415000</v>
      </c>
      <c r="C83" s="45">
        <f>'Cara Hitung Biaya Produksi'!C8</f>
        <v>0</v>
      </c>
      <c r="D83" s="45">
        <f t="shared" ref="D83:D94" si="5">B83+C83</f>
        <v>5415000</v>
      </c>
      <c r="E83" s="45">
        <v>0</v>
      </c>
      <c r="F83" s="45">
        <v>0</v>
      </c>
      <c r="G83" s="45">
        <v>0</v>
      </c>
      <c r="H83" s="45">
        <v>0</v>
      </c>
      <c r="I83" s="52"/>
      <c r="J83" s="9">
        <v>0</v>
      </c>
      <c r="K83" s="53">
        <v>0</v>
      </c>
      <c r="L83" s="54">
        <v>0</v>
      </c>
      <c r="M83" s="11">
        <f t="shared" ref="M83:M94" si="6">L83-K83</f>
        <v>0</v>
      </c>
      <c r="N83" s="61">
        <v>0</v>
      </c>
      <c r="O83" s="38">
        <v>0.3</v>
      </c>
      <c r="P83" s="11">
        <f t="shared" ref="P83:P94" si="7">M83-(M83*O83)</f>
        <v>0</v>
      </c>
      <c r="Q83" s="38">
        <v>0.2</v>
      </c>
      <c r="R83" s="11">
        <f t="shared" ref="R83:R94" si="8">M83-(M83*Q83)</f>
        <v>0</v>
      </c>
      <c r="S83" s="61">
        <v>0</v>
      </c>
      <c r="T83" s="61">
        <v>0</v>
      </c>
    </row>
    <row r="84" ht="15.75" customHeight="1" spans="1:20">
      <c r="A84" s="9">
        <v>1</v>
      </c>
      <c r="B84" s="45">
        <f>'Cara Hitung Biaya Produksi'!B9</f>
        <v>5415000</v>
      </c>
      <c r="C84" s="45">
        <f>'Cara Hitung Biaya Produksi'!C9</f>
        <v>1480</v>
      </c>
      <c r="D84" s="45">
        <f t="shared" si="5"/>
        <v>5416480</v>
      </c>
      <c r="E84" s="45">
        <f t="shared" ref="E84:E94" si="9">D84-D83</f>
        <v>1480</v>
      </c>
      <c r="F84" s="45">
        <f t="shared" ref="F84:F94" si="10">D84/A84</f>
        <v>5416480</v>
      </c>
      <c r="G84" s="45">
        <f t="shared" ref="G84:G94" si="11">B84/A84</f>
        <v>5415000</v>
      </c>
      <c r="H84" s="45">
        <f t="shared" ref="H84:H94" si="12">C84/A84</f>
        <v>1480</v>
      </c>
      <c r="I84" s="52"/>
      <c r="J84" s="9">
        <f t="shared" ref="J84:J94" si="13">A84</f>
        <v>1</v>
      </c>
      <c r="K84" s="53">
        <f>'Cara Hitung Variable Cost (VC)'!I9</f>
        <v>1480</v>
      </c>
      <c r="L84" s="54">
        <f>'Cara Hitung Variable Cost (VC)'!J9</f>
        <v>4987.82275</v>
      </c>
      <c r="M84" s="11">
        <f t="shared" si="6"/>
        <v>3507.82275</v>
      </c>
      <c r="N84" s="61">
        <f t="shared" ref="N84:N94" si="14">M84/L84</f>
        <v>0.703277346814299</v>
      </c>
      <c r="O84" s="38">
        <v>0.3</v>
      </c>
      <c r="P84" s="11">
        <f t="shared" si="7"/>
        <v>2455.475925</v>
      </c>
      <c r="Q84" s="38">
        <v>0.2</v>
      </c>
      <c r="R84" s="11">
        <f t="shared" si="8"/>
        <v>2806.2582</v>
      </c>
      <c r="S84" s="61">
        <f t="shared" ref="S84:S94" si="15">P84/L84</f>
        <v>0.492294142770009</v>
      </c>
      <c r="T84" s="61">
        <f t="shared" ref="T84:T94" si="16">R84/L84</f>
        <v>0.562621877451439</v>
      </c>
    </row>
    <row r="85" ht="15.75" customHeight="1" spans="1:20">
      <c r="A85" s="9">
        <v>2</v>
      </c>
      <c r="B85" s="45">
        <f>'Cara Hitung Biaya Produksi'!B10</f>
        <v>5415000</v>
      </c>
      <c r="C85" s="45">
        <f>'Cara Hitung Biaya Produksi'!C10</f>
        <v>2960</v>
      </c>
      <c r="D85" s="45">
        <f t="shared" si="5"/>
        <v>5417960</v>
      </c>
      <c r="E85" s="45">
        <f t="shared" si="9"/>
        <v>1480</v>
      </c>
      <c r="F85" s="45">
        <f t="shared" si="10"/>
        <v>2708980</v>
      </c>
      <c r="G85" s="45">
        <f t="shared" si="11"/>
        <v>2707500</v>
      </c>
      <c r="H85" s="45">
        <f t="shared" si="12"/>
        <v>1480</v>
      </c>
      <c r="I85" s="52"/>
      <c r="J85" s="9">
        <f t="shared" si="13"/>
        <v>2</v>
      </c>
      <c r="K85" s="53">
        <f>'Cara Hitung Variable Cost (VC)'!I10</f>
        <v>2960</v>
      </c>
      <c r="L85" s="54">
        <f>'Cara Hitung Variable Cost (VC)'!J10</f>
        <v>9975.6455</v>
      </c>
      <c r="M85" s="11">
        <f t="shared" si="6"/>
        <v>7015.6455</v>
      </c>
      <c r="N85" s="61">
        <f t="shared" si="14"/>
        <v>0.703277346814299</v>
      </c>
      <c r="O85" s="38">
        <v>0.3</v>
      </c>
      <c r="P85" s="11">
        <f t="shared" si="7"/>
        <v>4910.95185</v>
      </c>
      <c r="Q85" s="38">
        <v>0.2</v>
      </c>
      <c r="R85" s="11">
        <f t="shared" si="8"/>
        <v>5612.5164</v>
      </c>
      <c r="S85" s="61">
        <f t="shared" si="15"/>
        <v>0.492294142770009</v>
      </c>
      <c r="T85" s="61">
        <f t="shared" si="16"/>
        <v>0.562621877451439</v>
      </c>
    </row>
    <row r="86" ht="15.75" customHeight="1" spans="1:20">
      <c r="A86" s="9">
        <v>3</v>
      </c>
      <c r="B86" s="45">
        <f>'Cara Hitung Biaya Produksi'!B11</f>
        <v>5415000</v>
      </c>
      <c r="C86" s="45">
        <f>'Cara Hitung Biaya Produksi'!C11</f>
        <v>4440</v>
      </c>
      <c r="D86" s="45">
        <f t="shared" si="5"/>
        <v>5419440</v>
      </c>
      <c r="E86" s="45">
        <f t="shared" si="9"/>
        <v>1480</v>
      </c>
      <c r="F86" s="45">
        <f t="shared" si="10"/>
        <v>1806480</v>
      </c>
      <c r="G86" s="45">
        <f t="shared" si="11"/>
        <v>1805000</v>
      </c>
      <c r="H86" s="45">
        <f t="shared" si="12"/>
        <v>1480</v>
      </c>
      <c r="I86" s="52"/>
      <c r="J86" s="9">
        <f t="shared" si="13"/>
        <v>3</v>
      </c>
      <c r="K86" s="53">
        <f>'Cara Hitung Variable Cost (VC)'!I11</f>
        <v>4440</v>
      </c>
      <c r="L86" s="54">
        <f>'Cara Hitung Variable Cost (VC)'!J11</f>
        <v>14963.46825</v>
      </c>
      <c r="M86" s="11">
        <f t="shared" si="6"/>
        <v>10523.46825</v>
      </c>
      <c r="N86" s="61">
        <f t="shared" si="14"/>
        <v>0.703277346814299</v>
      </c>
      <c r="O86" s="38">
        <v>0.3</v>
      </c>
      <c r="P86" s="11">
        <f t="shared" si="7"/>
        <v>7366.427775</v>
      </c>
      <c r="Q86" s="38">
        <v>0.2</v>
      </c>
      <c r="R86" s="11">
        <f t="shared" si="8"/>
        <v>8418.7746</v>
      </c>
      <c r="S86" s="61">
        <f t="shared" si="15"/>
        <v>0.492294142770009</v>
      </c>
      <c r="T86" s="61">
        <f t="shared" si="16"/>
        <v>0.562621877451439</v>
      </c>
    </row>
    <row r="87" ht="15.75" customHeight="1" spans="1:20">
      <c r="A87" s="9">
        <v>4</v>
      </c>
      <c r="B87" s="45">
        <f>'Cara Hitung Biaya Produksi'!B12</f>
        <v>5415000</v>
      </c>
      <c r="C87" s="45">
        <f>'Cara Hitung Biaya Produksi'!C12</f>
        <v>5920</v>
      </c>
      <c r="D87" s="45">
        <f t="shared" si="5"/>
        <v>5420920</v>
      </c>
      <c r="E87" s="45">
        <f t="shared" si="9"/>
        <v>1480</v>
      </c>
      <c r="F87" s="45">
        <f t="shared" si="10"/>
        <v>1355230</v>
      </c>
      <c r="G87" s="45">
        <f t="shared" si="11"/>
        <v>1353750</v>
      </c>
      <c r="H87" s="45">
        <f t="shared" si="12"/>
        <v>1480</v>
      </c>
      <c r="I87" s="52"/>
      <c r="J87" s="9">
        <f t="shared" si="13"/>
        <v>4</v>
      </c>
      <c r="K87" s="53">
        <f>'Cara Hitung Variable Cost (VC)'!I12</f>
        <v>5920</v>
      </c>
      <c r="L87" s="54">
        <f>'Cara Hitung Variable Cost (VC)'!J12</f>
        <v>19951.291</v>
      </c>
      <c r="M87" s="11">
        <f t="shared" si="6"/>
        <v>14031.291</v>
      </c>
      <c r="N87" s="61">
        <f t="shared" si="14"/>
        <v>0.703277346814299</v>
      </c>
      <c r="O87" s="38">
        <v>0.3</v>
      </c>
      <c r="P87" s="11">
        <f t="shared" si="7"/>
        <v>9821.9037</v>
      </c>
      <c r="Q87" s="38">
        <v>0.2</v>
      </c>
      <c r="R87" s="11">
        <f t="shared" si="8"/>
        <v>11225.0328</v>
      </c>
      <c r="S87" s="61">
        <f t="shared" si="15"/>
        <v>0.492294142770009</v>
      </c>
      <c r="T87" s="61">
        <f t="shared" si="16"/>
        <v>0.562621877451439</v>
      </c>
    </row>
    <row r="88" ht="15.75" customHeight="1" spans="1:20">
      <c r="A88" s="9">
        <v>5</v>
      </c>
      <c r="B88" s="45">
        <f>'Cara Hitung Biaya Produksi'!B13</f>
        <v>5415000</v>
      </c>
      <c r="C88" s="45">
        <f>'Cara Hitung Biaya Produksi'!C13</f>
        <v>7400</v>
      </c>
      <c r="D88" s="45">
        <f t="shared" si="5"/>
        <v>5422400</v>
      </c>
      <c r="E88" s="45">
        <f t="shared" si="9"/>
        <v>1480</v>
      </c>
      <c r="F88" s="45">
        <f t="shared" si="10"/>
        <v>1084480</v>
      </c>
      <c r="G88" s="45">
        <f t="shared" si="11"/>
        <v>1083000</v>
      </c>
      <c r="H88" s="45">
        <f t="shared" si="12"/>
        <v>1480</v>
      </c>
      <c r="I88" s="52"/>
      <c r="J88" s="9">
        <f t="shared" si="13"/>
        <v>5</v>
      </c>
      <c r="K88" s="53">
        <f>'Cara Hitung Variable Cost (VC)'!I13</f>
        <v>7400</v>
      </c>
      <c r="L88" s="54">
        <f>'Cara Hitung Variable Cost (VC)'!J13</f>
        <v>24939.11375</v>
      </c>
      <c r="M88" s="11">
        <f t="shared" si="6"/>
        <v>17539.11375</v>
      </c>
      <c r="N88" s="61">
        <f t="shared" si="14"/>
        <v>0.703277346814299</v>
      </c>
      <c r="O88" s="38">
        <v>0.3</v>
      </c>
      <c r="P88" s="11">
        <f t="shared" si="7"/>
        <v>12277.379625</v>
      </c>
      <c r="Q88" s="38">
        <v>0.2</v>
      </c>
      <c r="R88" s="11">
        <f t="shared" si="8"/>
        <v>14031.291</v>
      </c>
      <c r="S88" s="61">
        <f t="shared" si="15"/>
        <v>0.492294142770009</v>
      </c>
      <c r="T88" s="61">
        <f t="shared" si="16"/>
        <v>0.562621877451439</v>
      </c>
    </row>
    <row r="89" ht="15.75" customHeight="1" spans="1:20">
      <c r="A89" s="9">
        <v>6</v>
      </c>
      <c r="B89" s="45">
        <f>'Cara Hitung Biaya Produksi'!B14</f>
        <v>5415000</v>
      </c>
      <c r="C89" s="45">
        <f>'Cara Hitung Biaya Produksi'!C14</f>
        <v>8880</v>
      </c>
      <c r="D89" s="45">
        <f t="shared" si="5"/>
        <v>5423880</v>
      </c>
      <c r="E89" s="45">
        <f t="shared" si="9"/>
        <v>1480</v>
      </c>
      <c r="F89" s="45">
        <f t="shared" si="10"/>
        <v>903980</v>
      </c>
      <c r="G89" s="45">
        <f t="shared" si="11"/>
        <v>902500</v>
      </c>
      <c r="H89" s="45">
        <f t="shared" si="12"/>
        <v>1480</v>
      </c>
      <c r="I89" s="52"/>
      <c r="J89" s="9">
        <f t="shared" si="13"/>
        <v>6</v>
      </c>
      <c r="K89" s="53">
        <f>'Cara Hitung Variable Cost (VC)'!I14</f>
        <v>8880</v>
      </c>
      <c r="L89" s="54">
        <f>'Cara Hitung Variable Cost (VC)'!J14</f>
        <v>29926.9365</v>
      </c>
      <c r="M89" s="11">
        <f t="shared" si="6"/>
        <v>21046.9365</v>
      </c>
      <c r="N89" s="61">
        <f t="shared" si="14"/>
        <v>0.703277346814299</v>
      </c>
      <c r="O89" s="38">
        <v>0.3</v>
      </c>
      <c r="P89" s="11">
        <f t="shared" si="7"/>
        <v>14732.85555</v>
      </c>
      <c r="Q89" s="38">
        <v>0.2</v>
      </c>
      <c r="R89" s="11">
        <f t="shared" si="8"/>
        <v>16837.5492</v>
      </c>
      <c r="S89" s="61">
        <f t="shared" si="15"/>
        <v>0.492294142770009</v>
      </c>
      <c r="T89" s="61">
        <f t="shared" si="16"/>
        <v>0.562621877451439</v>
      </c>
    </row>
    <row r="90" ht="15.75" customHeight="1" spans="1:20">
      <c r="A90" s="9">
        <v>7</v>
      </c>
      <c r="B90" s="45">
        <f>'Cara Hitung Biaya Produksi'!B15</f>
        <v>5415000</v>
      </c>
      <c r="C90" s="45">
        <f>'Cara Hitung Biaya Produksi'!C15</f>
        <v>10360</v>
      </c>
      <c r="D90" s="45">
        <f t="shared" si="5"/>
        <v>5425360</v>
      </c>
      <c r="E90" s="45">
        <f t="shared" si="9"/>
        <v>1480</v>
      </c>
      <c r="F90" s="45">
        <f t="shared" si="10"/>
        <v>775051.428571429</v>
      </c>
      <c r="G90" s="45">
        <f t="shared" si="11"/>
        <v>773571.428571429</v>
      </c>
      <c r="H90" s="45">
        <f t="shared" si="12"/>
        <v>1480</v>
      </c>
      <c r="I90" s="52"/>
      <c r="J90" s="9">
        <f t="shared" si="13"/>
        <v>7</v>
      </c>
      <c r="K90" s="53">
        <f>'Cara Hitung Variable Cost (VC)'!I15</f>
        <v>10360</v>
      </c>
      <c r="L90" s="54">
        <f>'Cara Hitung Variable Cost (VC)'!J15</f>
        <v>34914.75925</v>
      </c>
      <c r="M90" s="11">
        <f t="shared" si="6"/>
        <v>24554.75925</v>
      </c>
      <c r="N90" s="61">
        <f t="shared" si="14"/>
        <v>0.703277346814299</v>
      </c>
      <c r="O90" s="38">
        <v>0.3</v>
      </c>
      <c r="P90" s="11">
        <f t="shared" si="7"/>
        <v>17188.331475</v>
      </c>
      <c r="Q90" s="38">
        <v>0.2</v>
      </c>
      <c r="R90" s="11">
        <f t="shared" si="8"/>
        <v>19643.8074</v>
      </c>
      <c r="S90" s="61">
        <f t="shared" si="15"/>
        <v>0.492294142770009</v>
      </c>
      <c r="T90" s="61">
        <f t="shared" si="16"/>
        <v>0.562621877451439</v>
      </c>
    </row>
    <row r="91" ht="15.75" customHeight="1" spans="1:20">
      <c r="A91" s="9">
        <v>8</v>
      </c>
      <c r="B91" s="45">
        <f>'Cara Hitung Biaya Produksi'!B16</f>
        <v>5415000</v>
      </c>
      <c r="C91" s="45">
        <f>'Cara Hitung Biaya Produksi'!C16</f>
        <v>11840</v>
      </c>
      <c r="D91" s="45">
        <f t="shared" si="5"/>
        <v>5426840</v>
      </c>
      <c r="E91" s="45">
        <f t="shared" si="9"/>
        <v>1480</v>
      </c>
      <c r="F91" s="45">
        <f t="shared" si="10"/>
        <v>678355</v>
      </c>
      <c r="G91" s="45">
        <f t="shared" si="11"/>
        <v>676875</v>
      </c>
      <c r="H91" s="45">
        <f t="shared" si="12"/>
        <v>1480</v>
      </c>
      <c r="I91" s="52"/>
      <c r="J91" s="9">
        <f t="shared" si="13"/>
        <v>8</v>
      </c>
      <c r="K91" s="53">
        <f>'Cara Hitung Variable Cost (VC)'!I16</f>
        <v>11840</v>
      </c>
      <c r="L91" s="54">
        <f>'Cara Hitung Variable Cost (VC)'!J16</f>
        <v>39902.582</v>
      </c>
      <c r="M91" s="11">
        <f t="shared" si="6"/>
        <v>28062.582</v>
      </c>
      <c r="N91" s="61">
        <f t="shared" si="14"/>
        <v>0.703277346814299</v>
      </c>
      <c r="O91" s="38">
        <v>0.3</v>
      </c>
      <c r="P91" s="11">
        <f t="shared" si="7"/>
        <v>19643.8074</v>
      </c>
      <c r="Q91" s="38">
        <v>0.2</v>
      </c>
      <c r="R91" s="11">
        <f t="shared" si="8"/>
        <v>22450.0656</v>
      </c>
      <c r="S91" s="61">
        <f t="shared" si="15"/>
        <v>0.492294142770009</v>
      </c>
      <c r="T91" s="61">
        <f t="shared" si="16"/>
        <v>0.562621877451439</v>
      </c>
    </row>
    <row r="92" ht="15.75" customHeight="1" spans="1:20">
      <c r="A92" s="9">
        <v>9</v>
      </c>
      <c r="B92" s="45">
        <f>'Cara Hitung Biaya Produksi'!B17</f>
        <v>5415000</v>
      </c>
      <c r="C92" s="45">
        <f>'Cara Hitung Biaya Produksi'!C17</f>
        <v>13320</v>
      </c>
      <c r="D92" s="45">
        <f t="shared" si="5"/>
        <v>5428320</v>
      </c>
      <c r="E92" s="45">
        <f t="shared" si="9"/>
        <v>1480</v>
      </c>
      <c r="F92" s="45">
        <f t="shared" si="10"/>
        <v>603146.666666667</v>
      </c>
      <c r="G92" s="45">
        <f t="shared" si="11"/>
        <v>601666.666666667</v>
      </c>
      <c r="H92" s="45">
        <f t="shared" si="12"/>
        <v>1480</v>
      </c>
      <c r="I92" s="52"/>
      <c r="J92" s="9">
        <f t="shared" si="13"/>
        <v>9</v>
      </c>
      <c r="K92" s="53">
        <f>'Cara Hitung Variable Cost (VC)'!I17</f>
        <v>13320</v>
      </c>
      <c r="L92" s="54">
        <f>'Cara Hitung Variable Cost (VC)'!J17</f>
        <v>44890.40475</v>
      </c>
      <c r="M92" s="11">
        <f t="shared" si="6"/>
        <v>31570.40475</v>
      </c>
      <c r="N92" s="61">
        <f t="shared" si="14"/>
        <v>0.703277346814299</v>
      </c>
      <c r="O92" s="38">
        <v>0.3</v>
      </c>
      <c r="P92" s="11">
        <f t="shared" si="7"/>
        <v>22099.283325</v>
      </c>
      <c r="Q92" s="38">
        <v>0.2</v>
      </c>
      <c r="R92" s="11">
        <f t="shared" si="8"/>
        <v>25256.3238</v>
      </c>
      <c r="S92" s="61">
        <f t="shared" si="15"/>
        <v>0.492294142770009</v>
      </c>
      <c r="T92" s="61">
        <f t="shared" si="16"/>
        <v>0.562621877451439</v>
      </c>
    </row>
    <row r="93" ht="15.75" customHeight="1" spans="1:20">
      <c r="A93" s="9">
        <v>10</v>
      </c>
      <c r="B93" s="45">
        <f>'Cara Hitung Biaya Produksi'!B18</f>
        <v>5415000</v>
      </c>
      <c r="C93" s="45">
        <f>'Cara Hitung Biaya Produksi'!C18</f>
        <v>14800</v>
      </c>
      <c r="D93" s="45">
        <f t="shared" si="5"/>
        <v>5429800</v>
      </c>
      <c r="E93" s="45">
        <f t="shared" si="9"/>
        <v>1480</v>
      </c>
      <c r="F93" s="45">
        <f t="shared" si="10"/>
        <v>542980</v>
      </c>
      <c r="G93" s="45">
        <f t="shared" si="11"/>
        <v>541500</v>
      </c>
      <c r="H93" s="45">
        <f t="shared" si="12"/>
        <v>1480</v>
      </c>
      <c r="I93" s="52"/>
      <c r="J93" s="9">
        <f t="shared" si="13"/>
        <v>10</v>
      </c>
      <c r="K93" s="53">
        <f>'Cara Hitung Variable Cost (VC)'!I18</f>
        <v>14800</v>
      </c>
      <c r="L93" s="54">
        <f>'Cara Hitung Variable Cost (VC)'!J18</f>
        <v>49878.2275</v>
      </c>
      <c r="M93" s="11">
        <f t="shared" si="6"/>
        <v>35078.2275</v>
      </c>
      <c r="N93" s="61">
        <f t="shared" si="14"/>
        <v>0.703277346814299</v>
      </c>
      <c r="O93" s="38">
        <v>0.3</v>
      </c>
      <c r="P93" s="11">
        <f t="shared" si="7"/>
        <v>24554.75925</v>
      </c>
      <c r="Q93" s="38">
        <v>0.2</v>
      </c>
      <c r="R93" s="11">
        <f t="shared" si="8"/>
        <v>28062.582</v>
      </c>
      <c r="S93" s="61">
        <f t="shared" si="15"/>
        <v>0.492294142770009</v>
      </c>
      <c r="T93" s="61">
        <f t="shared" si="16"/>
        <v>0.562621877451439</v>
      </c>
    </row>
    <row r="94" ht="15.75" customHeight="1" spans="1:20">
      <c r="A94" s="46">
        <v>100</v>
      </c>
      <c r="B94" s="47">
        <f>'Cara Hitung Biaya Produksi'!B19</f>
        <v>5415000</v>
      </c>
      <c r="C94" s="47">
        <f>'Cara Hitung Biaya Produksi'!C19</f>
        <v>222000</v>
      </c>
      <c r="D94" s="47">
        <f t="shared" si="5"/>
        <v>5637000</v>
      </c>
      <c r="E94" s="47">
        <f t="shared" si="9"/>
        <v>207200</v>
      </c>
      <c r="F94" s="47">
        <f t="shared" si="10"/>
        <v>56370</v>
      </c>
      <c r="G94" s="47">
        <f t="shared" si="11"/>
        <v>54150</v>
      </c>
      <c r="H94" s="47">
        <f t="shared" si="12"/>
        <v>2220</v>
      </c>
      <c r="I94" s="55"/>
      <c r="J94" s="46">
        <f t="shared" si="13"/>
        <v>100</v>
      </c>
      <c r="K94" s="56">
        <f>'Cara Hitung Variable Cost (VC)'!I19</f>
        <v>222000</v>
      </c>
      <c r="L94" s="57">
        <f>'Cara Hitung Variable Cost (VC)'!J19</f>
        <v>748173.4125</v>
      </c>
      <c r="M94" s="29">
        <f t="shared" si="6"/>
        <v>526173.4125</v>
      </c>
      <c r="N94" s="62">
        <f t="shared" si="14"/>
        <v>0.703277346814299</v>
      </c>
      <c r="O94" s="63">
        <v>0.3</v>
      </c>
      <c r="P94" s="29">
        <f t="shared" si="7"/>
        <v>368321.38875</v>
      </c>
      <c r="Q94" s="63">
        <v>0.2</v>
      </c>
      <c r="R94" s="29">
        <f t="shared" si="8"/>
        <v>420938.73</v>
      </c>
      <c r="S94" s="62">
        <f t="shared" si="15"/>
        <v>0.492294142770009</v>
      </c>
      <c r="T94" s="62">
        <f t="shared" si="16"/>
        <v>0.562621877451439</v>
      </c>
    </row>
    <row r="95" ht="15.75" customHeight="1" spans="9:20">
      <c r="I95" s="31"/>
      <c r="K95" s="58"/>
      <c r="L95" s="59"/>
      <c r="M95" s="64"/>
      <c r="N95" s="65"/>
      <c r="O95" s="66"/>
      <c r="P95" s="64"/>
      <c r="Q95" s="66"/>
      <c r="R95" s="64"/>
      <c r="S95" s="65"/>
      <c r="T95" s="65"/>
    </row>
    <row r="96" ht="15.75" customHeight="1" spans="9:20">
      <c r="I96" s="31"/>
      <c r="K96" s="58"/>
      <c r="L96" s="59"/>
      <c r="M96" s="64"/>
      <c r="N96" s="65"/>
      <c r="O96" s="66"/>
      <c r="P96" s="64"/>
      <c r="Q96" s="66"/>
      <c r="R96" s="64"/>
      <c r="S96" s="65"/>
      <c r="T96" s="65"/>
    </row>
    <row r="97" ht="15.75" customHeight="1" spans="9:11">
      <c r="I97" s="31"/>
      <c r="K97" s="48"/>
    </row>
    <row r="98" ht="15.75" customHeight="1" spans="9:11">
      <c r="I98" s="31"/>
      <c r="K98" s="48"/>
    </row>
    <row r="99" ht="15.75" customHeight="1" spans="9:11">
      <c r="I99" s="31"/>
      <c r="K99" s="48"/>
    </row>
    <row r="100" ht="15.75" customHeight="1" spans="9:11">
      <c r="I100" s="31"/>
      <c r="K100" s="48"/>
    </row>
    <row r="101" ht="15.75" customHeight="1" spans="9:11">
      <c r="I101" s="31"/>
      <c r="K101" s="48"/>
    </row>
    <row r="102" ht="15.75" customHeight="1" spans="9:11">
      <c r="I102" s="31"/>
      <c r="K102" s="48"/>
    </row>
    <row r="103" ht="15.75" customHeight="1" spans="9:11">
      <c r="I103" s="31"/>
      <c r="K103" s="48"/>
    </row>
    <row r="104" ht="15.75" customHeight="1" spans="9:11">
      <c r="I104" s="31"/>
      <c r="K104" s="48"/>
    </row>
    <row r="105" ht="15.75" customHeight="1" spans="9:11">
      <c r="I105" s="31"/>
      <c r="K105" s="48"/>
    </row>
    <row r="106" ht="15.75" customHeight="1" spans="9:11">
      <c r="I106" s="31"/>
      <c r="K106" s="48"/>
    </row>
    <row r="107" ht="15.75" customHeight="1" spans="9:11">
      <c r="I107" s="31"/>
      <c r="K107" s="48"/>
    </row>
    <row r="108" ht="15.75" customHeight="1" spans="9:11">
      <c r="I108" s="31"/>
      <c r="K108" s="48"/>
    </row>
    <row r="109" ht="15.75" customHeight="1" spans="9:11">
      <c r="I109" s="31"/>
      <c r="K109" s="48"/>
    </row>
    <row r="110" ht="15.75" customHeight="1" spans="9:11">
      <c r="I110" s="31"/>
      <c r="K110" s="48"/>
    </row>
    <row r="111" ht="15.75" customHeight="1" spans="9:11">
      <c r="I111" s="31"/>
      <c r="K111" s="48"/>
    </row>
    <row r="112" ht="15.75" customHeight="1" spans="9:11">
      <c r="I112" s="31"/>
      <c r="K112" s="48"/>
    </row>
    <row r="113" ht="15.75" customHeight="1" spans="9:11">
      <c r="I113" s="31"/>
      <c r="K113" s="48"/>
    </row>
    <row r="114" ht="15.75" customHeight="1" spans="9:11">
      <c r="I114" s="31"/>
      <c r="K114" s="48"/>
    </row>
    <row r="115" ht="15.75" customHeight="1" spans="9:11">
      <c r="I115" s="31"/>
      <c r="K115" s="48"/>
    </row>
    <row r="116" ht="15.75" customHeight="1" spans="9:11">
      <c r="I116" s="31"/>
      <c r="K116" s="48"/>
    </row>
    <row r="117" ht="15.75" customHeight="1" spans="9:11">
      <c r="I117" s="31"/>
      <c r="K117" s="48"/>
    </row>
    <row r="118" ht="15.75" customHeight="1" spans="9:11">
      <c r="I118" s="31"/>
      <c r="K118" s="48"/>
    </row>
    <row r="119" ht="15.75" customHeight="1" spans="9:11">
      <c r="I119" s="31"/>
      <c r="K119" s="48"/>
    </row>
    <row r="120" ht="15.75" customHeight="1" spans="9:11">
      <c r="I120" s="31"/>
      <c r="K120" s="48"/>
    </row>
    <row r="121" ht="15.75" customHeight="1" spans="9:11">
      <c r="I121" s="31"/>
      <c r="K121" s="48"/>
    </row>
    <row r="122" ht="15.75" customHeight="1" spans="9:11">
      <c r="I122" s="31"/>
      <c r="K122" s="48"/>
    </row>
    <row r="123" ht="15.75" customHeight="1" spans="9:11">
      <c r="I123" s="31"/>
      <c r="K123" s="48"/>
    </row>
    <row r="124" ht="15.75" customHeight="1" spans="9:11">
      <c r="I124" s="31"/>
      <c r="K124" s="48"/>
    </row>
    <row r="125" ht="15.75" customHeight="1" spans="9:11">
      <c r="I125" s="31"/>
      <c r="K125" s="48"/>
    </row>
    <row r="126" ht="15.75" customHeight="1" spans="9:11">
      <c r="I126" s="31"/>
      <c r="K126" s="48"/>
    </row>
    <row r="127" ht="15.75" customHeight="1" spans="9:11">
      <c r="I127" s="31"/>
      <c r="K127" s="48"/>
    </row>
    <row r="128" ht="15.75" customHeight="1" spans="9:11">
      <c r="I128" s="31"/>
      <c r="K128" s="48"/>
    </row>
    <row r="129" ht="15.75" customHeight="1" spans="9:11">
      <c r="I129" s="31"/>
      <c r="K129" s="48"/>
    </row>
    <row r="130" ht="15.75" customHeight="1" spans="9:11">
      <c r="I130" s="31"/>
      <c r="K130" s="48"/>
    </row>
    <row r="131" ht="15.75" customHeight="1" spans="9:11">
      <c r="I131" s="31"/>
      <c r="K131" s="48"/>
    </row>
    <row r="132" ht="15.75" customHeight="1" spans="9:11">
      <c r="I132" s="31"/>
      <c r="K132" s="48"/>
    </row>
    <row r="133" ht="15.75" customHeight="1" spans="9:11">
      <c r="I133" s="31"/>
      <c r="K133" s="48"/>
    </row>
    <row r="134" ht="15.75" customHeight="1" spans="9:11">
      <c r="I134" s="31"/>
      <c r="K134" s="48"/>
    </row>
    <row r="135" ht="15.75" customHeight="1" spans="9:11">
      <c r="I135" s="31"/>
      <c r="K135" s="48"/>
    </row>
    <row r="136" ht="15.75" customHeight="1" spans="9:11">
      <c r="I136" s="31"/>
      <c r="K136" s="48"/>
    </row>
    <row r="137" ht="15.75" customHeight="1" spans="9:11">
      <c r="I137" s="31"/>
      <c r="K137" s="48"/>
    </row>
    <row r="138" ht="15.75" customHeight="1" spans="9:11">
      <c r="I138" s="31"/>
      <c r="K138" s="48"/>
    </row>
    <row r="139" ht="15.75" customHeight="1" spans="9:11">
      <c r="I139" s="31"/>
      <c r="K139" s="48"/>
    </row>
    <row r="140" ht="15.75" customHeight="1" spans="9:11">
      <c r="I140" s="31"/>
      <c r="K140" s="48"/>
    </row>
    <row r="141" ht="15.75" customHeight="1" spans="9:11">
      <c r="I141" s="31"/>
      <c r="K141" s="48"/>
    </row>
    <row r="142" ht="15.75" customHeight="1" spans="9:11">
      <c r="I142" s="31"/>
      <c r="K142" s="48"/>
    </row>
    <row r="143" ht="15.75" customHeight="1" spans="9:11">
      <c r="I143" s="31"/>
      <c r="K143" s="48"/>
    </row>
    <row r="144" ht="15.75" customHeight="1" spans="9:11">
      <c r="I144" s="31"/>
      <c r="K144" s="48"/>
    </row>
    <row r="145" ht="15.75" customHeight="1" spans="9:11">
      <c r="I145" s="31"/>
      <c r="K145" s="48"/>
    </row>
    <row r="146" ht="15.75" customHeight="1" spans="9:11">
      <c r="I146" s="31"/>
      <c r="K146" s="48"/>
    </row>
    <row r="147" ht="15.75" customHeight="1" spans="9:11">
      <c r="I147" s="31"/>
      <c r="K147" s="48"/>
    </row>
    <row r="148" ht="15.75" customHeight="1" spans="9:11">
      <c r="I148" s="31"/>
      <c r="K148" s="48"/>
    </row>
    <row r="149" ht="15.75" customHeight="1" spans="9:11">
      <c r="I149" s="31"/>
      <c r="K149" s="48"/>
    </row>
    <row r="150" ht="15.75" customHeight="1" spans="9:11">
      <c r="I150" s="31"/>
      <c r="K150" s="48"/>
    </row>
    <row r="151" ht="15.75" customHeight="1" spans="9:11">
      <c r="I151" s="31"/>
      <c r="K151" s="48"/>
    </row>
    <row r="152" ht="15.75" customHeight="1" spans="9:11">
      <c r="I152" s="31"/>
      <c r="K152" s="48"/>
    </row>
    <row r="153" ht="15.75" customHeight="1" spans="9:11">
      <c r="I153" s="31"/>
      <c r="K153" s="48"/>
    </row>
    <row r="154" ht="15.75" customHeight="1" spans="9:11">
      <c r="I154" s="31"/>
      <c r="K154" s="48"/>
    </row>
    <row r="155" ht="15.75" customHeight="1" spans="9:9">
      <c r="I155" s="31"/>
    </row>
    <row r="156" ht="15.75" customHeight="1" spans="9:9">
      <c r="I156" s="31"/>
    </row>
    <row r="157" ht="15.75" customHeight="1" spans="9:9">
      <c r="I157" s="31"/>
    </row>
    <row r="158" ht="15.75" customHeight="1" spans="9:9">
      <c r="I158" s="31"/>
    </row>
    <row r="159" ht="15.75" customHeight="1" spans="9:9">
      <c r="I159" s="31"/>
    </row>
    <row r="160" ht="15.75" customHeight="1" spans="9:9">
      <c r="I160" s="31"/>
    </row>
    <row r="161" ht="15.75" customHeight="1" spans="9:9">
      <c r="I161" s="31"/>
    </row>
    <row r="162" ht="15.75" customHeight="1" spans="9:9">
      <c r="I162" s="31"/>
    </row>
    <row r="163" ht="15.75" customHeight="1" spans="9:9">
      <c r="I163" s="31"/>
    </row>
    <row r="164" ht="15.75" customHeight="1" spans="9:9">
      <c r="I164" s="31"/>
    </row>
    <row r="165" ht="15.75" customHeight="1" spans="9:9">
      <c r="I165" s="31"/>
    </row>
    <row r="166" ht="15.75" customHeight="1" spans="9:9">
      <c r="I166" s="31"/>
    </row>
    <row r="167" ht="15.75" customHeight="1" spans="9:9">
      <c r="I167" s="31"/>
    </row>
    <row r="168" ht="15.75" customHeight="1" spans="9:9">
      <c r="I168" s="31"/>
    </row>
    <row r="169" ht="15.75" customHeight="1" spans="9:9">
      <c r="I169" s="31"/>
    </row>
    <row r="170" ht="15.75" customHeight="1" spans="9:9">
      <c r="I170" s="31"/>
    </row>
    <row r="171" ht="15.75" customHeight="1" spans="9:9">
      <c r="I171" s="31"/>
    </row>
    <row r="172" ht="15.75" customHeight="1" spans="9:9">
      <c r="I172" s="31"/>
    </row>
    <row r="173" ht="15.75" customHeight="1" spans="9:9">
      <c r="I173" s="31"/>
    </row>
    <row r="174" ht="15.75" customHeight="1" spans="9:9">
      <c r="I174" s="31"/>
    </row>
    <row r="175" ht="15.75" customHeight="1" spans="9:9">
      <c r="I175" s="31"/>
    </row>
    <row r="176" ht="15.75" customHeight="1" spans="9:9">
      <c r="I176" s="31"/>
    </row>
    <row r="177" ht="15.75" customHeight="1" spans="9:9">
      <c r="I177" s="31"/>
    </row>
    <row r="178" ht="15.75" customHeight="1" spans="9:9">
      <c r="I178" s="31"/>
    </row>
    <row r="179" ht="15.75" customHeight="1" spans="9:9">
      <c r="I179" s="31"/>
    </row>
    <row r="180" ht="15.75" customHeight="1" spans="9:9">
      <c r="I180" s="31"/>
    </row>
    <row r="181" ht="15.75" customHeight="1" spans="9:9">
      <c r="I181" s="31"/>
    </row>
    <row r="182" ht="15.75" customHeight="1" spans="9:9">
      <c r="I182" s="31"/>
    </row>
    <row r="183" ht="15.75" customHeight="1" spans="9:9">
      <c r="I183" s="31"/>
    </row>
    <row r="184" ht="15.75" customHeight="1" spans="9:9">
      <c r="I184" s="31"/>
    </row>
    <row r="185" ht="15.75" customHeight="1" spans="9:9">
      <c r="I185" s="31"/>
    </row>
    <row r="186" ht="15.75" customHeight="1" spans="9:9">
      <c r="I186" s="31"/>
    </row>
    <row r="187" ht="15.75" customHeight="1" spans="9:9">
      <c r="I187" s="31"/>
    </row>
    <row r="188" ht="15.75" customHeight="1" spans="9:9">
      <c r="I188" s="31"/>
    </row>
    <row r="189" ht="15.75" customHeight="1" spans="9:9">
      <c r="I189" s="31"/>
    </row>
    <row r="190" ht="15.75" customHeight="1" spans="9:9">
      <c r="I190" s="31"/>
    </row>
    <row r="191" ht="15.75" customHeight="1" spans="9:9">
      <c r="I191" s="31"/>
    </row>
    <row r="192" ht="15.75" customHeight="1" spans="9:9">
      <c r="I192" s="31"/>
    </row>
    <row r="193" ht="15.75" customHeight="1" spans="9:9">
      <c r="I193" s="31"/>
    </row>
    <row r="194" ht="15.75" customHeight="1" spans="9:9">
      <c r="I194" s="31"/>
    </row>
    <row r="195" ht="15.75" customHeight="1" spans="9:9">
      <c r="I195" s="31"/>
    </row>
    <row r="196" ht="15.75" customHeight="1" spans="9:9">
      <c r="I196" s="31"/>
    </row>
    <row r="197" ht="15.75" customHeight="1" spans="9:9">
      <c r="I197" s="31"/>
    </row>
    <row r="198" ht="15.75" customHeight="1" spans="9:9">
      <c r="I198" s="31"/>
    </row>
    <row r="199" ht="15.75" customHeight="1" spans="9:9">
      <c r="I199" s="31"/>
    </row>
    <row r="200" ht="15.75" customHeight="1" spans="9:9">
      <c r="I200" s="31"/>
    </row>
    <row r="201" ht="15.75" customHeight="1" spans="9:9">
      <c r="I201" s="31"/>
    </row>
    <row r="202" ht="15.75" customHeight="1" spans="9:9">
      <c r="I202" s="31"/>
    </row>
    <row r="203" ht="15.75" customHeight="1" spans="9:9">
      <c r="I203" s="31"/>
    </row>
    <row r="204" ht="15.75" customHeight="1" spans="9:9">
      <c r="I204" s="31"/>
    </row>
    <row r="205" ht="15.75" customHeight="1" spans="9:9">
      <c r="I205" s="31"/>
    </row>
    <row r="206" ht="15.75" customHeight="1" spans="9:9">
      <c r="I206" s="31"/>
    </row>
    <row r="207" ht="15.75" customHeight="1" spans="9:9">
      <c r="I207" s="31"/>
    </row>
    <row r="208" ht="15.75" customHeight="1" spans="9:9">
      <c r="I208" s="31"/>
    </row>
    <row r="209" ht="15.75" customHeight="1" spans="9:9">
      <c r="I209" s="31"/>
    </row>
    <row r="210" ht="15.75" customHeight="1" spans="9:9">
      <c r="I210" s="31"/>
    </row>
    <row r="211" ht="15.75" customHeight="1" spans="9:9">
      <c r="I211" s="31"/>
    </row>
    <row r="212" ht="15.75" customHeight="1" spans="9:9">
      <c r="I212" s="31"/>
    </row>
    <row r="213" ht="15.75" customHeight="1" spans="9:9">
      <c r="I213" s="31"/>
    </row>
    <row r="214" ht="15.75" customHeight="1" spans="9:9">
      <c r="I214" s="31"/>
    </row>
    <row r="215" ht="15.75" customHeight="1" spans="9:9">
      <c r="I215" s="31"/>
    </row>
    <row r="216" ht="15.75" customHeight="1" spans="9:9">
      <c r="I216" s="31"/>
    </row>
    <row r="217" ht="15.75" customHeight="1" spans="9:9">
      <c r="I217" s="31"/>
    </row>
    <row r="218" ht="15.75" customHeight="1" spans="9:9">
      <c r="I218" s="31"/>
    </row>
    <row r="219" ht="15.75" customHeight="1" spans="9:9">
      <c r="I219" s="31"/>
    </row>
    <row r="220" ht="15.75" customHeight="1" spans="9:9">
      <c r="I220" s="31"/>
    </row>
    <row r="221" ht="15.75" customHeight="1" spans="9:9">
      <c r="I221" s="31"/>
    </row>
    <row r="222" ht="15.75" customHeight="1" spans="9:9">
      <c r="I222" s="31"/>
    </row>
    <row r="223" ht="15.75" customHeight="1" spans="9:9">
      <c r="I223" s="31"/>
    </row>
    <row r="224" ht="15.75" customHeight="1" spans="9:9">
      <c r="I224" s="31"/>
    </row>
    <row r="225" ht="15.75" customHeight="1" spans="9:9">
      <c r="I225" s="31"/>
    </row>
    <row r="226" ht="15.75" customHeight="1" spans="9:9">
      <c r="I226" s="31"/>
    </row>
    <row r="227" ht="15.75" customHeight="1" spans="9:9">
      <c r="I227" s="31"/>
    </row>
    <row r="228" ht="15.75" customHeight="1" spans="9:9">
      <c r="I228" s="31"/>
    </row>
    <row r="229" ht="15.75" customHeight="1" spans="9:9">
      <c r="I229" s="31"/>
    </row>
    <row r="230" ht="15.75" customHeight="1" spans="9:9">
      <c r="I230" s="31"/>
    </row>
    <row r="231" ht="15.75" customHeight="1" spans="9:9">
      <c r="I231" s="31"/>
    </row>
    <row r="232" ht="15.75" customHeight="1" spans="9:9">
      <c r="I232" s="31"/>
    </row>
    <row r="233" ht="15.75" customHeight="1" spans="9:9">
      <c r="I233" s="31"/>
    </row>
    <row r="234" ht="15.75" customHeight="1" spans="9:9">
      <c r="I234" s="31"/>
    </row>
    <row r="235" ht="15.75" customHeight="1" spans="9:9">
      <c r="I235" s="31"/>
    </row>
    <row r="236" ht="15.75" customHeight="1" spans="9:9">
      <c r="I236" s="31"/>
    </row>
    <row r="237" ht="15.75" customHeight="1" spans="9:9">
      <c r="I237" s="31"/>
    </row>
    <row r="238" ht="15.75" customHeight="1" spans="9:9">
      <c r="I238" s="31"/>
    </row>
    <row r="239" ht="15.75" customHeight="1" spans="9:9">
      <c r="I239" s="31"/>
    </row>
    <row r="240" ht="15.75" customHeight="1" spans="9:9">
      <c r="I240" s="31"/>
    </row>
    <row r="241" ht="15.75" customHeight="1" spans="9:9">
      <c r="I241" s="31"/>
    </row>
    <row r="242" ht="15.75" customHeight="1" spans="9:9">
      <c r="I242" s="31"/>
    </row>
    <row r="243" ht="15.75" customHeight="1" spans="9:9">
      <c r="I243" s="31"/>
    </row>
    <row r="244" ht="15.75" customHeight="1" spans="9:9">
      <c r="I244" s="31"/>
    </row>
    <row r="245" ht="15.75" customHeight="1" spans="9:9">
      <c r="I245" s="31"/>
    </row>
    <row r="246" ht="15.75" customHeight="1" spans="9:9">
      <c r="I246" s="31"/>
    </row>
    <row r="247" ht="15.75" customHeight="1" spans="9:9">
      <c r="I247" s="31"/>
    </row>
    <row r="248" ht="15.75" customHeight="1" spans="9:9">
      <c r="I248" s="31"/>
    </row>
    <row r="249" ht="15.75" customHeight="1" spans="9:9">
      <c r="I249" s="31"/>
    </row>
    <row r="250" ht="15.75" customHeight="1" spans="9:9">
      <c r="I250" s="31"/>
    </row>
    <row r="251" ht="15.75" customHeight="1" spans="9:9">
      <c r="I251" s="31"/>
    </row>
    <row r="252" ht="15.75" customHeight="1" spans="9:9">
      <c r="I252" s="31"/>
    </row>
    <row r="253" ht="15.75" customHeight="1" spans="9:9">
      <c r="I253" s="31"/>
    </row>
    <row r="254" ht="15.75" customHeight="1" spans="9:9">
      <c r="I254" s="31"/>
    </row>
    <row r="255" ht="15.75" customHeight="1" spans="9:9">
      <c r="I255" s="31"/>
    </row>
    <row r="256" ht="15.75" customHeight="1" spans="9:9">
      <c r="I256" s="31"/>
    </row>
    <row r="257" ht="15.75" customHeight="1" spans="9:9">
      <c r="I257" s="31"/>
    </row>
    <row r="258" ht="15.75" customHeight="1" spans="9:9">
      <c r="I258" s="31"/>
    </row>
    <row r="259" ht="15.75" customHeight="1" spans="9:9">
      <c r="I259" s="31"/>
    </row>
    <row r="260" ht="15.75" customHeight="1" spans="9:9">
      <c r="I260" s="31"/>
    </row>
    <row r="261" ht="15.75" customHeight="1" spans="9:9">
      <c r="I261" s="31"/>
    </row>
    <row r="262" ht="15.75" customHeight="1" spans="9:9">
      <c r="I262" s="31"/>
    </row>
    <row r="263" ht="15.75" customHeight="1" spans="9:9">
      <c r="I263" s="31"/>
    </row>
    <row r="264" ht="15.75" customHeight="1" spans="9:9">
      <c r="I264" s="31"/>
    </row>
    <row r="265" ht="15.75" customHeight="1" spans="9:9">
      <c r="I265" s="31"/>
    </row>
    <row r="266" ht="15.75" customHeight="1" spans="9:9">
      <c r="I266" s="31"/>
    </row>
    <row r="267" ht="15.75" customHeight="1" spans="9:9">
      <c r="I267" s="31"/>
    </row>
    <row r="268" ht="15.75" customHeight="1" spans="9:9">
      <c r="I268" s="31"/>
    </row>
    <row r="269" ht="15.75" customHeight="1" spans="9:9">
      <c r="I269" s="31"/>
    </row>
    <row r="270" ht="15.75" customHeight="1" spans="9:9">
      <c r="I270" s="31"/>
    </row>
    <row r="271" ht="15.75" customHeight="1" spans="9:9">
      <c r="I271" s="31"/>
    </row>
    <row r="272" ht="15.75" customHeight="1" spans="9:9">
      <c r="I272" s="31"/>
    </row>
    <row r="273" ht="15.75" customHeight="1" spans="9:9">
      <c r="I273" s="31"/>
    </row>
    <row r="274" ht="15.75" customHeight="1" spans="9:9">
      <c r="I274" s="31"/>
    </row>
    <row r="275" ht="15.75" customHeight="1" spans="9:9">
      <c r="I275" s="31"/>
    </row>
    <row r="276" ht="15.75" customHeight="1" spans="9:9">
      <c r="I276" s="31"/>
    </row>
    <row r="277" ht="15.75" customHeight="1" spans="9:9">
      <c r="I277" s="31"/>
    </row>
    <row r="278" ht="15.75" customHeight="1" spans="9:9">
      <c r="I278" s="31"/>
    </row>
    <row r="279" ht="15.75" customHeight="1" spans="9:9">
      <c r="I279" s="31"/>
    </row>
    <row r="280" ht="15.75" customHeight="1" spans="9:9">
      <c r="I280" s="31"/>
    </row>
    <row r="281" ht="15.75" customHeight="1" spans="9:9">
      <c r="I281" s="31"/>
    </row>
    <row r="282" ht="15.75" customHeight="1" spans="9:9">
      <c r="I282" s="31"/>
    </row>
    <row r="283" ht="15.75" customHeight="1" spans="9:9">
      <c r="I283" s="31"/>
    </row>
    <row r="284" ht="15.75" customHeight="1" spans="9:9">
      <c r="I284" s="31"/>
    </row>
    <row r="285" ht="15.75" customHeight="1" spans="9:9">
      <c r="I285" s="31"/>
    </row>
    <row r="286" ht="15.75" customHeight="1" spans="9:9">
      <c r="I286" s="31"/>
    </row>
    <row r="287" ht="15.75" customHeight="1" spans="9:9">
      <c r="I287" s="31"/>
    </row>
    <row r="288" ht="15.75" customHeight="1" spans="9:9">
      <c r="I288" s="31"/>
    </row>
    <row r="289" ht="15.75" customHeight="1" spans="9:9">
      <c r="I289" s="31"/>
    </row>
    <row r="290" ht="15.75" customHeight="1" spans="9:9">
      <c r="I290" s="31"/>
    </row>
    <row r="291" ht="15.75" customHeight="1" spans="9:9">
      <c r="I291" s="31"/>
    </row>
    <row r="292" ht="15.75" customHeight="1" spans="9:9">
      <c r="I292" s="31"/>
    </row>
    <row r="293" ht="15.75" customHeight="1" spans="9:9">
      <c r="I293" s="31"/>
    </row>
    <row r="294" ht="15.75" customHeight="1" spans="9:9">
      <c r="I294" s="31"/>
    </row>
    <row r="295" ht="15.75" customHeight="1" spans="9:9">
      <c r="I295" s="31"/>
    </row>
    <row r="296" ht="15.75" customHeight="1" spans="9:9">
      <c r="I296" s="31"/>
    </row>
    <row r="297" ht="15.75" customHeight="1" spans="9:9">
      <c r="I297" s="31"/>
    </row>
    <row r="298" ht="15.75" customHeight="1" spans="9:9">
      <c r="I298" s="31"/>
    </row>
    <row r="299" ht="15.75" customHeight="1" spans="9:9">
      <c r="I299" s="31"/>
    </row>
    <row r="300" ht="15.75" customHeight="1" spans="9:9">
      <c r="I300" s="31"/>
    </row>
    <row r="301" ht="15.75" customHeight="1" spans="9:9">
      <c r="I301" s="31"/>
    </row>
    <row r="302" ht="15.75" customHeight="1" spans="9:9">
      <c r="I302" s="31"/>
    </row>
    <row r="303" ht="15.75" customHeight="1" spans="9:9">
      <c r="I303" s="31"/>
    </row>
    <row r="304" ht="15.75" customHeight="1" spans="9:9">
      <c r="I304" s="31"/>
    </row>
    <row r="305" ht="15.75" customHeight="1" spans="9:9">
      <c r="I305" s="31"/>
    </row>
    <row r="306" ht="15.75" customHeight="1" spans="9:9">
      <c r="I306" s="31"/>
    </row>
    <row r="307" ht="15.75" customHeight="1" spans="9:9">
      <c r="I307" s="31"/>
    </row>
    <row r="308" ht="15.75" customHeight="1" spans="9:9">
      <c r="I308" s="31"/>
    </row>
    <row r="309" ht="15.75" customHeight="1" spans="9:9">
      <c r="I309" s="31"/>
    </row>
    <row r="310" ht="15.75" customHeight="1" spans="9:9">
      <c r="I310" s="31"/>
    </row>
    <row r="311" ht="15.75" customHeight="1" spans="9:9">
      <c r="I311" s="31"/>
    </row>
    <row r="312" ht="15.75" customHeight="1" spans="9:9">
      <c r="I312" s="31"/>
    </row>
    <row r="313" ht="15.75" customHeight="1" spans="9:9">
      <c r="I313" s="31"/>
    </row>
    <row r="314" ht="15.75" customHeight="1" spans="9:9">
      <c r="I314" s="31"/>
    </row>
    <row r="315" ht="15.75" customHeight="1" spans="9:9">
      <c r="I315" s="31"/>
    </row>
    <row r="316" ht="15.75" customHeight="1" spans="9:9">
      <c r="I316" s="31"/>
    </row>
    <row r="317" ht="15.75" customHeight="1" spans="9:9">
      <c r="I317" s="31"/>
    </row>
    <row r="318" ht="15.75" customHeight="1" spans="9:9">
      <c r="I318" s="31"/>
    </row>
    <row r="319" ht="15.75" customHeight="1" spans="9:9">
      <c r="I319" s="31"/>
    </row>
    <row r="320" ht="15.75" customHeight="1" spans="9:9">
      <c r="I320" s="31"/>
    </row>
    <row r="321" ht="15.75" customHeight="1" spans="9:9">
      <c r="I321" s="31"/>
    </row>
    <row r="322" ht="15.75" customHeight="1" spans="9:9">
      <c r="I322" s="31"/>
    </row>
    <row r="323" ht="15.75" customHeight="1" spans="9:9">
      <c r="I323" s="31"/>
    </row>
    <row r="324" ht="15.75" customHeight="1" spans="9:9">
      <c r="I324" s="31"/>
    </row>
    <row r="325" ht="15.75" customHeight="1" spans="9:9">
      <c r="I325" s="31"/>
    </row>
    <row r="326" ht="15.75" customHeight="1" spans="9:9">
      <c r="I326" s="31"/>
    </row>
    <row r="327" ht="15.75" customHeight="1" spans="9:9">
      <c r="I327" s="31"/>
    </row>
    <row r="328" ht="15.75" customHeight="1" spans="9:9">
      <c r="I328" s="31"/>
    </row>
    <row r="329" ht="15.75" customHeight="1" spans="9:9">
      <c r="I329" s="31"/>
    </row>
    <row r="330" ht="15.75" customHeight="1" spans="9:9">
      <c r="I330" s="31"/>
    </row>
    <row r="331" ht="15.75" customHeight="1" spans="9:9">
      <c r="I331" s="31"/>
    </row>
    <row r="332" ht="15.75" customHeight="1" spans="9:9">
      <c r="I332" s="31"/>
    </row>
    <row r="333" ht="15.75" customHeight="1" spans="9:9">
      <c r="I333" s="31"/>
    </row>
    <row r="334" ht="15.75" customHeight="1" spans="9:9">
      <c r="I334" s="31"/>
    </row>
    <row r="335" ht="15.75" customHeight="1" spans="9:9">
      <c r="I335" s="31"/>
    </row>
    <row r="336" ht="15.75" customHeight="1" spans="9:9">
      <c r="I336" s="31"/>
    </row>
    <row r="337" ht="15.75" customHeight="1" spans="9:9">
      <c r="I337" s="31"/>
    </row>
    <row r="338" ht="15.75" customHeight="1" spans="9:9">
      <c r="I338" s="31"/>
    </row>
    <row r="339" ht="15.75" customHeight="1" spans="9:9">
      <c r="I339" s="31"/>
    </row>
    <row r="340" ht="15.75" customHeight="1" spans="9:9">
      <c r="I340" s="31"/>
    </row>
    <row r="341" ht="15.75" customHeight="1" spans="9:9">
      <c r="I341" s="31"/>
    </row>
    <row r="342" ht="15.75" customHeight="1" spans="9:9">
      <c r="I342" s="31"/>
    </row>
    <row r="343" ht="15.75" customHeight="1" spans="9:9">
      <c r="I343" s="31"/>
    </row>
    <row r="344" ht="15.75" customHeight="1" spans="9:9">
      <c r="I344" s="31"/>
    </row>
    <row r="345" ht="15.75" customHeight="1" spans="9:9">
      <c r="I345" s="31"/>
    </row>
    <row r="346" ht="15.75" customHeight="1" spans="9:9">
      <c r="I346" s="31"/>
    </row>
    <row r="347" ht="15.75" customHeight="1" spans="9:9">
      <c r="I347" s="31"/>
    </row>
    <row r="348" ht="15.75" customHeight="1" spans="9:9">
      <c r="I348" s="31"/>
    </row>
    <row r="349" ht="15.75" customHeight="1" spans="9:9">
      <c r="I349" s="31"/>
    </row>
    <row r="350" ht="15.75" customHeight="1" spans="9:9">
      <c r="I350" s="31"/>
    </row>
    <row r="351" ht="15.75" customHeight="1" spans="9:9">
      <c r="I351" s="31"/>
    </row>
    <row r="352" ht="15.75" customHeight="1" spans="9:9">
      <c r="I352" s="31"/>
    </row>
    <row r="353" ht="15.75" customHeight="1" spans="9:9">
      <c r="I353" s="31"/>
    </row>
    <row r="354" ht="15.75" customHeight="1" spans="9:9">
      <c r="I354" s="31"/>
    </row>
    <row r="355" ht="15.75" customHeight="1" spans="9:9">
      <c r="I355" s="31"/>
    </row>
    <row r="356" ht="15.75" customHeight="1" spans="9:9">
      <c r="I356" s="31"/>
    </row>
    <row r="357" ht="15.75" customHeight="1" spans="9:9">
      <c r="I357" s="31"/>
    </row>
    <row r="358" ht="15.75" customHeight="1" spans="9:9">
      <c r="I358" s="31"/>
    </row>
    <row r="359" ht="15.75" customHeight="1" spans="9:9">
      <c r="I359" s="31"/>
    </row>
    <row r="360" ht="15.75" customHeight="1" spans="9:9">
      <c r="I360" s="31"/>
    </row>
    <row r="361" ht="15.75" customHeight="1" spans="9:9">
      <c r="I361" s="31"/>
    </row>
    <row r="362" ht="15.75" customHeight="1" spans="9:9">
      <c r="I362" s="31"/>
    </row>
    <row r="363" ht="15.75" customHeight="1" spans="9:9">
      <c r="I363" s="31"/>
    </row>
    <row r="364" ht="15.75" customHeight="1" spans="9:9">
      <c r="I364" s="31"/>
    </row>
    <row r="365" ht="15.75" customHeight="1" spans="9:9">
      <c r="I365" s="31"/>
    </row>
    <row r="366" ht="15.75" customHeight="1" spans="9:9">
      <c r="I366" s="31"/>
    </row>
    <row r="367" ht="15.75" customHeight="1" spans="9:9">
      <c r="I367" s="31"/>
    </row>
    <row r="368" ht="15.75" customHeight="1" spans="9:9">
      <c r="I368" s="31"/>
    </row>
    <row r="369" ht="15.75" customHeight="1" spans="9:9">
      <c r="I369" s="31"/>
    </row>
    <row r="370" ht="15.75" customHeight="1" spans="9:9">
      <c r="I370" s="31"/>
    </row>
    <row r="371" ht="15.75" customHeight="1" spans="9:9">
      <c r="I371" s="31"/>
    </row>
    <row r="372" ht="15.75" customHeight="1" spans="9:9">
      <c r="I372" s="31"/>
    </row>
    <row r="373" ht="15.75" customHeight="1" spans="9:9">
      <c r="I373" s="31"/>
    </row>
    <row r="374" ht="15.75" customHeight="1" spans="9:9">
      <c r="I374" s="31"/>
    </row>
    <row r="375" ht="15.75" customHeight="1" spans="9:9">
      <c r="I375" s="31"/>
    </row>
    <row r="376" ht="15.75" customHeight="1" spans="9:9">
      <c r="I376" s="31"/>
    </row>
    <row r="377" ht="15.75" customHeight="1" spans="9:9">
      <c r="I377" s="31"/>
    </row>
    <row r="378" ht="15.75" customHeight="1" spans="9:9">
      <c r="I378" s="31"/>
    </row>
    <row r="379" ht="15.75" customHeight="1" spans="9:9">
      <c r="I379" s="31"/>
    </row>
    <row r="380" ht="15.75" customHeight="1" spans="9:9">
      <c r="I380" s="31"/>
    </row>
    <row r="381" ht="15.75" customHeight="1" spans="9:9">
      <c r="I381" s="31"/>
    </row>
    <row r="382" ht="15.75" customHeight="1" spans="9:9">
      <c r="I382" s="31"/>
    </row>
    <row r="383" ht="15.75" customHeight="1" spans="9:9">
      <c r="I383" s="31"/>
    </row>
    <row r="384" ht="15.75" customHeight="1" spans="9:9">
      <c r="I384" s="31"/>
    </row>
    <row r="385" ht="15.75" customHeight="1" spans="9:9">
      <c r="I385" s="31"/>
    </row>
    <row r="386" ht="15.75" customHeight="1" spans="9:9">
      <c r="I386" s="31"/>
    </row>
    <row r="387" ht="15.75" customHeight="1" spans="9:9">
      <c r="I387" s="31"/>
    </row>
    <row r="388" ht="15.75" customHeight="1" spans="9:9">
      <c r="I388" s="31"/>
    </row>
    <row r="389" ht="15.75" customHeight="1" spans="9:9">
      <c r="I389" s="31"/>
    </row>
    <row r="390" ht="15.75" customHeight="1" spans="9:9">
      <c r="I390" s="31"/>
    </row>
    <row r="391" ht="15.75" customHeight="1" spans="9:9">
      <c r="I391" s="31"/>
    </row>
    <row r="392" ht="15.75" customHeight="1" spans="9:9">
      <c r="I392" s="31"/>
    </row>
    <row r="393" ht="15.75" customHeight="1" spans="9:9">
      <c r="I393" s="31"/>
    </row>
    <row r="394" ht="15.75" customHeight="1" spans="9:9">
      <c r="I394" s="31"/>
    </row>
    <row r="395" ht="15.75" customHeight="1" spans="9:9">
      <c r="I395" s="31"/>
    </row>
    <row r="396" ht="15.75" customHeight="1" spans="9:9">
      <c r="I396" s="31"/>
    </row>
    <row r="397" ht="15.75" customHeight="1" spans="9:9">
      <c r="I397" s="31"/>
    </row>
    <row r="398" ht="15.75" customHeight="1" spans="9:9">
      <c r="I398" s="31"/>
    </row>
    <row r="399" ht="15.75" customHeight="1" spans="9:9">
      <c r="I399" s="31"/>
    </row>
    <row r="400" ht="15.75" customHeight="1" spans="9:9">
      <c r="I400" s="31"/>
    </row>
    <row r="401" ht="15.75" customHeight="1" spans="9:9">
      <c r="I401" s="31"/>
    </row>
    <row r="402" ht="15.75" customHeight="1" spans="9:9">
      <c r="I402" s="31"/>
    </row>
    <row r="403" ht="15.75" customHeight="1" spans="9:9">
      <c r="I403" s="31"/>
    </row>
    <row r="404" ht="15.75" customHeight="1" spans="9:9">
      <c r="I404" s="31"/>
    </row>
    <row r="405" ht="15.75" customHeight="1" spans="9:9">
      <c r="I405" s="31"/>
    </row>
    <row r="406" ht="15.75" customHeight="1" spans="9:9">
      <c r="I406" s="31"/>
    </row>
    <row r="407" ht="15.75" customHeight="1" spans="9:9">
      <c r="I407" s="31"/>
    </row>
    <row r="408" ht="15.75" customHeight="1" spans="9:9">
      <c r="I408" s="31"/>
    </row>
    <row r="409" ht="15.75" customHeight="1" spans="9:9">
      <c r="I409" s="31"/>
    </row>
    <row r="410" ht="15.75" customHeight="1" spans="9:9">
      <c r="I410" s="31"/>
    </row>
    <row r="411" ht="15.75" customHeight="1" spans="9:9">
      <c r="I411" s="31"/>
    </row>
    <row r="412" ht="15.75" customHeight="1" spans="9:9">
      <c r="I412" s="31"/>
    </row>
    <row r="413" ht="15.75" customHeight="1" spans="9:9">
      <c r="I413" s="31"/>
    </row>
    <row r="414" ht="15.75" customHeight="1" spans="9:9">
      <c r="I414" s="31"/>
    </row>
    <row r="415" ht="15.75" customHeight="1" spans="9:9">
      <c r="I415" s="31"/>
    </row>
    <row r="416" ht="15.75" customHeight="1" spans="9:9">
      <c r="I416" s="31"/>
    </row>
    <row r="417" ht="15.75" customHeight="1" spans="9:9">
      <c r="I417" s="31"/>
    </row>
    <row r="418" ht="15.75" customHeight="1" spans="9:9">
      <c r="I418" s="31"/>
    </row>
    <row r="419" ht="15.75" customHeight="1" spans="9:9">
      <c r="I419" s="31"/>
    </row>
    <row r="420" ht="15.75" customHeight="1" spans="9:9">
      <c r="I420" s="31"/>
    </row>
    <row r="421" ht="15.75" customHeight="1" spans="9:9">
      <c r="I421" s="31"/>
    </row>
    <row r="422" ht="15.75" customHeight="1" spans="9:9">
      <c r="I422" s="31"/>
    </row>
    <row r="423" ht="15.75" customHeight="1" spans="9:9">
      <c r="I423" s="31"/>
    </row>
    <row r="424" ht="15.75" customHeight="1" spans="9:9">
      <c r="I424" s="31"/>
    </row>
    <row r="425" ht="15.75" customHeight="1" spans="9:9">
      <c r="I425" s="31"/>
    </row>
    <row r="426" ht="15.75" customHeight="1" spans="9:9">
      <c r="I426" s="31"/>
    </row>
    <row r="427" ht="15.75" customHeight="1" spans="9:9">
      <c r="I427" s="31"/>
    </row>
    <row r="428" ht="15.75" customHeight="1" spans="9:9">
      <c r="I428" s="31"/>
    </row>
    <row r="429" ht="15.75" customHeight="1" spans="9:9">
      <c r="I429" s="31"/>
    </row>
    <row r="430" ht="15.75" customHeight="1" spans="9:9">
      <c r="I430" s="31"/>
    </row>
    <row r="431" ht="15.75" customHeight="1" spans="9:9">
      <c r="I431" s="31"/>
    </row>
    <row r="432" ht="15.75" customHeight="1" spans="9:9">
      <c r="I432" s="31"/>
    </row>
    <row r="433" ht="15.75" customHeight="1" spans="9:9">
      <c r="I433" s="31"/>
    </row>
    <row r="434" ht="15.75" customHeight="1" spans="9:9">
      <c r="I434" s="31"/>
    </row>
    <row r="435" ht="15.75" customHeight="1" spans="9:9">
      <c r="I435" s="31"/>
    </row>
    <row r="436" ht="15.75" customHeight="1" spans="9:9">
      <c r="I436" s="31"/>
    </row>
    <row r="437" ht="15.75" customHeight="1" spans="9:9">
      <c r="I437" s="31"/>
    </row>
    <row r="438" ht="15.75" customHeight="1" spans="9:9">
      <c r="I438" s="31"/>
    </row>
    <row r="439" ht="15.75" customHeight="1" spans="9:9">
      <c r="I439" s="31"/>
    </row>
    <row r="440" ht="15.75" customHeight="1" spans="9:9">
      <c r="I440" s="31"/>
    </row>
    <row r="441" ht="15.75" customHeight="1" spans="9:9">
      <c r="I441" s="31"/>
    </row>
    <row r="442" ht="15.75" customHeight="1" spans="9:9">
      <c r="I442" s="31"/>
    </row>
    <row r="443" ht="15.75" customHeight="1" spans="9:9">
      <c r="I443" s="31"/>
    </row>
    <row r="444" ht="15.75" customHeight="1" spans="9:9">
      <c r="I444" s="31"/>
    </row>
    <row r="445" ht="15.75" customHeight="1" spans="9:9">
      <c r="I445" s="31"/>
    </row>
    <row r="446" ht="15.75" customHeight="1" spans="9:9">
      <c r="I446" s="31"/>
    </row>
    <row r="447" ht="15.75" customHeight="1" spans="9:9">
      <c r="I447" s="31"/>
    </row>
    <row r="448" ht="15.75" customHeight="1" spans="9:9">
      <c r="I448" s="31"/>
    </row>
    <row r="449" ht="15.75" customHeight="1" spans="9:9">
      <c r="I449" s="31"/>
    </row>
    <row r="450" ht="15.75" customHeight="1" spans="9:9">
      <c r="I450" s="31"/>
    </row>
    <row r="451" ht="15.75" customHeight="1" spans="9:9">
      <c r="I451" s="31"/>
    </row>
    <row r="452" ht="15.75" customHeight="1" spans="9:9">
      <c r="I452" s="31"/>
    </row>
    <row r="453" ht="15.75" customHeight="1" spans="9:9">
      <c r="I453" s="31"/>
    </row>
    <row r="454" ht="15.75" customHeight="1" spans="9:9">
      <c r="I454" s="31"/>
    </row>
    <row r="455" ht="15.75" customHeight="1" spans="9:9">
      <c r="I455" s="31"/>
    </row>
    <row r="456" ht="15.75" customHeight="1" spans="9:9">
      <c r="I456" s="31"/>
    </row>
    <row r="457" ht="15.75" customHeight="1" spans="9:9">
      <c r="I457" s="31"/>
    </row>
    <row r="458" ht="15.75" customHeight="1" spans="9:9">
      <c r="I458" s="31"/>
    </row>
    <row r="459" ht="15.75" customHeight="1" spans="9:9">
      <c r="I459" s="31"/>
    </row>
    <row r="460" ht="15.75" customHeight="1" spans="9:9">
      <c r="I460" s="31"/>
    </row>
    <row r="461" ht="15.75" customHeight="1" spans="9:9">
      <c r="I461" s="31"/>
    </row>
    <row r="462" ht="15.75" customHeight="1" spans="9:9">
      <c r="I462" s="31"/>
    </row>
    <row r="463" ht="15.75" customHeight="1" spans="9:9">
      <c r="I463" s="31"/>
    </row>
    <row r="464" ht="15.75" customHeight="1" spans="9:9">
      <c r="I464" s="31"/>
    </row>
    <row r="465" ht="15.75" customHeight="1" spans="9:9">
      <c r="I465" s="31"/>
    </row>
    <row r="466" ht="15.75" customHeight="1" spans="9:9">
      <c r="I466" s="31"/>
    </row>
    <row r="467" ht="15.75" customHeight="1" spans="9:9">
      <c r="I467" s="31"/>
    </row>
    <row r="468" ht="15.75" customHeight="1" spans="9:9">
      <c r="I468" s="31"/>
    </row>
    <row r="469" ht="15.75" customHeight="1" spans="9:9">
      <c r="I469" s="31"/>
    </row>
    <row r="470" ht="15.75" customHeight="1" spans="9:9">
      <c r="I470" s="31"/>
    </row>
    <row r="471" ht="15.75" customHeight="1" spans="9:9">
      <c r="I471" s="31"/>
    </row>
    <row r="472" ht="15.75" customHeight="1" spans="9:9">
      <c r="I472" s="31"/>
    </row>
    <row r="473" ht="15.75" customHeight="1" spans="9:9">
      <c r="I473" s="31"/>
    </row>
    <row r="474" ht="15.75" customHeight="1" spans="9:9">
      <c r="I474" s="31"/>
    </row>
    <row r="475" ht="15.75" customHeight="1" spans="9:9">
      <c r="I475" s="31"/>
    </row>
    <row r="476" ht="15.75" customHeight="1" spans="9:9">
      <c r="I476" s="31"/>
    </row>
    <row r="477" ht="15.75" customHeight="1" spans="9:9">
      <c r="I477" s="31"/>
    </row>
    <row r="478" ht="15.75" customHeight="1" spans="9:9">
      <c r="I478" s="31"/>
    </row>
    <row r="479" ht="15.75" customHeight="1" spans="9:9">
      <c r="I479" s="31"/>
    </row>
    <row r="480" ht="15.75" customHeight="1" spans="9:9">
      <c r="I480" s="31"/>
    </row>
    <row r="481" ht="15.75" customHeight="1" spans="9:9">
      <c r="I481" s="31"/>
    </row>
    <row r="482" ht="15.75" customHeight="1" spans="9:9">
      <c r="I482" s="31"/>
    </row>
    <row r="483" ht="15.75" customHeight="1" spans="9:9">
      <c r="I483" s="31"/>
    </row>
    <row r="484" ht="15.75" customHeight="1" spans="9:9">
      <c r="I484" s="31"/>
    </row>
    <row r="485" ht="15.75" customHeight="1" spans="9:9">
      <c r="I485" s="31"/>
    </row>
    <row r="486" ht="15.75" customHeight="1" spans="9:9">
      <c r="I486" s="31"/>
    </row>
    <row r="487" ht="15.75" customHeight="1" spans="9:9">
      <c r="I487" s="31"/>
    </row>
    <row r="488" ht="15.75" customHeight="1" spans="9:9">
      <c r="I488" s="31"/>
    </row>
    <row r="489" ht="15.75" customHeight="1" spans="9:9">
      <c r="I489" s="31"/>
    </row>
    <row r="490" ht="15.75" customHeight="1" spans="9:9">
      <c r="I490" s="31"/>
    </row>
    <row r="491" ht="15.75" customHeight="1" spans="9:9">
      <c r="I491" s="31"/>
    </row>
    <row r="492" ht="15.75" customHeight="1" spans="9:9">
      <c r="I492" s="31"/>
    </row>
    <row r="493" ht="15.75" customHeight="1" spans="9:9">
      <c r="I493" s="31"/>
    </row>
    <row r="494" ht="15.75" customHeight="1" spans="9:9">
      <c r="I494" s="31"/>
    </row>
    <row r="495" ht="15.75" customHeight="1" spans="9:9">
      <c r="I495" s="31"/>
    </row>
    <row r="496" ht="15.75" customHeight="1" spans="9:9">
      <c r="I496" s="31"/>
    </row>
    <row r="497" ht="15.75" customHeight="1" spans="9:9">
      <c r="I497" s="31"/>
    </row>
    <row r="498" ht="15.75" customHeight="1" spans="9:9">
      <c r="I498" s="31"/>
    </row>
    <row r="499" ht="15.75" customHeight="1" spans="9:9">
      <c r="I499" s="31"/>
    </row>
    <row r="500" ht="15.75" customHeight="1" spans="9:9">
      <c r="I500" s="31"/>
    </row>
    <row r="501" ht="15.75" customHeight="1" spans="9:9">
      <c r="I501" s="31"/>
    </row>
    <row r="502" ht="15.75" customHeight="1" spans="9:9">
      <c r="I502" s="31"/>
    </row>
    <row r="503" ht="15.75" customHeight="1" spans="9:9">
      <c r="I503" s="31"/>
    </row>
    <row r="504" ht="15.75" customHeight="1" spans="9:9">
      <c r="I504" s="31"/>
    </row>
    <row r="505" ht="15.75" customHeight="1" spans="9:9">
      <c r="I505" s="31"/>
    </row>
    <row r="506" ht="15.75" customHeight="1" spans="9:9">
      <c r="I506" s="31"/>
    </row>
    <row r="507" ht="15.75" customHeight="1" spans="9:9">
      <c r="I507" s="31"/>
    </row>
    <row r="508" ht="15.75" customHeight="1" spans="9:9">
      <c r="I508" s="31"/>
    </row>
    <row r="509" ht="15.75" customHeight="1" spans="9:9">
      <c r="I509" s="31"/>
    </row>
    <row r="510" ht="15.75" customHeight="1" spans="9:9">
      <c r="I510" s="31"/>
    </row>
    <row r="511" ht="15.75" customHeight="1" spans="9:9">
      <c r="I511" s="31"/>
    </row>
    <row r="512" ht="15.75" customHeight="1" spans="9:9">
      <c r="I512" s="31"/>
    </row>
    <row r="513" ht="15.75" customHeight="1" spans="9:9">
      <c r="I513" s="31"/>
    </row>
    <row r="514" ht="15.75" customHeight="1" spans="9:9">
      <c r="I514" s="31"/>
    </row>
    <row r="515" ht="15.75" customHeight="1" spans="9:9">
      <c r="I515" s="31"/>
    </row>
    <row r="516" ht="15.75" customHeight="1" spans="9:9">
      <c r="I516" s="31"/>
    </row>
    <row r="517" ht="15.75" customHeight="1" spans="9:9">
      <c r="I517" s="31"/>
    </row>
    <row r="518" ht="15.75" customHeight="1" spans="9:9">
      <c r="I518" s="31"/>
    </row>
    <row r="519" ht="15.75" customHeight="1" spans="9:9">
      <c r="I519" s="31"/>
    </row>
    <row r="520" ht="15.75" customHeight="1" spans="9:9">
      <c r="I520" s="31"/>
    </row>
    <row r="521" ht="15.75" customHeight="1" spans="9:9">
      <c r="I521" s="31"/>
    </row>
    <row r="522" ht="15.75" customHeight="1" spans="9:9">
      <c r="I522" s="31"/>
    </row>
    <row r="523" ht="15.75" customHeight="1" spans="9:9">
      <c r="I523" s="31"/>
    </row>
    <row r="524" ht="15.75" customHeight="1" spans="9:9">
      <c r="I524" s="31"/>
    </row>
    <row r="525" ht="15.75" customHeight="1" spans="9:9">
      <c r="I525" s="31"/>
    </row>
    <row r="526" ht="15.75" customHeight="1" spans="9:9">
      <c r="I526" s="31"/>
    </row>
    <row r="527" ht="15.75" customHeight="1" spans="9:9">
      <c r="I527" s="31"/>
    </row>
    <row r="528" ht="15.75" customHeight="1" spans="9:9">
      <c r="I528" s="31"/>
    </row>
    <row r="529" ht="15.75" customHeight="1" spans="9:9">
      <c r="I529" s="31"/>
    </row>
    <row r="530" ht="15.75" customHeight="1" spans="9:9">
      <c r="I530" s="31"/>
    </row>
    <row r="531" ht="15.75" customHeight="1" spans="9:9">
      <c r="I531" s="31"/>
    </row>
    <row r="532" ht="15.75" customHeight="1" spans="9:9">
      <c r="I532" s="31"/>
    </row>
    <row r="533" ht="15.75" customHeight="1" spans="9:9">
      <c r="I533" s="31"/>
    </row>
    <row r="534" ht="15.75" customHeight="1" spans="9:9">
      <c r="I534" s="31"/>
    </row>
    <row r="535" ht="15.75" customHeight="1" spans="9:9">
      <c r="I535" s="31"/>
    </row>
    <row r="536" ht="15.75" customHeight="1" spans="9:9">
      <c r="I536" s="31"/>
    </row>
    <row r="537" ht="15.75" customHeight="1" spans="9:9">
      <c r="I537" s="31"/>
    </row>
    <row r="538" ht="15.75" customHeight="1" spans="9:9">
      <c r="I538" s="31"/>
    </row>
    <row r="539" ht="15.75" customHeight="1" spans="9:9">
      <c r="I539" s="31"/>
    </row>
    <row r="540" ht="15.75" customHeight="1" spans="9:9">
      <c r="I540" s="31"/>
    </row>
    <row r="541" ht="15.75" customHeight="1" spans="9:9">
      <c r="I541" s="31"/>
    </row>
    <row r="542" ht="15.75" customHeight="1" spans="9:9">
      <c r="I542" s="31"/>
    </row>
    <row r="543" ht="15.75" customHeight="1" spans="9:9">
      <c r="I543" s="31"/>
    </row>
    <row r="544" ht="15.75" customHeight="1" spans="9:9">
      <c r="I544" s="31"/>
    </row>
    <row r="545" ht="15.75" customHeight="1" spans="9:9">
      <c r="I545" s="31"/>
    </row>
    <row r="546" ht="15.75" customHeight="1" spans="9:9">
      <c r="I546" s="31"/>
    </row>
    <row r="547" ht="15.75" customHeight="1" spans="9:9">
      <c r="I547" s="31"/>
    </row>
    <row r="548" ht="15.75" customHeight="1" spans="9:9">
      <c r="I548" s="31"/>
    </row>
    <row r="549" ht="15.75" customHeight="1" spans="9:9">
      <c r="I549" s="31"/>
    </row>
    <row r="550" ht="15.75" customHeight="1" spans="9:9">
      <c r="I550" s="31"/>
    </row>
    <row r="551" ht="15.75" customHeight="1" spans="9:9">
      <c r="I551" s="31"/>
    </row>
    <row r="552" ht="15.75" customHeight="1" spans="9:9">
      <c r="I552" s="31"/>
    </row>
    <row r="553" ht="15.75" customHeight="1" spans="9:9">
      <c r="I553" s="31"/>
    </row>
    <row r="554" ht="15.75" customHeight="1" spans="9:9">
      <c r="I554" s="31"/>
    </row>
    <row r="555" ht="15.75" customHeight="1" spans="9:9">
      <c r="I555" s="31"/>
    </row>
    <row r="556" ht="15.75" customHeight="1" spans="9:9">
      <c r="I556" s="31"/>
    </row>
    <row r="557" ht="15.75" customHeight="1" spans="9:9">
      <c r="I557" s="31"/>
    </row>
    <row r="558" ht="15.75" customHeight="1" spans="9:9">
      <c r="I558" s="31"/>
    </row>
    <row r="559" ht="15.75" customHeight="1" spans="9:9">
      <c r="I559" s="31"/>
    </row>
    <row r="560" ht="15.75" customHeight="1" spans="9:9">
      <c r="I560" s="31"/>
    </row>
    <row r="561" ht="15.75" customHeight="1" spans="9:9">
      <c r="I561" s="31"/>
    </row>
    <row r="562" ht="15.75" customHeight="1" spans="9:9">
      <c r="I562" s="31"/>
    </row>
    <row r="563" ht="15.75" customHeight="1" spans="9:9">
      <c r="I563" s="31"/>
    </row>
    <row r="564" ht="15.75" customHeight="1" spans="9:9">
      <c r="I564" s="31"/>
    </row>
    <row r="565" ht="15.75" customHeight="1" spans="9:9">
      <c r="I565" s="31"/>
    </row>
    <row r="566" ht="15.75" customHeight="1" spans="9:9">
      <c r="I566" s="31"/>
    </row>
    <row r="567" ht="15.75" customHeight="1" spans="9:9">
      <c r="I567" s="31"/>
    </row>
    <row r="568" ht="15.75" customHeight="1" spans="9:9">
      <c r="I568" s="31"/>
    </row>
    <row r="569" ht="15.75" customHeight="1" spans="9:9">
      <c r="I569" s="31"/>
    </row>
    <row r="570" ht="15.75" customHeight="1" spans="9:9">
      <c r="I570" s="31"/>
    </row>
    <row r="571" ht="15.75" customHeight="1" spans="9:9">
      <c r="I571" s="31"/>
    </row>
    <row r="572" ht="15.75" customHeight="1" spans="9:9">
      <c r="I572" s="31"/>
    </row>
    <row r="573" ht="15.75" customHeight="1" spans="9:9">
      <c r="I573" s="31"/>
    </row>
    <row r="574" ht="15.75" customHeight="1" spans="9:9">
      <c r="I574" s="31"/>
    </row>
    <row r="575" ht="15.75" customHeight="1" spans="9:9">
      <c r="I575" s="31"/>
    </row>
    <row r="576" ht="15.75" customHeight="1" spans="9:9">
      <c r="I576" s="31"/>
    </row>
    <row r="577" ht="15.75" customHeight="1" spans="9:9">
      <c r="I577" s="31"/>
    </row>
    <row r="578" ht="15.75" customHeight="1" spans="9:9">
      <c r="I578" s="31"/>
    </row>
    <row r="579" ht="15.75" customHeight="1" spans="9:9">
      <c r="I579" s="31"/>
    </row>
    <row r="580" ht="15.75" customHeight="1" spans="9:9">
      <c r="I580" s="31"/>
    </row>
    <row r="581" ht="15.75" customHeight="1" spans="9:9">
      <c r="I581" s="31"/>
    </row>
    <row r="582" ht="15.75" customHeight="1" spans="9:9">
      <c r="I582" s="31"/>
    </row>
    <row r="583" ht="15.75" customHeight="1" spans="9:9">
      <c r="I583" s="31"/>
    </row>
    <row r="584" ht="15.75" customHeight="1" spans="9:9">
      <c r="I584" s="31"/>
    </row>
    <row r="585" ht="15.75" customHeight="1" spans="9:9">
      <c r="I585" s="31"/>
    </row>
    <row r="586" ht="15.75" customHeight="1" spans="9:9">
      <c r="I586" s="31"/>
    </row>
    <row r="587" ht="15.75" customHeight="1" spans="9:9">
      <c r="I587" s="31"/>
    </row>
    <row r="588" ht="15.75" customHeight="1" spans="9:9">
      <c r="I588" s="31"/>
    </row>
    <row r="589" ht="15.75" customHeight="1" spans="9:9">
      <c r="I589" s="31"/>
    </row>
    <row r="590" ht="15.75" customHeight="1" spans="9:9">
      <c r="I590" s="31"/>
    </row>
    <row r="591" ht="15.75" customHeight="1" spans="9:9">
      <c r="I591" s="31"/>
    </row>
    <row r="592" ht="15.75" customHeight="1" spans="9:9">
      <c r="I592" s="31"/>
    </row>
    <row r="593" ht="15.75" customHeight="1" spans="9:9">
      <c r="I593" s="31"/>
    </row>
    <row r="594" ht="15.75" customHeight="1" spans="9:9">
      <c r="I594" s="31"/>
    </row>
    <row r="595" ht="15.75" customHeight="1" spans="9:9">
      <c r="I595" s="31"/>
    </row>
    <row r="596" ht="15.75" customHeight="1" spans="9:9">
      <c r="I596" s="31"/>
    </row>
    <row r="597" ht="15.75" customHeight="1" spans="9:9">
      <c r="I597" s="31"/>
    </row>
    <row r="598" ht="15.75" customHeight="1" spans="9:9">
      <c r="I598" s="31"/>
    </row>
    <row r="599" ht="15.75" customHeight="1" spans="9:9">
      <c r="I599" s="31"/>
    </row>
    <row r="600" ht="15.75" customHeight="1" spans="9:9">
      <c r="I600" s="31"/>
    </row>
    <row r="601" ht="15.75" customHeight="1" spans="9:9">
      <c r="I601" s="31"/>
    </row>
    <row r="602" ht="15.75" customHeight="1" spans="9:9">
      <c r="I602" s="31"/>
    </row>
    <row r="603" ht="15.75" customHeight="1" spans="9:9">
      <c r="I603" s="31"/>
    </row>
    <row r="604" ht="15.75" customHeight="1" spans="9:9">
      <c r="I604" s="31"/>
    </row>
    <row r="605" ht="15.75" customHeight="1" spans="9:9">
      <c r="I605" s="31"/>
    </row>
    <row r="606" ht="15.75" customHeight="1" spans="9:9">
      <c r="I606" s="31"/>
    </row>
    <row r="607" ht="15.75" customHeight="1" spans="9:9">
      <c r="I607" s="31"/>
    </row>
    <row r="608" ht="15.75" customHeight="1" spans="9:9">
      <c r="I608" s="31"/>
    </row>
    <row r="609" ht="15.75" customHeight="1" spans="9:9">
      <c r="I609" s="31"/>
    </row>
    <row r="610" ht="15.75" customHeight="1" spans="9:9">
      <c r="I610" s="31"/>
    </row>
    <row r="611" ht="15.75" customHeight="1" spans="9:9">
      <c r="I611" s="31"/>
    </row>
    <row r="612" ht="15.75" customHeight="1" spans="9:9">
      <c r="I612" s="31"/>
    </row>
    <row r="613" ht="15.75" customHeight="1" spans="9:9">
      <c r="I613" s="31"/>
    </row>
    <row r="614" ht="15.75" customHeight="1" spans="9:9">
      <c r="I614" s="31"/>
    </row>
    <row r="615" ht="15.75" customHeight="1" spans="9:9">
      <c r="I615" s="31"/>
    </row>
    <row r="616" ht="15.75" customHeight="1" spans="9:9">
      <c r="I616" s="31"/>
    </row>
    <row r="617" ht="15.75" customHeight="1" spans="9:9">
      <c r="I617" s="31"/>
    </row>
    <row r="618" ht="15.75" customHeight="1" spans="9:9">
      <c r="I618" s="31"/>
    </row>
    <row r="619" ht="15.75" customHeight="1" spans="9:9">
      <c r="I619" s="31"/>
    </row>
    <row r="620" ht="15.75" customHeight="1" spans="9:9">
      <c r="I620" s="31"/>
    </row>
    <row r="621" ht="15.75" customHeight="1" spans="9:9">
      <c r="I621" s="31"/>
    </row>
    <row r="622" ht="15.75" customHeight="1" spans="9:9">
      <c r="I622" s="31"/>
    </row>
    <row r="623" ht="15.75" customHeight="1" spans="9:9">
      <c r="I623" s="31"/>
    </row>
    <row r="624" ht="15.75" customHeight="1" spans="9:9">
      <c r="I624" s="31"/>
    </row>
    <row r="625" ht="15.75" customHeight="1" spans="9:9">
      <c r="I625" s="31"/>
    </row>
    <row r="626" ht="15.75" customHeight="1" spans="9:9">
      <c r="I626" s="31"/>
    </row>
    <row r="627" ht="15.75" customHeight="1" spans="9:9">
      <c r="I627" s="31"/>
    </row>
    <row r="628" ht="15.75" customHeight="1" spans="9:9">
      <c r="I628" s="31"/>
    </row>
    <row r="629" ht="15.75" customHeight="1" spans="9:9">
      <c r="I629" s="31"/>
    </row>
    <row r="630" ht="15.75" customHeight="1" spans="9:9">
      <c r="I630" s="31"/>
    </row>
    <row r="631" ht="15.75" customHeight="1" spans="9:9">
      <c r="I631" s="31"/>
    </row>
    <row r="632" ht="15.75" customHeight="1" spans="9:9">
      <c r="I632" s="31"/>
    </row>
    <row r="633" ht="15.75" customHeight="1" spans="9:9">
      <c r="I633" s="31"/>
    </row>
    <row r="634" ht="15.75" customHeight="1" spans="9:9">
      <c r="I634" s="31"/>
    </row>
    <row r="635" ht="15.75" customHeight="1" spans="9:9">
      <c r="I635" s="31"/>
    </row>
    <row r="636" ht="15.75" customHeight="1" spans="9:9">
      <c r="I636" s="31"/>
    </row>
    <row r="637" ht="15.75" customHeight="1" spans="9:9">
      <c r="I637" s="31"/>
    </row>
    <row r="638" ht="15.75" customHeight="1" spans="9:9">
      <c r="I638" s="31"/>
    </row>
    <row r="639" ht="15.75" customHeight="1" spans="9:9">
      <c r="I639" s="31"/>
    </row>
    <row r="640" ht="15.75" customHeight="1" spans="9:9">
      <c r="I640" s="31"/>
    </row>
    <row r="641" ht="15.75" customHeight="1" spans="9:9">
      <c r="I641" s="31"/>
    </row>
    <row r="642" ht="15.75" customHeight="1" spans="9:9">
      <c r="I642" s="31"/>
    </row>
    <row r="643" ht="15.75" customHeight="1" spans="9:9">
      <c r="I643" s="31"/>
    </row>
    <row r="644" ht="15.75" customHeight="1" spans="9:9">
      <c r="I644" s="31"/>
    </row>
    <row r="645" ht="15.75" customHeight="1" spans="9:9">
      <c r="I645" s="31"/>
    </row>
    <row r="646" ht="15.75" customHeight="1" spans="9:9">
      <c r="I646" s="31"/>
    </row>
    <row r="647" ht="15.75" customHeight="1" spans="9:9">
      <c r="I647" s="31"/>
    </row>
    <row r="648" ht="15.75" customHeight="1" spans="9:9">
      <c r="I648" s="31"/>
    </row>
    <row r="649" ht="15.75" customHeight="1" spans="9:9">
      <c r="I649" s="31"/>
    </row>
    <row r="650" ht="15.75" customHeight="1" spans="9:9">
      <c r="I650" s="31"/>
    </row>
    <row r="651" ht="15.75" customHeight="1" spans="9:9">
      <c r="I651" s="31"/>
    </row>
    <row r="652" ht="15.75" customHeight="1" spans="9:9">
      <c r="I652" s="31"/>
    </row>
    <row r="653" ht="15.75" customHeight="1" spans="9:9">
      <c r="I653" s="31"/>
    </row>
    <row r="654" ht="15.75" customHeight="1" spans="9:9">
      <c r="I654" s="31"/>
    </row>
    <row r="655" ht="15.75" customHeight="1" spans="9:9">
      <c r="I655" s="31"/>
    </row>
    <row r="656" ht="15.75" customHeight="1" spans="9:9">
      <c r="I656" s="31"/>
    </row>
    <row r="657" ht="15.75" customHeight="1" spans="9:9">
      <c r="I657" s="31"/>
    </row>
    <row r="658" ht="15.75" customHeight="1" spans="9:9">
      <c r="I658" s="31"/>
    </row>
    <row r="659" ht="15.75" customHeight="1" spans="9:9">
      <c r="I659" s="31"/>
    </row>
    <row r="660" ht="15.75" customHeight="1" spans="9:9">
      <c r="I660" s="31"/>
    </row>
    <row r="661" ht="15.75" customHeight="1" spans="9:9">
      <c r="I661" s="31"/>
    </row>
    <row r="662" ht="15.75" customHeight="1" spans="9:9">
      <c r="I662" s="31"/>
    </row>
    <row r="663" ht="15.75" customHeight="1" spans="9:9">
      <c r="I663" s="31"/>
    </row>
    <row r="664" ht="15.75" customHeight="1" spans="9:9">
      <c r="I664" s="31"/>
    </row>
    <row r="665" ht="15.75" customHeight="1" spans="9:9">
      <c r="I665" s="31"/>
    </row>
    <row r="666" ht="15.75" customHeight="1" spans="9:9">
      <c r="I666" s="31"/>
    </row>
    <row r="667" ht="15.75" customHeight="1" spans="9:9">
      <c r="I667" s="31"/>
    </row>
    <row r="668" ht="15.75" customHeight="1" spans="9:9">
      <c r="I668" s="31"/>
    </row>
    <row r="669" ht="15.75" customHeight="1" spans="9:9">
      <c r="I669" s="31"/>
    </row>
    <row r="670" ht="15.75" customHeight="1" spans="9:9">
      <c r="I670" s="31"/>
    </row>
    <row r="671" ht="15.75" customHeight="1" spans="9:9">
      <c r="I671" s="31"/>
    </row>
    <row r="672" ht="15.75" customHeight="1" spans="9:9">
      <c r="I672" s="31"/>
    </row>
    <row r="673" ht="15.75" customHeight="1" spans="9:9">
      <c r="I673" s="31"/>
    </row>
    <row r="674" ht="15.75" customHeight="1" spans="9:9">
      <c r="I674" s="31"/>
    </row>
    <row r="675" ht="15.75" customHeight="1" spans="9:9">
      <c r="I675" s="31"/>
    </row>
    <row r="676" ht="15.75" customHeight="1" spans="9:9">
      <c r="I676" s="31"/>
    </row>
    <row r="677" ht="15.75" customHeight="1" spans="9:9">
      <c r="I677" s="31"/>
    </row>
    <row r="678" ht="15.75" customHeight="1" spans="9:9">
      <c r="I678" s="31"/>
    </row>
    <row r="679" ht="15.75" customHeight="1" spans="9:9">
      <c r="I679" s="31"/>
    </row>
    <row r="680" ht="15.75" customHeight="1" spans="9:9">
      <c r="I680" s="31"/>
    </row>
    <row r="681" ht="15.75" customHeight="1" spans="9:9">
      <c r="I681" s="31"/>
    </row>
    <row r="682" ht="15.75" customHeight="1" spans="9:9">
      <c r="I682" s="31"/>
    </row>
    <row r="683" ht="15.75" customHeight="1" spans="9:9">
      <c r="I683" s="31"/>
    </row>
    <row r="684" ht="15.75" customHeight="1" spans="9:9">
      <c r="I684" s="31"/>
    </row>
    <row r="685" ht="15.75" customHeight="1" spans="9:9">
      <c r="I685" s="31"/>
    </row>
    <row r="686" ht="15.75" customHeight="1" spans="9:9">
      <c r="I686" s="31"/>
    </row>
    <row r="687" ht="15.75" customHeight="1" spans="9:9">
      <c r="I687" s="31"/>
    </row>
    <row r="688" ht="15.75" customHeight="1" spans="9:9">
      <c r="I688" s="31"/>
    </row>
    <row r="689" ht="15.75" customHeight="1" spans="9:9">
      <c r="I689" s="31"/>
    </row>
    <row r="690" ht="15.75" customHeight="1" spans="9:9">
      <c r="I690" s="31"/>
    </row>
    <row r="691" ht="15.75" customHeight="1" spans="9:9">
      <c r="I691" s="31"/>
    </row>
    <row r="692" ht="15.75" customHeight="1" spans="9:9">
      <c r="I692" s="31"/>
    </row>
    <row r="693" ht="15.75" customHeight="1" spans="9:9">
      <c r="I693" s="31"/>
    </row>
    <row r="694" ht="15.75" customHeight="1" spans="9:9">
      <c r="I694" s="31"/>
    </row>
    <row r="695" ht="15.75" customHeight="1" spans="9:9">
      <c r="I695" s="31"/>
    </row>
    <row r="696" ht="15.75" customHeight="1" spans="9:9">
      <c r="I696" s="31"/>
    </row>
    <row r="697" ht="15.75" customHeight="1" spans="9:9">
      <c r="I697" s="31"/>
    </row>
    <row r="698" ht="15.75" customHeight="1" spans="9:9">
      <c r="I698" s="31"/>
    </row>
    <row r="699" ht="15.75" customHeight="1" spans="9:9">
      <c r="I699" s="31"/>
    </row>
    <row r="700" ht="15.75" customHeight="1" spans="9:9">
      <c r="I700" s="31"/>
    </row>
    <row r="701" ht="15.75" customHeight="1" spans="9:9">
      <c r="I701" s="31"/>
    </row>
    <row r="702" ht="15.75" customHeight="1" spans="9:9">
      <c r="I702" s="31"/>
    </row>
    <row r="703" ht="15.75" customHeight="1" spans="9:9">
      <c r="I703" s="31"/>
    </row>
    <row r="704" ht="15.75" customHeight="1" spans="9:9">
      <c r="I704" s="31"/>
    </row>
    <row r="705" ht="15.75" customHeight="1" spans="9:9">
      <c r="I705" s="31"/>
    </row>
    <row r="706" ht="15.75" customHeight="1" spans="9:9">
      <c r="I706" s="31"/>
    </row>
    <row r="707" ht="15.75" customHeight="1" spans="9:9">
      <c r="I707" s="31"/>
    </row>
    <row r="708" ht="15.75" customHeight="1" spans="9:9">
      <c r="I708" s="31"/>
    </row>
    <row r="709" ht="15.75" customHeight="1" spans="9:9">
      <c r="I709" s="31"/>
    </row>
    <row r="710" ht="15.75" customHeight="1" spans="9:9">
      <c r="I710" s="31"/>
    </row>
    <row r="711" ht="15.75" customHeight="1" spans="9:9">
      <c r="I711" s="31"/>
    </row>
    <row r="712" ht="15.75" customHeight="1" spans="9:9">
      <c r="I712" s="31"/>
    </row>
    <row r="713" ht="15.75" customHeight="1" spans="9:9">
      <c r="I713" s="31"/>
    </row>
    <row r="714" ht="15.75" customHeight="1" spans="9:9">
      <c r="I714" s="31"/>
    </row>
    <row r="715" ht="15.75" customHeight="1" spans="9:9">
      <c r="I715" s="31"/>
    </row>
    <row r="716" ht="15.75" customHeight="1" spans="9:9">
      <c r="I716" s="31"/>
    </row>
    <row r="717" ht="15.75" customHeight="1" spans="9:9">
      <c r="I717" s="31"/>
    </row>
    <row r="718" ht="15.75" customHeight="1" spans="9:9">
      <c r="I718" s="31"/>
    </row>
    <row r="719" ht="15.75" customHeight="1" spans="9:9">
      <c r="I719" s="31"/>
    </row>
    <row r="720" ht="15.75" customHeight="1" spans="9:9">
      <c r="I720" s="31"/>
    </row>
    <row r="721" ht="15.75" customHeight="1" spans="9:9">
      <c r="I721" s="31"/>
    </row>
    <row r="722" ht="15.75" customHeight="1" spans="9:9">
      <c r="I722" s="31"/>
    </row>
    <row r="723" ht="15.75" customHeight="1" spans="9:9">
      <c r="I723" s="31"/>
    </row>
    <row r="724" ht="15.75" customHeight="1" spans="9:9">
      <c r="I724" s="31"/>
    </row>
    <row r="725" ht="15.75" customHeight="1" spans="9:9">
      <c r="I725" s="31"/>
    </row>
    <row r="726" ht="15.75" customHeight="1" spans="9:9">
      <c r="I726" s="31"/>
    </row>
    <row r="727" ht="15.75" customHeight="1" spans="9:9">
      <c r="I727" s="31"/>
    </row>
    <row r="728" ht="15.75" customHeight="1" spans="9:9">
      <c r="I728" s="31"/>
    </row>
    <row r="729" ht="15.75" customHeight="1" spans="9:9">
      <c r="I729" s="31"/>
    </row>
    <row r="730" ht="15.75" customHeight="1" spans="9:9">
      <c r="I730" s="31"/>
    </row>
    <row r="731" ht="15.75" customHeight="1" spans="9:9">
      <c r="I731" s="31"/>
    </row>
    <row r="732" ht="15.75" customHeight="1" spans="9:9">
      <c r="I732" s="31"/>
    </row>
    <row r="733" ht="15.75" customHeight="1" spans="9:9">
      <c r="I733" s="31"/>
    </row>
    <row r="734" ht="15.75" customHeight="1" spans="9:9">
      <c r="I734" s="31"/>
    </row>
    <row r="735" ht="15.75" customHeight="1" spans="9:9">
      <c r="I735" s="31"/>
    </row>
    <row r="736" ht="15.75" customHeight="1" spans="9:9">
      <c r="I736" s="31"/>
    </row>
    <row r="737" ht="15.75" customHeight="1" spans="9:9">
      <c r="I737" s="31"/>
    </row>
    <row r="738" ht="15.75" customHeight="1" spans="9:9">
      <c r="I738" s="31"/>
    </row>
    <row r="739" ht="15.75" customHeight="1" spans="9:9">
      <c r="I739" s="31"/>
    </row>
    <row r="740" ht="15.75" customHeight="1" spans="9:9">
      <c r="I740" s="31"/>
    </row>
    <row r="741" ht="15.75" customHeight="1" spans="9:9">
      <c r="I741" s="31"/>
    </row>
    <row r="742" ht="15.75" customHeight="1" spans="9:9">
      <c r="I742" s="31"/>
    </row>
    <row r="743" ht="15.75" customHeight="1" spans="9:9">
      <c r="I743" s="31"/>
    </row>
    <row r="744" ht="15.75" customHeight="1" spans="9:9">
      <c r="I744" s="31"/>
    </row>
    <row r="745" ht="15.75" customHeight="1" spans="9:9">
      <c r="I745" s="31"/>
    </row>
    <row r="746" ht="15.75" customHeight="1" spans="9:9">
      <c r="I746" s="31"/>
    </row>
    <row r="747" ht="15.75" customHeight="1" spans="9:9">
      <c r="I747" s="31"/>
    </row>
    <row r="748" ht="15.75" customHeight="1" spans="9:9">
      <c r="I748" s="31"/>
    </row>
    <row r="749" ht="15.75" customHeight="1" spans="9:9">
      <c r="I749" s="31"/>
    </row>
    <row r="750" ht="15.75" customHeight="1" spans="9:9">
      <c r="I750" s="31"/>
    </row>
    <row r="751" ht="15.75" customHeight="1" spans="9:9">
      <c r="I751" s="31"/>
    </row>
    <row r="752" ht="15.75" customHeight="1" spans="9:9">
      <c r="I752" s="31"/>
    </row>
    <row r="753" ht="15.75" customHeight="1" spans="9:9">
      <c r="I753" s="31"/>
    </row>
    <row r="754" ht="15.75" customHeight="1" spans="9:9">
      <c r="I754" s="31"/>
    </row>
    <row r="755" ht="15.75" customHeight="1" spans="9:9">
      <c r="I755" s="31"/>
    </row>
    <row r="756" ht="15.75" customHeight="1" spans="9:9">
      <c r="I756" s="31"/>
    </row>
    <row r="757" ht="15.75" customHeight="1" spans="9:9">
      <c r="I757" s="31"/>
    </row>
    <row r="758" ht="15.75" customHeight="1" spans="9:9">
      <c r="I758" s="31"/>
    </row>
    <row r="759" ht="15.75" customHeight="1" spans="9:9">
      <c r="I759" s="31"/>
    </row>
    <row r="760" ht="15.75" customHeight="1" spans="9:9">
      <c r="I760" s="31"/>
    </row>
    <row r="761" ht="15.75" customHeight="1" spans="9:9">
      <c r="I761" s="31"/>
    </row>
    <row r="762" ht="15.75" customHeight="1" spans="9:9">
      <c r="I762" s="31"/>
    </row>
    <row r="763" ht="15.75" customHeight="1" spans="9:9">
      <c r="I763" s="31"/>
    </row>
    <row r="764" ht="15.75" customHeight="1" spans="9:9">
      <c r="I764" s="31"/>
    </row>
    <row r="765" ht="15.75" customHeight="1" spans="9:9">
      <c r="I765" s="31"/>
    </row>
    <row r="766" ht="15.75" customHeight="1" spans="9:9">
      <c r="I766" s="31"/>
    </row>
    <row r="767" ht="15.75" customHeight="1" spans="9:9">
      <c r="I767" s="31"/>
    </row>
    <row r="768" ht="15.75" customHeight="1" spans="9:9">
      <c r="I768" s="31"/>
    </row>
    <row r="769" ht="15.75" customHeight="1" spans="9:9">
      <c r="I769" s="31"/>
    </row>
    <row r="770" ht="15.75" customHeight="1" spans="9:9">
      <c r="I770" s="31"/>
    </row>
    <row r="771" ht="15.75" customHeight="1" spans="9:9">
      <c r="I771" s="31"/>
    </row>
    <row r="772" ht="15.75" customHeight="1" spans="9:9">
      <c r="I772" s="31"/>
    </row>
    <row r="773" ht="15.75" customHeight="1" spans="9:9">
      <c r="I773" s="31"/>
    </row>
    <row r="774" ht="15.75" customHeight="1" spans="9:9">
      <c r="I774" s="31"/>
    </row>
    <row r="775" ht="15.75" customHeight="1" spans="9:9">
      <c r="I775" s="31"/>
    </row>
    <row r="776" ht="15.75" customHeight="1" spans="9:9">
      <c r="I776" s="31"/>
    </row>
    <row r="777" ht="15.75" customHeight="1" spans="9:9">
      <c r="I777" s="31"/>
    </row>
    <row r="778" ht="15.75" customHeight="1" spans="9:9">
      <c r="I778" s="31"/>
    </row>
    <row r="779" ht="15.75" customHeight="1" spans="9:9">
      <c r="I779" s="31"/>
    </row>
    <row r="780" ht="15.75" customHeight="1" spans="9:9">
      <c r="I780" s="31"/>
    </row>
    <row r="781" ht="15.75" customHeight="1" spans="9:9">
      <c r="I781" s="31"/>
    </row>
    <row r="782" ht="15.75" customHeight="1" spans="9:9">
      <c r="I782" s="31"/>
    </row>
    <row r="783" ht="15.75" customHeight="1" spans="9:9">
      <c r="I783" s="31"/>
    </row>
    <row r="784" ht="15.75" customHeight="1" spans="9:9">
      <c r="I784" s="31"/>
    </row>
    <row r="785" ht="15.75" customHeight="1" spans="9:9">
      <c r="I785" s="31"/>
    </row>
    <row r="786" ht="15.75" customHeight="1" spans="9:9">
      <c r="I786" s="31"/>
    </row>
    <row r="787" ht="15.75" customHeight="1" spans="9:9">
      <c r="I787" s="31"/>
    </row>
    <row r="788" ht="15.75" customHeight="1" spans="9:9">
      <c r="I788" s="31"/>
    </row>
    <row r="789" ht="15.75" customHeight="1" spans="9:9">
      <c r="I789" s="31"/>
    </row>
    <row r="790" ht="15.75" customHeight="1" spans="9:9">
      <c r="I790" s="31"/>
    </row>
    <row r="791" ht="15.75" customHeight="1" spans="9:9">
      <c r="I791" s="31"/>
    </row>
    <row r="792" ht="15.75" customHeight="1" spans="9:9">
      <c r="I792" s="31"/>
    </row>
    <row r="793" ht="15.75" customHeight="1" spans="9:9">
      <c r="I793" s="31"/>
    </row>
    <row r="794" ht="15.75" customHeight="1" spans="9:9">
      <c r="I794" s="31"/>
    </row>
    <row r="795" ht="15.75" customHeight="1" spans="9:9">
      <c r="I795" s="31"/>
    </row>
    <row r="796" ht="15.75" customHeight="1" spans="9:9">
      <c r="I796" s="31"/>
    </row>
    <row r="797" ht="15.75" customHeight="1" spans="9:9">
      <c r="I797" s="31"/>
    </row>
    <row r="798" ht="15.75" customHeight="1" spans="9:9">
      <c r="I798" s="31"/>
    </row>
    <row r="799" ht="15.75" customHeight="1" spans="9:9">
      <c r="I799" s="31"/>
    </row>
    <row r="800" ht="15.75" customHeight="1" spans="9:9">
      <c r="I800" s="31"/>
    </row>
    <row r="801" ht="15.75" customHeight="1" spans="9:9">
      <c r="I801" s="31"/>
    </row>
    <row r="802" ht="15.75" customHeight="1" spans="9:9">
      <c r="I802" s="31"/>
    </row>
    <row r="803" ht="15.75" customHeight="1" spans="9:9">
      <c r="I803" s="31"/>
    </row>
    <row r="804" ht="15.75" customHeight="1" spans="9:9">
      <c r="I804" s="31"/>
    </row>
    <row r="805" ht="15.75" customHeight="1" spans="9:9">
      <c r="I805" s="31"/>
    </row>
    <row r="806" ht="15.75" customHeight="1" spans="9:9">
      <c r="I806" s="31"/>
    </row>
    <row r="807" ht="15.75" customHeight="1" spans="9:9">
      <c r="I807" s="31"/>
    </row>
    <row r="808" ht="15.75" customHeight="1" spans="9:9">
      <c r="I808" s="31"/>
    </row>
    <row r="809" ht="15.75" customHeight="1" spans="9:9">
      <c r="I809" s="31"/>
    </row>
    <row r="810" ht="15.75" customHeight="1" spans="9:9">
      <c r="I810" s="31"/>
    </row>
    <row r="811" ht="15.75" customHeight="1" spans="9:9">
      <c r="I811" s="31"/>
    </row>
    <row r="812" ht="15.75" customHeight="1" spans="9:9">
      <c r="I812" s="31"/>
    </row>
    <row r="813" ht="15.75" customHeight="1" spans="9:9">
      <c r="I813" s="31"/>
    </row>
    <row r="814" ht="15.75" customHeight="1" spans="9:9">
      <c r="I814" s="31"/>
    </row>
    <row r="815" ht="15.75" customHeight="1" spans="9:9">
      <c r="I815" s="31"/>
    </row>
    <row r="816" ht="15.75" customHeight="1" spans="9:9">
      <c r="I816" s="31"/>
    </row>
    <row r="817" ht="15.75" customHeight="1" spans="9:9">
      <c r="I817" s="31"/>
    </row>
    <row r="818" ht="15.75" customHeight="1" spans="9:9">
      <c r="I818" s="31"/>
    </row>
    <row r="819" ht="15.75" customHeight="1" spans="9:9">
      <c r="I819" s="31"/>
    </row>
    <row r="820" ht="15.75" customHeight="1" spans="9:9">
      <c r="I820" s="31"/>
    </row>
    <row r="821" ht="15.75" customHeight="1" spans="9:9">
      <c r="I821" s="31"/>
    </row>
    <row r="822" ht="15.75" customHeight="1" spans="9:9">
      <c r="I822" s="31"/>
    </row>
    <row r="823" ht="15.75" customHeight="1" spans="9:9">
      <c r="I823" s="31"/>
    </row>
    <row r="824" ht="15.75" customHeight="1" spans="9:9">
      <c r="I824" s="31"/>
    </row>
    <row r="825" ht="15.75" customHeight="1" spans="9:9">
      <c r="I825" s="31"/>
    </row>
    <row r="826" ht="15.75" customHeight="1" spans="9:9">
      <c r="I826" s="31"/>
    </row>
    <row r="827" ht="15.75" customHeight="1" spans="9:9">
      <c r="I827" s="31"/>
    </row>
    <row r="828" ht="15.75" customHeight="1" spans="9:9">
      <c r="I828" s="31"/>
    </row>
    <row r="829" ht="15.75" customHeight="1" spans="9:9">
      <c r="I829" s="31"/>
    </row>
    <row r="830" ht="15.75" customHeight="1" spans="9:9">
      <c r="I830" s="31"/>
    </row>
    <row r="831" ht="15.75" customHeight="1" spans="9:9">
      <c r="I831" s="31"/>
    </row>
    <row r="832" ht="15.75" customHeight="1" spans="9:9">
      <c r="I832" s="31"/>
    </row>
    <row r="833" ht="15.75" customHeight="1" spans="9:9">
      <c r="I833" s="31"/>
    </row>
    <row r="834" ht="15.75" customHeight="1" spans="9:9">
      <c r="I834" s="31"/>
    </row>
    <row r="835" ht="15.75" customHeight="1" spans="9:9">
      <c r="I835" s="31"/>
    </row>
    <row r="836" ht="15.75" customHeight="1" spans="9:9">
      <c r="I836" s="31"/>
    </row>
    <row r="837" ht="15.75" customHeight="1" spans="9:9">
      <c r="I837" s="31"/>
    </row>
    <row r="838" ht="15.75" customHeight="1" spans="9:9">
      <c r="I838" s="31"/>
    </row>
    <row r="839" ht="15.75" customHeight="1" spans="9:9">
      <c r="I839" s="31"/>
    </row>
    <row r="840" ht="15.75" customHeight="1" spans="9:9">
      <c r="I840" s="31"/>
    </row>
    <row r="841" ht="15.75" customHeight="1" spans="9:9">
      <c r="I841" s="31"/>
    </row>
    <row r="842" ht="15.75" customHeight="1" spans="9:9">
      <c r="I842" s="31"/>
    </row>
    <row r="843" ht="15.75" customHeight="1" spans="9:9">
      <c r="I843" s="31"/>
    </row>
    <row r="844" ht="15.75" customHeight="1" spans="9:9">
      <c r="I844" s="31"/>
    </row>
    <row r="845" ht="15.75" customHeight="1" spans="9:9">
      <c r="I845" s="31"/>
    </row>
    <row r="846" ht="15.75" customHeight="1" spans="9:9">
      <c r="I846" s="31"/>
    </row>
    <row r="847" ht="15.75" customHeight="1" spans="9:9">
      <c r="I847" s="31"/>
    </row>
    <row r="848" ht="15.75" customHeight="1" spans="9:9">
      <c r="I848" s="31"/>
    </row>
    <row r="849" ht="15.75" customHeight="1" spans="9:9">
      <c r="I849" s="31"/>
    </row>
    <row r="850" ht="15.75" customHeight="1" spans="9:9">
      <c r="I850" s="31"/>
    </row>
    <row r="851" ht="15.75" customHeight="1" spans="9:9">
      <c r="I851" s="31"/>
    </row>
    <row r="852" ht="15.75" customHeight="1" spans="9:9">
      <c r="I852" s="31"/>
    </row>
    <row r="853" ht="15.75" customHeight="1" spans="9:9">
      <c r="I853" s="31"/>
    </row>
    <row r="854" ht="15.75" customHeight="1" spans="9:9">
      <c r="I854" s="31"/>
    </row>
    <row r="855" ht="15.75" customHeight="1" spans="9:9">
      <c r="I855" s="31"/>
    </row>
    <row r="856" ht="15.75" customHeight="1" spans="9:9">
      <c r="I856" s="31"/>
    </row>
    <row r="857" ht="15.75" customHeight="1" spans="9:9">
      <c r="I857" s="31"/>
    </row>
    <row r="858" ht="15.75" customHeight="1" spans="9:9">
      <c r="I858" s="31"/>
    </row>
    <row r="859" ht="15.75" customHeight="1" spans="9:9">
      <c r="I859" s="31"/>
    </row>
    <row r="860" ht="15.75" customHeight="1" spans="9:9">
      <c r="I860" s="31"/>
    </row>
    <row r="861" ht="15.75" customHeight="1" spans="9:9">
      <c r="I861" s="31"/>
    </row>
    <row r="862" ht="15.75" customHeight="1" spans="9:9">
      <c r="I862" s="31"/>
    </row>
    <row r="863" ht="15.75" customHeight="1" spans="9:9">
      <c r="I863" s="31"/>
    </row>
    <row r="864" ht="15.75" customHeight="1" spans="9:9">
      <c r="I864" s="31"/>
    </row>
    <row r="865" ht="15.75" customHeight="1" spans="9:9">
      <c r="I865" s="31"/>
    </row>
    <row r="866" ht="15.75" customHeight="1" spans="9:9">
      <c r="I866" s="31"/>
    </row>
    <row r="867" ht="15.75" customHeight="1" spans="9:9">
      <c r="I867" s="31"/>
    </row>
    <row r="868" ht="15.75" customHeight="1" spans="9:9">
      <c r="I868" s="31"/>
    </row>
    <row r="869" ht="15.75" customHeight="1" spans="9:9">
      <c r="I869" s="31"/>
    </row>
    <row r="870" ht="15.75" customHeight="1" spans="9:9">
      <c r="I870" s="31"/>
    </row>
    <row r="871" ht="15.75" customHeight="1" spans="9:9">
      <c r="I871" s="31"/>
    </row>
    <row r="872" ht="15.75" customHeight="1" spans="9:9">
      <c r="I872" s="31"/>
    </row>
    <row r="873" ht="15.75" customHeight="1" spans="9:9">
      <c r="I873" s="31"/>
    </row>
    <row r="874" ht="15.75" customHeight="1" spans="9:9">
      <c r="I874" s="31"/>
    </row>
    <row r="875" ht="15.75" customHeight="1" spans="9:9">
      <c r="I875" s="31"/>
    </row>
    <row r="876" ht="15.75" customHeight="1" spans="9:9">
      <c r="I876" s="31"/>
    </row>
    <row r="877" ht="15.75" customHeight="1" spans="9:9">
      <c r="I877" s="31"/>
    </row>
    <row r="878" ht="15.75" customHeight="1" spans="9:9">
      <c r="I878" s="31"/>
    </row>
    <row r="879" ht="15.75" customHeight="1" spans="9:9">
      <c r="I879" s="31"/>
    </row>
    <row r="880" ht="15.75" customHeight="1" spans="9:9">
      <c r="I880" s="31"/>
    </row>
    <row r="881" ht="15.75" customHeight="1" spans="9:9">
      <c r="I881" s="31"/>
    </row>
    <row r="882" ht="15.75" customHeight="1" spans="9:9">
      <c r="I882" s="31"/>
    </row>
    <row r="883" ht="15.75" customHeight="1" spans="9:9">
      <c r="I883" s="31"/>
    </row>
    <row r="884" ht="15.75" customHeight="1" spans="9:9">
      <c r="I884" s="31"/>
    </row>
    <row r="885" ht="15.75" customHeight="1" spans="9:9">
      <c r="I885" s="31"/>
    </row>
    <row r="886" ht="15.75" customHeight="1" spans="9:9">
      <c r="I886" s="31"/>
    </row>
    <row r="887" ht="15.75" customHeight="1" spans="9:9">
      <c r="I887" s="31"/>
    </row>
    <row r="888" ht="15.75" customHeight="1" spans="9:9">
      <c r="I888" s="31"/>
    </row>
    <row r="889" ht="15.75" customHeight="1" spans="9:9">
      <c r="I889" s="31"/>
    </row>
    <row r="890" ht="15.75" customHeight="1" spans="9:9">
      <c r="I890" s="31"/>
    </row>
    <row r="891" ht="15.75" customHeight="1" spans="9:9">
      <c r="I891" s="31"/>
    </row>
    <row r="892" ht="15.75" customHeight="1" spans="9:9">
      <c r="I892" s="31"/>
    </row>
    <row r="893" ht="15.75" customHeight="1" spans="9:9">
      <c r="I893" s="31"/>
    </row>
    <row r="894" ht="15.75" customHeight="1" spans="9:9">
      <c r="I894" s="31"/>
    </row>
    <row r="895" ht="15.75" customHeight="1" spans="9:9">
      <c r="I895" s="31"/>
    </row>
    <row r="896" ht="15.75" customHeight="1" spans="9:9">
      <c r="I896" s="31"/>
    </row>
    <row r="897" ht="15.75" customHeight="1" spans="9:9">
      <c r="I897" s="31"/>
    </row>
    <row r="898" ht="15.75" customHeight="1" spans="9:9">
      <c r="I898" s="31"/>
    </row>
    <row r="899" ht="15.75" customHeight="1" spans="9:9">
      <c r="I899" s="31"/>
    </row>
    <row r="900" ht="15.75" customHeight="1" spans="9:9">
      <c r="I900" s="31"/>
    </row>
    <row r="901" ht="15.75" customHeight="1" spans="9:9">
      <c r="I901" s="31"/>
    </row>
    <row r="902" ht="15.75" customHeight="1" spans="9:9">
      <c r="I902" s="31"/>
    </row>
    <row r="903" ht="15.75" customHeight="1" spans="9:9">
      <c r="I903" s="31"/>
    </row>
    <row r="904" ht="15.75" customHeight="1" spans="9:9">
      <c r="I904" s="31"/>
    </row>
    <row r="905" ht="15.75" customHeight="1" spans="9:9">
      <c r="I905" s="31"/>
    </row>
    <row r="906" ht="15.75" customHeight="1" spans="9:9">
      <c r="I906" s="31"/>
    </row>
    <row r="907" ht="15.75" customHeight="1" spans="9:9">
      <c r="I907" s="31"/>
    </row>
    <row r="908" ht="15.75" customHeight="1" spans="9:9">
      <c r="I908" s="31"/>
    </row>
    <row r="909" ht="15.75" customHeight="1" spans="9:9">
      <c r="I909" s="31"/>
    </row>
    <row r="910" ht="15.75" customHeight="1" spans="9:9">
      <c r="I910" s="31"/>
    </row>
    <row r="911" ht="15.75" customHeight="1" spans="9:9">
      <c r="I911" s="31"/>
    </row>
    <row r="912" ht="15.75" customHeight="1" spans="9:9">
      <c r="I912" s="31"/>
    </row>
    <row r="913" ht="15.75" customHeight="1" spans="9:9">
      <c r="I913" s="31"/>
    </row>
    <row r="914" ht="15.75" customHeight="1" spans="9:9">
      <c r="I914" s="31"/>
    </row>
    <row r="915" ht="15.75" customHeight="1" spans="9:9">
      <c r="I915" s="31"/>
    </row>
    <row r="916" ht="15.75" customHeight="1" spans="9:9">
      <c r="I916" s="31"/>
    </row>
    <row r="917" ht="15.75" customHeight="1" spans="9:9">
      <c r="I917" s="31"/>
    </row>
    <row r="918" ht="15.75" customHeight="1" spans="9:9">
      <c r="I918" s="31"/>
    </row>
    <row r="919" ht="15.75" customHeight="1" spans="9:9">
      <c r="I919" s="31"/>
    </row>
    <row r="920" ht="15.75" customHeight="1" spans="9:9">
      <c r="I920" s="31"/>
    </row>
    <row r="921" ht="15.75" customHeight="1" spans="9:9">
      <c r="I921" s="31"/>
    </row>
    <row r="922" ht="15.75" customHeight="1" spans="9:9">
      <c r="I922" s="31"/>
    </row>
    <row r="923" ht="15.75" customHeight="1" spans="9:9">
      <c r="I923" s="31"/>
    </row>
    <row r="924" ht="15.75" customHeight="1" spans="9:9">
      <c r="I924" s="31"/>
    </row>
    <row r="925" ht="15.75" customHeight="1" spans="9:9">
      <c r="I925" s="31"/>
    </row>
    <row r="926" ht="15.75" customHeight="1" spans="9:9">
      <c r="I926" s="31"/>
    </row>
    <row r="927" ht="15.75" customHeight="1" spans="9:9">
      <c r="I927" s="31"/>
    </row>
    <row r="928" ht="15.75" customHeight="1" spans="9:9">
      <c r="I928" s="31"/>
    </row>
    <row r="929" ht="15.75" customHeight="1" spans="9:9">
      <c r="I929" s="31"/>
    </row>
    <row r="930" ht="15.75" customHeight="1" spans="9:9">
      <c r="I930" s="31"/>
    </row>
    <row r="931" ht="15.75" customHeight="1" spans="9:9">
      <c r="I931" s="31"/>
    </row>
    <row r="932" ht="15.75" customHeight="1" spans="9:9">
      <c r="I932" s="31"/>
    </row>
    <row r="933" ht="15.75" customHeight="1" spans="9:9">
      <c r="I933" s="31"/>
    </row>
    <row r="934" ht="15.75" customHeight="1" spans="9:9">
      <c r="I934" s="31"/>
    </row>
    <row r="935" ht="15.75" customHeight="1" spans="9:9">
      <c r="I935" s="31"/>
    </row>
    <row r="936" ht="15.75" customHeight="1" spans="9:9">
      <c r="I936" s="31"/>
    </row>
    <row r="937" ht="15.75" customHeight="1" spans="9:9">
      <c r="I937" s="31"/>
    </row>
    <row r="938" ht="15.75" customHeight="1" spans="9:9">
      <c r="I938" s="31"/>
    </row>
    <row r="939" ht="15.75" customHeight="1" spans="9:9">
      <c r="I939" s="31"/>
    </row>
    <row r="940" ht="15.75" customHeight="1" spans="9:9">
      <c r="I940" s="31"/>
    </row>
    <row r="941" ht="15.75" customHeight="1" spans="9:9">
      <c r="I941" s="31"/>
    </row>
    <row r="942" ht="15.75" customHeight="1" spans="9:9">
      <c r="I942" s="31"/>
    </row>
    <row r="943" ht="15.75" customHeight="1" spans="9:9">
      <c r="I943" s="31"/>
    </row>
    <row r="944" ht="15.75" customHeight="1" spans="9:9">
      <c r="I944" s="31"/>
    </row>
    <row r="945" ht="15.75" customHeight="1" spans="9:9">
      <c r="I945" s="31"/>
    </row>
    <row r="946" ht="15.75" customHeight="1" spans="9:9">
      <c r="I946" s="31"/>
    </row>
    <row r="947" ht="15.75" customHeight="1" spans="9:9">
      <c r="I947" s="31"/>
    </row>
    <row r="948" ht="15.75" customHeight="1" spans="9:9">
      <c r="I948" s="31"/>
    </row>
    <row r="949" ht="15.75" customHeight="1" spans="9:9">
      <c r="I949" s="31"/>
    </row>
    <row r="950" ht="15.75" customHeight="1" spans="9:9">
      <c r="I950" s="31"/>
    </row>
    <row r="951" ht="15.75" customHeight="1" spans="9:9">
      <c r="I951" s="31"/>
    </row>
    <row r="952" ht="15.75" customHeight="1" spans="9:9">
      <c r="I952" s="31"/>
    </row>
    <row r="953" ht="15.75" customHeight="1" spans="9:9">
      <c r="I953" s="31"/>
    </row>
    <row r="954" ht="15.75" customHeight="1" spans="9:9">
      <c r="I954" s="31"/>
    </row>
    <row r="955" ht="15.75" customHeight="1" spans="9:9">
      <c r="I955" s="31"/>
    </row>
    <row r="956" ht="15.75" customHeight="1" spans="9:9">
      <c r="I956" s="31"/>
    </row>
    <row r="957" ht="15.75" customHeight="1" spans="9:9">
      <c r="I957" s="31"/>
    </row>
    <row r="958" ht="15.75" customHeight="1" spans="9:9">
      <c r="I958" s="31"/>
    </row>
    <row r="959" ht="15.75" customHeight="1" spans="9:9">
      <c r="I959" s="31"/>
    </row>
    <row r="960" ht="15.75" customHeight="1" spans="9:9">
      <c r="I960" s="31"/>
    </row>
    <row r="961" ht="15.75" customHeight="1" spans="9:9">
      <c r="I961" s="31"/>
    </row>
    <row r="962" ht="15.75" customHeight="1" spans="9:9">
      <c r="I962" s="31"/>
    </row>
    <row r="963" ht="15.75" customHeight="1" spans="9:9">
      <c r="I963" s="31"/>
    </row>
    <row r="964" ht="15.75" customHeight="1" spans="9:9">
      <c r="I964" s="31"/>
    </row>
    <row r="965" ht="15.75" customHeight="1" spans="9:9">
      <c r="I965" s="31"/>
    </row>
    <row r="966" ht="15.75" customHeight="1" spans="9:9">
      <c r="I966" s="31"/>
    </row>
    <row r="967" ht="15.75" customHeight="1" spans="9:9">
      <c r="I967" s="31"/>
    </row>
    <row r="968" ht="15.75" customHeight="1" spans="9:9">
      <c r="I968" s="31"/>
    </row>
    <row r="969" ht="15.75" customHeight="1" spans="9:9">
      <c r="I969" s="31"/>
    </row>
    <row r="970" ht="15.75" customHeight="1" spans="9:9">
      <c r="I970" s="31"/>
    </row>
    <row r="971" ht="15.75" customHeight="1" spans="9:9">
      <c r="I971" s="31"/>
    </row>
    <row r="972" ht="15.75" customHeight="1" spans="9:9">
      <c r="I972" s="31"/>
    </row>
    <row r="973" ht="15.75" customHeight="1" spans="9:9">
      <c r="I973" s="31"/>
    </row>
    <row r="974" ht="15.75" customHeight="1" spans="9:9">
      <c r="I974" s="31"/>
    </row>
    <row r="975" ht="15.75" customHeight="1" spans="9:9">
      <c r="I975" s="31"/>
    </row>
    <row r="976" ht="15.75" customHeight="1" spans="9:9">
      <c r="I976" s="31"/>
    </row>
    <row r="977" ht="15.75" customHeight="1" spans="9:9">
      <c r="I977" s="31"/>
    </row>
    <row r="978" ht="15.75" customHeight="1" spans="9:9">
      <c r="I978" s="31"/>
    </row>
    <row r="979" ht="15.75" customHeight="1" spans="9:9">
      <c r="I979" s="31"/>
    </row>
    <row r="980" ht="15.75" customHeight="1" spans="9:9">
      <c r="I980" s="31"/>
    </row>
    <row r="981" ht="15.75" customHeight="1" spans="9:9">
      <c r="I981" s="31"/>
    </row>
    <row r="982" ht="15.75" customHeight="1" spans="9:9">
      <c r="I982" s="31"/>
    </row>
    <row r="983" ht="15.75" customHeight="1" spans="9:9">
      <c r="I983" s="31"/>
    </row>
    <row r="984" ht="15.75" customHeight="1" spans="9:9">
      <c r="I984" s="31"/>
    </row>
    <row r="985" ht="15.75" customHeight="1" spans="9:9">
      <c r="I985" s="31"/>
    </row>
    <row r="986" ht="15.75" customHeight="1" spans="9:9">
      <c r="I986" s="31"/>
    </row>
    <row r="987" ht="15.75" customHeight="1" spans="9:9">
      <c r="I987" s="31"/>
    </row>
    <row r="988" ht="15.75" customHeight="1" spans="9:9">
      <c r="I988" s="31"/>
    </row>
    <row r="989" ht="15.75" customHeight="1" spans="9:9">
      <c r="I989" s="31"/>
    </row>
    <row r="990" ht="15.75" customHeight="1" spans="9:9">
      <c r="I990" s="31"/>
    </row>
    <row r="991" ht="15.75" customHeight="1" spans="9:9">
      <c r="I991" s="31"/>
    </row>
    <row r="992" ht="15.75" customHeight="1" spans="9:9">
      <c r="I992" s="31"/>
    </row>
    <row r="993" ht="15.75" customHeight="1" spans="9:9">
      <c r="I993" s="31"/>
    </row>
    <row r="994" ht="15.75" customHeight="1" spans="9:9">
      <c r="I994" s="31"/>
    </row>
    <row r="995" ht="15.75" customHeight="1" spans="9:9">
      <c r="I995" s="31"/>
    </row>
    <row r="996" ht="15.75" customHeight="1" spans="9:9">
      <c r="I996" s="31"/>
    </row>
    <row r="997" ht="15.75" customHeight="1" spans="9:9">
      <c r="I997" s="31"/>
    </row>
    <row r="998" ht="15.75" customHeight="1" spans="9:9">
      <c r="I998" s="31"/>
    </row>
    <row r="999" ht="15.75" customHeight="1" spans="9:9">
      <c r="I999" s="31"/>
    </row>
    <row r="1000" ht="15.75" customHeight="1" spans="9:9">
      <c r="I1000" s="31"/>
    </row>
  </sheetData>
  <mergeCells count="20">
    <mergeCell ref="A1:B1"/>
    <mergeCell ref="A2:B2"/>
    <mergeCell ref="A3:B3"/>
    <mergeCell ref="A6:E6"/>
    <mergeCell ref="B14:C14"/>
    <mergeCell ref="A25:D25"/>
    <mergeCell ref="A29:E29"/>
    <mergeCell ref="A51:D51"/>
    <mergeCell ref="A53:E53"/>
    <mergeCell ref="A65:D65"/>
    <mergeCell ref="A66:B66"/>
    <mergeCell ref="A67:D67"/>
    <mergeCell ref="A70:C70"/>
    <mergeCell ref="A74:C74"/>
    <mergeCell ref="A79:H79"/>
    <mergeCell ref="J79:T79"/>
    <mergeCell ref="A80:H80"/>
    <mergeCell ref="J80:T80"/>
    <mergeCell ref="O82:P82"/>
    <mergeCell ref="Q82:R82"/>
  </mergeCells>
  <pageMargins left="0.7" right="0.7" top="0.75" bottom="0.75" header="0" footer="0"/>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Identitas Usaha</vt:lpstr>
      <vt:lpstr>Cara Hitung Fixed Cost (FC)</vt:lpstr>
      <vt:lpstr>Cara Hitung Variable Cost (VC)</vt:lpstr>
      <vt:lpstr>Cara Hitung Biaya Produksi</vt:lpstr>
      <vt:lpstr>Cetak Kalkulasi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Contoh Biaya Produksi</dc:title>
  <dc:creator>Alfianda Noor</dc:creator>
  <cp:lastModifiedBy>alfiandanoor</cp:lastModifiedBy>
  <dcterms:created xsi:type="dcterms:W3CDTF">2021-09-23T17:45:00Z</dcterms:created>
  <dcterms:modified xsi:type="dcterms:W3CDTF">2024-08-28T23:24:08Z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1057-11.1.0.9505</vt:lpwstr>
  </property>
</Properties>
</file>