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Usuario\Desktop\COTIZACIONES\"/>
    </mc:Choice>
  </mc:AlternateContent>
  <xr:revisionPtr revIDLastSave="406" documentId="8_{A03D8F4E-A125-4410-9163-C79007B17549}" xr6:coauthVersionLast="47" xr6:coauthVersionMax="47" xr10:uidLastSave="{BE596E37-04CE-4267-B25E-F3D17C8EAEAC}"/>
  <bookViews>
    <workbookView xWindow="-120" yWindow="-120" windowWidth="20730" windowHeight="11160" activeTab="6" xr2:uid="{00000000-000D-0000-FFFF-FFFF00000000}"/>
  </bookViews>
  <sheets>
    <sheet name="DESKTOP ADMIN" sheetId="1" r:id="rId1"/>
    <sheet name="PORTATIL ADMIN" sheetId="2" r:id="rId2"/>
    <sheet name="EQUIPO SECRETARIA" sheetId="9" r:id="rId3"/>
    <sheet name="EQUIPO USUARIO" sheetId="5" r:id="rId4"/>
    <sheet name="LICENCIAS OFFICE Y WINDOWS" sheetId="7" r:id="rId5"/>
    <sheet name="LICENCIA ANTIVIRUS" sheetId="8" r:id="rId6"/>
    <sheet name="HOSTING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uJpFBKFo3wuy7jf/fzi2WqDSnq2yo6FznUdiR3fY0FU="/>
    </ext>
  </extLst>
</workbook>
</file>

<file path=xl/calcChain.xml><?xml version="1.0" encoding="utf-8"?>
<calcChain xmlns="http://schemas.openxmlformats.org/spreadsheetml/2006/main">
  <c r="G9" i="1" l="1"/>
  <c r="H10" i="6"/>
  <c r="H9" i="6"/>
  <c r="H10" i="8"/>
  <c r="H9" i="8"/>
  <c r="H10" i="7"/>
  <c r="H9" i="7"/>
  <c r="H10" i="5"/>
  <c r="H11" i="5"/>
  <c r="H9" i="5"/>
  <c r="F9" i="9"/>
  <c r="F8" i="9"/>
  <c r="F10" i="8"/>
  <c r="G10" i="8" s="1"/>
  <c r="F9" i="8"/>
  <c r="G9" i="8" s="1"/>
  <c r="F10" i="7"/>
  <c r="G10" i="7"/>
  <c r="F9" i="7"/>
  <c r="G9" i="7" s="1"/>
  <c r="F10" i="6"/>
  <c r="F9" i="6"/>
  <c r="G10" i="6"/>
  <c r="G9" i="6"/>
  <c r="G9" i="5"/>
  <c r="G10" i="2"/>
  <c r="G9" i="2"/>
  <c r="G11" i="5"/>
  <c r="G10" i="5"/>
  <c r="G11" i="2"/>
  <c r="G10" i="1"/>
  <c r="G8" i="1"/>
  <c r="F10" i="5"/>
  <c r="F11" i="5"/>
  <c r="F9" i="5"/>
  <c r="F10" i="2"/>
  <c r="F11" i="2"/>
  <c r="F9" i="2"/>
  <c r="F10" i="1"/>
  <c r="H10" i="1" s="1"/>
  <c r="F9" i="1"/>
  <c r="H9" i="1" s="1"/>
  <c r="F8" i="1"/>
  <c r="H8" i="1" s="1"/>
  <c r="H8" i="9" l="1"/>
  <c r="G8" i="9"/>
  <c r="H9" i="9"/>
  <c r="G9" i="9"/>
  <c r="H10" i="2"/>
  <c r="H9" i="2"/>
  <c r="H11" i="2"/>
</calcChain>
</file>

<file path=xl/sharedStrings.xml><?xml version="1.0" encoding="utf-8"?>
<sst xmlns="http://schemas.openxmlformats.org/spreadsheetml/2006/main" count="184" uniqueCount="57">
  <si>
    <t>CUADRO DE COTIZACIONES</t>
  </si>
  <si>
    <t xml:space="preserve">Cuadro Comparativo de Cotizaciones </t>
  </si>
  <si>
    <t xml:space="preserve">Presupuestos (a)
</t>
  </si>
  <si>
    <r>
      <rPr>
        <b/>
        <sz val="10"/>
        <color theme="1"/>
        <rFont val="Trebuchet MS"/>
      </rPr>
      <t>Empresa</t>
    </r>
    <r>
      <rPr>
        <i/>
        <sz val="8"/>
        <color theme="1"/>
        <rFont val="Trebuchet MS"/>
      </rPr>
      <t xml:space="preserve">
(Nombre fiscal de la empresa)</t>
    </r>
  </si>
  <si>
    <r>
      <rPr>
        <b/>
        <sz val="10"/>
        <color theme="1"/>
        <rFont val="Trebuchet MS"/>
      </rPr>
      <t>Nº de CUIT, Dirección, Teléfono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(Datos de la empresa)</t>
    </r>
  </si>
  <si>
    <r>
      <rPr>
        <b/>
        <sz val="10"/>
        <color theme="1"/>
        <rFont val="Trebuchet MS"/>
      </rPr>
      <t>Descripción del
bien/ servicio (b)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Características de los bienes/ servicios</t>
    </r>
  </si>
  <si>
    <r>
      <rPr>
        <b/>
        <sz val="10"/>
        <color theme="1"/>
        <rFont val="Trebuchet MS"/>
      </rPr>
      <t xml:space="preserve">Importe Unitario
</t>
    </r>
    <r>
      <rPr>
        <i/>
        <sz val="8"/>
        <color theme="1"/>
        <rFont val="Trebuchet MS"/>
      </rPr>
      <t>(moneda nacional)</t>
    </r>
  </si>
  <si>
    <r>
      <rPr>
        <b/>
        <u/>
        <sz val="10"/>
        <color theme="1"/>
        <rFont val="Trebuchet MS"/>
      </rPr>
      <t>Importe Total</t>
    </r>
    <r>
      <rPr>
        <b/>
        <u/>
        <sz val="10"/>
        <color theme="1"/>
        <rFont val="Trebuchet MS"/>
      </rPr>
      <t xml:space="preserve">
 IVA incluido
</t>
    </r>
    <r>
      <rPr>
        <i/>
        <u/>
        <sz val="8"/>
        <color theme="1"/>
        <rFont val="Trebuchet MS"/>
      </rPr>
      <t>(moneda nacional)</t>
    </r>
  </si>
  <si>
    <t>TOTAL</t>
  </si>
  <si>
    <r>
      <rPr>
        <b/>
        <sz val="10"/>
        <color theme="1"/>
        <rFont val="Arial"/>
      </rPr>
      <t xml:space="preserve">Importe Total
</t>
    </r>
    <r>
      <rPr>
        <i/>
        <sz val="8"/>
        <color theme="1"/>
        <rFont val="Arial"/>
      </rPr>
      <t>(moneda extranjera)</t>
    </r>
  </si>
  <si>
    <t>Tipo de cambio</t>
  </si>
  <si>
    <r>
      <rPr>
        <b/>
        <sz val="10"/>
        <color theme="1"/>
        <rFont val="Trebuchet MS"/>
      </rPr>
      <t xml:space="preserve">Forma de Pago 
</t>
    </r>
    <r>
      <rPr>
        <i/>
        <sz val="8"/>
        <color theme="1"/>
        <rFont val="Trebuchet MS"/>
      </rPr>
      <t>(Contado o Cheque)</t>
    </r>
  </si>
  <si>
    <r>
      <rPr>
        <b/>
        <sz val="10"/>
        <color theme="1"/>
        <rFont val="Trebuchet MS"/>
      </rPr>
      <t xml:space="preserve">Observaciones 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(se debe incluir toda aquella característica que no ha sido posible incluir anteriormente)</t>
    </r>
  </si>
  <si>
    <t>Nº 1</t>
  </si>
  <si>
    <t>ALKOSTO</t>
  </si>
  <si>
    <t>https://www.alkosto.com/computador-all-in-one-asus-238-pulgadas-m3402wfak-amd-ryzen-5-ram-8gb-disco-ssd-512-gb-negro/p/4711387340455?fuente=google&amp;medio=cpc&amp;campaign=AK_COL_MAX_PEF_CPC_AON_COMP_TLP_Computadores-Brand-AON_PAC&amp;keyword=&amp;gad_source=1&amp;gclid=EAIaIQobChMIx7b9jfbghQMVeZpaBR0VvwJJEAQYASABEgI7XPD_BwE</t>
  </si>
  <si>
    <t xml:space="preserve">Computador All in One ASUS 23.8" Pulgadas M3402WFAK - AMD Ryzen 5 - RAM 8GB - Disco SSD 512 GB </t>
  </si>
  <si>
    <t>N/A</t>
  </si>
  <si>
    <t xml:space="preserve">Nº2 </t>
  </si>
  <si>
    <t>ÉXITO</t>
  </si>
  <si>
    <t>https://www.exito.com/all-in-one-acer-amd-r-5-amd-ryzen-5-ryzen-5-ram-8-gb-512-gb-c24-1100-cor585-3156526/p?idsku=3516751&amp;fuente=google&amp;medio=cpc&amp;campaign=GB_EXITO_ETTO_E00136-INFORMATICA-Q2_ACER_EST_PEF_CPA_PMAX_CONVERSION&amp;gad_source=1&amp;gclid=EAIaIQobChMI1pa2mfbghQMVBKFaBR2Yfw8WEAQYAiABEgKtovD_BwE</t>
  </si>
  <si>
    <t xml:space="preserve">All In One ACER Aspire C24 AMD Ryzen 5 5500U RAM 8 GB 512 GB SSD </t>
  </si>
  <si>
    <t>Nº 3</t>
  </si>
  <si>
    <t>https://www.alkosto.com/computador-all-in-one-hp-238-pulgadas-cb1026la-intel-core-i5-ram-8gb-disco-ssd-512-gb-negro/p/198122319701?fuente=google&amp;medio=cpc&amp;campaign=AK_COL_MAX_PEF_CPC_AON_COMP_Hp_Feb21_EXP_FEB&amp;keyword=&amp;gad_source=1&amp;gclid=EAIaIQobChMIyL3Lp_bghQMVKIFaBR3yQwvNEAQYASABEgKaDvD_BwE</t>
  </si>
  <si>
    <t>Computador All in One HP 23.8" Pulgadas Cb1026la - Intel Core i5 - RAM 8GB - Disco SSD 512 GB - Negro</t>
  </si>
  <si>
    <t>https://www.ktronix.com/computador-portatil-asus-vivobook-156-pulgadas-x1504za-intel-core-i5-ram-8gb-disco-ssd-512-gb-azul/p/4711387276068</t>
  </si>
  <si>
    <t>ASUS Vivobook 15.6" Pulgadas X1504ZA - Intel Core i5 - RAM 8GB - Disco SSD 512 GB</t>
  </si>
  <si>
    <t>contado</t>
  </si>
  <si>
    <t xml:space="preserve">china </t>
  </si>
  <si>
    <t>https://www.alkosto.com/computadores-tablet/computadores-portatiles/c/BI_104_ALKOS?q=%3Arelevance%3Abrand%3ALENOVO&amp;fuente=google&amp;medio=cpc&amp;campaign=AK_COL_SEM_PEF_CPC_AON_COMP_Lenovo_Ene20_EXP_ENE&amp;keyword=computadores%20lenovo%20portatil&amp;gad_source=1&amp;gclid=EAIaIQobChMIp9vjy_bghQMVMIBaBR1bNAsMEAAYASAAEgJ1IvD_BwE</t>
  </si>
  <si>
    <t xml:space="preserve">Computador Portátil LENOVO IdeaPad Slim 5 16" Pulgadas 16IAH8 - Intel Core i5 - RAM 8GB - Disco SSD 512GB </t>
  </si>
  <si>
    <t>https://www.alkosto.com/computadores-tablet/computadores-portatiles/c/BI_104_ALKOS?q=%3Arelevance%3Abrand%3AHP&amp;fuente=google&amp;medio=cpc&amp;campaign=AK_COL_MAX_PEF_CPC_AON_COMP_Hp_Feb21_EXP_FEB&amp;keyword=&amp;gad_source=1&amp;gclid=EAIaIQobChMI8oLj2PbghQMV_6BaBR3rhgfhEAAYASAAEgJFrPD_BwE</t>
  </si>
  <si>
    <t>Computador Portátil HP Pavilion 15.6" Pulgadas Eg2526la - Intel Core i5 - RAM 8GB - Disco SSD 512GB</t>
  </si>
  <si>
    <t>https://www.alkosto.com/computadores-tablet/computadores-escritorio-all-in-one/c/BI_105_ALKOS?sort=relevance&amp;q=%3Arelevance%3Abrand%3AHP&amp;fuente=google&amp;medio=cpc&amp;campaign=AK_COL_SEM_PEF_CPC_AON_COMP_HP-Computadores_Ene21_EXP_ENE&amp;keyword=computador%20aio%20hp&amp;gad_source=1&amp;gclid=EAIaIQobChMIsr7KnPfghQMVJYBaBR1NaQN4EAAYAiAAEgIclPD_BwE</t>
  </si>
  <si>
    <t>Computador All in One HP 21.5" Pulgadas dd2019la - Intel Core i3 - RAM 8GB - Disco SSD 256 GB</t>
  </si>
  <si>
    <t>Es un equip portatil  de 18 pulgadas  64 ram  disco sdd 2tb cori i9  generacin 13</t>
  </si>
  <si>
    <t>https://www.alkosto.com/computador-all-in-one-asus-214-pulgadas-a3202wbak-intel-core-i3-ram-8gb-disco-ssd-512-gb-blanco/p/4711387379585</t>
  </si>
  <si>
    <t>Computador All in One ASUS 21.4" Pulgadas A3202WBAK - Intel Core i3 - RAM 8GB - Disco SSD 512 GB</t>
  </si>
  <si>
    <t>https://www.alkosto.com/computadores-tablet/computadores-escritorio-all-in-one/c/BI_105_ALKOS?q=%3Arelevance%3Abrand%3ALENOVO&amp;fuente=google&amp;medio=cpc&amp;campaign=AK_COL_SEM_PEF_CPC_AON_COMP_Lenovo_Ene20_EXP_ENE&amp;keyword=computadores%20todo%20en%20uno%20lenovo&amp;gad_source=1&amp;gclid=EAIaIQobChMIy77_sPfghQMVgKNaBR2XTQtYEAAYAyAAEgJxAvD_BwE</t>
  </si>
  <si>
    <t>Computador All In One LENOVO 23.8  </t>
  </si>
  <si>
    <t>Nº1</t>
  </si>
  <si>
    <t>WINDOWS 11 PRO</t>
  </si>
  <si>
    <t>Computación y Software: Windows 11 Pro 5 dispositivos (3clics.co)</t>
  </si>
  <si>
    <t>Windows 11 Pro
Licencia Permanente para 5 PC
Windows 11 Pro es la última edición profesional del sistema operativo de Microsoft, diseñada para usuarios empresariales y avanzados.</t>
  </si>
  <si>
    <t>Nº 2</t>
  </si>
  <si>
    <t>OFFICE 365</t>
  </si>
  <si>
    <t>Licencias Office: Licencia Office 365 5 dispositivos (3clics.co)</t>
  </si>
  <si>
    <t>Cuenta de Office 365 para cinco dispositivos
Duración de 1 año a partir de la fecha de activación
Para Windows incluye Word, Excel, Powerpoint, Publisher, Access, Outlook y OneNote</t>
  </si>
  <si>
    <t>McAfee Antivirus</t>
  </si>
  <si>
    <t>Computación y Software: McAfee Antivirus Plus 10 Dispositivos (3clics.co)</t>
  </si>
  <si>
    <t>McAfee AntiVirus Plus, es un antivirus liviano, especialmente diseñado para aquellas personas que desean un buen nivel de protección sin sacrificar el rendimiento de su equipo.</t>
  </si>
  <si>
    <t>Computación y Software: McAfee Total Protection 5 Dispositivos por 1 año (3clics.co)</t>
  </si>
  <si>
    <t>Licencia para activar McAfee Total Protection
Válida para 5 PCs por un año
Funciona en Windows, Mac y Celulares.</t>
  </si>
  <si>
    <t>000 WEB HOSTING</t>
  </si>
  <si>
    <t>Web Hosting Gratis Y Sin Anuncios - PHP, MySQL y cPanel (000webhost.com)</t>
  </si>
  <si>
    <r>
      <rPr>
        <b/>
        <sz val="12"/>
        <color rgb="FF32454C"/>
        <rFont val="Arial"/>
        <scheme val="minor"/>
      </rPr>
      <t xml:space="preserve">Business Web Hosting
</t>
    </r>
    <r>
      <rPr>
        <b/>
        <sz val="10"/>
        <color rgb="FF32454C"/>
        <rFont val="Arial"/>
        <scheme val="minor"/>
      </rPr>
      <t>100 sitios web
Rendimiento mayor (hasta 5 veces)
200 GB de almacenamiento NVMe
check, Respaldos diarios
Email gratis, SSL ilimitado gratis, Tooltip icon check, Visitantes ilimitados
check, Ancho de banda ilimitado, etc.</t>
    </r>
  </si>
  <si>
    <r>
      <rPr>
        <b/>
        <sz val="12"/>
        <color rgb="FF32454C"/>
        <rFont val="Arial"/>
        <scheme val="minor"/>
      </rPr>
      <t xml:space="preserve">Premium
</t>
    </r>
    <r>
      <rPr>
        <b/>
        <sz val="10"/>
        <color rgb="FF32454C"/>
        <rFont val="Arial"/>
        <scheme val="minor"/>
      </rPr>
      <t>100 sitios web
Rendimiento estándar
Almacenamiento SSD de 100 GB
Respaldos semanales
Email gratis
SSL ilimitado gratis
Visitantes ilimitados
Ancho de banda ilimitado
Dominio gratis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</si>
</sst>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240A]\ * #,##0.00_-;\-[$$-240A]\ * #,##0.00_-;_-[$$-240A]\ * &quot;-&quot;??_-;_-@_-"/>
    <numFmt numFmtId="165" formatCode="_-[$$-409]* #,##0.00_ ;_-[$$-409]* \-#,##0.00\ ;_-[$$-409]* &quot;-&quot;??_ ;_-@_ "/>
    <numFmt numFmtId="166" formatCode="_-* #,##0_-;\-* #,##0_-;_-* &quot;-&quot;??_-;_-@_-"/>
  </numFmts>
  <fonts count="29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Trebuchet MS"/>
    </font>
    <font>
      <b/>
      <u/>
      <sz val="10"/>
      <color theme="1"/>
      <name val="Trebuchet MS"/>
    </font>
    <font>
      <i/>
      <sz val="10"/>
      <color theme="1"/>
      <name val="Arial"/>
    </font>
    <font>
      <sz val="10"/>
      <color theme="1"/>
      <name val="Trebuchet MS"/>
    </font>
    <font>
      <u/>
      <sz val="10"/>
      <color rgb="FF0000FF"/>
      <name val="Arial"/>
    </font>
    <font>
      <sz val="10"/>
      <color theme="1"/>
      <name val="Arial"/>
    </font>
    <font>
      <i/>
      <sz val="8"/>
      <color theme="1"/>
      <name val="Trebuchet MS"/>
    </font>
    <font>
      <i/>
      <sz val="10"/>
      <color theme="1"/>
      <name val="Trebuchet MS"/>
    </font>
    <font>
      <i/>
      <u/>
      <sz val="8"/>
      <color theme="1"/>
      <name val="Trebuchet MS"/>
    </font>
    <font>
      <i/>
      <sz val="8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Trebuchet MS"/>
      <family val="2"/>
    </font>
    <font>
      <sz val="10"/>
      <name val="Arial"/>
      <family val="2"/>
    </font>
    <font>
      <u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</font>
    <font>
      <sz val="11"/>
      <color rgb="FF000000"/>
      <name val="Calibri"/>
      <charset val="1"/>
    </font>
    <font>
      <u/>
      <sz val="10"/>
      <color theme="1"/>
      <name val="Arial"/>
      <scheme val="minor"/>
    </font>
    <font>
      <u/>
      <sz val="10"/>
      <color theme="1"/>
      <name val="Trebuchet MS"/>
    </font>
    <font>
      <b/>
      <sz val="12"/>
      <color rgb="FF32454C"/>
      <name val="Arial"/>
      <scheme val="minor"/>
    </font>
    <font>
      <b/>
      <sz val="10"/>
      <color rgb="FF32454C"/>
      <name val="Arial"/>
      <scheme val="minor"/>
    </font>
    <font>
      <sz val="11"/>
      <color rgb="FF000000"/>
      <name val="ABeeZee"/>
      <family val="2"/>
      <charset val="1"/>
    </font>
    <font>
      <sz val="9"/>
      <color rgb="FF000000"/>
      <name val="Arial"/>
    </font>
    <font>
      <b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3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2" fontId="7" fillId="0" borderId="3" xfId="0" applyNumberFormat="1" applyFont="1" applyBorder="1" applyAlignment="1">
      <alignment horizontal="center" vertical="top" wrapText="1"/>
    </xf>
    <xf numFmtId="3" fontId="7" fillId="0" borderId="3" xfId="0" applyNumberFormat="1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4" fontId="7" fillId="0" borderId="3" xfId="0" applyNumberFormat="1" applyFont="1" applyBorder="1" applyAlignment="1">
      <alignment horizontal="center" vertical="top" wrapText="1"/>
    </xf>
    <xf numFmtId="0" fontId="9" fillId="0" borderId="3" xfId="0" applyFont="1" applyBorder="1"/>
    <xf numFmtId="0" fontId="0" fillId="0" borderId="0" xfId="0" applyAlignment="1">
      <alignment wrapText="1"/>
    </xf>
    <xf numFmtId="164" fontId="7" fillId="0" borderId="3" xfId="0" applyNumberFormat="1" applyFont="1" applyBorder="1" applyAlignment="1">
      <alignment horizontal="left" vertical="top" wrapText="1"/>
    </xf>
    <xf numFmtId="165" fontId="7" fillId="0" borderId="3" xfId="0" applyNumberFormat="1" applyFont="1" applyBorder="1" applyAlignment="1">
      <alignment horizontal="center" vertical="top" wrapText="1"/>
    </xf>
    <xf numFmtId="166" fontId="7" fillId="0" borderId="3" xfId="1" applyNumberFormat="1" applyFont="1" applyBorder="1" applyAlignment="1">
      <alignment horizontal="center" vertical="top" wrapText="1"/>
    </xf>
    <xf numFmtId="166" fontId="7" fillId="0" borderId="3" xfId="1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wrapText="1"/>
    </xf>
    <xf numFmtId="0" fontId="15" fillId="0" borderId="0" xfId="0" applyFont="1" applyAlignment="1">
      <alignment vertical="center"/>
    </xf>
    <xf numFmtId="0" fontId="17" fillId="0" borderId="0" xfId="0" applyFont="1"/>
    <xf numFmtId="0" fontId="16" fillId="0" borderId="3" xfId="0" applyFont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top" wrapText="1"/>
    </xf>
    <xf numFmtId="0" fontId="20" fillId="0" borderId="3" xfId="0" applyFont="1" applyBorder="1" applyAlignment="1">
      <alignment horizontal="left" vertical="top" wrapText="1"/>
    </xf>
    <xf numFmtId="165" fontId="7" fillId="0" borderId="3" xfId="0" applyNumberFormat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9" fillId="0" borderId="5" xfId="0" applyFont="1" applyBorder="1"/>
    <xf numFmtId="0" fontId="7" fillId="0" borderId="7" xfId="0" applyFont="1" applyBorder="1" applyAlignment="1">
      <alignment horizontal="left" vertical="top" wrapText="1"/>
    </xf>
    <xf numFmtId="0" fontId="18" fillId="0" borderId="0" xfId="0" applyFont="1"/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center" vertical="top" wrapText="1"/>
    </xf>
    <xf numFmtId="0" fontId="19" fillId="0" borderId="3" xfId="2" applyBorder="1" applyAlignment="1">
      <alignment horizontal="left" vertical="top" wrapText="1"/>
    </xf>
    <xf numFmtId="0" fontId="22" fillId="0" borderId="3" xfId="2" applyFont="1" applyBorder="1" applyAlignment="1">
      <alignment horizontal="center" vertical="top" wrapText="1"/>
    </xf>
    <xf numFmtId="0" fontId="22" fillId="0" borderId="3" xfId="2" applyFont="1" applyBorder="1" applyAlignment="1">
      <alignment horizontal="left" vertical="top" wrapText="1"/>
    </xf>
    <xf numFmtId="0" fontId="19" fillId="0" borderId="4" xfId="2" applyBorder="1" applyAlignment="1">
      <alignment horizontal="left" vertical="top" wrapText="1"/>
    </xf>
    <xf numFmtId="0" fontId="21" fillId="0" borderId="3" xfId="0" applyFont="1" applyBorder="1" applyAlignment="1">
      <alignment vertical="center"/>
    </xf>
    <xf numFmtId="0" fontId="23" fillId="0" borderId="7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19" fillId="0" borderId="0" xfId="2" applyAlignment="1">
      <alignment vertical="center" wrapText="1"/>
    </xf>
    <xf numFmtId="0" fontId="24" fillId="0" borderId="0" xfId="0" applyFont="1" applyAlignment="1">
      <alignment vertical="top" wrapText="1"/>
    </xf>
    <xf numFmtId="0" fontId="19" fillId="0" borderId="10" xfId="2" applyBorder="1" applyAlignment="1">
      <alignment vertical="center" wrapText="1"/>
    </xf>
    <xf numFmtId="0" fontId="19" fillId="0" borderId="3" xfId="2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9" fillId="0" borderId="0" xfId="2" applyAlignment="1">
      <alignment horizontal="center" vertical="center" wrapText="1"/>
    </xf>
    <xf numFmtId="0" fontId="26" fillId="0" borderId="0" xfId="0" applyFont="1"/>
    <xf numFmtId="0" fontId="26" fillId="6" borderId="0" xfId="0" applyFont="1" applyFill="1" applyAlignment="1">
      <alignment wrapText="1"/>
    </xf>
    <xf numFmtId="0" fontId="0" fillId="0" borderId="0" xfId="0" applyAlignment="1">
      <alignment readingOrder="1"/>
    </xf>
    <xf numFmtId="0" fontId="27" fillId="0" borderId="3" xfId="0" applyFont="1" applyBorder="1" applyAlignment="1">
      <alignment horizontal="left" vertical="top" wrapText="1"/>
    </xf>
    <xf numFmtId="0" fontId="26" fillId="6" borderId="0" xfId="0" applyFont="1" applyFill="1" applyAlignment="1">
      <alignment horizontal="center" wrapText="1"/>
    </xf>
    <xf numFmtId="0" fontId="19" fillId="0" borderId="3" xfId="2" applyBorder="1" applyAlignment="1">
      <alignment horizontal="left" vertical="center" wrapText="1"/>
    </xf>
    <xf numFmtId="0" fontId="20" fillId="0" borderId="2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8" fillId="3" borderId="3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9" xfId="0" applyFont="1" applyBorder="1" applyAlignment="1"/>
    <xf numFmtId="0" fontId="2" fillId="0" borderId="6" xfId="0" applyFont="1" applyBorder="1" applyAlignment="1"/>
  </cellXfs>
  <cellStyles count="3">
    <cellStyle name="Comma" xfId="1" builtinId="3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kosto.com/computador-all-in-one-hp-238-pulgadas-cb1026la-intel-core-i5-ram-8gb-disco-ssd-512-gb-negro/p/198122319701?fuente=google&amp;medio=cpc&amp;campaign=AK_COL_MAX_PEF_CPC_AON_COMP_Hp_Feb21_EXP_FEB&amp;keyword=&amp;gad_source=1&amp;gclid=EAIaIQobChMIyL3Lp_bghQMVKIFaBR3yQwvNEAQYASABEgKaDvD_BwE" TargetMode="External"/><Relationship Id="rId2" Type="http://schemas.openxmlformats.org/officeDocument/2006/relationships/hyperlink" Target="https://www.exito.com/all-in-one-acer-amd-r-5-amd-ryzen-5-ryzen-5-ram-8-gb-512-gb-c24-1100-cor585-3156526/p?idsku=3516751&amp;fuente=google&amp;medio=cpc&amp;campaign=GB_EXITO_ETTO_E00136-INFORMATICA-Q2_ACER_EST_PEF_CPA_PMAX_CONVERSION&amp;gad_source=1&amp;gclid=EAIaIQobChMI1pa2mfbghQMVBKFaBR2Yfw8WEAQYAiABEgKtovD_BwE" TargetMode="External"/><Relationship Id="rId1" Type="http://schemas.openxmlformats.org/officeDocument/2006/relationships/hyperlink" Target="https://www.alkosto.com/computador-all-in-one-asus-238-pulgadas-m3402wfak-amd-ryzen-5-ram-8gb-disco-ssd-512-gb-negro/p/4711387340455?fuente=google&amp;medio=cpc&amp;campaign=AK_COL_MAX_PEF_CPC_AON_COMP_TLP_Computadores-Brand-AON_PAC&amp;keyword=&amp;gad_source=1&amp;gclid=EAIaIQobChMIx7b9jfbghQMVeZpaBR0VvwJJEAQYASABEgI7XP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kosto.com/computadores-tablet/computadores-portatiles/c/BI_104_ALKOS?q=%3Arelevance%3Abrand%3AHP&amp;fuente=google&amp;medio=cpc&amp;campaign=AK_COL_MAX_PEF_CPC_AON_COMP_Hp_Feb21_EXP_FEB&amp;keyword=&amp;gad_source=1&amp;gclid=EAIaIQobChMI8oLj2PbghQMV_6BaBR3rhgfhEAAYASAAEgJFrPD_BwE" TargetMode="External"/><Relationship Id="rId2" Type="http://schemas.openxmlformats.org/officeDocument/2006/relationships/hyperlink" Target="https://www.alkosto.com/computadores-tablet/computadores-portatiles/c/BI_104_ALKOS?q=%3Arelevance%3Abrand%3ALENOVO&amp;fuente=google&amp;medio=cpc&amp;campaign=AK_COL_SEM_PEF_CPC_AON_COMP_Lenovo_Ene20_EXP_ENE&amp;keyword=computadores%20lenovo%20portatil&amp;gad_source=1&amp;gclid=EAIaIQobChMIp9vjy_bghQMVMIBaBR1bNAsMEAAYASAAEgJ1IvD_BwE" TargetMode="External"/><Relationship Id="rId1" Type="http://schemas.openxmlformats.org/officeDocument/2006/relationships/hyperlink" Target="https://www.ktronix.com/computador-portatil-asus-vivobook-156-pulgadas-x1504za-intel-core-i5-ram-8gb-disco-ssd-512-gb-azul/p/4711387276068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ito.com/all-in-one-acer-amd-r-5-amd-ryzen-5-ryzen-5-ram-8-gb-512-gb-c24-1100-cor585-3156526/p?idsku=3516751&amp;fuente=google&amp;medio=cpc&amp;campaign=GB_EXITO_ETTO_E00136-INFORMATICA-Q2_ACER_EST_PEF_CPA_PMAX_CONVERSION&amp;gad_source=1&amp;gclid=EAIaIQobChMI1pa2mfbghQMVBKFaBR2Yfw8WEAQYAiABEgKtovD_BwE" TargetMode="External"/><Relationship Id="rId1" Type="http://schemas.openxmlformats.org/officeDocument/2006/relationships/hyperlink" Target="https://www.alkosto.com/computador-all-in-one-asus-238-pulgadas-m3402wfak-amd-ryzen-5-ram-8gb-disco-ssd-512-gb-negro/p/4711387340455?fuente=google&amp;medio=cpc&amp;campaign=AK_COL_MAX_PEF_CPC_AON_COMP_TLP_Computadores-Brand-AON_PAC&amp;keyword=&amp;gad_source=1&amp;gclid=EAIaIQobChMIx7b9jfbghQMVeZpaBR0VvwJJEAQYASABEgI7XP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kosto.com/computadores-tablet/computadores-escritorio-all-in-one/c/BI_105_ALKOS?q=%3Arelevance%3Abrand%3ALENOVO&amp;fuente=google&amp;medio=cpc&amp;campaign=AK_COL_SEM_PEF_CPC_AON_COMP_Lenovo_Ene20_EXP_ENE&amp;keyword=computadores%20todo%20en%20uno%20lenovo&amp;gad_source=1&amp;gclid=EAIaIQobChMIy77_sPfghQMVgKNaBR2XTQtYEAAYAyAAEgJxAvD_BwE" TargetMode="External"/><Relationship Id="rId2" Type="http://schemas.openxmlformats.org/officeDocument/2006/relationships/hyperlink" Target="https://www.alkosto.com/computador-all-in-one-asus-214-pulgadas-a3202wbak-intel-core-i3-ram-8gb-disco-ssd-512-gb-blanco/p/4711387379585" TargetMode="External"/><Relationship Id="rId1" Type="http://schemas.openxmlformats.org/officeDocument/2006/relationships/hyperlink" Target="https://www.alkosto.com/computadores-tablet/computadores-escritorio-all-in-one/c/BI_105_ALKOS?sort=relevance&amp;q=%3Arelevance%3Abrand%3AHP&amp;fuente=google&amp;medio=cpc&amp;campaign=AK_COL_SEM_PEF_CPC_AON_COMP_HP-Computadores_Ene21_EXP_ENE&amp;keyword=computador%20aio%20hp&amp;gad_source=1&amp;gclid=EAIaIQobChMIsr7KnPfghQMVJYBaBR1NaQN4EAAYAiAAEgIclPD_Bw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3clics.co/index.php/es/computacion-y-software-2/licencias/licencias-office/licencia-office-365-5-dispositivos-de-por-vida-detail" TargetMode="External"/><Relationship Id="rId1" Type="http://schemas.openxmlformats.org/officeDocument/2006/relationships/hyperlink" Target="https://3clics.co/index.php/es/computacion-y-software-2/windows-11-pro-5-dispositivos-detai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3clics.co/index.php/es/computacion-y-software-2/mcafee-antivirus-plus-detail" TargetMode="External"/><Relationship Id="rId1" Type="http://schemas.openxmlformats.org/officeDocument/2006/relationships/hyperlink" Target="https://3clics.co/index.php/es/computacion-y-software-2/mcafee-total-protection-5-dispositivos-por-1-a%C3%B1o-965-detai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co.000webhost.com/?_ga=2.199880426.594761658.1714520843-2089402810.1714520843" TargetMode="External"/><Relationship Id="rId1" Type="http://schemas.openxmlformats.org/officeDocument/2006/relationships/hyperlink" Target="https://co.000webhost.com/?_ga=2.199880426.594761658.1714520843-2089402810.1714520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opLeftCell="A7" workbookViewId="0">
      <selection activeCell="G10" sqref="G10"/>
    </sheetView>
  </sheetViews>
  <sheetFormatPr defaultColWidth="12.5703125" defaultRowHeight="15" customHeight="1"/>
  <cols>
    <col min="1" max="1" width="19.140625" customWidth="1"/>
    <col min="2" max="2" width="23.7109375" customWidth="1"/>
    <col min="3" max="3" width="31" customWidth="1"/>
    <col min="4" max="4" width="21.85546875" customWidth="1"/>
    <col min="5" max="7" width="17" customWidth="1"/>
    <col min="8" max="8" width="18" customWidth="1"/>
    <col min="9" max="9" width="17" customWidth="1"/>
    <col min="10" max="11" width="19.140625" customWidth="1"/>
    <col min="12" max="27" width="10" customWidth="1"/>
  </cols>
  <sheetData>
    <row r="1" spans="1:27" ht="12.75" customHeight="1"/>
    <row r="2" spans="1:27" ht="27.75" customHeight="1">
      <c r="D2" s="78" t="s">
        <v>0</v>
      </c>
      <c r="E2" s="87"/>
      <c r="F2" s="87"/>
      <c r="G2" s="87"/>
      <c r="H2" s="87"/>
      <c r="I2" s="87"/>
    </row>
    <row r="3" spans="1:27" ht="12.75" customHeight="1"/>
    <row r="4" spans="1:27" ht="12.75" customHeight="1"/>
    <row r="5" spans="1:27" ht="43.5" customHeight="1">
      <c r="A5" s="79" t="s">
        <v>1</v>
      </c>
      <c r="B5" s="88"/>
      <c r="C5" s="88"/>
      <c r="D5" s="88"/>
      <c r="E5" s="88"/>
      <c r="F5" s="88"/>
      <c r="G5" s="88"/>
      <c r="H5" s="88"/>
      <c r="I5" s="88"/>
      <c r="J5" s="88"/>
      <c r="K5" s="89"/>
    </row>
    <row r="6" spans="1:27" ht="15.75" customHeight="1"/>
    <row r="7" spans="1:27" ht="75.75" customHeight="1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3" t="s">
        <v>7</v>
      </c>
      <c r="G7" s="53" t="s">
        <v>8</v>
      </c>
      <c r="H7" s="4" t="s">
        <v>9</v>
      </c>
      <c r="I7" s="5" t="s">
        <v>10</v>
      </c>
      <c r="J7" s="2" t="s">
        <v>11</v>
      </c>
      <c r="K7" s="2" t="s">
        <v>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50.25" customHeight="1">
      <c r="A8" s="74" t="s">
        <v>13</v>
      </c>
      <c r="B8" s="19" t="s">
        <v>14</v>
      </c>
      <c r="C8" s="48" t="s">
        <v>15</v>
      </c>
      <c r="D8" s="8" t="s">
        <v>16</v>
      </c>
      <c r="E8" s="17">
        <v>2119000</v>
      </c>
      <c r="F8" s="17">
        <f>+E8*19%</f>
        <v>402610</v>
      </c>
      <c r="G8" s="17">
        <f>SUM(E8:F8)</f>
        <v>2521610</v>
      </c>
      <c r="H8" s="10">
        <f>+E8+F8</f>
        <v>2521610</v>
      </c>
      <c r="I8" s="9" t="s">
        <v>17</v>
      </c>
      <c r="J8" s="8"/>
      <c r="K8" s="8"/>
    </row>
    <row r="9" spans="1:27" ht="50.25" customHeight="1">
      <c r="A9" s="74" t="s">
        <v>18</v>
      </c>
      <c r="B9" s="20" t="s">
        <v>19</v>
      </c>
      <c r="C9" s="49" t="s">
        <v>20</v>
      </c>
      <c r="D9" s="8" t="s">
        <v>21</v>
      </c>
      <c r="E9" s="18">
        <v>2087420</v>
      </c>
      <c r="F9" s="17">
        <f t="shared" ref="F9:F10" si="0">+E9*19%</f>
        <v>396609.8</v>
      </c>
      <c r="G9" s="17">
        <f>SUM(E9:F9)</f>
        <v>2484029.7999999998</v>
      </c>
      <c r="H9" s="10">
        <f t="shared" ref="H9:H10" si="1">+E9+F9</f>
        <v>2484029.7999999998</v>
      </c>
      <c r="I9" s="9" t="s">
        <v>17</v>
      </c>
      <c r="J9" s="11"/>
      <c r="K9" s="11"/>
    </row>
    <row r="10" spans="1:27" ht="50.25" customHeight="1">
      <c r="A10" s="74" t="s">
        <v>22</v>
      </c>
      <c r="B10" s="8" t="s">
        <v>14</v>
      </c>
      <c r="C10" s="49" t="s">
        <v>23</v>
      </c>
      <c r="D10" s="8" t="s">
        <v>24</v>
      </c>
      <c r="E10" s="17">
        <v>2349000</v>
      </c>
      <c r="F10" s="17">
        <f t="shared" si="0"/>
        <v>446310</v>
      </c>
      <c r="G10" s="17">
        <f>SUM(E10:F10)</f>
        <v>2795310</v>
      </c>
      <c r="H10" s="10">
        <f t="shared" si="1"/>
        <v>2795310</v>
      </c>
      <c r="I10" s="9" t="s">
        <v>17</v>
      </c>
      <c r="J10" s="11"/>
      <c r="K10" s="11"/>
    </row>
    <row r="11" spans="1:27" ht="15" hidden="1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27" ht="12.75" customHeight="1"/>
    <row r="13" spans="1:27" ht="13.5" customHeight="1">
      <c r="A13" s="73"/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 spans="1:27" ht="12.75" customHeight="1"/>
    <row r="15" spans="1:27" ht="12.75" customHeight="1">
      <c r="A15" s="73"/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spans="1:27" ht="12.75" customHeight="1">
      <c r="A16" s="34"/>
    </row>
    <row r="17" spans="1:11" ht="12.75" customHeight="1"/>
    <row r="18" spans="1:11" ht="12.75" customHeight="1"/>
    <row r="19" spans="1:11" ht="12.75" customHeight="1"/>
    <row r="20" spans="1:11" ht="12.75" customHeight="1">
      <c r="D20" s="76"/>
    </row>
    <row r="21" spans="1:11" ht="12.75" customHeight="1"/>
    <row r="22" spans="1:11" ht="12.75" customHeight="1"/>
    <row r="23" spans="1:11" ht="12.75" customHeight="1">
      <c r="A23" s="77"/>
      <c r="B23" s="90"/>
      <c r="C23" s="90"/>
      <c r="D23" s="90"/>
      <c r="E23" s="90"/>
      <c r="F23" s="90"/>
      <c r="G23" s="90"/>
      <c r="H23" s="90"/>
      <c r="I23" s="90"/>
      <c r="J23" s="90"/>
      <c r="K23" s="90"/>
    </row>
    <row r="24" spans="1:11" ht="12.75" customHeight="1"/>
    <row r="25" spans="1:11" ht="12.75" customHeight="1">
      <c r="A25" s="35"/>
      <c r="B25" s="36"/>
      <c r="C25" s="36"/>
      <c r="D25" s="36"/>
      <c r="E25" s="36"/>
      <c r="F25" s="37"/>
      <c r="G25" s="37"/>
      <c r="H25" s="38"/>
      <c r="I25" s="39"/>
      <c r="J25" s="36"/>
      <c r="K25" s="36"/>
    </row>
    <row r="26" spans="1:11" ht="12.75" customHeight="1">
      <c r="A26" s="40"/>
      <c r="B26" s="41"/>
      <c r="C26" s="41"/>
      <c r="D26" s="41"/>
      <c r="E26" s="41"/>
      <c r="F26" s="42"/>
      <c r="G26" s="42"/>
      <c r="H26" s="43"/>
      <c r="I26" s="42"/>
      <c r="J26" s="41"/>
      <c r="K26" s="41"/>
    </row>
    <row r="27" spans="1:11" ht="12.75" customHeight="1">
      <c r="A27" s="40"/>
      <c r="B27" s="41"/>
      <c r="C27" s="44"/>
      <c r="D27" s="45"/>
      <c r="E27" s="45"/>
      <c r="F27" s="42"/>
      <c r="G27" s="42"/>
      <c r="H27" s="43"/>
      <c r="I27" s="42"/>
      <c r="J27" s="45"/>
      <c r="K27" s="45"/>
    </row>
    <row r="28" spans="1:11" ht="12.75" customHeight="1">
      <c r="A28" s="40"/>
      <c r="B28" s="41"/>
      <c r="C28" s="45"/>
      <c r="D28" s="45"/>
      <c r="E28" s="43"/>
      <c r="F28" s="42"/>
      <c r="G28" s="42"/>
      <c r="H28" s="46"/>
      <c r="I28" s="42"/>
      <c r="J28" s="45"/>
      <c r="K28" s="45"/>
    </row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23:K23"/>
    <mergeCell ref="D2:I2"/>
    <mergeCell ref="A5:K5"/>
  </mergeCells>
  <hyperlinks>
    <hyperlink ref="C8" r:id="rId1" display="https://www.alkosto.com/computador-all-in-one-asus-238-pulgadas-m3402wfak-amd-ryzen-5-ram-8gb-disco-ssd-512-gb-negro/p/4711387340455?fuente=google&amp;medio=cpc&amp;campaign=AK_COL_MAX_PEF_CPC_AON_COMP_TLP_Computadores-Brand-AON_PAC&amp;keyword=&amp;gad_source=1&amp;gclid=EAIaIQobChMIx7b9jfbghQMVeZpaBR0VvwJJEAQYASABEgI7XPD_BwE" xr:uid="{AB1C87EA-DF68-4C0A-8ADA-65818E71B989}"/>
    <hyperlink ref="C9" r:id="rId2" display="https://www.exito.com/all-in-one-acer-amd-r-5-amd-ryzen-5-ryzen-5-ram-8-gb-512-gb-c24-1100-cor585-3156526/p?idsku=3516751&amp;fuente=google&amp;medio=cpc&amp;campaign=GB_EXITO_ETTO_E00136-INFORMATICA-Q2_ACER_EST_PEF_CPA_PMAX_CONVERSION&amp;gad_source=1&amp;gclid=EAIaIQobChMI1pa2mfbghQMVBKFaBR2Yfw8WEAQYAiABEgKtovD_BwE" xr:uid="{E64134F7-4E5C-4EDE-9918-D339934CDF10}"/>
    <hyperlink ref="C10" r:id="rId3" display="https://www.alkosto.com/computador-all-in-one-hp-238-pulgadas-cb1026la-intel-core-i5-ram-8gb-disco-ssd-512-gb-negro/p/198122319701?fuente=google&amp;medio=cpc&amp;campaign=AK_COL_MAX_PEF_CPC_AON_COMP_Hp_Feb21_EXP_FEB&amp;keyword=&amp;gad_source=1&amp;gclid=EAIaIQobChMIyL3Lp_bghQMVKIFaBR3yQwvNEAQYASABEgKaDvD_BwE" xr:uid="{837411AD-5EA0-45F6-A7CD-1D85FC68492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K16"/>
  <sheetViews>
    <sheetView topLeftCell="B8" workbookViewId="0">
      <selection activeCell="G11" sqref="G11"/>
    </sheetView>
  </sheetViews>
  <sheetFormatPr defaultColWidth="12.5703125" defaultRowHeight="15" customHeight="1"/>
  <cols>
    <col min="1" max="1" width="12.5703125" style="14"/>
    <col min="2" max="2" width="23.85546875" style="14" customWidth="1"/>
    <col min="3" max="3" width="21.28515625" style="14" customWidth="1"/>
    <col min="4" max="4" width="24.42578125" style="14" customWidth="1"/>
    <col min="5" max="5" width="28.42578125" style="14" customWidth="1"/>
    <col min="6" max="7" width="27.42578125" style="14" customWidth="1"/>
    <col min="8" max="8" width="18" style="14" customWidth="1"/>
    <col min="9" max="9" width="15.140625" style="14" customWidth="1"/>
    <col min="10" max="16384" width="12.5703125" style="14"/>
  </cols>
  <sheetData>
    <row r="3" spans="1:11" ht="12.75">
      <c r="D3" s="80" t="s">
        <v>0</v>
      </c>
      <c r="E3" s="81"/>
      <c r="F3" s="81"/>
      <c r="G3" s="81"/>
      <c r="H3" s="81"/>
      <c r="I3" s="81"/>
    </row>
    <row r="6" spans="1:11" ht="12.75">
      <c r="A6" s="79" t="s">
        <v>1</v>
      </c>
      <c r="B6" s="82"/>
      <c r="C6" s="82"/>
      <c r="D6" s="82"/>
      <c r="E6" s="82"/>
      <c r="F6" s="82"/>
      <c r="G6" s="82"/>
      <c r="H6" s="82"/>
      <c r="I6" s="82"/>
      <c r="J6" s="82"/>
      <c r="K6" s="83"/>
    </row>
    <row r="8" spans="1:11" ht="138">
      <c r="A8" s="1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3" t="s">
        <v>7</v>
      </c>
      <c r="G8" s="53" t="s">
        <v>8</v>
      </c>
      <c r="H8" s="4" t="s">
        <v>9</v>
      </c>
      <c r="I8" s="5" t="s">
        <v>10</v>
      </c>
      <c r="J8" s="2" t="s">
        <v>11</v>
      </c>
      <c r="K8" s="2" t="s">
        <v>12</v>
      </c>
    </row>
    <row r="9" spans="1:11" ht="50.25" customHeight="1">
      <c r="A9" s="1" t="s">
        <v>13</v>
      </c>
      <c r="B9" s="25" t="s">
        <v>14</v>
      </c>
      <c r="C9" s="48" t="s">
        <v>25</v>
      </c>
      <c r="D9" s="8" t="s">
        <v>26</v>
      </c>
      <c r="E9" s="16">
        <v>1899000</v>
      </c>
      <c r="F9" s="16">
        <f>E9*19%</f>
        <v>360810</v>
      </c>
      <c r="G9" s="16">
        <f>SUM(E9:F9)</f>
        <v>2259810</v>
      </c>
      <c r="H9" s="10">
        <f>E9+F9</f>
        <v>2259810</v>
      </c>
      <c r="I9" s="9" t="s">
        <v>17</v>
      </c>
      <c r="J9" s="8" t="s">
        <v>27</v>
      </c>
      <c r="K9" s="8" t="s">
        <v>28</v>
      </c>
    </row>
    <row r="10" spans="1:11" ht="85.5" customHeight="1">
      <c r="A10" s="1" t="s">
        <v>18</v>
      </c>
      <c r="B10" s="25" t="s">
        <v>14</v>
      </c>
      <c r="C10" s="49" t="s">
        <v>29</v>
      </c>
      <c r="D10" s="25" t="s">
        <v>30</v>
      </c>
      <c r="E10" s="15">
        <v>2149000</v>
      </c>
      <c r="F10" s="16">
        <f t="shared" ref="F10:F11" si="0">E10*19%</f>
        <v>408310</v>
      </c>
      <c r="G10" s="16">
        <f>SUM(E10:F10)</f>
        <v>2557310</v>
      </c>
      <c r="H10" s="10">
        <f>E10+F10</f>
        <v>2557310</v>
      </c>
      <c r="I10" s="9" t="s">
        <v>17</v>
      </c>
      <c r="J10" s="8" t="s">
        <v>27</v>
      </c>
      <c r="K10" s="11"/>
    </row>
    <row r="11" spans="1:11" ht="89.25" customHeight="1">
      <c r="A11" s="1" t="s">
        <v>22</v>
      </c>
      <c r="B11" s="25" t="s">
        <v>14</v>
      </c>
      <c r="C11" s="49" t="s">
        <v>31</v>
      </c>
      <c r="D11" s="8" t="s">
        <v>32</v>
      </c>
      <c r="E11" s="16">
        <v>2249000</v>
      </c>
      <c r="F11" s="16">
        <f t="shared" si="0"/>
        <v>427310</v>
      </c>
      <c r="G11" s="16">
        <f>SUM(E11:F11)</f>
        <v>2676310</v>
      </c>
      <c r="H11" s="12">
        <f>E11+F11</f>
        <v>2676310</v>
      </c>
      <c r="I11" s="9" t="s">
        <v>17</v>
      </c>
      <c r="J11" s="8" t="s">
        <v>27</v>
      </c>
      <c r="K11" s="11"/>
    </row>
    <row r="12" spans="1:11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4" spans="1:11" ht="12.75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85"/>
    </row>
    <row r="16" spans="1:11" ht="12.7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</row>
  </sheetData>
  <mergeCells count="3">
    <mergeCell ref="D3:I3"/>
    <mergeCell ref="A6:K6"/>
    <mergeCell ref="A14:K14"/>
  </mergeCells>
  <hyperlinks>
    <hyperlink ref="C9" r:id="rId1" xr:uid="{691C7500-61F7-45A2-B073-F56A17E1E5B0}"/>
    <hyperlink ref="C10" r:id="rId2" display="https://www.alkosto.com/computadores-tablet/computadores-portatiles/c/BI_104_ALKOS?q=%3Arelevance%3Abrand%3ALENOVO&amp;fuente=google&amp;medio=cpc&amp;campaign=AK_COL_SEM_PEF_CPC_AON_COMP_Lenovo_Ene20_EXP_ENE&amp;keyword=computadores%20lenovo%20portatil&amp;gad_source=1&amp;gclid=EAIaIQobChMIp9vjy_bghQMVMIBaBR1bNAsMEAAYASAAEgJ1IvD_BwE" xr:uid="{51C1F2B4-2C3C-4B1D-86CD-3F2666FDD28A}"/>
    <hyperlink ref="C11" r:id="rId3" display="https://www.alkosto.com/computadores-tablet/computadores-portatiles/c/BI_104_ALKOS?q=%3Arelevance%3Abrand%3AHP&amp;fuente=google&amp;medio=cpc&amp;campaign=AK_COL_MAX_PEF_CPC_AON_COMP_Hp_Feb21_EXP_FEB&amp;keyword=&amp;gad_source=1&amp;gclid=EAIaIQobChMI8oLj2PbghQMV_6BaBR3rhgfhEAAYASAAEgJFrPD_BwE" xr:uid="{387CFCF0-B229-4462-9835-F0335B2F6636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CDFE-85D0-4DD5-9F62-1DF53841F102}">
  <dimension ref="A1:AA999"/>
  <sheetViews>
    <sheetView workbookViewId="0">
      <selection activeCell="D14" sqref="D14"/>
    </sheetView>
  </sheetViews>
  <sheetFormatPr defaultColWidth="12.5703125" defaultRowHeight="15" customHeight="1"/>
  <cols>
    <col min="1" max="1" width="19.140625" customWidth="1"/>
    <col min="2" max="2" width="23.7109375" customWidth="1"/>
    <col min="3" max="3" width="31" customWidth="1"/>
    <col min="4" max="4" width="21.85546875" customWidth="1"/>
    <col min="5" max="7" width="17" customWidth="1"/>
    <col min="8" max="8" width="18" customWidth="1"/>
    <col min="9" max="9" width="17" customWidth="1"/>
    <col min="10" max="11" width="19.140625" customWidth="1"/>
    <col min="12" max="27" width="10" customWidth="1"/>
  </cols>
  <sheetData>
    <row r="1" spans="1:27" ht="12.75" customHeight="1"/>
    <row r="2" spans="1:27" ht="27.75" customHeight="1">
      <c r="D2" s="78" t="s">
        <v>0</v>
      </c>
      <c r="E2" s="87"/>
      <c r="F2" s="87"/>
      <c r="G2" s="87"/>
      <c r="H2" s="87"/>
      <c r="I2" s="87"/>
    </row>
    <row r="3" spans="1:27" ht="12.75" customHeight="1"/>
    <row r="4" spans="1:27" ht="12.75" customHeight="1"/>
    <row r="5" spans="1:27" ht="43.5" customHeight="1">
      <c r="A5" s="79" t="s">
        <v>1</v>
      </c>
      <c r="B5" s="88"/>
      <c r="C5" s="88"/>
      <c r="D5" s="88"/>
      <c r="E5" s="88"/>
      <c r="F5" s="88"/>
      <c r="G5" s="88"/>
      <c r="H5" s="88"/>
      <c r="I5" s="88"/>
      <c r="J5" s="88"/>
      <c r="K5" s="89"/>
    </row>
    <row r="6" spans="1:27" ht="15.75" customHeight="1"/>
    <row r="7" spans="1:27" ht="75.75" customHeight="1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3" t="s">
        <v>7</v>
      </c>
      <c r="G7" s="53" t="s">
        <v>8</v>
      </c>
      <c r="H7" s="4" t="s">
        <v>9</v>
      </c>
      <c r="I7" s="5" t="s">
        <v>10</v>
      </c>
      <c r="J7" s="2" t="s">
        <v>11</v>
      </c>
      <c r="K7" s="2" t="s">
        <v>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50.25" customHeight="1">
      <c r="A8" s="7" t="s">
        <v>13</v>
      </c>
      <c r="B8" s="19" t="s">
        <v>14</v>
      </c>
      <c r="C8" s="48" t="s">
        <v>15</v>
      </c>
      <c r="D8" s="8" t="s">
        <v>16</v>
      </c>
      <c r="E8" s="17">
        <v>2119000</v>
      </c>
      <c r="F8" s="17">
        <f>+E8*19%</f>
        <v>402610</v>
      </c>
      <c r="G8" s="17">
        <f>SUM(E8:F8)</f>
        <v>2521610</v>
      </c>
      <c r="H8" s="10">
        <f>+E8+F8</f>
        <v>2521610</v>
      </c>
      <c r="I8" s="9" t="s">
        <v>17</v>
      </c>
      <c r="J8" s="8"/>
      <c r="K8" s="8"/>
    </row>
    <row r="9" spans="1:27" ht="50.25" customHeight="1">
      <c r="A9" s="7" t="s">
        <v>18</v>
      </c>
      <c r="B9" s="20" t="s">
        <v>19</v>
      </c>
      <c r="C9" s="49" t="s">
        <v>20</v>
      </c>
      <c r="D9" s="8" t="s">
        <v>21</v>
      </c>
      <c r="E9" s="18">
        <v>2087420</v>
      </c>
      <c r="F9" s="17">
        <f t="shared" ref="F9" si="0">+E9*19%</f>
        <v>396609.8</v>
      </c>
      <c r="G9" s="17">
        <f>SUM(E9:F9)</f>
        <v>2484029.7999999998</v>
      </c>
      <c r="H9" s="10">
        <f t="shared" ref="H9" si="1">+E9+F9</f>
        <v>2484029.7999999998</v>
      </c>
      <c r="I9" s="9" t="s">
        <v>17</v>
      </c>
      <c r="J9" s="11"/>
      <c r="K9" s="11"/>
    </row>
    <row r="10" spans="1:27" ht="15" hidden="1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27" ht="12.75" customHeight="1"/>
    <row r="12" spans="1:27" ht="13.5" customHeight="1">
      <c r="A12" s="73"/>
      <c r="B12" s="55"/>
      <c r="C12" s="55"/>
      <c r="D12" s="55"/>
      <c r="E12" s="55"/>
      <c r="F12" s="55"/>
      <c r="G12" s="55"/>
      <c r="H12" s="55"/>
      <c r="I12" s="55"/>
      <c r="J12" s="55"/>
      <c r="K12" s="55"/>
    </row>
    <row r="13" spans="1:27" ht="12.75" customHeight="1"/>
    <row r="14" spans="1:27" ht="12.75" customHeight="1">
      <c r="A14" s="73"/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spans="1:27" ht="12.75" customHeight="1">
      <c r="A15" s="34"/>
    </row>
    <row r="16" spans="1:27" ht="12.75" customHeight="1"/>
    <row r="17" spans="1:11" ht="12.75" customHeight="1"/>
    <row r="18" spans="1:11" ht="12.75" customHeight="1"/>
    <row r="19" spans="1:11" ht="12.75" customHeight="1">
      <c r="D19" s="78"/>
      <c r="E19" s="87"/>
      <c r="F19" s="87"/>
      <c r="G19" s="87"/>
      <c r="H19" s="87"/>
      <c r="I19" s="87"/>
    </row>
    <row r="20" spans="1:11" ht="12.75" customHeight="1"/>
    <row r="21" spans="1:11" ht="12.75" customHeight="1"/>
    <row r="22" spans="1:11" ht="12.75" customHeight="1">
      <c r="A22" s="77"/>
      <c r="B22" s="90"/>
      <c r="C22" s="90"/>
      <c r="D22" s="90"/>
      <c r="E22" s="90"/>
      <c r="F22" s="90"/>
      <c r="G22" s="90"/>
      <c r="H22" s="90"/>
      <c r="I22" s="90"/>
      <c r="J22" s="90"/>
      <c r="K22" s="90"/>
    </row>
    <row r="23" spans="1:11" ht="12.75" customHeight="1"/>
    <row r="24" spans="1:11" ht="12.75" customHeight="1">
      <c r="A24" s="35"/>
      <c r="B24" s="36"/>
      <c r="C24" s="36"/>
      <c r="D24" s="36"/>
      <c r="E24" s="36"/>
      <c r="F24" s="37"/>
      <c r="G24" s="37"/>
      <c r="H24" s="38"/>
      <c r="I24" s="39"/>
      <c r="J24" s="36"/>
      <c r="K24" s="36"/>
    </row>
    <row r="25" spans="1:11" ht="12.75" customHeight="1">
      <c r="A25" s="40"/>
      <c r="B25" s="41"/>
      <c r="C25" s="41"/>
      <c r="D25" s="41"/>
      <c r="E25" s="41"/>
      <c r="F25" s="42"/>
      <c r="G25" s="42"/>
      <c r="H25" s="43"/>
      <c r="I25" s="42"/>
      <c r="J25" s="41"/>
      <c r="K25" s="41"/>
    </row>
    <row r="26" spans="1:11" ht="12.75" customHeight="1">
      <c r="A26" s="40"/>
      <c r="B26" s="41"/>
      <c r="C26" s="44"/>
      <c r="D26" s="45"/>
      <c r="E26" s="45"/>
      <c r="F26" s="42"/>
      <c r="G26" s="42"/>
      <c r="H26" s="43"/>
      <c r="I26" s="42"/>
      <c r="J26" s="45"/>
      <c r="K26" s="45"/>
    </row>
    <row r="27" spans="1:11" ht="12.75" customHeight="1">
      <c r="A27" s="40"/>
      <c r="B27" s="41"/>
      <c r="C27" s="45"/>
      <c r="D27" s="45"/>
      <c r="E27" s="43"/>
      <c r="F27" s="42"/>
      <c r="G27" s="42"/>
      <c r="H27" s="46"/>
      <c r="I27" s="42"/>
      <c r="J27" s="45"/>
      <c r="K27" s="45"/>
    </row>
    <row r="28" spans="1:11" ht="12.75" customHeight="1"/>
    <row r="29" spans="1:11" ht="12.75" customHeight="1"/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4">
    <mergeCell ref="D2:I2"/>
    <mergeCell ref="A5:K5"/>
    <mergeCell ref="D19:I19"/>
    <mergeCell ref="A22:K22"/>
  </mergeCells>
  <hyperlinks>
    <hyperlink ref="C8" r:id="rId1" display="https://www.alkosto.com/computador-all-in-one-asus-238-pulgadas-m3402wfak-amd-ryzen-5-ram-8gb-disco-ssd-512-gb-negro/p/4711387340455?fuente=google&amp;medio=cpc&amp;campaign=AK_COL_MAX_PEF_CPC_AON_COMP_TLP_Computadores-Brand-AON_PAC&amp;keyword=&amp;gad_source=1&amp;gclid=EAIaIQobChMIx7b9jfbghQMVeZpaBR0VvwJJEAQYASABEgI7XPD_BwE" xr:uid="{948463C2-00F7-429E-93AB-0F9C349543A7}"/>
    <hyperlink ref="C9" r:id="rId2" display="https://www.exito.com/all-in-one-acer-amd-r-5-amd-ryzen-5-ryzen-5-ram-8-gb-512-gb-c24-1100-cor585-3156526/p?idsku=3516751&amp;fuente=google&amp;medio=cpc&amp;campaign=GB_EXITO_ETTO_E00136-INFORMATICA-Q2_ACER_EST_PEF_CPA_PMAX_CONVERSION&amp;gad_source=1&amp;gclid=EAIaIQobChMI1pa2mfbghQMVBKFaBR2Yfw8WEAQYAiABEgKtovD_BwE" xr:uid="{3A7439F4-FA3C-4F31-9A45-E8934DFDA6B4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K16"/>
  <sheetViews>
    <sheetView topLeftCell="A8" workbookViewId="0">
      <selection activeCell="G9" sqref="G9"/>
    </sheetView>
  </sheetViews>
  <sheetFormatPr defaultColWidth="12.5703125" defaultRowHeight="15" customHeight="1"/>
  <cols>
    <col min="2" max="2" width="24" customWidth="1"/>
    <col min="3" max="3" width="22" customWidth="1"/>
    <col min="4" max="4" width="35.140625" customWidth="1"/>
    <col min="5" max="5" width="30.28515625" customWidth="1"/>
    <col min="6" max="7" width="21" customWidth="1"/>
    <col min="8" max="8" width="21.42578125" customWidth="1"/>
    <col min="11" max="11" width="22.42578125" customWidth="1"/>
  </cols>
  <sheetData>
    <row r="3" spans="1:11" ht="15.75">
      <c r="D3" s="78" t="s">
        <v>0</v>
      </c>
      <c r="E3" s="87"/>
      <c r="F3" s="87"/>
      <c r="G3" s="87"/>
      <c r="H3" s="87"/>
      <c r="I3" s="87"/>
    </row>
    <row r="6" spans="1:11" ht="12.75">
      <c r="A6" s="79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62.25">
      <c r="A8" s="1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3" t="s">
        <v>7</v>
      </c>
      <c r="G8" s="53" t="s">
        <v>8</v>
      </c>
      <c r="H8" s="4" t="s">
        <v>9</v>
      </c>
      <c r="I8" s="5" t="s">
        <v>10</v>
      </c>
      <c r="J8" s="2" t="s">
        <v>11</v>
      </c>
      <c r="K8" s="2" t="s">
        <v>12</v>
      </c>
    </row>
    <row r="9" spans="1:11" ht="72" customHeight="1">
      <c r="A9" s="7" t="s">
        <v>18</v>
      </c>
      <c r="B9" s="8" t="s">
        <v>14</v>
      </c>
      <c r="C9" s="47" t="s">
        <v>33</v>
      </c>
      <c r="D9" s="29" t="s">
        <v>34</v>
      </c>
      <c r="E9" s="30">
        <v>1599000</v>
      </c>
      <c r="F9" s="16">
        <f>E9*19%</f>
        <v>303810</v>
      </c>
      <c r="G9" s="16">
        <f>SUM(E9:F9)</f>
        <v>1902810</v>
      </c>
      <c r="H9" s="10">
        <f>+F9+G9</f>
        <v>2206620</v>
      </c>
      <c r="I9" s="9" t="s">
        <v>17</v>
      </c>
      <c r="J9" s="11"/>
      <c r="K9" s="11" t="s">
        <v>35</v>
      </c>
    </row>
    <row r="10" spans="1:11" ht="63" customHeight="1">
      <c r="A10" s="7" t="s">
        <v>13</v>
      </c>
      <c r="B10" s="8" t="s">
        <v>14</v>
      </c>
      <c r="C10" s="47" t="s">
        <v>36</v>
      </c>
      <c r="D10" s="31" t="s">
        <v>37</v>
      </c>
      <c r="E10" s="16">
        <v>1799000</v>
      </c>
      <c r="F10" s="16">
        <f t="shared" ref="F10:F11" si="0">E10*19%</f>
        <v>341810</v>
      </c>
      <c r="G10" s="16">
        <f>SUM(E10:F10)</f>
        <v>2140810</v>
      </c>
      <c r="H10" s="10">
        <f t="shared" ref="H10:H11" si="1">+F10+G10</f>
        <v>2482620</v>
      </c>
      <c r="I10" s="9" t="s">
        <v>17</v>
      </c>
      <c r="J10" s="8"/>
      <c r="K10" s="8"/>
    </row>
    <row r="11" spans="1:11" ht="77.25" customHeight="1">
      <c r="A11" s="7" t="s">
        <v>22</v>
      </c>
      <c r="B11" s="8" t="s">
        <v>14</v>
      </c>
      <c r="C11" s="50" t="s">
        <v>38</v>
      </c>
      <c r="D11" s="51" t="s">
        <v>39</v>
      </c>
      <c r="E11" s="28">
        <v>1899000</v>
      </c>
      <c r="F11" s="16">
        <f t="shared" si="0"/>
        <v>360810</v>
      </c>
      <c r="G11" s="16">
        <f>SUM(E11:F11)</f>
        <v>2259810</v>
      </c>
      <c r="H11" s="10">
        <f t="shared" si="1"/>
        <v>2620620</v>
      </c>
      <c r="I11" s="9" t="s">
        <v>17</v>
      </c>
      <c r="J11" s="11"/>
      <c r="K11" s="11"/>
    </row>
    <row r="12" spans="1:11">
      <c r="A12" s="32"/>
      <c r="B12" s="21"/>
      <c r="C12" s="21"/>
      <c r="D12" s="52"/>
      <c r="E12" s="21"/>
      <c r="F12" s="21"/>
      <c r="G12" s="21"/>
      <c r="H12" s="21"/>
      <c r="I12" s="21"/>
      <c r="J12" s="21"/>
      <c r="K12" s="21"/>
    </row>
    <row r="14" spans="1:11" ht="12.75">
      <c r="A14" s="84"/>
      <c r="B14" s="90"/>
      <c r="C14" s="90"/>
      <c r="D14" s="90"/>
      <c r="E14" s="90"/>
      <c r="F14" s="90"/>
      <c r="G14" s="90"/>
      <c r="H14" s="90"/>
      <c r="I14" s="90"/>
      <c r="J14" s="90"/>
      <c r="K14" s="90"/>
    </row>
    <row r="16" spans="1:11" ht="12.75">
      <c r="A16" s="86"/>
      <c r="B16" s="91"/>
      <c r="C16" s="91"/>
      <c r="D16" s="91"/>
      <c r="E16" s="91"/>
      <c r="F16" s="91"/>
      <c r="G16" s="91"/>
      <c r="H16" s="91"/>
      <c r="I16" s="91"/>
      <c r="J16" s="91"/>
      <c r="K16" s="92"/>
    </row>
  </sheetData>
  <mergeCells count="4">
    <mergeCell ref="D3:I3"/>
    <mergeCell ref="A6:K6"/>
    <mergeCell ref="A14:K14"/>
    <mergeCell ref="A16:K16"/>
  </mergeCells>
  <hyperlinks>
    <hyperlink ref="C9" r:id="rId1" display="https://www.alkosto.com/computadores-tablet/computadores-escritorio-all-in-one/c/BI_105_ALKOS?sort=relevance&amp;q=%3Arelevance%3Abrand%3AHP&amp;fuente=google&amp;medio=cpc&amp;campaign=AK_COL_SEM_PEF_CPC_AON_COMP_HP-Computadores_Ene21_EXP_ENE&amp;keyword=computador%20aio%20hp&amp;gad_source=1&amp;gclid=EAIaIQobChMIsr7KnPfghQMVJYBaBR1NaQN4EAAYAiAAEgIclPD_BwE" xr:uid="{FCE8E561-4FEA-4ED3-933B-7428FE345360}"/>
    <hyperlink ref="C10" r:id="rId2" xr:uid="{1BF3D5F2-7CE6-4B1F-84AB-BA4241BCC272}"/>
    <hyperlink ref="C11" r:id="rId3" display="https://www.alkosto.com/computadores-tablet/computadores-escritorio-all-in-one/c/BI_105_ALKOS?q=%3Arelevance%3Abrand%3ALENOVO&amp;fuente=google&amp;medio=cpc&amp;campaign=AK_COL_SEM_PEF_CPC_AON_COMP_Lenovo_Ene20_EXP_ENE&amp;keyword=computadores%20todo%20en%20uno%20lenovo&amp;gad_source=1&amp;gclid=EAIaIQobChMIy77_sPfghQMVgKNaBR2XTQtYEAAYAyAAEgJxAvD_BwE" xr:uid="{248DFD5B-16F5-4315-8617-ABB78BC244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7896-137B-4E82-AB15-FB0155347536}">
  <sheetPr>
    <outlinePr summaryBelow="0" summaryRight="0"/>
  </sheetPr>
  <dimension ref="A1:K16"/>
  <sheetViews>
    <sheetView topLeftCell="A4" workbookViewId="0">
      <selection activeCell="G9" sqref="G9"/>
    </sheetView>
  </sheetViews>
  <sheetFormatPr defaultColWidth="12.5703125" defaultRowHeight="15" customHeight="1"/>
  <cols>
    <col min="2" max="2" width="24" customWidth="1"/>
    <col min="3" max="3" width="22" customWidth="1"/>
    <col min="4" max="4" width="35.140625" customWidth="1"/>
    <col min="5" max="5" width="30.28515625" customWidth="1"/>
    <col min="6" max="7" width="21" customWidth="1"/>
    <col min="8" max="8" width="21.42578125" customWidth="1"/>
    <col min="9" max="10" width="9.140625"/>
    <col min="11" max="11" width="22.42578125" customWidth="1"/>
  </cols>
  <sheetData>
    <row r="1" spans="1:11" ht="15" hidden="1" customHeight="1"/>
    <row r="2" spans="1:11" ht="15" hidden="1" customHeight="1"/>
    <row r="3" spans="1:11" ht="15.75">
      <c r="D3" s="78" t="s">
        <v>0</v>
      </c>
      <c r="E3" s="87"/>
      <c r="F3" s="87"/>
      <c r="G3" s="87"/>
      <c r="H3" s="87"/>
      <c r="I3" s="87"/>
    </row>
    <row r="5" spans="1:11" ht="15" hidden="1" customHeight="1"/>
    <row r="6" spans="1:11" ht="12.75">
      <c r="A6" s="79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62.25">
      <c r="A8" s="1" t="s">
        <v>2</v>
      </c>
      <c r="B8" s="2" t="s">
        <v>3</v>
      </c>
      <c r="C8" s="27" t="s">
        <v>4</v>
      </c>
      <c r="D8" s="2" t="s">
        <v>5</v>
      </c>
      <c r="E8" s="2" t="s">
        <v>6</v>
      </c>
      <c r="F8" s="3" t="s">
        <v>7</v>
      </c>
      <c r="G8" s="53" t="s">
        <v>8</v>
      </c>
      <c r="H8" s="4" t="s">
        <v>9</v>
      </c>
      <c r="I8" s="5" t="s">
        <v>10</v>
      </c>
      <c r="J8" s="2" t="s">
        <v>11</v>
      </c>
      <c r="K8" s="2" t="s">
        <v>12</v>
      </c>
    </row>
    <row r="9" spans="1:11" ht="72" customHeight="1">
      <c r="A9" s="7" t="s">
        <v>40</v>
      </c>
      <c r="B9" s="60" t="s">
        <v>41</v>
      </c>
      <c r="C9" s="67" t="s">
        <v>42</v>
      </c>
      <c r="D9" s="68" t="s">
        <v>43</v>
      </c>
      <c r="E9" s="30">
        <v>369500</v>
      </c>
      <c r="F9" s="16">
        <f>E9*19%</f>
        <v>70205</v>
      </c>
      <c r="G9" s="16">
        <f>SUM(E9:F9)</f>
        <v>439705</v>
      </c>
      <c r="H9" s="10">
        <f>+F9+G9</f>
        <v>509910</v>
      </c>
      <c r="I9" s="9" t="s">
        <v>17</v>
      </c>
      <c r="J9" s="11"/>
      <c r="K9" s="11" t="s">
        <v>35</v>
      </c>
    </row>
    <row r="10" spans="1:11" ht="77.25" customHeight="1">
      <c r="A10" s="7" t="s">
        <v>44</v>
      </c>
      <c r="B10" s="20" t="s">
        <v>45</v>
      </c>
      <c r="C10" s="56" t="s">
        <v>46</v>
      </c>
      <c r="D10" s="65" t="s">
        <v>47</v>
      </c>
      <c r="E10" s="28">
        <v>77032</v>
      </c>
      <c r="F10" s="16">
        <f t="shared" ref="F10" si="0">E10*19%</f>
        <v>14636.08</v>
      </c>
      <c r="G10" s="16">
        <f>SUM(E10:F10)</f>
        <v>91668.08</v>
      </c>
      <c r="H10" s="10">
        <f>+F10+G10</f>
        <v>106304.16</v>
      </c>
      <c r="I10" s="9" t="s">
        <v>17</v>
      </c>
      <c r="J10" s="11"/>
      <c r="K10" s="11"/>
    </row>
    <row r="11" spans="1:11" ht="33.75" customHeight="1">
      <c r="A11" s="32"/>
      <c r="B11" s="21"/>
      <c r="C11" s="21"/>
      <c r="D11" s="64"/>
      <c r="E11" s="21"/>
      <c r="F11" s="21"/>
      <c r="G11" s="21"/>
      <c r="H11" s="21"/>
      <c r="I11" s="21"/>
      <c r="J11" s="21"/>
      <c r="K11" s="21"/>
    </row>
    <row r="12" spans="1:11" ht="15" customHeight="1">
      <c r="D12" s="64"/>
    </row>
    <row r="13" spans="1:11" ht="12.75">
      <c r="A13" s="54"/>
      <c r="B13" s="55"/>
      <c r="C13" s="55"/>
      <c r="D13" s="64"/>
      <c r="E13" s="55"/>
      <c r="F13" s="55"/>
      <c r="G13" s="55"/>
      <c r="H13" s="55"/>
      <c r="I13" s="55"/>
      <c r="J13" s="55"/>
      <c r="K13" s="55"/>
    </row>
    <row r="14" spans="1:11" ht="15" customHeight="1">
      <c r="C14" s="62"/>
    </row>
    <row r="15" spans="1:11" ht="14.25">
      <c r="A15" s="54"/>
      <c r="B15" s="55"/>
      <c r="C15" s="66"/>
      <c r="D15" s="55"/>
      <c r="E15" s="55"/>
      <c r="F15" s="55"/>
      <c r="G15" s="55"/>
      <c r="H15" s="55"/>
      <c r="I15" s="55"/>
      <c r="J15" s="55"/>
      <c r="K15" s="55"/>
    </row>
    <row r="16" spans="1:11" ht="15" customHeight="1">
      <c r="C16" s="63"/>
    </row>
  </sheetData>
  <mergeCells count="2">
    <mergeCell ref="D3:I3"/>
    <mergeCell ref="A6:K6"/>
  </mergeCells>
  <hyperlinks>
    <hyperlink ref="C9" r:id="rId1" xr:uid="{E3F1961C-D177-4DCD-ADDF-9F2068EFF3E5}"/>
    <hyperlink ref="C10" r:id="rId2" xr:uid="{E30BD616-B2DA-4942-AD49-97E3F3A9C6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D541-16E8-48C4-8295-347461A22A50}">
  <sheetPr>
    <outlinePr summaryBelow="0" summaryRight="0"/>
  </sheetPr>
  <dimension ref="A1:K16"/>
  <sheetViews>
    <sheetView topLeftCell="A3" workbookViewId="0">
      <selection activeCell="G10" sqref="G10"/>
    </sheetView>
  </sheetViews>
  <sheetFormatPr defaultColWidth="12.5703125" defaultRowHeight="15" customHeight="1"/>
  <cols>
    <col min="2" max="2" width="24" customWidth="1"/>
    <col min="3" max="3" width="22" customWidth="1"/>
    <col min="4" max="4" width="35.140625" customWidth="1"/>
    <col min="5" max="5" width="30.28515625" customWidth="1"/>
    <col min="6" max="7" width="21" customWidth="1"/>
    <col min="8" max="8" width="21.42578125" customWidth="1"/>
    <col min="9" max="10" width="9.140625"/>
    <col min="11" max="11" width="22.42578125" customWidth="1"/>
  </cols>
  <sheetData>
    <row r="1" spans="1:11" ht="15" hidden="1" customHeight="1"/>
    <row r="2" spans="1:11" ht="15" hidden="1" customHeight="1"/>
    <row r="3" spans="1:11" ht="15.75">
      <c r="D3" s="78" t="s">
        <v>0</v>
      </c>
      <c r="E3" s="87"/>
      <c r="F3" s="87"/>
      <c r="G3" s="87"/>
      <c r="H3" s="87"/>
      <c r="I3" s="87"/>
    </row>
    <row r="5" spans="1:11" ht="15" hidden="1" customHeight="1"/>
    <row r="6" spans="1:11" ht="12.75">
      <c r="A6" s="79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62.25">
      <c r="A8" s="1" t="s">
        <v>2</v>
      </c>
      <c r="B8" s="2" t="s">
        <v>3</v>
      </c>
      <c r="C8" s="27" t="s">
        <v>4</v>
      </c>
      <c r="D8" s="2" t="s">
        <v>5</v>
      </c>
      <c r="E8" s="2" t="s">
        <v>6</v>
      </c>
      <c r="F8" s="3" t="s">
        <v>7</v>
      </c>
      <c r="G8" s="53" t="s">
        <v>8</v>
      </c>
      <c r="H8" s="4" t="s">
        <v>9</v>
      </c>
      <c r="I8" s="5" t="s">
        <v>10</v>
      </c>
      <c r="J8" s="2" t="s">
        <v>11</v>
      </c>
      <c r="K8" s="2" t="s">
        <v>12</v>
      </c>
    </row>
    <row r="9" spans="1:11" ht="72" customHeight="1">
      <c r="A9" s="7" t="s">
        <v>40</v>
      </c>
      <c r="B9" s="69" t="s">
        <v>48</v>
      </c>
      <c r="C9" s="59" t="s">
        <v>49</v>
      </c>
      <c r="D9" s="70" t="s">
        <v>50</v>
      </c>
      <c r="E9" s="30">
        <v>87940</v>
      </c>
      <c r="F9" s="16">
        <f>E9*19%</f>
        <v>16708.599999999999</v>
      </c>
      <c r="G9" s="16">
        <f>SUM(E9:F9)</f>
        <v>104648.6</v>
      </c>
      <c r="H9" s="10">
        <f>+F9+G9</f>
        <v>121357.20000000001</v>
      </c>
      <c r="I9" s="9" t="s">
        <v>17</v>
      </c>
      <c r="J9" s="11"/>
      <c r="K9" s="11" t="s">
        <v>35</v>
      </c>
    </row>
    <row r="10" spans="1:11" ht="77.25" customHeight="1">
      <c r="A10" s="26" t="s">
        <v>44</v>
      </c>
      <c r="B10" s="72" t="s">
        <v>48</v>
      </c>
      <c r="C10" s="61" t="s">
        <v>51</v>
      </c>
      <c r="D10" s="71" t="s">
        <v>52</v>
      </c>
      <c r="E10" s="28">
        <v>142269</v>
      </c>
      <c r="F10" s="16">
        <f t="shared" ref="F10" si="0">E10*19%</f>
        <v>27031.11</v>
      </c>
      <c r="G10" s="16">
        <f>SUM(E10:F10)</f>
        <v>169300.11</v>
      </c>
      <c r="H10" s="10">
        <f>+F10+G10</f>
        <v>196331.21999999997</v>
      </c>
      <c r="I10" s="9" t="s">
        <v>17</v>
      </c>
      <c r="J10" s="11"/>
      <c r="K10" s="11"/>
    </row>
    <row r="11" spans="1:11" ht="33.75" customHeight="1">
      <c r="A11" s="32"/>
      <c r="B11" s="33"/>
      <c r="C11" s="21"/>
      <c r="D11" s="63"/>
      <c r="E11" s="21"/>
      <c r="F11" s="21"/>
      <c r="G11" s="21"/>
      <c r="H11" s="21"/>
      <c r="I11" s="21"/>
      <c r="J11" s="21"/>
      <c r="K11" s="21"/>
    </row>
    <row r="12" spans="1:11" ht="15" customHeight="1">
      <c r="D12" s="63"/>
    </row>
    <row r="13" spans="1:11" ht="12.75">
      <c r="A13" s="54"/>
      <c r="B13" s="55"/>
      <c r="C13" s="55"/>
      <c r="D13" s="64"/>
      <c r="E13" s="55"/>
      <c r="F13" s="55"/>
      <c r="G13" s="55"/>
      <c r="H13" s="55"/>
      <c r="I13" s="55"/>
      <c r="J13" s="55"/>
      <c r="K13" s="55"/>
    </row>
    <row r="14" spans="1:11" ht="15" customHeight="1">
      <c r="C14" s="62"/>
    </row>
    <row r="15" spans="1:11" ht="14.25">
      <c r="A15" s="54"/>
      <c r="B15" s="55"/>
      <c r="C15" s="66"/>
      <c r="D15" s="55"/>
      <c r="E15" s="55"/>
      <c r="F15" s="55"/>
      <c r="G15" s="55"/>
      <c r="H15" s="55"/>
      <c r="I15" s="55"/>
      <c r="J15" s="55"/>
      <c r="K15" s="55"/>
    </row>
    <row r="16" spans="1:11" ht="15" customHeight="1">
      <c r="C16" s="63"/>
    </row>
  </sheetData>
  <mergeCells count="2">
    <mergeCell ref="D3:I3"/>
    <mergeCell ref="A6:K6"/>
  </mergeCells>
  <hyperlinks>
    <hyperlink ref="C10" r:id="rId1" xr:uid="{19FABDA2-913C-40A9-8999-C05ACE812905}"/>
    <hyperlink ref="C9" r:id="rId2" xr:uid="{108DE013-8AD0-4303-B701-1B5FF0F4B4F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A1EC-2F1C-43F6-8636-B6D2024E615F}">
  <sheetPr>
    <outlinePr summaryBelow="0" summaryRight="0"/>
  </sheetPr>
  <dimension ref="A1:K15"/>
  <sheetViews>
    <sheetView tabSelected="1" topLeftCell="A7" workbookViewId="0">
      <selection activeCell="G10" sqref="G10"/>
    </sheetView>
  </sheetViews>
  <sheetFormatPr defaultColWidth="12.5703125" defaultRowHeight="15" customHeight="1"/>
  <cols>
    <col min="2" max="2" width="24" customWidth="1"/>
    <col min="3" max="3" width="22" customWidth="1"/>
    <col min="4" max="4" width="35.140625" customWidth="1"/>
    <col min="5" max="5" width="30.28515625" customWidth="1"/>
    <col min="6" max="7" width="21" customWidth="1"/>
    <col min="8" max="8" width="21.42578125" customWidth="1"/>
    <col min="9" max="10" width="9.140625"/>
    <col min="11" max="11" width="22.42578125" customWidth="1"/>
  </cols>
  <sheetData>
    <row r="1" spans="1:11" ht="15" hidden="1" customHeight="1"/>
    <row r="2" spans="1:11" ht="15" hidden="1" customHeight="1"/>
    <row r="3" spans="1:11" ht="15.75">
      <c r="D3" s="78" t="s">
        <v>0</v>
      </c>
      <c r="E3" s="87"/>
      <c r="F3" s="87"/>
      <c r="G3" s="87"/>
      <c r="H3" s="87"/>
      <c r="I3" s="87"/>
    </row>
    <row r="5" spans="1:11" ht="15" hidden="1" customHeight="1"/>
    <row r="6" spans="1:11" ht="12.75">
      <c r="A6" s="79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62.25">
      <c r="A8" s="1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3" t="s">
        <v>7</v>
      </c>
      <c r="G8" s="53" t="s">
        <v>8</v>
      </c>
      <c r="H8" s="4" t="s">
        <v>9</v>
      </c>
      <c r="I8" s="5" t="s">
        <v>10</v>
      </c>
      <c r="J8" s="2" t="s">
        <v>11</v>
      </c>
      <c r="K8" s="2" t="s">
        <v>12</v>
      </c>
    </row>
    <row r="9" spans="1:11" ht="103.5" customHeight="1">
      <c r="A9" s="7" t="s">
        <v>13</v>
      </c>
      <c r="B9" s="20" t="s">
        <v>53</v>
      </c>
      <c r="C9" s="58" t="s">
        <v>54</v>
      </c>
      <c r="D9" s="57" t="s">
        <v>55</v>
      </c>
      <c r="E9" s="30">
        <v>13900</v>
      </c>
      <c r="F9" s="16">
        <f>E9*19%</f>
        <v>2641</v>
      </c>
      <c r="G9" s="16">
        <f>SUM(E9:F9)</f>
        <v>16541</v>
      </c>
      <c r="H9" s="10">
        <f>+F9+G9</f>
        <v>19182</v>
      </c>
      <c r="I9" s="9" t="s">
        <v>17</v>
      </c>
      <c r="J9" s="11"/>
      <c r="K9" s="11" t="s">
        <v>35</v>
      </c>
    </row>
    <row r="10" spans="1:11" ht="124.5" customHeight="1">
      <c r="A10" s="7" t="s">
        <v>44</v>
      </c>
      <c r="B10" s="60" t="s">
        <v>53</v>
      </c>
      <c r="C10" s="59" t="s">
        <v>54</v>
      </c>
      <c r="D10" s="75" t="s">
        <v>56</v>
      </c>
      <c r="E10" s="28">
        <v>9900</v>
      </c>
      <c r="F10" s="16">
        <f>E10*19%</f>
        <v>1881</v>
      </c>
      <c r="G10" s="16">
        <f>SUM(E10:F10)</f>
        <v>11781</v>
      </c>
      <c r="H10" s="10">
        <f>+F10+G10</f>
        <v>13662</v>
      </c>
      <c r="I10" s="9" t="s">
        <v>17</v>
      </c>
      <c r="J10" s="8"/>
      <c r="K10" s="8"/>
    </row>
    <row r="11" spans="1:11">
      <c r="A11" s="32"/>
      <c r="B11" s="21"/>
      <c r="C11" s="21"/>
      <c r="D11" s="52"/>
      <c r="E11" s="21"/>
      <c r="F11" s="21"/>
      <c r="G11" s="21"/>
      <c r="H11" s="21"/>
      <c r="I11" s="21"/>
      <c r="J11" s="21"/>
      <c r="K11" s="21"/>
    </row>
    <row r="13" spans="1:11" ht="12.75">
      <c r="A13" s="84"/>
      <c r="B13" s="90"/>
      <c r="C13" s="90"/>
      <c r="D13" s="90"/>
      <c r="E13" s="90"/>
      <c r="F13" s="90"/>
      <c r="G13" s="90"/>
      <c r="H13" s="90"/>
      <c r="I13" s="90"/>
      <c r="J13" s="90"/>
      <c r="K13" s="90"/>
    </row>
    <row r="15" spans="1:11" ht="12.75">
      <c r="A15" s="86"/>
      <c r="B15" s="91"/>
      <c r="C15" s="91"/>
      <c r="D15" s="91"/>
      <c r="E15" s="91"/>
      <c r="F15" s="91"/>
      <c r="G15" s="91"/>
      <c r="H15" s="91"/>
      <c r="I15" s="91"/>
      <c r="J15" s="91"/>
      <c r="K15" s="92"/>
    </row>
  </sheetData>
  <mergeCells count="4">
    <mergeCell ref="D3:I3"/>
    <mergeCell ref="A6:K6"/>
    <mergeCell ref="A13:K13"/>
    <mergeCell ref="A15:K15"/>
  </mergeCells>
  <hyperlinks>
    <hyperlink ref="C9" r:id="rId1" xr:uid="{C6961D78-6D54-47F8-99DF-61DD535A037C}"/>
    <hyperlink ref="C10" r:id="rId2" xr:uid="{554215B3-5C0B-4EE3-A5EF-D36B625FAF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Sofia Nieto Garcia</cp:lastModifiedBy>
  <cp:revision/>
  <dcterms:created xsi:type="dcterms:W3CDTF">2010-11-08T17:12:41Z</dcterms:created>
  <dcterms:modified xsi:type="dcterms:W3CDTF">2024-05-01T03:47:35Z</dcterms:modified>
  <cp:category/>
  <cp:contentStatus/>
</cp:coreProperties>
</file>