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8"/>
  <workbookPr/>
  <mc:AlternateContent xmlns:mc="http://schemas.openxmlformats.org/markup-compatibility/2006">
    <mc:Choice Requires="x15">
      <x15ac:absPath xmlns:x15ac="http://schemas.microsoft.com/office/spreadsheetml/2010/11/ac" url="C:\Users\Usuario\Desktop\COTIZACIONES\"/>
    </mc:Choice>
  </mc:AlternateContent>
  <xr:revisionPtr revIDLastSave="121" documentId="8_{392D72E0-AFB4-4FD7-9992-2C8FBB19955E}" xr6:coauthVersionLast="47" xr6:coauthVersionMax="47" xr10:uidLastSave="{F6C556FD-B880-465A-9957-DDA05DCF27AE}"/>
  <bookViews>
    <workbookView xWindow="-120" yWindow="-120" windowWidth="20730" windowHeight="1116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8" i="1"/>
  <c r="D14" i="1"/>
  <c r="D13" i="1"/>
  <c r="D12" i="1"/>
  <c r="D11" i="1"/>
  <c r="D10" i="1"/>
  <c r="D9" i="1"/>
  <c r="D6" i="1"/>
  <c r="D7" i="1"/>
  <c r="D15" i="1" l="1"/>
</calcChain>
</file>

<file path=xl/sharedStrings.xml><?xml version="1.0" encoding="utf-8"?>
<sst xmlns="http://schemas.openxmlformats.org/spreadsheetml/2006/main" count="20" uniqueCount="19">
  <si>
    <t>Consolidado de pago mensual por Empleado</t>
  </si>
  <si>
    <t xml:space="preserve">Ítems </t>
  </si>
  <si>
    <t xml:space="preserve">Porcentaje </t>
  </si>
  <si>
    <t xml:space="preserve">Valor </t>
  </si>
  <si>
    <t>Salario</t>
  </si>
  <si>
    <t>N/A</t>
  </si>
  <si>
    <t xml:space="preserve">Cesantía </t>
  </si>
  <si>
    <t xml:space="preserve">Interés Cesantías </t>
  </si>
  <si>
    <t xml:space="preserve">Salud </t>
  </si>
  <si>
    <t>Auxilio de transporte</t>
  </si>
  <si>
    <t xml:space="preserve">Vacaciones </t>
  </si>
  <si>
    <t>4.17%</t>
  </si>
  <si>
    <t>Prima</t>
  </si>
  <si>
    <t>8.33%</t>
  </si>
  <si>
    <t>Pensión(AFP)</t>
  </si>
  <si>
    <t>Caja de compensación</t>
  </si>
  <si>
    <t>SENA</t>
  </si>
  <si>
    <t>ICBF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</si>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</sst>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240A]* #,##0.00_-;\-[$$-240A]* #,##0.00_-;_-[$$-240A]* &quot;-&quot;??_-;_-@_-"/>
    <numFmt numFmtId="165" formatCode="_-[$$-240A]* #,##0_-;\-[$$-240A]* #,##0_-;_-[$$-240A]* &quot;-&quot;??_-;_-@_-"/>
    <numFmt numFmtId="166" formatCode="0.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5" xfId="0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5" borderId="8" xfId="0" applyNumberFormat="1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1" fillId="6" borderId="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166" fontId="0" fillId="3" borderId="1" xfId="0" quotePrefix="1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8">
    <dxf>
      <numFmt numFmtId="164" formatCode="_-[$$-240A]* #,##0.00_-;\-[$$-240A]* #,##0.00_-;_-[$$-240A]* &quot;-&quot;??_-;_-@_-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CONSOLIDADO MENSUAL EMPLEADO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Hoja1!$B$5:$C$5</c:f>
              <c:strCache>
                <c:ptCount val="2"/>
                <c:pt idx="0">
                  <c:v>Cesantía </c:v>
                </c:pt>
                <c:pt idx="1">
                  <c:v>8,33%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Hoja1!$D$5</c:f>
              <c:numCache>
                <c:formatCode>_-[$$-240A]* #,##0.00_-;\-[$$-240A]* #,##0.00_-;_-[$$-240A]* "-"??_-;_-@_-</c:formatCode>
                <c:ptCount val="1"/>
                <c:pt idx="0">
                  <c:v>108290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F-4850-9444-3B223B868088}"/>
            </c:ext>
          </c:extLst>
        </c:ser>
        <c:ser>
          <c:idx val="1"/>
          <c:order val="1"/>
          <c:tx>
            <c:strRef>
              <c:f>Hoja1!$B$6:$C$6</c:f>
              <c:strCache>
                <c:ptCount val="2"/>
                <c:pt idx="0">
                  <c:v>Interés Cesantías </c:v>
                </c:pt>
                <c:pt idx="1">
                  <c:v>12%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Hoja1!$D$6</c:f>
              <c:numCache>
                <c:formatCode>_-[$$-240A]* #,##0.00_-;\-[$$-240A]* #,##0.00_-;_-[$$-240A]* "-"??_-;_-@_-</c:formatCode>
                <c:ptCount val="1"/>
                <c:pt idx="0">
                  <c:v>156000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4F-4850-9444-3B223B868088}"/>
            </c:ext>
          </c:extLst>
        </c:ser>
        <c:ser>
          <c:idx val="2"/>
          <c:order val="2"/>
          <c:tx>
            <c:strRef>
              <c:f>Hoja1!$B$7:$C$7</c:f>
              <c:strCache>
                <c:ptCount val="2"/>
                <c:pt idx="0">
                  <c:v>Salud </c:v>
                </c:pt>
                <c:pt idx="1">
                  <c:v>12,5%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Hoja1!$D$7</c:f>
              <c:numCache>
                <c:formatCode>_-[$$-240A]* #,##0.00_-;\-[$$-240A]* #,##0.00_-;_-[$$-240A]* "-"??_-;_-@_-</c:formatCode>
                <c:ptCount val="1"/>
                <c:pt idx="0">
                  <c:v>162500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4F-4850-9444-3B223B868088}"/>
            </c:ext>
          </c:extLst>
        </c:ser>
        <c:ser>
          <c:idx val="3"/>
          <c:order val="3"/>
          <c:tx>
            <c:strRef>
              <c:f>Hoja1!$B$8:$C$8</c:f>
              <c:strCache>
                <c:ptCount val="2"/>
                <c:pt idx="0">
                  <c:v>Auxilio de transporte</c:v>
                </c:pt>
                <c:pt idx="1">
                  <c:v>15,00%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Hoja1!$D$8</c:f>
              <c:numCache>
                <c:formatCode>_-[$$-240A]* #,##0.00_-;\-[$$-240A]* #,##0.00_-;_-[$$-240A]* "-"??_-;_-@_-</c:formatCode>
                <c:ptCount val="1"/>
                <c:pt idx="0">
                  <c:v>195000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4F-4850-9444-3B223B868088}"/>
            </c:ext>
          </c:extLst>
        </c:ser>
        <c:ser>
          <c:idx val="4"/>
          <c:order val="4"/>
          <c:tx>
            <c:strRef>
              <c:f>Hoja1!$B$9:$C$9</c:f>
              <c:strCache>
                <c:ptCount val="2"/>
                <c:pt idx="0">
                  <c:v>Vacaciones </c:v>
                </c:pt>
                <c:pt idx="1">
                  <c:v>4.17%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Hoja1!$D$9</c:f>
              <c:numCache>
                <c:formatCode>_-[$$-240A]* #,##0.00_-;\-[$$-240A]* #,##0.00_-;_-[$$-240A]* "-"??_-;_-@_-</c:formatCode>
                <c:ptCount val="1"/>
                <c:pt idx="0">
                  <c:v>54210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4F-4850-9444-3B223B868088}"/>
            </c:ext>
          </c:extLst>
        </c:ser>
        <c:ser>
          <c:idx val="5"/>
          <c:order val="5"/>
          <c:tx>
            <c:strRef>
              <c:f>Hoja1!$B$10:$C$10</c:f>
              <c:strCache>
                <c:ptCount val="2"/>
                <c:pt idx="0">
                  <c:v>Prima</c:v>
                </c:pt>
                <c:pt idx="1">
                  <c:v>8.33%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Hoja1!$D$10</c:f>
              <c:numCache>
                <c:formatCode>_-[$$-240A]* #,##0.00_-;\-[$$-240A]* #,##0.00_-;_-[$$-240A]* "-"??_-;_-@_-</c:formatCode>
                <c:ptCount val="1"/>
                <c:pt idx="0">
                  <c:v>108290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44F-4850-9444-3B223B868088}"/>
            </c:ext>
          </c:extLst>
        </c:ser>
        <c:ser>
          <c:idx val="6"/>
          <c:order val="6"/>
          <c:tx>
            <c:strRef>
              <c:f>Hoja1!$B$11:$C$11</c:f>
              <c:strCache>
                <c:ptCount val="2"/>
                <c:pt idx="0">
                  <c:v>Pensión(AFP)</c:v>
                </c:pt>
                <c:pt idx="1">
                  <c:v>4%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Hoja1!$D$11</c:f>
              <c:numCache>
                <c:formatCode>_-[$$-240A]* #,##0.00_-;\-[$$-240A]* #,##0.00_-;_-[$$-240A]* "-"??_-;_-@_-</c:formatCode>
                <c:ptCount val="1"/>
                <c:pt idx="0">
                  <c:v>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44F-4850-9444-3B223B868088}"/>
            </c:ext>
          </c:extLst>
        </c:ser>
        <c:ser>
          <c:idx val="7"/>
          <c:order val="7"/>
          <c:tx>
            <c:strRef>
              <c:f>Hoja1!$B$12:$C$12</c:f>
              <c:strCache>
                <c:ptCount val="2"/>
                <c:pt idx="0">
                  <c:v>Caja de compensación</c:v>
                </c:pt>
                <c:pt idx="1">
                  <c:v>4%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Hoja1!$D$12</c:f>
              <c:numCache>
                <c:formatCode>_-[$$-240A]* #,##0.00_-;\-[$$-240A]* #,##0.00_-;_-[$$-240A]* "-"??_-;_-@_-</c:formatCode>
                <c:ptCount val="1"/>
                <c:pt idx="0">
                  <c:v>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44F-4850-9444-3B223B868088}"/>
            </c:ext>
          </c:extLst>
        </c:ser>
        <c:ser>
          <c:idx val="8"/>
          <c:order val="8"/>
          <c:tx>
            <c:strRef>
              <c:f>Hoja1!$B$13:$C$13</c:f>
              <c:strCache>
                <c:ptCount val="2"/>
                <c:pt idx="0">
                  <c:v>SENA</c:v>
                </c:pt>
                <c:pt idx="1">
                  <c:v>2%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Hoja1!$D$13</c:f>
              <c:numCache>
                <c:formatCode>_-[$$-240A]* #,##0.00_-;\-[$$-240A]* #,##0.00_-;_-[$$-240A]* "-"??_-;_-@_-</c:formatCode>
                <c:ptCount val="1"/>
                <c:pt idx="0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44F-4850-9444-3B223B868088}"/>
            </c:ext>
          </c:extLst>
        </c:ser>
        <c:ser>
          <c:idx val="9"/>
          <c:order val="9"/>
          <c:tx>
            <c:strRef>
              <c:f>Hoja1!$B$14:$C$14</c:f>
              <c:strCache>
                <c:ptCount val="2"/>
                <c:pt idx="0">
                  <c:v>ICBF</c:v>
                </c:pt>
                <c:pt idx="1">
                  <c:v>3%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Hoja1!$D$14</c:f>
              <c:numCache>
                <c:formatCode>_-[$$-240A]* #,##0.00_-;\-[$$-240A]* #,##0.00_-;_-[$$-240A]* "-"??_-;_-@_-</c:formatCode>
                <c:ptCount val="1"/>
                <c:pt idx="0">
                  <c:v>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44F-4850-9444-3B223B868088}"/>
            </c:ext>
          </c:extLst>
        </c:ser>
        <c:ser>
          <c:idx val="10"/>
          <c:order val="10"/>
          <c:tx>
            <c:strRef>
              <c:f>Hoja1!$B$15:$C$15</c:f>
              <c:strCache>
                <c:ptCount val="2"/>
                <c:pt idx="0">
                  <c:v>TOTAL</c:v>
                </c:pt>
                <c:pt idx="1">
                  <c:v>N/A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Hoja1!$D$15</c:f>
              <c:numCache>
                <c:formatCode>_-[$$-240A]* #,##0.00_-;\-[$$-240A]* #,##0.00_-;_-[$$-240A]* "-"??_-;_-@_-</c:formatCode>
                <c:ptCount val="1"/>
                <c:pt idx="0">
                  <c:v>2253290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44F-4850-9444-3B223B86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337672"/>
        <c:axId val="668353032"/>
      </c:barChart>
      <c:catAx>
        <c:axId val="66833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53032"/>
        <c:crosses val="autoZero"/>
        <c:auto val="1"/>
        <c:lblAlgn val="ctr"/>
        <c:lblOffset val="100"/>
        <c:noMultiLvlLbl val="0"/>
      </c:catAx>
      <c:valAx>
        <c:axId val="66835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* #,##0.00_-;\-[$$-240A]* #,##0.00_-;_-[$$-24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3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38100</xdr:rowOff>
    </xdr:from>
    <xdr:to>
      <xdr:col>14</xdr:col>
      <xdr:colOff>323850</xdr:colOff>
      <xdr:row>16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6AAA700-05E7-3885-D283-D212E0588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3:D15" totalsRowShown="0" headerRowDxfId="7" dataDxfId="6" headerRowBorderDxfId="4" tableBorderDxfId="5" totalsRowBorderDxfId="3">
  <autoFilter ref="B3:D15" xr:uid="{00000000-0009-0000-0100-000002000000}"/>
  <tableColumns count="3">
    <tableColumn id="1" xr3:uid="{00000000-0010-0000-0000-000001000000}" name="Ítems " dataDxfId="2"/>
    <tableColumn id="2" xr3:uid="{00000000-0010-0000-0000-000002000000}" name="Porcentaje " dataDxfId="1"/>
    <tableColumn id="3" xr3:uid="{00000000-0010-0000-0000-000003000000}" name="Valor 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tabSelected="1" zoomScaleNormal="100" workbookViewId="0">
      <selection activeCell="T9" sqref="T9"/>
    </sheetView>
  </sheetViews>
  <sheetFormatPr defaultColWidth="11.42578125" defaultRowHeight="15"/>
  <cols>
    <col min="1" max="1" width="3.5703125" customWidth="1"/>
    <col min="2" max="2" width="23.5703125" customWidth="1"/>
    <col min="3" max="3" width="15" customWidth="1"/>
    <col min="4" max="4" width="16.140625" customWidth="1"/>
    <col min="5" max="5" width="3.140625" customWidth="1"/>
    <col min="6" max="6" width="13" customWidth="1"/>
    <col min="7" max="7" width="12.85546875" customWidth="1"/>
    <col min="8" max="9" width="6.7109375" customWidth="1"/>
    <col min="10" max="10" width="12.7109375" customWidth="1"/>
    <col min="11" max="11" width="14.140625" customWidth="1"/>
    <col min="12" max="12" width="11.140625" customWidth="1"/>
    <col min="13" max="13" width="6.7109375" customWidth="1"/>
    <col min="14" max="14" width="11.140625" customWidth="1"/>
    <col min="15" max="16" width="7.85546875" customWidth="1"/>
    <col min="17" max="17" width="9" customWidth="1"/>
    <col min="18" max="18" width="4" customWidth="1"/>
  </cols>
  <sheetData>
    <row r="1" spans="1:18">
      <c r="A1" s="22"/>
      <c r="B1" s="22"/>
      <c r="C1" s="22"/>
      <c r="D1" s="22"/>
      <c r="E1" s="22"/>
      <c r="Q1" s="17"/>
      <c r="R1" s="17"/>
    </row>
    <row r="2" spans="1:18" ht="22.5" customHeight="1">
      <c r="A2" s="22"/>
      <c r="B2" s="19" t="s">
        <v>0</v>
      </c>
      <c r="C2" s="20"/>
      <c r="D2" s="21"/>
      <c r="E2" s="22"/>
      <c r="Q2" s="17"/>
      <c r="R2" s="17"/>
    </row>
    <row r="3" spans="1:18">
      <c r="A3" s="22"/>
      <c r="B3" s="11" t="s">
        <v>1</v>
      </c>
      <c r="C3" s="12" t="s">
        <v>2</v>
      </c>
      <c r="D3" s="13" t="s">
        <v>3</v>
      </c>
      <c r="E3" s="22"/>
      <c r="Q3" s="17"/>
      <c r="R3" s="17"/>
    </row>
    <row r="4" spans="1:18">
      <c r="A4" s="22"/>
      <c r="B4" s="10" t="s">
        <v>4</v>
      </c>
      <c r="C4" s="8" t="s">
        <v>5</v>
      </c>
      <c r="D4" s="9">
        <v>1300000</v>
      </c>
      <c r="E4" s="22"/>
      <c r="Q4" s="17"/>
      <c r="R4" s="17"/>
    </row>
    <row r="5" spans="1:18">
      <c r="A5" s="22"/>
      <c r="B5" s="1" t="s">
        <v>6</v>
      </c>
      <c r="C5" s="7">
        <v>8.3299999999999999E-2</v>
      </c>
      <c r="D5" s="6">
        <f>D4*8.33%</f>
        <v>108290</v>
      </c>
      <c r="E5" s="22"/>
      <c r="Q5" s="17"/>
      <c r="R5" s="17"/>
    </row>
    <row r="6" spans="1:18">
      <c r="A6" s="22"/>
      <c r="B6" s="1" t="s">
        <v>7</v>
      </c>
      <c r="C6" s="15">
        <v>0.12</v>
      </c>
      <c r="D6" s="6">
        <f>D4*12%</f>
        <v>156000</v>
      </c>
      <c r="E6" s="22"/>
      <c r="Q6" s="17"/>
      <c r="R6" s="17"/>
    </row>
    <row r="7" spans="1:18">
      <c r="A7" s="22"/>
      <c r="B7" s="1" t="s">
        <v>8</v>
      </c>
      <c r="C7" s="14">
        <v>0.125</v>
      </c>
      <c r="D7" s="6">
        <f>D4*12.5%</f>
        <v>162500</v>
      </c>
      <c r="E7" s="22"/>
      <c r="Q7" s="17"/>
      <c r="R7" s="17"/>
    </row>
    <row r="8" spans="1:18">
      <c r="A8" s="22"/>
      <c r="B8" s="1" t="s">
        <v>9</v>
      </c>
      <c r="C8" s="7">
        <v>0.15</v>
      </c>
      <c r="D8" s="6">
        <f>D4*15%</f>
        <v>195000</v>
      </c>
      <c r="E8" s="22"/>
      <c r="Q8" s="17"/>
      <c r="R8" s="17"/>
    </row>
    <row r="9" spans="1:18">
      <c r="A9" s="22"/>
      <c r="B9" s="1" t="s">
        <v>10</v>
      </c>
      <c r="C9" s="16" t="s">
        <v>11</v>
      </c>
      <c r="D9" s="6">
        <f>D4*4.17%</f>
        <v>54210</v>
      </c>
      <c r="E9" s="22"/>
      <c r="Q9" s="17"/>
      <c r="R9" s="17"/>
    </row>
    <row r="10" spans="1:18">
      <c r="A10" s="22"/>
      <c r="B10" s="1" t="s">
        <v>12</v>
      </c>
      <c r="C10" s="16" t="s">
        <v>13</v>
      </c>
      <c r="D10" s="6">
        <f>D4*8.33%</f>
        <v>108290</v>
      </c>
      <c r="E10" s="22"/>
      <c r="Q10" s="17"/>
      <c r="R10" s="17"/>
    </row>
    <row r="11" spans="1:18">
      <c r="A11" s="22"/>
      <c r="B11" s="1" t="s">
        <v>14</v>
      </c>
      <c r="C11" s="3">
        <v>0.04</v>
      </c>
      <c r="D11" s="6">
        <f>D4*4%</f>
        <v>52000</v>
      </c>
      <c r="E11" s="22"/>
      <c r="Q11" s="17"/>
      <c r="R11" s="17"/>
    </row>
    <row r="12" spans="1:18">
      <c r="A12" s="22"/>
      <c r="B12" s="1" t="s">
        <v>15</v>
      </c>
      <c r="C12" s="3">
        <v>0.04</v>
      </c>
      <c r="D12" s="6">
        <f>D4*4%</f>
        <v>52000</v>
      </c>
      <c r="E12" s="22"/>
      <c r="Q12" s="17"/>
      <c r="R12" s="17"/>
    </row>
    <row r="13" spans="1:18">
      <c r="A13" s="22"/>
      <c r="B13" s="1" t="s">
        <v>16</v>
      </c>
      <c r="C13" s="3">
        <v>0.02</v>
      </c>
      <c r="D13" s="6">
        <f>D4*2%</f>
        <v>26000</v>
      </c>
      <c r="E13" s="22"/>
      <c r="Q13" s="17"/>
      <c r="R13" s="17"/>
    </row>
    <row r="14" spans="1:18">
      <c r="A14" s="22"/>
      <c r="B14" s="1" t="s">
        <v>17</v>
      </c>
      <c r="C14" s="3">
        <v>0.03</v>
      </c>
      <c r="D14" s="6">
        <f>D4*3%</f>
        <v>39000</v>
      </c>
      <c r="E14" s="22"/>
      <c r="Q14" s="17"/>
      <c r="R14" s="17"/>
    </row>
    <row r="15" spans="1:18">
      <c r="A15" s="22"/>
      <c r="B15" s="2" t="s">
        <v>18</v>
      </c>
      <c r="C15" s="2" t="s">
        <v>5</v>
      </c>
      <c r="D15" s="6">
        <f>SUBTOTAL(109,D4:D14)</f>
        <v>2253290</v>
      </c>
      <c r="E15" s="22"/>
      <c r="Q15" s="17"/>
      <c r="R15" s="17"/>
    </row>
    <row r="16" spans="1:18">
      <c r="A16" s="22"/>
      <c r="B16" s="22"/>
      <c r="C16" s="22"/>
      <c r="D16" s="22"/>
      <c r="E16" s="22"/>
      <c r="Q16" s="18"/>
      <c r="R16" s="18"/>
    </row>
    <row r="17" spans="2:18">
      <c r="Q17" s="17"/>
      <c r="R17" s="17"/>
    </row>
    <row r="18" spans="2:18">
      <c r="Q18" s="17"/>
      <c r="R18" s="17"/>
    </row>
    <row r="19" spans="2:18">
      <c r="B19" s="4"/>
      <c r="Q19" s="17"/>
      <c r="R19" s="17"/>
    </row>
    <row r="20" spans="2:18">
      <c r="B20" s="5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2:18">
      <c r="B21" s="4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spans="2:18">
      <c r="B22" s="5"/>
    </row>
    <row r="23" spans="2:18">
      <c r="B23" s="4"/>
    </row>
    <row r="24" spans="2:18">
      <c r="B24" s="5"/>
    </row>
    <row r="25" spans="2:18">
      <c r="B25" s="4"/>
    </row>
    <row r="26" spans="2:18">
      <c r="B26" s="5"/>
    </row>
    <row r="27" spans="2:18">
      <c r="B27" s="4"/>
    </row>
    <row r="28" spans="2:18">
      <c r="B28" s="5"/>
    </row>
    <row r="29" spans="2:18">
      <c r="B29" s="4"/>
    </row>
    <row r="30" spans="2:18">
      <c r="B30" s="5"/>
    </row>
    <row r="31" spans="2:18">
      <c r="B31" s="4"/>
    </row>
    <row r="32" spans="2:18">
      <c r="B32" s="5"/>
    </row>
    <row r="33" spans="2:2">
      <c r="B33" s="4"/>
    </row>
    <row r="34" spans="2:2">
      <c r="B34" s="5"/>
    </row>
    <row r="35" spans="2:2">
      <c r="B35" s="4"/>
    </row>
    <row r="36" spans="2:2">
      <c r="B36" s="5"/>
    </row>
    <row r="37" spans="2:2">
      <c r="B37" s="4"/>
    </row>
    <row r="38" spans="2:2">
      <c r="B38" s="5"/>
    </row>
    <row r="39" spans="2:2">
      <c r="B39" s="4"/>
    </row>
    <row r="40" spans="2:2">
      <c r="B40" s="5"/>
    </row>
    <row r="41" spans="2:2">
      <c r="B41" s="4"/>
    </row>
    <row r="42" spans="2:2">
      <c r="B42" s="5"/>
    </row>
    <row r="43" spans="2:2">
      <c r="B43" s="4"/>
    </row>
  </sheetData>
  <mergeCells count="30">
    <mergeCell ref="B2:D2"/>
    <mergeCell ref="A1:E1"/>
    <mergeCell ref="E2:E15"/>
    <mergeCell ref="A16:E16"/>
    <mergeCell ref="A2:A15"/>
    <mergeCell ref="Q5:R5"/>
    <mergeCell ref="Q6:R6"/>
    <mergeCell ref="Q3:R3"/>
    <mergeCell ref="Q4:R4"/>
    <mergeCell ref="Q1:R1"/>
    <mergeCell ref="Q2:R2"/>
    <mergeCell ref="Q11:R11"/>
    <mergeCell ref="Q12:R12"/>
    <mergeCell ref="Q9:R9"/>
    <mergeCell ref="Q10:R10"/>
    <mergeCell ref="Q7:R7"/>
    <mergeCell ref="Q8:R8"/>
    <mergeCell ref="Q17:R17"/>
    <mergeCell ref="Q18:R18"/>
    <mergeCell ref="Q15:R15"/>
    <mergeCell ref="Q16:R16"/>
    <mergeCell ref="Q13:R13"/>
    <mergeCell ref="Q14:R14"/>
    <mergeCell ref="G21:K21"/>
    <mergeCell ref="L21:P21"/>
    <mergeCell ref="Q21:R21"/>
    <mergeCell ref="Q19:R19"/>
    <mergeCell ref="G20:K20"/>
    <mergeCell ref="L20:P20"/>
    <mergeCell ref="Q20:R20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LEOOOO</dc:creator>
  <cp:keywords/>
  <dc:description/>
  <cp:lastModifiedBy>Sofia Nieto Garcia</cp:lastModifiedBy>
  <cp:revision/>
  <dcterms:created xsi:type="dcterms:W3CDTF">2017-05-21T16:06:04Z</dcterms:created>
  <dcterms:modified xsi:type="dcterms:W3CDTF">2024-04-29T20:29:23Z</dcterms:modified>
  <cp:category/>
  <cp:contentStatus/>
</cp:coreProperties>
</file>