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18"/>
  <workbookPr defaultThemeVersion="124226"/>
  <mc:AlternateContent xmlns:mc="http://schemas.openxmlformats.org/markup-compatibility/2006">
    <mc:Choice Requires="x15">
      <x15ac:absPath xmlns:x15ac="http://schemas.microsoft.com/office/spreadsheetml/2010/11/ac" url="/Users/merqueo/Downloads/"/>
    </mc:Choice>
  </mc:AlternateContent>
  <xr:revisionPtr revIDLastSave="286" documentId="13_ncr:1_{73143614-75E2-4649-989D-EB88BFF83102}" xr6:coauthVersionLast="47" xr6:coauthVersionMax="47" xr10:uidLastSave="{451259BA-A4CB-4165-A289-4A6DEF84D482}"/>
  <bookViews>
    <workbookView xWindow="0" yWindow="500" windowWidth="28800" windowHeight="16420" firstSheet="1" activeTab="1" xr2:uid="{00000000-000D-0000-FFFF-FFFF00000000}"/>
  </bookViews>
  <sheets>
    <sheet name="- AYUDA -" sheetId="5" r:id="rId1"/>
    <sheet name="Precios" sheetId="7" r:id="rId2"/>
    <sheet name="Soporte" sheetId="8" state="hidden" r:id="rId3"/>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7" l="1"/>
  <c r="H18" i="7"/>
  <c r="F12" i="7"/>
  <c r="D17" i="7"/>
  <c r="E17" i="7" l="1"/>
  <c r="F17" i="7"/>
  <c r="G18" i="7"/>
  <c r="J17" i="7"/>
  <c r="K15" i="7"/>
  <c r="J15" i="7"/>
  <c r="F18" i="7"/>
  <c r="E18" i="7"/>
  <c r="I17" i="7"/>
  <c r="D18" i="7"/>
  <c r="K17" i="7"/>
  <c r="I16" i="7"/>
  <c r="K16" i="7"/>
  <c r="J16" i="7"/>
  <c r="K14" i="7"/>
  <c r="J14" i="7"/>
  <c r="I14" i="7"/>
  <c r="K13" i="7"/>
  <c r="J13" i="7"/>
  <c r="I13" i="7"/>
  <c r="K12" i="7"/>
  <c r="J12" i="7"/>
  <c r="I12" i="7"/>
  <c r="K11" i="7"/>
  <c r="J11" i="7"/>
  <c r="I11" i="7"/>
  <c r="K10" i="7"/>
  <c r="J10" i="7"/>
  <c r="I10" i="7"/>
  <c r="K9" i="7"/>
  <c r="J9" i="7"/>
  <c r="I15" i="7" l="1"/>
</calcChain>
</file>

<file path=xl/sharedStrings.xml><?xml version="1.0" encoding="utf-8"?>
<sst xmlns="http://schemas.openxmlformats.org/spreadsheetml/2006/main" count="51" uniqueCount="43">
  <si>
    <t>Ayuda</t>
  </si>
  <si>
    <t>Comparación de Precios entre diferentes proveedores</t>
  </si>
  <si>
    <t>Ingresa en la tabla los productos, los proveedores y sus precios</t>
  </si>
  <si>
    <t>ESTADÍSTICAS POR PRODUCTO</t>
  </si>
  <si>
    <t>PRODUCTO</t>
  </si>
  <si>
    <t>CANTIDAD</t>
  </si>
  <si>
    <t>PROVEEDOR 1</t>
  </si>
  <si>
    <t>PROVEEDOR 2</t>
  </si>
  <si>
    <t>PROVEEDOR 3</t>
  </si>
  <si>
    <t>PROVEEDOR 4</t>
  </si>
  <si>
    <t>PROVEEDOR 5</t>
  </si>
  <si>
    <t>PRECIO MÁS BAJO</t>
  </si>
  <si>
    <t>PRECIO PROMEDIO</t>
  </si>
  <si>
    <t>PRECIO MÁS ALTO</t>
  </si>
  <si>
    <r>
      <rPr>
        <b/>
        <sz val="10"/>
        <color rgb="FF595959"/>
        <rFont val="Calibri"/>
        <scheme val="minor"/>
      </rPr>
      <t xml:space="preserve">DESKTOP ADMIN                     </t>
    </r>
    <r>
      <rPr>
        <sz val="10"/>
        <color rgb="FF595959"/>
        <rFont val="Calibri"/>
        <scheme val="minor"/>
      </rPr>
      <t xml:space="preserve">Computador All in One ASUS 23.8" Pulgadas M3402WFAK - AMD Ryzen 5 - RAM 8GB - Disco SSD 512 GB </t>
    </r>
  </si>
  <si>
    <r>
      <rPr>
        <b/>
        <sz val="10"/>
        <color rgb="FF595959"/>
        <rFont val="Calibri"/>
        <scheme val="minor"/>
      </rPr>
      <t xml:space="preserve">PORTATIL ADMIN                              </t>
    </r>
    <r>
      <rPr>
        <sz val="10"/>
        <color rgb="FF595959"/>
        <rFont val="Calibri"/>
        <scheme val="minor"/>
      </rPr>
      <t>ASUS Vivobook 15.6" Pulgadas X1504ZA - Intel Core i5 - RAM 8GB - Disco SSD 512 GB</t>
    </r>
  </si>
  <si>
    <r>
      <rPr>
        <b/>
        <sz val="10"/>
        <color rgb="FF595959"/>
        <rFont val="Calibri"/>
        <scheme val="minor"/>
      </rPr>
      <t xml:space="preserve">EQUIPO SECRETARIA                </t>
    </r>
    <r>
      <rPr>
        <sz val="10"/>
        <color rgb="FF595959"/>
        <rFont val="Calibri"/>
        <scheme val="minor"/>
      </rPr>
      <t xml:space="preserve">Computador All in One ASUS 23.8" Pulgadas M3402WFAK - AMD Ryzen 5 - RAM 8GB - Disco SSD 512 GB </t>
    </r>
  </si>
  <si>
    <r>
      <rPr>
        <b/>
        <sz val="10"/>
        <color rgb="FF595959"/>
        <rFont val="Calibri"/>
        <scheme val="minor"/>
      </rPr>
      <t xml:space="preserve">EQUIPO USUARIO                    </t>
    </r>
    <r>
      <rPr>
        <sz val="10"/>
        <color rgb="FF595959"/>
        <rFont val="Calibri"/>
        <scheme val="minor"/>
      </rPr>
      <t>Computador All in One ASUS 21.4" Pulgadas A3202WBAK - Intel Core i3 - RAM 8GB - Disco SSD 512 GB</t>
    </r>
  </si>
  <si>
    <r>
      <rPr>
        <b/>
        <sz val="10"/>
        <color rgb="FF595959"/>
        <rFont val="Calibri"/>
        <scheme val="minor"/>
      </rPr>
      <t xml:space="preserve">LICENCIA OFFICE                              </t>
    </r>
    <r>
      <rPr>
        <sz val="10"/>
        <color rgb="FF595959"/>
        <rFont val="Calibri"/>
        <scheme val="minor"/>
      </rPr>
      <t>Cuenta de Office 365 para cinco dispositivos. Duración de 1 año a partir de la fecha de activación Para Windows incluye Word, Excel, Powerpoint, Publisher, Access, Outlook y OneNote.</t>
    </r>
  </si>
  <si>
    <r>
      <rPr>
        <b/>
        <sz val="10"/>
        <color rgb="FF595959"/>
        <rFont val="Calibri"/>
        <scheme val="minor"/>
      </rPr>
      <t xml:space="preserve">LICENCIA WINDOWS 11 PRO
</t>
    </r>
    <r>
      <rPr>
        <sz val="10"/>
        <color rgb="FF595959"/>
        <rFont val="Calibri"/>
        <scheme val="minor"/>
      </rPr>
      <t>Licencia Permanente para 5 PC es la última edición profesional del sistema operativo de Microsoft, diseñada para usuarios empresariales y avanzados.</t>
    </r>
  </si>
  <si>
    <r>
      <rPr>
        <b/>
        <sz val="10"/>
        <color rgb="FF595959"/>
        <rFont val="Calibri"/>
        <scheme val="minor"/>
      </rPr>
      <t xml:space="preserve">LICENCIA ANTIVIRUS                    </t>
    </r>
    <r>
      <rPr>
        <sz val="10"/>
        <color rgb="FF595959"/>
        <rFont val="Calibri"/>
        <scheme val="minor"/>
      </rPr>
      <t>McAfee AntiVirus Plus, es un antivirus liviano, especialmente diseñado para aquellas personas que desean un buen nivel de protección sin sacrificar el rendimiento de su equipo.</t>
    </r>
  </si>
  <si>
    <r>
      <rPr>
        <b/>
        <sz val="10"/>
        <color rgb="FF595959"/>
        <rFont val="Calibri"/>
        <scheme val="minor"/>
      </rPr>
      <t xml:space="preserve">HOSTING 
</t>
    </r>
    <r>
      <rPr>
        <sz val="10"/>
        <color rgb="FF595959"/>
        <rFont val="Calibri"/>
        <scheme val="minor"/>
      </rPr>
      <t>Bussines web, 100 sitios web Rendimiento mayor
200 GB de almacenamiento NVMe
check, Respaldos diarios
Email gratis, SSL ilimitado gratis, Tooltip icon check, Visitantes ilimitados
check, Ancho de banda ilimitado, etc.</t>
    </r>
  </si>
  <si>
    <t>Total</t>
  </si>
  <si>
    <t>DATOS ADICIONALES</t>
  </si>
  <si>
    <t>TIEMPO DE ENTREGA (DÍAS)</t>
  </si>
  <si>
    <t>COSTO DE ENVÍO</t>
  </si>
  <si>
    <t>FORMAS DE PAGO</t>
  </si>
  <si>
    <t>Almendras</t>
  </si>
  <si>
    <t>Nueces</t>
  </si>
  <si>
    <t>Pistachos</t>
  </si>
  <si>
    <t>Pecán</t>
  </si>
  <si>
    <t>Bananas</t>
  </si>
  <si>
    <t>Pasas</t>
  </si>
  <si>
    <t>Gratis</t>
  </si>
  <si>
    <t>Efvo</t>
  </si>
  <si>
    <t>Mercado Pago</t>
  </si>
  <si>
    <t>Efectivo</t>
  </si>
  <si>
    <t xml:space="preserve">Tarjeta </t>
  </si>
  <si>
    <t>Tarjeta cuotas</t>
  </si>
  <si>
    <t>Piñones</t>
  </si>
  <si>
    <t>Cranberries</t>
  </si>
  <si>
    <t>Castañas</t>
  </si>
  <si>
    <t>China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</si>
</sst>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 #,##0.00;[Red]\-&quot;$&quot;\ #,##0.00"/>
    <numFmt numFmtId="165" formatCode="&quot;$&quot;\ #,##0.00"/>
    <numFmt numFmtId="166" formatCode="_-[$$-409]* #,##0.00_ ;_-[$$-409]* \-#,##0.00\ ;_-[$$-409]* &quot;-&quot;??_ ;_-@_ "/>
  </numFmts>
  <fonts count="19">
    <font>
      <sz val="8"/>
      <color theme="1"/>
      <name val="Arial"/>
      <family val="2"/>
    </font>
    <font>
      <sz val="11"/>
      <color theme="1"/>
      <name val="Calibri"/>
      <family val="2"/>
      <scheme val="minor"/>
    </font>
    <font>
      <sz val="10"/>
      <color theme="1"/>
      <name val="Calibri"/>
      <family val="2"/>
      <scheme val="minor"/>
    </font>
    <font>
      <sz val="10"/>
      <color rgb="FFFF0000"/>
      <name val="Calibri"/>
      <family val="2"/>
      <scheme val="minor"/>
    </font>
    <font>
      <sz val="20"/>
      <color theme="1"/>
      <name val="Calibri"/>
      <family val="2"/>
      <scheme val="minor"/>
    </font>
    <font>
      <sz val="12"/>
      <color theme="1"/>
      <name val="Calibri"/>
      <family val="2"/>
      <scheme val="minor"/>
    </font>
    <font>
      <b/>
      <sz val="14"/>
      <color theme="0"/>
      <name val="Calibri"/>
      <family val="2"/>
      <scheme val="minor"/>
    </font>
    <font>
      <b/>
      <sz val="14"/>
      <color rgb="FF8745EC"/>
      <name val="Calibri"/>
      <family val="2"/>
      <scheme val="minor"/>
    </font>
    <font>
      <b/>
      <sz val="14"/>
      <color theme="0" tint="-0.499984740745262"/>
      <name val="Calibri"/>
      <family val="2"/>
      <scheme val="minor"/>
    </font>
    <font>
      <sz val="14"/>
      <color theme="1" tint="0.34998626667073579"/>
      <name val="Calibri"/>
      <family val="2"/>
      <scheme val="minor"/>
    </font>
    <font>
      <b/>
      <sz val="14"/>
      <color theme="1" tint="0.34998626667073579"/>
      <name val="Calibri"/>
      <family val="2"/>
      <scheme val="minor"/>
    </font>
    <font>
      <b/>
      <sz val="22"/>
      <color theme="1" tint="0.249977111117893"/>
      <name val="Calibri"/>
      <family val="2"/>
      <scheme val="minor"/>
    </font>
    <font>
      <sz val="16"/>
      <color theme="0" tint="-0.499984740745262"/>
      <name val="Calibri"/>
      <family val="2"/>
      <scheme val="minor"/>
    </font>
    <font>
      <sz val="8"/>
      <name val="Arial"/>
      <family val="2"/>
    </font>
    <font>
      <sz val="11"/>
      <color rgb="FF000000"/>
      <name val="Arial"/>
      <family val="2"/>
    </font>
    <font>
      <sz val="13.95"/>
      <color rgb="FF595959"/>
      <name val="Calibri"/>
      <family val="2"/>
    </font>
    <font>
      <sz val="10"/>
      <color rgb="FF595959"/>
      <name val="Calibri"/>
      <scheme val="minor"/>
    </font>
    <font>
      <b/>
      <sz val="10"/>
      <color rgb="FF595959"/>
      <name val="Calibri"/>
      <scheme val="minor"/>
    </font>
    <font>
      <sz val="10"/>
      <color theme="1"/>
      <name val="Trebuchet MS"/>
    </font>
  </fonts>
  <fills count="7">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rgb="FFF8F3FF"/>
        <bgColor indexed="64"/>
      </patternFill>
    </fill>
    <fill>
      <patternFill patternType="solid">
        <fgColor rgb="FF8745EC"/>
        <bgColor indexed="64"/>
      </patternFill>
    </fill>
    <fill>
      <patternFill patternType="solid">
        <fgColor rgb="FFFFFFFF"/>
        <bgColor indexed="64"/>
      </patternFill>
    </fill>
  </fills>
  <borders count="32">
    <border>
      <left/>
      <right/>
      <top/>
      <bottom/>
      <diagonal/>
    </border>
    <border>
      <left style="thin">
        <color theme="0"/>
      </left>
      <right style="thin">
        <color theme="0"/>
      </right>
      <top style="thin">
        <color theme="0"/>
      </top>
      <bottom style="thin">
        <color theme="0"/>
      </bottom>
      <diagonal/>
    </border>
    <border>
      <left/>
      <right/>
      <top/>
      <bottom style="medium">
        <color theme="0" tint="-4.9989318521683403E-2"/>
      </bottom>
      <diagonal/>
    </border>
    <border>
      <left/>
      <right/>
      <top/>
      <bottom style="thin">
        <color theme="0"/>
      </bottom>
      <diagonal/>
    </border>
    <border>
      <left style="medium">
        <color rgb="FF8745EC"/>
      </left>
      <right style="thin">
        <color theme="0"/>
      </right>
      <top style="thin">
        <color theme="0"/>
      </top>
      <bottom style="thin">
        <color theme="0"/>
      </bottom>
      <diagonal/>
    </border>
    <border>
      <left style="thin">
        <color theme="0"/>
      </left>
      <right style="medium">
        <color rgb="FF8745EC"/>
      </right>
      <top style="thin">
        <color theme="0"/>
      </top>
      <bottom style="thin">
        <color theme="0"/>
      </bottom>
      <diagonal/>
    </border>
    <border>
      <left style="medium">
        <color rgb="FF8745EC"/>
      </left>
      <right style="thin">
        <color theme="0"/>
      </right>
      <top style="thin">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thin">
        <color theme="0" tint="-0.34998626667073579"/>
      </left>
      <right style="thin">
        <color theme="0" tint="-0.34998626667073579"/>
      </right>
      <top style="thin">
        <color theme="0" tint="-0.499984740745262"/>
      </top>
      <bottom style="thin">
        <color theme="0" tint="-0.499984740745262"/>
      </bottom>
      <diagonal/>
    </border>
    <border>
      <left style="thin">
        <color theme="0" tint="-0.34998626667073579"/>
      </left>
      <right style="thin">
        <color theme="0" tint="-0.34998626667073579"/>
      </right>
      <top style="thin">
        <color theme="0" tint="-0.499984740745262"/>
      </top>
      <bottom style="dashed">
        <color theme="0" tint="-0.34998626667073579"/>
      </bottom>
      <diagonal/>
    </border>
    <border>
      <left style="thin">
        <color theme="0" tint="-0.34998626667073579"/>
      </left>
      <right style="thin">
        <color theme="0" tint="-0.34998626667073579"/>
      </right>
      <top style="dashed">
        <color theme="0" tint="-0.34998626667073579"/>
      </top>
      <bottom style="dashed">
        <color theme="0" tint="-0.34998626667073579"/>
      </bottom>
      <diagonal/>
    </border>
    <border>
      <left style="thin">
        <color theme="0" tint="-0.34998626667073579"/>
      </left>
      <right style="thin">
        <color theme="0" tint="-0.34998626667073579"/>
      </right>
      <top style="dashed">
        <color theme="0" tint="-0.34998626667073579"/>
      </top>
      <bottom style="thin">
        <color theme="0" tint="-0.499984740745262"/>
      </bottom>
      <diagonal/>
    </border>
    <border>
      <left style="thin">
        <color theme="0"/>
      </left>
      <right style="thin">
        <color theme="0"/>
      </right>
      <top style="thin">
        <color theme="0"/>
      </top>
      <bottom/>
      <diagonal/>
    </border>
    <border>
      <left style="thin">
        <color theme="0"/>
      </left>
      <right style="medium">
        <color rgb="FF8745EC"/>
      </right>
      <top style="thin">
        <color theme="0"/>
      </top>
      <bottom/>
      <diagonal/>
    </border>
    <border>
      <left/>
      <right style="thin">
        <color rgb="FFFFFF66"/>
      </right>
      <top/>
      <bottom/>
      <diagonal/>
    </border>
    <border>
      <left style="thin">
        <color rgb="FFFFFF66"/>
      </left>
      <right style="thin">
        <color rgb="FFFFFF66"/>
      </right>
      <top style="thin">
        <color rgb="FFFFFFFF"/>
      </top>
      <bottom style="thin">
        <color rgb="FFF2F2F2"/>
      </bottom>
      <diagonal/>
    </border>
    <border>
      <left style="thin">
        <color rgb="FFFFFF66"/>
      </left>
      <right style="thin">
        <color rgb="FFFFFF66"/>
      </right>
      <top style="thin">
        <color rgb="FFF2F2F2"/>
      </top>
      <bottom style="thin">
        <color rgb="FFF2F2F2"/>
      </bottom>
      <diagonal/>
    </border>
    <border>
      <left/>
      <right/>
      <top style="slantDashDot">
        <color theme="0" tint="-4.9989318521683403E-2"/>
      </top>
      <bottom style="medium">
        <color theme="0" tint="-4.9989318521683403E-2"/>
      </bottom>
      <diagonal/>
    </border>
    <border>
      <left style="medium">
        <color rgb="FF8745EC"/>
      </left>
      <right/>
      <top/>
      <bottom/>
      <diagonal/>
    </border>
    <border>
      <left/>
      <right style="medium">
        <color theme="0"/>
      </right>
      <top/>
      <bottom/>
      <diagonal/>
    </border>
    <border>
      <left style="thin">
        <color theme="0"/>
      </left>
      <right/>
      <top style="thin">
        <color theme="0"/>
      </top>
      <bottom style="thin">
        <color theme="0"/>
      </bottom>
      <diagonal/>
    </border>
    <border>
      <left style="thin">
        <color theme="1" tint="0.499984740745262"/>
      </left>
      <right style="thin">
        <color theme="0" tint="-0.34998626667073579"/>
      </right>
      <top style="thin">
        <color theme="0" tint="-0.499984740745262"/>
      </top>
      <bottom style="thin">
        <color theme="0" tint="-0.499984740745262"/>
      </bottom>
      <diagonal/>
    </border>
    <border>
      <left/>
      <right/>
      <top style="thin">
        <color theme="0"/>
      </top>
      <bottom style="thin">
        <color theme="0"/>
      </bottom>
      <diagonal/>
    </border>
    <border>
      <left style="thin">
        <color theme="1" tint="0.499984740745262"/>
      </left>
      <right style="thin">
        <color theme="0" tint="-0.34998626667073579"/>
      </right>
      <top style="thin">
        <color theme="0" tint="-0.499984740745262"/>
      </top>
      <bottom style="dashed">
        <color theme="0" tint="-0.34998626667073579"/>
      </bottom>
      <diagonal/>
    </border>
    <border>
      <left style="thin">
        <color theme="1" tint="0.499984740745262"/>
      </left>
      <right style="thin">
        <color theme="0" tint="-0.34998626667073579"/>
      </right>
      <top style="dashed">
        <color theme="0" tint="-0.34998626667073579"/>
      </top>
      <bottom style="dashed">
        <color theme="0" tint="-0.34998626667073579"/>
      </bottom>
      <diagonal/>
    </border>
    <border>
      <left style="thin">
        <color theme="1" tint="0.499984740745262"/>
      </left>
      <right style="thin">
        <color theme="0" tint="-0.34998626667073579"/>
      </right>
      <top style="dashed">
        <color theme="0" tint="-0.34998626667073579"/>
      </top>
      <bottom style="thin">
        <color theme="0" tint="-0.499984740745262"/>
      </bottom>
      <diagonal/>
    </border>
    <border>
      <left/>
      <right/>
      <top/>
      <bottom style="thin">
        <color rgb="FFF2F2F2"/>
      </bottom>
      <diagonal/>
    </border>
    <border>
      <left/>
      <right/>
      <top style="thin">
        <color rgb="FFF2F2F2"/>
      </top>
      <bottom style="thin">
        <color rgb="FFF2F2F2"/>
      </bottom>
      <diagonal/>
    </border>
    <border>
      <left style="medium">
        <color rgb="FF8745EC"/>
      </left>
      <right/>
      <top style="medium">
        <color rgb="FF8745EC"/>
      </top>
      <bottom style="thin">
        <color theme="0"/>
      </bottom>
      <diagonal/>
    </border>
    <border>
      <left/>
      <right/>
      <top style="medium">
        <color rgb="FF8745EC"/>
      </top>
      <bottom style="thin">
        <color theme="0"/>
      </bottom>
      <diagonal/>
    </border>
    <border>
      <left/>
      <right style="medium">
        <color rgb="FF8745EC"/>
      </right>
      <top style="medium">
        <color rgb="FF8745EC"/>
      </top>
      <bottom style="thin">
        <color theme="0"/>
      </bottom>
      <diagonal/>
    </border>
  </borders>
  <cellStyleXfs count="3">
    <xf numFmtId="0" fontId="0" fillId="0" borderId="0"/>
    <xf numFmtId="0" fontId="1" fillId="0" borderId="0"/>
    <xf numFmtId="0" fontId="5" fillId="0" borderId="0"/>
  </cellStyleXfs>
  <cellXfs count="71">
    <xf numFmtId="0" fontId="0" fillId="0" borderId="0" xfId="0"/>
    <xf numFmtId="0" fontId="2" fillId="2" borderId="0" xfId="0" applyFont="1" applyFill="1"/>
    <xf numFmtId="0" fontId="3" fillId="0" borderId="0" xfId="0" applyFont="1"/>
    <xf numFmtId="0" fontId="2" fillId="0" borderId="0" xfId="0" applyFont="1"/>
    <xf numFmtId="0" fontId="4" fillId="2" borderId="0" xfId="0" applyFont="1" applyFill="1" applyAlignment="1">
      <alignment vertical="center"/>
    </xf>
    <xf numFmtId="0" fontId="0" fillId="5" borderId="0" xfId="0" applyFill="1"/>
    <xf numFmtId="0" fontId="5" fillId="2" borderId="0" xfId="0" applyFont="1" applyFill="1" applyAlignment="1">
      <alignment horizontal="center"/>
    </xf>
    <xf numFmtId="0" fontId="5" fillId="2" borderId="0" xfId="0" applyFont="1" applyFill="1"/>
    <xf numFmtId="0" fontId="6" fillId="5" borderId="1"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5" xfId="0" applyFont="1" applyFill="1" applyBorder="1" applyAlignment="1">
      <alignment horizontal="center" vertical="center" wrapText="1"/>
    </xf>
    <xf numFmtId="0" fontId="9" fillId="0" borderId="9" xfId="0" applyFont="1" applyBorder="1" applyAlignment="1">
      <alignment horizontal="center" vertical="center"/>
    </xf>
    <xf numFmtId="0" fontId="11" fillId="0" borderId="0" xfId="0" applyFont="1" applyAlignment="1">
      <alignment vertical="center"/>
    </xf>
    <xf numFmtId="0" fontId="12" fillId="0" borderId="0" xfId="0" applyFont="1" applyAlignment="1">
      <alignment vertical="top"/>
    </xf>
    <xf numFmtId="0" fontId="5" fillId="0" borderId="0" xfId="2"/>
    <xf numFmtId="0" fontId="11" fillId="0" borderId="0" xfId="2" applyFont="1" applyAlignment="1">
      <alignment vertical="center"/>
    </xf>
    <xf numFmtId="0" fontId="11" fillId="0" borderId="0" xfId="2" applyFont="1" applyAlignment="1">
      <alignment vertical="top"/>
    </xf>
    <xf numFmtId="0" fontId="7" fillId="0" borderId="8" xfId="0" applyFont="1" applyBorder="1" applyAlignment="1">
      <alignment horizontal="left" vertical="center" wrapText="1" indent="1"/>
    </xf>
    <xf numFmtId="165" fontId="9" fillId="0" borderId="9" xfId="0" applyNumberFormat="1" applyFont="1" applyBorder="1" applyAlignment="1">
      <alignment horizontal="center" vertical="center"/>
    </xf>
    <xf numFmtId="165" fontId="9" fillId="0" borderId="10" xfId="0" applyNumberFormat="1" applyFont="1" applyBorder="1" applyAlignment="1">
      <alignment horizontal="center" vertical="center"/>
    </xf>
    <xf numFmtId="0" fontId="9" fillId="0" borderId="11" xfId="0" applyFont="1" applyBorder="1" applyAlignment="1">
      <alignment horizontal="center" vertical="center"/>
    </xf>
    <xf numFmtId="4" fontId="10" fillId="0" borderId="11" xfId="0" applyNumberFormat="1" applyFont="1" applyBorder="1" applyAlignment="1">
      <alignment horizontal="center" vertical="center"/>
    </xf>
    <xf numFmtId="0" fontId="9" fillId="0" borderId="12" xfId="0" applyFont="1" applyBorder="1" applyAlignment="1">
      <alignment horizontal="center" vertical="center"/>
    </xf>
    <xf numFmtId="165" fontId="8" fillId="3" borderId="6" xfId="0" applyNumberFormat="1" applyFont="1" applyFill="1" applyBorder="1" applyAlignment="1">
      <alignment horizontal="center"/>
    </xf>
    <xf numFmtId="165" fontId="8" fillId="3" borderId="13" xfId="0" applyNumberFormat="1" applyFont="1" applyFill="1" applyBorder="1" applyAlignment="1">
      <alignment horizontal="center"/>
    </xf>
    <xf numFmtId="165" fontId="8" fillId="3" borderId="14" xfId="0" applyNumberFormat="1" applyFont="1" applyFill="1" applyBorder="1" applyAlignment="1">
      <alignment horizontal="center"/>
    </xf>
    <xf numFmtId="0" fontId="0" fillId="5" borderId="3" xfId="0" applyFill="1" applyBorder="1"/>
    <xf numFmtId="0" fontId="7" fillId="4" borderId="7" xfId="0" applyFont="1" applyFill="1" applyBorder="1" applyAlignment="1">
      <alignment horizontal="center" vertical="center" wrapText="1"/>
    </xf>
    <xf numFmtId="0" fontId="10" fillId="3" borderId="0" xfId="0" applyFont="1" applyFill="1" applyAlignment="1">
      <alignment horizontal="center" vertical="center"/>
    </xf>
    <xf numFmtId="165" fontId="10" fillId="3" borderId="2" xfId="0" applyNumberFormat="1" applyFont="1" applyFill="1" applyBorder="1" applyAlignment="1">
      <alignment horizontal="center" vertical="center"/>
    </xf>
    <xf numFmtId="0" fontId="8" fillId="0" borderId="0" xfId="0" applyFont="1" applyAlignment="1">
      <alignment horizontal="center"/>
    </xf>
    <xf numFmtId="165" fontId="8" fillId="0" borderId="0" xfId="0" applyNumberFormat="1" applyFont="1" applyAlignment="1">
      <alignment horizontal="center"/>
    </xf>
    <xf numFmtId="164" fontId="14" fillId="0" borderId="0" xfId="0" applyNumberFormat="1" applyFont="1" applyAlignment="1">
      <alignment vertical="center" wrapText="1"/>
    </xf>
    <xf numFmtId="164" fontId="14" fillId="0" borderId="15" xfId="0" applyNumberFormat="1" applyFont="1" applyBorder="1" applyAlignment="1">
      <alignment vertical="center" wrapText="1"/>
    </xf>
    <xf numFmtId="164" fontId="15" fillId="0" borderId="16" xfId="0" applyNumberFormat="1" applyFont="1" applyBorder="1" applyAlignment="1">
      <alignment vertical="center" wrapText="1"/>
    </xf>
    <xf numFmtId="164" fontId="15" fillId="0" borderId="17" xfId="0" applyNumberFormat="1" applyFont="1" applyBorder="1" applyAlignment="1">
      <alignment vertical="center" wrapText="1"/>
    </xf>
    <xf numFmtId="165" fontId="9" fillId="0" borderId="18" xfId="0" applyNumberFormat="1" applyFont="1" applyBorder="1" applyAlignment="1">
      <alignment horizontal="center" vertical="center"/>
    </xf>
    <xf numFmtId="2" fontId="9" fillId="0" borderId="18" xfId="0" applyNumberFormat="1" applyFont="1" applyBorder="1" applyAlignment="1">
      <alignment horizontal="center" vertical="center"/>
    </xf>
    <xf numFmtId="0" fontId="9" fillId="0" borderId="22" xfId="0" applyFont="1" applyBorder="1" applyAlignment="1">
      <alignment horizontal="center" vertical="center"/>
    </xf>
    <xf numFmtId="165" fontId="9" fillId="0" borderId="22" xfId="0" applyNumberFormat="1" applyFont="1" applyBorder="1" applyAlignment="1">
      <alignment horizontal="center" vertical="center"/>
    </xf>
    <xf numFmtId="165" fontId="9" fillId="0" borderId="24" xfId="0" applyNumberFormat="1" applyFont="1" applyBorder="1" applyAlignment="1">
      <alignment horizontal="center" vertical="center"/>
    </xf>
    <xf numFmtId="0" fontId="9" fillId="0" borderId="25" xfId="0" applyFont="1" applyBorder="1" applyAlignment="1">
      <alignment horizontal="center" vertical="center"/>
    </xf>
    <xf numFmtId="4" fontId="10" fillId="0" borderId="25" xfId="0" applyNumberFormat="1" applyFont="1" applyBorder="1" applyAlignment="1">
      <alignment horizontal="center" vertical="center"/>
    </xf>
    <xf numFmtId="0" fontId="9" fillId="0" borderId="26" xfId="0" applyFont="1" applyBorder="1" applyAlignment="1">
      <alignment horizontal="center" vertical="center"/>
    </xf>
    <xf numFmtId="164" fontId="15" fillId="6" borderId="27" xfId="0" applyNumberFormat="1" applyFont="1" applyFill="1" applyBorder="1" applyAlignment="1">
      <alignment vertical="center" wrapText="1"/>
    </xf>
    <xf numFmtId="164" fontId="15" fillId="6" borderId="28" xfId="0" applyNumberFormat="1" applyFont="1" applyFill="1" applyBorder="1" applyAlignment="1">
      <alignment vertical="center" wrapText="1"/>
    </xf>
    <xf numFmtId="0" fontId="14" fillId="0" borderId="0" xfId="0" applyFont="1"/>
    <xf numFmtId="0" fontId="7" fillId="4" borderId="8" xfId="0" applyFont="1" applyFill="1" applyBorder="1" applyAlignment="1">
      <alignment horizontal="center" vertical="center" wrapText="1"/>
    </xf>
    <xf numFmtId="0" fontId="6" fillId="5" borderId="29" xfId="0" applyFont="1" applyFill="1" applyBorder="1" applyAlignment="1">
      <alignment horizontal="center" vertical="center" wrapText="1"/>
    </xf>
    <xf numFmtId="0" fontId="6" fillId="5" borderId="30" xfId="0" applyFont="1" applyFill="1" applyBorder="1" applyAlignment="1">
      <alignment horizontal="center" vertical="center" wrapText="1"/>
    </xf>
    <xf numFmtId="0" fontId="6" fillId="5" borderId="31" xfId="0" applyFont="1" applyFill="1" applyBorder="1" applyAlignment="1">
      <alignment horizontal="center" vertical="center" wrapText="1"/>
    </xf>
    <xf numFmtId="0" fontId="7" fillId="4" borderId="21" xfId="0" applyFont="1" applyFill="1" applyBorder="1" applyAlignment="1">
      <alignment horizontal="center" vertical="center" wrapText="1"/>
    </xf>
    <xf numFmtId="0" fontId="7" fillId="4" borderId="23" xfId="0" applyFont="1" applyFill="1" applyBorder="1" applyAlignment="1">
      <alignment horizontal="center" vertical="center" wrapText="1"/>
    </xf>
    <xf numFmtId="0" fontId="6" fillId="5" borderId="19" xfId="0" applyFont="1" applyFill="1" applyBorder="1" applyAlignment="1">
      <alignment horizontal="center" vertical="center" wrapText="1"/>
    </xf>
    <xf numFmtId="0" fontId="6" fillId="5" borderId="20" xfId="0" applyFont="1" applyFill="1" applyBorder="1" applyAlignment="1">
      <alignment horizontal="center" vertical="center" wrapText="1"/>
    </xf>
    <xf numFmtId="165" fontId="16" fillId="0" borderId="2" xfId="0" applyNumberFormat="1" applyFont="1" applyBorder="1" applyAlignment="1">
      <alignment vertical="center" wrapText="1"/>
    </xf>
    <xf numFmtId="2" fontId="9" fillId="0" borderId="2" xfId="0" applyNumberFormat="1" applyFont="1" applyBorder="1" applyAlignment="1">
      <alignment vertical="center"/>
    </xf>
    <xf numFmtId="166" fontId="18" fillId="0" borderId="0" xfId="0" applyNumberFormat="1" applyFont="1" applyAlignment="1">
      <alignment vertical="center" wrapText="1"/>
    </xf>
    <xf numFmtId="165" fontId="9" fillId="0" borderId="2" xfId="0" applyNumberFormat="1" applyFont="1" applyBorder="1" applyAlignment="1">
      <alignment vertical="center"/>
    </xf>
    <xf numFmtId="165" fontId="8" fillId="3" borderId="4" xfId="0" applyNumberFormat="1" applyFont="1" applyFill="1" applyBorder="1" applyAlignment="1">
      <alignment vertical="center"/>
    </xf>
    <xf numFmtId="165" fontId="8" fillId="3" borderId="1" xfId="0" applyNumberFormat="1" applyFont="1" applyFill="1" applyBorder="1" applyAlignment="1">
      <alignment vertical="center"/>
    </xf>
    <xf numFmtId="165" fontId="8" fillId="3" borderId="5" xfId="0" applyNumberFormat="1" applyFont="1" applyFill="1" applyBorder="1" applyAlignment="1">
      <alignment vertical="center"/>
    </xf>
    <xf numFmtId="165" fontId="17" fillId="0" borderId="2" xfId="0" applyNumberFormat="1" applyFont="1" applyBorder="1" applyAlignment="1">
      <alignment vertical="center" wrapText="1"/>
    </xf>
    <xf numFmtId="166" fontId="18" fillId="0" borderId="0" xfId="0" applyNumberFormat="1" applyFont="1" applyBorder="1" applyAlignment="1">
      <alignment vertical="center" wrapText="1"/>
    </xf>
    <xf numFmtId="165" fontId="9" fillId="0" borderId="0" xfId="0" applyNumberFormat="1" applyFont="1" applyBorder="1" applyAlignment="1">
      <alignment vertical="center"/>
    </xf>
    <xf numFmtId="165" fontId="8" fillId="3" borderId="6" xfId="0" applyNumberFormat="1" applyFont="1" applyFill="1" applyBorder="1" applyAlignment="1">
      <alignment vertical="center"/>
    </xf>
    <xf numFmtId="165" fontId="8" fillId="3" borderId="13" xfId="0" applyNumberFormat="1" applyFont="1" applyFill="1" applyBorder="1" applyAlignment="1">
      <alignment vertical="center"/>
    </xf>
    <xf numFmtId="165" fontId="8" fillId="3" borderId="14" xfId="0" applyNumberFormat="1" applyFont="1" applyFill="1" applyBorder="1" applyAlignment="1">
      <alignment vertical="center"/>
    </xf>
    <xf numFmtId="165" fontId="16" fillId="0" borderId="18" xfId="0" applyNumberFormat="1" applyFont="1" applyBorder="1" applyAlignment="1">
      <alignment vertical="center" wrapText="1"/>
    </xf>
    <xf numFmtId="2" fontId="9" fillId="0" borderId="18" xfId="0" applyNumberFormat="1" applyFont="1" applyBorder="1" applyAlignment="1">
      <alignment vertical="center"/>
    </xf>
    <xf numFmtId="165" fontId="9" fillId="0" borderId="18" xfId="0" applyNumberFormat="1" applyFont="1" applyBorder="1" applyAlignment="1">
      <alignment vertical="center"/>
    </xf>
  </cellXfs>
  <cellStyles count="3">
    <cellStyle name="Normal" xfId="0" builtinId="0"/>
    <cellStyle name="Normal 2" xfId="1" xr:uid="{00000000-0005-0000-0000-000001000000}"/>
    <cellStyle name="Normal 3" xfId="2" xr:uid="{00000000-0005-0000-0000-000002000000}"/>
  </cellStyles>
  <dxfs count="28">
    <dxf>
      <border>
        <left style="thin">
          <color rgb="FFFFFF66"/>
        </left>
        <right style="thin">
          <color rgb="FFFFFF66"/>
        </right>
        <vertical/>
        <horizontal/>
      </border>
    </dxf>
    <dxf>
      <font>
        <b/>
        <i val="0"/>
        <strike val="0"/>
        <condense val="0"/>
        <extend val="0"/>
        <outline val="0"/>
        <shadow val="0"/>
        <u val="none"/>
        <vertAlign val="baseline"/>
        <sz val="14"/>
        <color theme="0" tint="-0.499984740745262"/>
        <name val="Calibri"/>
        <scheme val="minor"/>
      </font>
      <numFmt numFmtId="165"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medium">
          <color rgb="FF8745EC"/>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family val="2"/>
        <scheme val="minor"/>
      </font>
      <numFmt numFmtId="165" formatCode="&quot;$&quot;\ #,##0.00"/>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scheme val="minor"/>
      </font>
      <numFmt numFmtId="165"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4"/>
        <color theme="0" tint="-0.499984740745262"/>
        <name val="Calibri"/>
        <scheme val="minor"/>
      </font>
      <numFmt numFmtId="165" formatCode="&quot;$&quot;\ #,##0.00"/>
      <fill>
        <patternFill patternType="solid">
          <fgColor indexed="64"/>
          <bgColor theme="0" tint="-4.9989318521683403E-2"/>
        </patternFill>
      </fill>
      <alignment horizontal="center" vertical="bottom" textRotation="0" wrapText="0" indent="0" justifyLastLine="0" shrinkToFit="0" readingOrder="0"/>
      <border diagonalUp="0" diagonalDown="0" outline="0">
        <left/>
        <right style="thin">
          <color theme="0"/>
        </right>
        <top style="thin">
          <color theme="0"/>
        </top>
        <bottom style="thin">
          <color theme="0"/>
        </bottom>
      </border>
    </dxf>
    <dxf>
      <font>
        <b/>
        <i val="0"/>
        <strike val="0"/>
        <condense val="0"/>
        <extend val="0"/>
        <outline val="0"/>
        <shadow val="0"/>
        <u val="none"/>
        <vertAlign val="baseline"/>
        <sz val="14"/>
        <color theme="0" tint="-0.499984740745262"/>
        <name val="Calibri"/>
        <family val="2"/>
        <scheme val="minor"/>
      </font>
      <alignment horizontal="center" vertical="bottom" textRotation="0" wrapText="0" indent="0" justifyLastLine="0" shrinkToFit="0" readingOrder="0"/>
    </dxf>
    <dxf>
      <font>
        <strike val="0"/>
        <outline val="0"/>
        <shadow val="0"/>
        <u val="none"/>
        <vertAlign val="baseline"/>
        <sz val="14"/>
        <color theme="1" tint="0.34998626667073579"/>
        <name val="Calibri"/>
        <scheme val="minor"/>
      </font>
      <numFmt numFmtId="165" formatCode="&quot;$&quot;\ #,##0.00"/>
    </dxf>
    <dxf>
      <font>
        <b/>
        <i val="0"/>
        <strike val="0"/>
        <condense val="0"/>
        <extend val="0"/>
        <outline val="0"/>
        <shadow val="0"/>
        <u val="none"/>
        <vertAlign val="baseline"/>
        <sz val="14"/>
        <color theme="1" tint="0.34998626667073579"/>
        <name val="Calibri"/>
        <family val="2"/>
        <scheme val="minor"/>
      </font>
      <numFmt numFmtId="165"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5" formatCode="&quot;$&quot;\ #,##0.00"/>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5"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6" formatCode="_-[$$-409]* #,##0.00_ ;_-[$$-409]* \-#,##0.00\ ;_-[$$-409]* &quot;-&quot;??_ ;_-@_ "/>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5"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6" formatCode="_-[$$-409]* #,##0.00_ ;_-[$$-409]* \-#,##0.00\ ;_-[$$-409]* &quot;-&quot;??_ ;_-@_ "/>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5"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167" formatCode="_-* #,##0_-;\-* #,##0_-;_-* &quot;-&quot;??_-;_-@_-"/>
      <fill>
        <patternFill patternType="solid">
          <fgColor indexed="64"/>
          <bgColor theme="0"/>
        </patternFill>
      </fill>
      <alignment horizontal="center" vertical="center" textRotation="0" wrapText="0" indent="0" justifyLastLine="0" shrinkToFit="0" readingOrder="0"/>
      <border diagonalUp="0" diagonalDown="0">
        <left/>
        <right/>
        <top/>
        <bottom style="medium">
          <color theme="0" tint="-4.9989318521683403E-2"/>
        </bottom>
        <vertical/>
        <horizontal/>
      </border>
    </dxf>
    <dxf>
      <font>
        <b/>
        <i val="0"/>
        <strike val="0"/>
        <condense val="0"/>
        <extend val="0"/>
        <outline val="0"/>
        <shadow val="0"/>
        <u val="none"/>
        <vertAlign val="baseline"/>
        <sz val="14"/>
        <color theme="1" tint="0.34998626667073579"/>
        <name val="Calibri"/>
        <family val="2"/>
        <scheme val="minor"/>
      </font>
      <numFmt numFmtId="165" formatCode="&quot;$&quot;\ #,##0.00"/>
      <fill>
        <patternFill patternType="solid">
          <fgColor indexed="64"/>
          <bgColor theme="0" tint="-4.9989318521683403E-2"/>
        </patternFill>
      </fill>
      <alignment horizontal="center" vertical="center" textRotation="0" wrapText="0" indent="0" justifyLastLine="0" shrinkToFit="0" readingOrder="0"/>
      <border diagonalUp="0" diagonalDown="0" outline="0">
        <left/>
        <right/>
        <top/>
        <bottom style="medium">
          <color theme="0" tint="-4.9989318521683403E-2"/>
        </bottom>
      </border>
    </dxf>
    <dxf>
      <font>
        <b val="0"/>
        <i val="0"/>
        <strike val="0"/>
        <condense val="0"/>
        <extend val="0"/>
        <outline val="0"/>
        <shadow val="0"/>
        <u val="none"/>
        <vertAlign val="baseline"/>
        <sz val="14"/>
        <color theme="1" tint="0.34998626667073579"/>
        <name val="Calibri"/>
        <scheme val="minor"/>
      </font>
      <numFmt numFmtId="2" formatCode="0.00"/>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4"/>
        <color theme="1" tint="0.34998626667073579"/>
        <name val="Calibri"/>
        <scheme val="minor"/>
      </font>
      <numFmt numFmtId="165" formatCode="&quot;$&quot;\ #,##0.00"/>
      <fill>
        <patternFill patternType="solid">
          <fgColor indexed="64"/>
          <bgColor theme="0"/>
        </patternFill>
      </fill>
      <alignment horizontal="center" vertical="center" textRotation="0" wrapText="0" indent="0" justifyLastLine="0" shrinkToFit="0" readingOrder="0"/>
      <border diagonalUp="0" diagonalDown="0" outline="0">
        <left/>
        <right/>
        <top/>
        <bottom style="medium">
          <color theme="0" tint="-4.9989318521683403E-2"/>
        </bottom>
      </border>
    </dxf>
    <dxf>
      <font>
        <b/>
        <i val="0"/>
        <strike val="0"/>
        <condense val="0"/>
        <extend val="0"/>
        <outline val="0"/>
        <shadow val="0"/>
        <u val="none"/>
        <vertAlign val="baseline"/>
        <sz val="14"/>
        <color theme="1" tint="0.34998626667073579"/>
        <name val="Calibri"/>
        <family val="2"/>
        <scheme val="minor"/>
      </font>
      <fill>
        <patternFill patternType="solid">
          <fgColor indexed="64"/>
          <bgColor theme="0" tint="-4.9989318521683403E-2"/>
        </patternFill>
      </fill>
      <alignment horizontal="center" vertical="center" textRotation="0" wrapText="0" indent="0" justifyLastLine="0" shrinkToFit="0" readingOrder="0"/>
    </dxf>
    <dxf>
      <font>
        <b val="0"/>
        <i val="0"/>
        <strike val="0"/>
        <condense val="0"/>
        <extend val="0"/>
        <outline val="0"/>
        <shadow val="0"/>
        <u val="none"/>
        <vertAlign val="baseline"/>
        <sz val="12"/>
        <color auto="1"/>
        <name val="Calibri"/>
        <scheme val="none"/>
      </font>
      <fill>
        <patternFill patternType="solid">
          <fgColor rgb="FF000000"/>
          <bgColor rgb="FFFFFFFF"/>
        </patternFill>
      </fill>
      <alignment horizontal="center" vertical="bottom" textRotation="0" wrapText="0" indent="0" justifyLastLine="0" shrinkToFit="0" readingOrder="0"/>
    </dxf>
    <dxf>
      <font>
        <b/>
        <i val="0"/>
        <strike val="0"/>
        <condense val="0"/>
        <extend val="0"/>
        <outline val="0"/>
        <shadow val="0"/>
        <u val="none"/>
        <vertAlign val="baseline"/>
        <sz val="12"/>
        <color rgb="FF8745EC"/>
        <name val="Calibri"/>
        <scheme val="minor"/>
      </font>
      <fill>
        <patternFill patternType="solid">
          <fgColor indexed="64"/>
          <bgColor rgb="FFF8F3FF"/>
        </patternFill>
      </fill>
      <alignment horizontal="left" vertical="center" textRotation="0" wrapText="0" indent="1" justifyLastLine="0" shrinkToFit="0" readingOrder="0"/>
    </dxf>
    <dxf>
      <border>
        <left style="thin">
          <color rgb="FFFFFF66"/>
        </left>
        <right style="thin">
          <color rgb="FFFFFF66"/>
        </right>
        <vertical/>
        <horizontal/>
      </border>
    </dxf>
    <dxf>
      <fill>
        <gradientFill type="path" left="0.5" right="0.5" top="0.5" bottom="0.5">
          <stop position="0">
            <color theme="0"/>
          </stop>
          <stop position="1">
            <color rgb="FFFFFF66"/>
          </stop>
        </gradientFill>
      </fill>
      <border>
        <left style="thin">
          <color rgb="FFFFFF66"/>
        </left>
        <right style="thin">
          <color rgb="FFFFFF66"/>
        </right>
        <top style="thin">
          <color rgb="FFFFFF66"/>
        </top>
        <vertical/>
        <horizontal/>
      </border>
    </dxf>
    <dxf>
      <font>
        <b/>
        <i val="0"/>
      </font>
      <fill>
        <patternFill>
          <bgColor theme="0" tint="-4.9989318521683403E-2"/>
        </patternFill>
      </fill>
      <border>
        <left style="mediumDashDot">
          <color theme="0"/>
        </left>
        <right style="mediumDashDot">
          <color theme="0"/>
        </right>
        <top style="mediumDashDot">
          <color theme="0" tint="-4.9989318521683403E-2"/>
        </top>
        <bottom style="mediumDashDot">
          <color theme="0"/>
        </bottom>
        <vertical style="mediumDashDot">
          <color theme="0"/>
        </vertical>
        <horizontal style="mediumDashDot">
          <color theme="0"/>
        </horizontal>
      </border>
    </dxf>
    <dxf>
      <font>
        <color rgb="FF8745EC"/>
      </font>
      <fill>
        <patternFill>
          <bgColor rgb="FFF8F3FF"/>
        </patternFill>
      </fill>
    </dxf>
    <dxf>
      <border diagonalUp="1">
        <top style="slantDashDot">
          <color theme="0" tint="-4.9989318521683403E-2"/>
        </top>
        <bottom style="slantDashDot">
          <color theme="0" tint="-4.9989318521683403E-2"/>
        </bottom>
        <diagonal style="slantDashDot">
          <color theme="0" tint="-4.9989318521683403E-2"/>
        </diagonal>
        <vertical/>
        <horizontal style="slantDashDot">
          <color theme="0" tint="-4.9989318521683403E-2"/>
        </horizontal>
      </border>
    </dxf>
  </dxfs>
  <tableStyles count="1" defaultTableStyle="Estilo de tabla 1" defaultPivotStyle="PivotStyleLight16">
    <tableStyle name="Estilo de tabla 1" pivot="0" count="3" xr9:uid="{00000000-0011-0000-FFFF-FFFF00000000}">
      <tableStyleElement type="wholeTable" dxfId="27"/>
      <tableStyleElement type="headerRow" dxfId="26"/>
      <tableStyleElement type="totalRow" dxfId="25"/>
    </tableStyle>
  </tableStyles>
  <colors>
    <mruColors>
      <color rgb="FF8745EC"/>
      <color rgb="FFF8F3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https://www.planillaexcel.com/plantillas?ref=spreadsheet" TargetMode="External"/><Relationship Id="rId1" Type="http://schemas.openxmlformats.org/officeDocument/2006/relationships/hyperlink" Target="https://www.planillaexcel.com/ayuda/plantillas?ref=spreadsheet" TargetMode="External"/></Relationships>
</file>

<file path=xl/drawings/drawing1.xml><?xml version="1.0" encoding="utf-8"?>
<xdr:wsDr xmlns:xdr="http://schemas.openxmlformats.org/drawingml/2006/spreadsheetDrawing" xmlns:a="http://schemas.openxmlformats.org/drawingml/2006/main">
  <xdr:twoCellAnchor>
    <xdr:from>
      <xdr:col>0</xdr:col>
      <xdr:colOff>254000</xdr:colOff>
      <xdr:row>4</xdr:row>
      <xdr:rowOff>152400</xdr:rowOff>
    </xdr:from>
    <xdr:to>
      <xdr:col>7</xdr:col>
      <xdr:colOff>444500</xdr:colOff>
      <xdr:row>35</xdr:row>
      <xdr:rowOff>76200</xdr:rowOff>
    </xdr:to>
    <xdr:sp macro="" textlink="">
      <xdr:nvSpPr>
        <xdr:cNvPr id="2" name="TextBox 4">
          <a:extLst>
            <a:ext uri="{FF2B5EF4-FFF2-40B4-BE49-F238E27FC236}">
              <a16:creationId xmlns:a16="http://schemas.microsoft.com/office/drawing/2014/main" id="{42C1A203-A0E1-6F48-B1C2-F7CD253B64D6}"/>
            </a:ext>
          </a:extLst>
        </xdr:cNvPr>
        <xdr:cNvSpPr txBox="1"/>
      </xdr:nvSpPr>
      <xdr:spPr>
        <a:xfrm>
          <a:off x="254000" y="1809750"/>
          <a:ext cx="7534275" cy="61150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600">
              <a:solidFill>
                <a:schemeClr val="tx1">
                  <a:lumMod val="65000"/>
                  <a:lumOff val="35000"/>
                </a:schemeClr>
              </a:solidFill>
            </a:rPr>
            <a:t>En la plantilla de excel de</a:t>
          </a:r>
          <a:r>
            <a:rPr lang="es-ES" sz="1600" baseline="0">
              <a:solidFill>
                <a:schemeClr val="tx1">
                  <a:lumMod val="65000"/>
                  <a:lumOff val="35000"/>
                </a:schemeClr>
              </a:solidFill>
            </a:rPr>
            <a:t> comparación de precios entre proveedores le permitirá saber que proveedor le da el mejor precio para cada producto que quiera comprar.</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r>
            <a:rPr lang="es-AR" sz="1100" b="0" i="0" u="none" strike="noStrike">
              <a:solidFill>
                <a:schemeClr val="dk1"/>
              </a:solidFill>
              <a:effectLst/>
              <a:latin typeface="+mn-lt"/>
              <a:ea typeface="+mn-ea"/>
              <a:cs typeface="+mn-cs"/>
            </a:rPr>
            <a:t> </a:t>
          </a:r>
          <a:r>
            <a:rPr lang="es-AR" sz="1600"/>
            <a:t> </a:t>
          </a:r>
        </a:p>
        <a:p>
          <a:endParaRPr lang="es-ES" sz="1600">
            <a:solidFill>
              <a:schemeClr val="tx1">
                <a:lumMod val="65000"/>
                <a:lumOff val="35000"/>
              </a:schemeClr>
            </a:solidFill>
          </a:endParaRPr>
        </a:p>
        <a:p>
          <a:r>
            <a:rPr lang="en-US" sz="1600">
              <a:solidFill>
                <a:schemeClr val="tx1">
                  <a:lumMod val="65000"/>
                  <a:lumOff val="35000"/>
                </a:schemeClr>
              </a:solidFill>
            </a:rPr>
            <a:t>Para usarla,</a:t>
          </a:r>
          <a:r>
            <a:rPr lang="en-US" sz="1600" baseline="0">
              <a:solidFill>
                <a:schemeClr val="tx1">
                  <a:lumMod val="65000"/>
                  <a:lumOff val="35000"/>
                </a:schemeClr>
              </a:solidFill>
            </a:rPr>
            <a:t> sigue estos pasos:</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1. </a:t>
          </a:r>
          <a:r>
            <a:rPr lang="es-ES" sz="1600" baseline="0">
              <a:solidFill>
                <a:schemeClr val="tx1">
                  <a:lumMod val="65000"/>
                  <a:lumOff val="35000"/>
                </a:schemeClr>
              </a:solidFill>
            </a:rPr>
            <a:t>Complete el nombre de los proveedores en la fila 8.</a:t>
          </a:r>
        </a:p>
        <a:p>
          <a:endParaRPr lang="en-US" sz="1600" baseline="0">
            <a:solidFill>
              <a:schemeClr val="tx1">
                <a:lumMod val="65000"/>
                <a:lumOff val="35000"/>
              </a:schemeClr>
            </a:solidFill>
          </a:endParaRPr>
        </a:p>
        <a:p>
          <a:r>
            <a:rPr lang="en-US" sz="1600" b="1" baseline="0">
              <a:solidFill>
                <a:schemeClr val="tx1">
                  <a:lumMod val="65000"/>
                  <a:lumOff val="35000"/>
                </a:schemeClr>
              </a:solidFill>
            </a:rPr>
            <a:t>2. </a:t>
          </a:r>
          <a:r>
            <a:rPr lang="es-ES" sz="1600" baseline="0">
              <a:solidFill>
                <a:schemeClr val="tx1">
                  <a:lumMod val="65000"/>
                  <a:lumOff val="35000"/>
                </a:schemeClr>
              </a:solidFill>
            </a:rPr>
            <a:t>Complete los productos a comparar en la columna B, la cantidad de cada uno de ellos en la columna C  y los precios a partir de la celda D9.</a:t>
          </a:r>
        </a:p>
        <a:p>
          <a:endParaRPr lang="en-US" sz="1600" baseline="0">
            <a:solidFill>
              <a:schemeClr val="tx1">
                <a:lumMod val="65000"/>
                <a:lumOff val="35000"/>
              </a:schemeClr>
            </a:solidFill>
          </a:endParaRPr>
        </a:p>
        <a:p>
          <a:r>
            <a:rPr lang="es-ES" sz="1600" b="1" baseline="0">
              <a:solidFill>
                <a:schemeClr val="tx1">
                  <a:lumMod val="65000"/>
                  <a:lumOff val="35000"/>
                </a:schemeClr>
              </a:solidFill>
            </a:rPr>
            <a:t>3. </a:t>
          </a:r>
          <a:r>
            <a:rPr lang="es-ES" sz="1600" baseline="0">
              <a:solidFill>
                <a:schemeClr val="tx1">
                  <a:lumMod val="65000"/>
                  <a:lumOff val="35000"/>
                </a:schemeClr>
              </a:solidFill>
              <a:latin typeface="+mn-lt"/>
              <a:ea typeface="+mn-ea"/>
              <a:cs typeface="+mn-cs"/>
            </a:rPr>
            <a:t>Opcional: Se pueden agregar datos adicionales que hacen a la decisión del proveedor: 	 	</a:t>
          </a:r>
          <a:r>
            <a:rPr lang="es-AR" sz="1600" baseline="0">
              <a:solidFill>
                <a:schemeClr val="tx1">
                  <a:lumMod val="65000"/>
                  <a:lumOff val="35000"/>
                </a:schemeClr>
              </a:solidFill>
              <a:latin typeface="+mn-lt"/>
              <a:ea typeface="+mn-ea"/>
              <a:cs typeface="+mn-cs"/>
            </a:rPr>
            <a:t>Cantidad de días de entrega</a:t>
          </a:r>
          <a:br>
            <a:rPr lang="es-AR" sz="1600" baseline="0">
              <a:solidFill>
                <a:schemeClr val="tx1">
                  <a:lumMod val="65000"/>
                  <a:lumOff val="35000"/>
                </a:schemeClr>
              </a:solidFill>
              <a:latin typeface="+mn-lt"/>
              <a:ea typeface="+mn-ea"/>
              <a:cs typeface="+mn-cs"/>
            </a:rPr>
          </a:br>
          <a:r>
            <a:rPr lang="es-AR" sz="1600" baseline="0">
              <a:solidFill>
                <a:schemeClr val="tx1">
                  <a:lumMod val="65000"/>
                  <a:lumOff val="35000"/>
                </a:schemeClr>
              </a:solidFill>
              <a:latin typeface="+mn-lt"/>
              <a:ea typeface="+mn-ea"/>
              <a:cs typeface="+mn-cs"/>
            </a:rPr>
            <a:t>		Costo de envío </a:t>
          </a:r>
        </a:p>
        <a:p>
          <a:r>
            <a:rPr lang="es-AR" sz="1600" baseline="0">
              <a:solidFill>
                <a:schemeClr val="tx1">
                  <a:lumMod val="65000"/>
                  <a:lumOff val="35000"/>
                </a:schemeClr>
              </a:solidFill>
              <a:latin typeface="+mn-lt"/>
              <a:ea typeface="+mn-ea"/>
              <a:cs typeface="+mn-cs"/>
            </a:rPr>
            <a:t>		Formas de pago </a:t>
          </a:r>
        </a:p>
        <a:p>
          <a:endParaRPr lang="es-AR" sz="1600" b="0" i="1" u="dbl" strike="noStrike" baseline="0">
            <a:solidFill>
              <a:schemeClr val="tx1">
                <a:lumMod val="65000"/>
                <a:lumOff val="35000"/>
              </a:schemeClr>
            </a:solidFill>
            <a:effectLst/>
            <a:latin typeface="+mn-lt"/>
            <a:ea typeface="+mn-ea"/>
            <a:cs typeface="+mn-cs"/>
          </a:endParaRPr>
        </a:p>
        <a:p>
          <a:endParaRPr lang="es-AR" sz="1600" b="0" i="1" u="dbl" strike="noStrike" baseline="0">
            <a:solidFill>
              <a:schemeClr val="tx1">
                <a:lumMod val="65000"/>
                <a:lumOff val="35000"/>
              </a:schemeClr>
            </a:solidFill>
            <a:effectLst/>
            <a:latin typeface="+mn-lt"/>
            <a:ea typeface="+mn-ea"/>
            <a:cs typeface="+mn-cs"/>
          </a:endParaRPr>
        </a:p>
        <a:p>
          <a:r>
            <a:rPr lang="es-AR" sz="1600" b="1" baseline="0">
              <a:solidFill>
                <a:schemeClr val="tx1">
                  <a:lumMod val="65000"/>
                  <a:lumOff val="35000"/>
                </a:schemeClr>
              </a:solidFill>
              <a:latin typeface="+mn-lt"/>
              <a:ea typeface="+mn-ea"/>
              <a:cs typeface="+mn-cs"/>
            </a:rPr>
            <a:t>Resultados</a:t>
          </a:r>
          <a:endParaRPr lang="es-AR" sz="1100" b="0" i="0" u="none" strike="noStrike">
            <a:solidFill>
              <a:schemeClr val="dk1"/>
            </a:solidFill>
            <a:effectLst/>
            <a:latin typeface="+mn-lt"/>
            <a:ea typeface="+mn-ea"/>
            <a:cs typeface="+mn-cs"/>
          </a:endParaRPr>
        </a:p>
        <a:p>
          <a:pPr marL="0" indent="0"/>
          <a:r>
            <a:rPr lang="es-AR" sz="1600" baseline="0">
              <a:solidFill>
                <a:schemeClr val="tx1">
                  <a:lumMod val="65000"/>
                  <a:lumOff val="35000"/>
                </a:schemeClr>
              </a:solidFill>
              <a:latin typeface="+mn-lt"/>
              <a:ea typeface="+mn-ea"/>
              <a:cs typeface="+mn-cs"/>
            </a:rPr>
            <a:t>Se obtiene el precio más bajo, el promedio y el más alto en las columnas J, K y L</a:t>
          </a:r>
        </a:p>
        <a:p>
          <a:pPr marL="0" indent="0"/>
          <a:r>
            <a:rPr lang="es-AR" sz="1600" baseline="0">
              <a:solidFill>
                <a:schemeClr val="tx1">
                  <a:lumMod val="65000"/>
                  <a:lumOff val="35000"/>
                </a:schemeClr>
              </a:solidFill>
              <a:latin typeface="+mn-lt"/>
              <a:ea typeface="+mn-ea"/>
              <a:cs typeface="+mn-cs"/>
            </a:rPr>
            <a:t>Se marcará en amarillo el proveedor que ofrece el precio más bajo total.</a:t>
          </a:r>
        </a:p>
        <a:p>
          <a:pPr marL="0" indent="0"/>
          <a:endParaRPr lang="es-AR" sz="1600" baseline="0">
            <a:solidFill>
              <a:schemeClr val="tx1">
                <a:lumMod val="65000"/>
                <a:lumOff val="35000"/>
              </a:schemeClr>
            </a:solidFill>
            <a:latin typeface="+mn-lt"/>
            <a:ea typeface="+mn-ea"/>
            <a:cs typeface="+mn-cs"/>
          </a:endParaRPr>
        </a:p>
        <a:p>
          <a:pPr marL="0" indent="0"/>
          <a:r>
            <a:rPr lang="es-AR" sz="1600" b="1" baseline="0">
              <a:solidFill>
                <a:schemeClr val="tx1">
                  <a:lumMod val="65000"/>
                  <a:lumOff val="35000"/>
                </a:schemeClr>
              </a:solidFill>
              <a:latin typeface="+mn-lt"/>
              <a:ea typeface="+mn-ea"/>
              <a:cs typeface="+mn-cs"/>
            </a:rPr>
            <a:t>Aclaración</a:t>
          </a:r>
        </a:p>
        <a:p>
          <a:pPr marL="0" indent="0"/>
          <a:r>
            <a:rPr lang="es-AR" sz="1600" baseline="0">
              <a:solidFill>
                <a:schemeClr val="tx1">
                  <a:lumMod val="65000"/>
                  <a:lumOff val="35000"/>
                </a:schemeClr>
              </a:solidFill>
              <a:latin typeface="+mn-lt"/>
              <a:ea typeface="+mn-ea"/>
              <a:cs typeface="+mn-cs"/>
            </a:rPr>
            <a:t>En el caso de que haya más de un proveedor con el precio más bajo se marcará en amarillo también.</a:t>
          </a:r>
        </a:p>
        <a:p>
          <a:endParaRPr lang="es-ES" sz="1600" baseline="0">
            <a:solidFill>
              <a:schemeClr val="tx1">
                <a:lumMod val="65000"/>
                <a:lumOff val="35000"/>
              </a:schemeClr>
            </a:solidFill>
            <a:latin typeface="+mn-lt"/>
            <a:ea typeface="+mn-ea"/>
            <a:cs typeface="+mn-cs"/>
          </a:endParaRPr>
        </a:p>
      </xdr:txBody>
    </xdr:sp>
    <xdr:clientData/>
  </xdr:twoCellAnchor>
  <xdr:twoCellAnchor editAs="absolute">
    <xdr:from>
      <xdr:col>1</xdr:col>
      <xdr:colOff>88899</xdr:colOff>
      <xdr:row>0</xdr:row>
      <xdr:rowOff>117475</xdr:rowOff>
    </xdr:from>
    <xdr:to>
      <xdr:col>6</xdr:col>
      <xdr:colOff>404812</xdr:colOff>
      <xdr:row>2</xdr:row>
      <xdr:rowOff>41275</xdr:rowOff>
    </xdr:to>
    <xdr:sp macro="" textlink="">
      <xdr:nvSpPr>
        <xdr:cNvPr id="6" name="TextBox 12">
          <a:extLst>
            <a:ext uri="{FF2B5EF4-FFF2-40B4-BE49-F238E27FC236}">
              <a16:creationId xmlns:a16="http://schemas.microsoft.com/office/drawing/2014/main" id="{3D72DA6D-FE14-8D4E-BAD4-D34D0D4BF88F}"/>
            </a:ext>
          </a:extLst>
        </xdr:cNvPr>
        <xdr:cNvSpPr txBox="1"/>
      </xdr:nvSpPr>
      <xdr:spPr>
        <a:xfrm>
          <a:off x="362743" y="117475"/>
          <a:ext cx="6626225"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rPr>
            <a:t>Comparación de precios entre proveedores</a:t>
          </a:r>
        </a:p>
      </xdr:txBody>
    </xdr:sp>
    <xdr:clientData/>
  </xdr:twoCellAnchor>
  <xdr:twoCellAnchor editAs="absolute">
    <xdr:from>
      <xdr:col>9</xdr:col>
      <xdr:colOff>431800</xdr:colOff>
      <xdr:row>0</xdr:row>
      <xdr:rowOff>117475</xdr:rowOff>
    </xdr:from>
    <xdr:to>
      <xdr:col>10</xdr:col>
      <xdr:colOff>1168400</xdr:colOff>
      <xdr:row>2</xdr:row>
      <xdr:rowOff>41275</xdr:rowOff>
    </xdr:to>
    <xdr:sp macro="" textlink="">
      <xdr:nvSpPr>
        <xdr:cNvPr id="7" name="TextBox 13">
          <a:extLst>
            <a:ext uri="{FF2B5EF4-FFF2-40B4-BE49-F238E27FC236}">
              <a16:creationId xmlns:a16="http://schemas.microsoft.com/office/drawing/2014/main" id="{F529B67E-E90A-F742-A38A-6625C9685237}"/>
            </a:ext>
          </a:extLst>
        </xdr:cNvPr>
        <xdr:cNvSpPr txBox="1"/>
      </xdr:nvSpPr>
      <xdr:spPr>
        <a:xfrm>
          <a:off x="10802144" y="117475"/>
          <a:ext cx="1998662" cy="733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solidFill>
                <a:srgbClr val="DCF8F0"/>
              </a:solidFill>
              <a:latin typeface="Arial Rounded MT Bold" panose="020F0704030504030204" pitchFamily="34" charset="77"/>
              <a:ea typeface="Apple Symbols" panose="02000000000000000000" pitchFamily="2" charset="-79"/>
              <a:cs typeface="Apple Symbols" panose="02000000000000000000" pitchFamily="2" charset="-79"/>
            </a:rPr>
            <a:t>PlanillaExcel.com</a:t>
          </a:r>
        </a:p>
      </xdr:txBody>
    </xdr:sp>
    <xdr:clientData/>
  </xdr:twoCellAnchor>
  <xdr:twoCellAnchor>
    <xdr:from>
      <xdr:col>7</xdr:col>
      <xdr:colOff>797720</xdr:colOff>
      <xdr:row>2</xdr:row>
      <xdr:rowOff>250031</xdr:rowOff>
    </xdr:from>
    <xdr:to>
      <xdr:col>10</xdr:col>
      <xdr:colOff>1218713</xdr:colOff>
      <xdr:row>24</xdr:row>
      <xdr:rowOff>134893</xdr:rowOff>
    </xdr:to>
    <xdr:grpSp>
      <xdr:nvGrpSpPr>
        <xdr:cNvPr id="8" name="Grupo 7">
          <a:extLst>
            <a:ext uri="{FF2B5EF4-FFF2-40B4-BE49-F238E27FC236}">
              <a16:creationId xmlns:a16="http://schemas.microsoft.com/office/drawing/2014/main" id="{23DA203B-EDA7-9729-E541-0FB6D817A8F2}"/>
            </a:ext>
          </a:extLst>
        </xdr:cNvPr>
        <xdr:cNvGrpSpPr/>
      </xdr:nvGrpSpPr>
      <xdr:grpSpPr>
        <a:xfrm>
          <a:off x="8665370" y="1069181"/>
          <a:ext cx="4221468" cy="4714037"/>
          <a:chOff x="8717264" y="1217930"/>
          <a:chExt cx="4350690" cy="4704195"/>
        </a:xfrm>
      </xdr:grpSpPr>
      <xdr:sp macro="" textlink="">
        <xdr:nvSpPr>
          <xdr:cNvPr id="9" name="TextBox 5">
            <a:extLst>
              <a:ext uri="{FF2B5EF4-FFF2-40B4-BE49-F238E27FC236}">
                <a16:creationId xmlns:a16="http://schemas.microsoft.com/office/drawing/2014/main" id="{1E27C0FE-81DD-4C51-95AD-0D17F18F1DDE}"/>
              </a:ext>
            </a:extLst>
          </xdr:cNvPr>
          <xdr:cNvSpPr txBox="1"/>
        </xdr:nvSpPr>
        <xdr:spPr>
          <a:xfrm>
            <a:off x="8717280" y="1217930"/>
            <a:ext cx="4350674" cy="4704195"/>
          </a:xfrm>
          <a:prstGeom prst="rect">
            <a:avLst/>
          </a:prstGeom>
          <a:solidFill>
            <a:srgbClr val="FBFBFB"/>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a:solidFill>
                  <a:schemeClr val="tx1">
                    <a:lumMod val="65000"/>
                    <a:lumOff val="35000"/>
                  </a:schemeClr>
                </a:solidFill>
              </a:rPr>
              <a:t>Más ayuda</a:t>
            </a:r>
          </a:p>
          <a:p>
            <a:endParaRPr lang="en-US" sz="800" b="1">
              <a:solidFill>
                <a:schemeClr val="tx1">
                  <a:lumMod val="65000"/>
                  <a:lumOff val="35000"/>
                </a:schemeClr>
              </a:solidFill>
            </a:endParaRPr>
          </a:p>
          <a:p>
            <a:r>
              <a:rPr lang="en-US" sz="1600">
                <a:solidFill>
                  <a:schemeClr val="tx1">
                    <a:lumMod val="65000"/>
                    <a:lumOff val="35000"/>
                  </a:schemeClr>
                </a:solidFill>
              </a:rPr>
              <a:t>Si quieres saber más sobre cómo usar esta plantilla,</a:t>
            </a:r>
            <a:r>
              <a:rPr lang="en-US" sz="1600" baseline="0">
                <a:solidFill>
                  <a:schemeClr val="tx1">
                    <a:lumMod val="65000"/>
                    <a:lumOff val="35000"/>
                  </a:schemeClr>
                </a:solidFill>
              </a:rPr>
              <a:t> o adaptarla, extenderla o corregir algún error, sigue este link:</a:t>
            </a:r>
          </a:p>
          <a:p>
            <a:endParaRPr lang="en-US" sz="1800" b="1">
              <a:solidFill>
                <a:schemeClr val="tx1">
                  <a:lumMod val="65000"/>
                  <a:lumOff val="35000"/>
                </a:schemeClr>
              </a:solidFill>
            </a:endParaRPr>
          </a:p>
          <a:p>
            <a:endParaRPr lang="en-US" sz="1800" b="1">
              <a:solidFill>
                <a:schemeClr val="tx1">
                  <a:lumMod val="65000"/>
                  <a:lumOff val="35000"/>
                </a:schemeClr>
              </a:solidFill>
            </a:endParaRPr>
          </a:p>
          <a:p>
            <a:endParaRPr lang="en-US" sz="1800" b="1">
              <a:solidFill>
                <a:schemeClr val="tx1">
                  <a:lumMod val="65000"/>
                  <a:lumOff val="35000"/>
                </a:schemeClr>
              </a:solidFill>
            </a:endParaRPr>
          </a:p>
          <a:p>
            <a:r>
              <a:rPr lang="en-US" sz="1800" b="1">
                <a:solidFill>
                  <a:schemeClr val="tx1">
                    <a:lumMod val="65000"/>
                    <a:lumOff val="35000"/>
                  </a:schemeClr>
                </a:solidFill>
              </a:rPr>
              <a:t>Otras plantillas</a:t>
            </a:r>
          </a:p>
          <a:p>
            <a:endParaRPr lang="en-US" sz="800">
              <a:solidFill>
                <a:schemeClr val="tx1">
                  <a:lumMod val="65000"/>
                  <a:lumOff val="35000"/>
                </a:schemeClr>
              </a:solidFill>
            </a:endParaRPr>
          </a:p>
          <a:p>
            <a:r>
              <a:rPr lang="en-US" sz="1600">
                <a:solidFill>
                  <a:schemeClr val="tx1">
                    <a:lumMod val="65000"/>
                    <a:lumOff val="35000"/>
                  </a:schemeClr>
                </a:solidFill>
              </a:rPr>
              <a:t>Si esta plantilla</a:t>
            </a:r>
            <a:r>
              <a:rPr lang="en-US" sz="1600" baseline="0">
                <a:solidFill>
                  <a:schemeClr val="tx1">
                    <a:lumMod val="65000"/>
                    <a:lumOff val="35000"/>
                  </a:schemeClr>
                </a:solidFill>
              </a:rPr>
              <a:t> no es lo que necesitas, es posible que tengamos otra que se ajuste mejor. Aquí puedes acceder a muchas otras más:</a:t>
            </a:r>
          </a:p>
        </xdr:txBody>
      </xdr:sp>
      <xdr:sp macro="" textlink="">
        <xdr:nvSpPr>
          <xdr:cNvPr id="10" name="TextBox 8">
            <a:hlinkClick xmlns:r="http://schemas.openxmlformats.org/officeDocument/2006/relationships" r:id="rId1"/>
            <a:extLst>
              <a:ext uri="{FF2B5EF4-FFF2-40B4-BE49-F238E27FC236}">
                <a16:creationId xmlns:a16="http://schemas.microsoft.com/office/drawing/2014/main" id="{E14A7D9E-7883-4FBC-B5A5-6EFEF7EC7B60}"/>
              </a:ext>
            </a:extLst>
          </xdr:cNvPr>
          <xdr:cNvSpPr txBox="1"/>
        </xdr:nvSpPr>
        <xdr:spPr>
          <a:xfrm>
            <a:off x="8717264" y="2670150"/>
            <a:ext cx="4345657" cy="424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274320" bIns="0"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600" b="1">
                <a:solidFill>
                  <a:srgbClr val="12A779"/>
                </a:solidFill>
                <a:effectLst/>
                <a:latin typeface="+mn-lt"/>
                <a:ea typeface="+mn-ea"/>
                <a:cs typeface="+mn-cs"/>
              </a:rPr>
              <a:t>www.planillaexcel.com/ayuda/plantillas</a:t>
            </a:r>
            <a:endParaRPr lang="es-AR" sz="1600">
              <a:solidFill>
                <a:srgbClr val="12A779"/>
              </a:solidFill>
              <a:effectLst/>
            </a:endParaRPr>
          </a:p>
        </xdr:txBody>
      </xdr:sp>
      <xdr:sp macro="" textlink="">
        <xdr:nvSpPr>
          <xdr:cNvPr id="11" name="TextBox 9">
            <a:hlinkClick xmlns:r="http://schemas.openxmlformats.org/officeDocument/2006/relationships" r:id="rId2"/>
            <a:extLst>
              <a:ext uri="{FF2B5EF4-FFF2-40B4-BE49-F238E27FC236}">
                <a16:creationId xmlns:a16="http://schemas.microsoft.com/office/drawing/2014/main" id="{3D647DDE-4CBB-445F-AB06-551B2470CFB8}"/>
              </a:ext>
            </a:extLst>
          </xdr:cNvPr>
          <xdr:cNvSpPr txBox="1"/>
        </xdr:nvSpPr>
        <xdr:spPr>
          <a:xfrm>
            <a:off x="8722318" y="4930302"/>
            <a:ext cx="4343117" cy="3804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0" rIns="274320" bIns="0" rtlCol="0" anchor="ctr"/>
          <a:lstStyle/>
          <a:p>
            <a:r>
              <a:rPr lang="en-US" sz="1600" b="1">
                <a:solidFill>
                  <a:srgbClr val="12A779"/>
                </a:solidFill>
              </a:rPr>
              <a:t>www.planillaexcel.com/plantillas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6</xdr:col>
      <xdr:colOff>308292</xdr:colOff>
      <xdr:row>2</xdr:row>
      <xdr:rowOff>40957</xdr:rowOff>
    </xdr:to>
    <xdr:sp macro="" textlink="">
      <xdr:nvSpPr>
        <xdr:cNvPr id="2" name="TextBox 1">
          <a:extLst>
            <a:ext uri="{FF2B5EF4-FFF2-40B4-BE49-F238E27FC236}">
              <a16:creationId xmlns:a16="http://schemas.microsoft.com/office/drawing/2014/main" id="{B59BCFA0-E58A-4104-95E7-B7191E1F9D70}"/>
            </a:ext>
          </a:extLst>
        </xdr:cNvPr>
        <xdr:cNvSpPr txBox="1"/>
      </xdr:nvSpPr>
      <xdr:spPr>
        <a:xfrm>
          <a:off x="215900" y="190500"/>
          <a:ext cx="7196455" cy="741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rPr>
            <a:t>Comparación</a:t>
          </a:r>
          <a:r>
            <a:rPr lang="en-US" sz="2400" b="1" baseline="0">
              <a:solidFill>
                <a:schemeClr val="bg1"/>
              </a:solidFill>
            </a:rPr>
            <a:t> de precios entre proveedores</a:t>
          </a:r>
          <a:endParaRPr lang="en-US" sz="2400" b="1">
            <a:solidFill>
              <a:schemeClr val="bg1"/>
            </a:solidFill>
          </a:endParaRPr>
        </a:p>
      </xdr:txBody>
    </xdr:sp>
    <xdr:clientData/>
  </xdr:twoCellAnchor>
  <xdr:twoCellAnchor editAs="absolute">
    <xdr:from>
      <xdr:col>10</xdr:col>
      <xdr:colOff>508543</xdr:colOff>
      <xdr:row>1</xdr:row>
      <xdr:rowOff>155780</xdr:rowOff>
    </xdr:from>
    <xdr:to>
      <xdr:col>12</xdr:col>
      <xdr:colOff>929866</xdr:colOff>
      <xdr:row>1</xdr:row>
      <xdr:rowOff>613297</xdr:rowOff>
    </xdr:to>
    <xdr:sp macro="" textlink="">
      <xdr:nvSpPr>
        <xdr:cNvPr id="3" name="TextBox 2">
          <a:extLst>
            <a:ext uri="{FF2B5EF4-FFF2-40B4-BE49-F238E27FC236}">
              <a16:creationId xmlns:a16="http://schemas.microsoft.com/office/drawing/2014/main" id="{14D6B580-5861-4706-B25D-5E91DE62D76E}"/>
            </a:ext>
          </a:extLst>
        </xdr:cNvPr>
        <xdr:cNvSpPr txBox="1"/>
      </xdr:nvSpPr>
      <xdr:spPr>
        <a:xfrm>
          <a:off x="11222172" y="358980"/>
          <a:ext cx="2789964" cy="457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b="1">
              <a:solidFill>
                <a:srgbClr val="F8F3FF"/>
              </a:solidFill>
              <a:latin typeface="Arial Rounded MT Bold" panose="020F0704030504030204" pitchFamily="34" charset="77"/>
              <a:ea typeface="Apple Symbols" panose="02000000000000000000" pitchFamily="2" charset="-79"/>
              <a:cs typeface="Apple Symbols" panose="02000000000000000000" pitchFamily="2" charset="-79"/>
            </a:rPr>
            <a:t>PlanillaExcel.com</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omparación_precios" displayName="Comparación_precios" ref="B8:K18" totalsRowCount="1" headerRowDxfId="22" dataDxfId="21">
  <tableColumns count="10">
    <tableColumn id="1" xr3:uid="{00000000-0010-0000-0000-000001000000}" name="PRODUCTO" totalsRowLabel="Total" dataDxfId="19" totalsRowDxfId="20"/>
    <tableColumn id="8" xr3:uid="{00000000-0010-0000-0000-000008000000}" name="CANTIDAD" dataDxfId="17" totalsRowDxfId="18"/>
    <tableColumn id="2" xr3:uid="{00000000-0010-0000-0000-000002000000}" name="PROVEEDOR 1" totalsRowFunction="custom" dataDxfId="15" totalsRowDxfId="16">
      <calculatedColumnFormula>SUM(B9:C9)</calculatedColumnFormula>
      <totalsRowFormula>ROUND(SUMPRODUCT(Comparación_precios[[CANTIDAD]:[CANTIDAD]],Comparación_precios[PROVEEDOR 1]),2)</totalsRowFormula>
    </tableColumn>
    <tableColumn id="3" xr3:uid="{00000000-0010-0000-0000-000003000000}" name="PROVEEDOR 2" totalsRowFunction="custom" dataDxfId="13" totalsRowDxfId="14">
      <calculatedColumnFormula>SUM(C9:D9)</calculatedColumnFormula>
      <totalsRowFormula>ROUND(SUMPRODUCT(Comparación_precios[[CANTIDAD]:[CANTIDAD]],Comparación_precios[PROVEEDOR 2]),2)</totalsRowFormula>
    </tableColumn>
    <tableColumn id="4" xr3:uid="{00000000-0010-0000-0000-000004000000}" name="PROVEEDOR 3" totalsRowFunction="custom" dataDxfId="11" totalsRowDxfId="12">
      <calculatedColumnFormula>SUM(D9:E9)</calculatedColumnFormula>
      <totalsRowFormula>ROUND(SUMPRODUCT(Comparación_precios[[CANTIDAD]:[CANTIDAD]],Comparación_precios[PROVEEDOR 3]),2)</totalsRowFormula>
    </tableColumn>
    <tableColumn id="5" xr3:uid="{00000000-0010-0000-0000-000005000000}" name="PROVEEDOR 4" totalsRowFunction="custom" dataDxfId="9" totalsRowDxfId="10">
      <totalsRowFormula>ROUND(SUMPRODUCT(Comparación_precios[[CANTIDAD]:[CANTIDAD]],Comparación_precios[PROVEEDOR 4]),2)</totalsRowFormula>
    </tableColumn>
    <tableColumn id="7" xr3:uid="{00000000-0010-0000-0000-000007000000}" name="PROVEEDOR 5" totalsRowFunction="custom" dataDxfId="7" totalsRowDxfId="8">
      <totalsRowFormula>ROUND(SUMPRODUCT(Comparación_precios[[CANTIDAD]:[CANTIDAD]],Comparación_precios[PROVEEDOR 5]),2)</totalsRowFormula>
    </tableColumn>
    <tableColumn id="11" xr3:uid="{00000000-0010-0000-0000-00000B000000}" name="PRECIO MÁS BAJO" dataDxfId="5" totalsRowDxfId="6">
      <calculatedColumnFormula>MIN(Comparación_precios[[#This Row],[PROVEEDOR 1]:[PROVEEDOR 5]])</calculatedColumnFormula>
    </tableColumn>
    <tableColumn id="12" xr3:uid="{00000000-0010-0000-0000-00000C000000}" name="PRECIO PROMEDIO" dataDxfId="3" totalsRowDxfId="4">
      <calculatedColumnFormula>IFERROR(AVERAGE(Comparación_precios[[#This Row],[PROVEEDOR 1]:[PROVEEDOR 5]]),0)</calculatedColumnFormula>
    </tableColumn>
    <tableColumn id="13" xr3:uid="{00000000-0010-0000-0000-00000D000000}" name="PRECIO MÁS ALTO" dataDxfId="1" totalsRowDxfId="2">
      <calculatedColumnFormula>MAX(Comparación_precios[[#This Row],[PROVEEDOR 1]:[PROVEEDOR 5]])</calculatedColumnFormula>
    </tableColumn>
  </tableColumns>
  <tableStyleInfo name="Estilo de tabla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5"/>
  <sheetViews>
    <sheetView showGridLines="0" zoomScale="80" zoomScaleNormal="80" workbookViewId="0">
      <selection activeCell="H6" sqref="H6"/>
    </sheetView>
  </sheetViews>
  <sheetFormatPr defaultColWidth="12" defaultRowHeight="15.95"/>
  <cols>
    <col min="1" max="1" width="4.6640625" style="14" customWidth="1"/>
    <col min="2" max="11" width="22.1640625" style="14" customWidth="1"/>
    <col min="12" max="16384" width="12" style="14"/>
  </cols>
  <sheetData>
    <row r="1" spans="2:11" ht="9.9499999999999993" customHeight="1"/>
    <row r="2" spans="2:11" customFormat="1" ht="54.95" customHeight="1">
      <c r="B2" s="5"/>
      <c r="C2" s="5"/>
      <c r="D2" s="5"/>
      <c r="E2" s="5"/>
      <c r="F2" s="5"/>
      <c r="G2" s="5"/>
      <c r="H2" s="5"/>
      <c r="I2" s="5"/>
      <c r="J2" s="5"/>
      <c r="K2" s="5"/>
    </row>
    <row r="3" spans="2:11" ht="24" customHeight="1"/>
    <row r="4" spans="2:11" ht="42" customHeight="1">
      <c r="B4" s="15" t="s">
        <v>0</v>
      </c>
      <c r="C4" s="16"/>
      <c r="D4" s="16"/>
      <c r="E4" s="16"/>
      <c r="F4" s="16"/>
      <c r="G4" s="16"/>
      <c r="H4" s="16"/>
      <c r="I4" s="16"/>
      <c r="J4" s="16"/>
      <c r="K4" s="16"/>
    </row>
    <row r="5" spans="2:11" ht="15" customHeight="1"/>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42"/>
  <sheetViews>
    <sheetView showGridLines="0" tabSelected="1" zoomScale="90" zoomScaleNormal="90" workbookViewId="0">
      <selection activeCell="B1" sqref="B1"/>
    </sheetView>
  </sheetViews>
  <sheetFormatPr defaultColWidth="9.1640625" defaultRowHeight="12.75" customHeight="1"/>
  <cols>
    <col min="1" max="1" width="4" style="1" customWidth="1"/>
    <col min="2" max="2" width="35.6640625" style="1" customWidth="1"/>
    <col min="3" max="3" width="23.33203125" style="1" customWidth="1"/>
    <col min="4" max="5" width="22.1640625" style="1" bestFit="1" customWidth="1"/>
    <col min="6" max="6" width="25.1640625" style="1" bestFit="1" customWidth="1"/>
    <col min="7" max="7" width="8.5" style="1" customWidth="1"/>
    <col min="8" max="8" width="7.83203125" style="1" customWidth="1"/>
    <col min="9" max="9" width="27.1640625" style="1" customWidth="1"/>
    <col min="10" max="10" width="23.5" style="3" customWidth="1"/>
    <col min="11" max="11" width="24.6640625" style="3" customWidth="1"/>
    <col min="12" max="12" width="20.5" style="1" customWidth="1"/>
    <col min="13" max="13" width="20.6640625" style="1" customWidth="1"/>
    <col min="14" max="16384" width="9.1640625" style="1"/>
  </cols>
  <sheetData>
    <row r="1" spans="2:13" ht="15" customHeight="1"/>
    <row r="2" spans="2:13" customFormat="1" ht="54.95" customHeight="1">
      <c r="B2" s="5"/>
      <c r="C2" s="5"/>
      <c r="D2" s="5"/>
      <c r="E2" s="5"/>
      <c r="F2" s="5"/>
      <c r="G2" s="5"/>
      <c r="H2" s="26"/>
      <c r="I2" s="26"/>
      <c r="J2" s="26"/>
      <c r="K2" s="26"/>
    </row>
    <row r="3" spans="2:13" ht="15" customHeight="1"/>
    <row r="4" spans="2:13" ht="15" customHeight="1"/>
    <row r="5" spans="2:13" ht="28.5">
      <c r="B5" s="12" t="s">
        <v>1</v>
      </c>
      <c r="C5" s="12"/>
    </row>
    <row r="6" spans="2:13" ht="28.5">
      <c r="B6" s="13" t="s">
        <v>2</v>
      </c>
      <c r="C6" s="13"/>
      <c r="D6" s="12"/>
      <c r="E6" s="12"/>
      <c r="F6" s="12"/>
      <c r="G6" s="12"/>
      <c r="H6" s="12"/>
      <c r="I6" s="4"/>
      <c r="J6" s="4"/>
      <c r="K6" s="4"/>
      <c r="L6" s="4"/>
      <c r="M6" s="4"/>
    </row>
    <row r="7" spans="2:13" ht="24.75" customHeight="1">
      <c r="I7" s="48" t="s">
        <v>3</v>
      </c>
      <c r="J7" s="49"/>
      <c r="K7" s="50"/>
    </row>
    <row r="8" spans="2:13" s="6" customFormat="1" ht="46.5" customHeight="1">
      <c r="B8" s="27" t="s">
        <v>4</v>
      </c>
      <c r="C8" s="27" t="s">
        <v>5</v>
      </c>
      <c r="D8" s="47" t="s">
        <v>6</v>
      </c>
      <c r="E8" s="47" t="s">
        <v>7</v>
      </c>
      <c r="F8" s="47" t="s">
        <v>8</v>
      </c>
      <c r="G8" s="27" t="s">
        <v>9</v>
      </c>
      <c r="H8" s="27" t="s">
        <v>10</v>
      </c>
      <c r="I8" s="9" t="s">
        <v>11</v>
      </c>
      <c r="J8" s="8" t="s">
        <v>12</v>
      </c>
      <c r="K8" s="10" t="s">
        <v>13</v>
      </c>
    </row>
    <row r="9" spans="2:13" s="7" customFormat="1" ht="53.25">
      <c r="B9" s="55" t="s">
        <v>14</v>
      </c>
      <c r="C9" s="56">
        <v>1</v>
      </c>
      <c r="D9" s="57">
        <v>2521610</v>
      </c>
      <c r="E9" s="57">
        <v>2484029.7999999998</v>
      </c>
      <c r="F9" s="57">
        <v>2795310</v>
      </c>
      <c r="G9" s="58"/>
      <c r="H9" s="58"/>
      <c r="I9" s="59">
        <f>MIN(Comparación_precios[[#This Row],[PROVEEDOR 1]:[PROVEEDOR 5]])</f>
        <v>2484029.7999999998</v>
      </c>
      <c r="J9" s="60">
        <f>IFERROR(AVERAGE(Comparación_precios[[#This Row],[PROVEEDOR 1]:[PROVEEDOR 5]]),0)</f>
        <v>2600316.6</v>
      </c>
      <c r="K9" s="61">
        <f>MAX(Comparación_precios[[#This Row],[PROVEEDOR 1]:[PROVEEDOR 5]])</f>
        <v>2795310</v>
      </c>
    </row>
    <row r="10" spans="2:13" s="7" customFormat="1" ht="53.25">
      <c r="B10" s="55" t="s">
        <v>15</v>
      </c>
      <c r="C10" s="56">
        <v>1</v>
      </c>
      <c r="D10" s="57">
        <v>2259810</v>
      </c>
      <c r="E10" s="57">
        <v>2557310</v>
      </c>
      <c r="F10" s="57">
        <v>2676310</v>
      </c>
      <c r="G10" s="58"/>
      <c r="H10" s="58"/>
      <c r="I10" s="59">
        <f>MIN(Comparación_precios[[#This Row],[PROVEEDOR 1]:[PROVEEDOR 5]])</f>
        <v>2259810</v>
      </c>
      <c r="J10" s="60">
        <f>IFERROR(AVERAGE(Comparación_precios[[#This Row],[PROVEEDOR 1]:[PROVEEDOR 5]]),0)</f>
        <v>2497810</v>
      </c>
      <c r="K10" s="61">
        <f>MAX(Comparación_precios[[#This Row],[PROVEEDOR 1]:[PROVEEDOR 5]])</f>
        <v>2676310</v>
      </c>
    </row>
    <row r="11" spans="2:13" s="7" customFormat="1" ht="53.25">
      <c r="B11" s="62" t="s">
        <v>16</v>
      </c>
      <c r="C11" s="56">
        <v>1</v>
      </c>
      <c r="D11" s="57">
        <v>2521610</v>
      </c>
      <c r="E11" s="57">
        <v>2484029.7999999998</v>
      </c>
      <c r="F11" s="57"/>
      <c r="G11" s="58"/>
      <c r="H11" s="58"/>
      <c r="I11" s="59">
        <f>MIN(Comparación_precios[[#This Row],[PROVEEDOR 1]:[PROVEEDOR 5]])</f>
        <v>2484029.7999999998</v>
      </c>
      <c r="J11" s="60">
        <f>IFERROR(AVERAGE(Comparación_precios[[#This Row],[PROVEEDOR 1]:[PROVEEDOR 5]]),0)</f>
        <v>2502819.9</v>
      </c>
      <c r="K11" s="61">
        <f>MAX(Comparación_precios[[#This Row],[PROVEEDOR 1]:[PROVEEDOR 5]])</f>
        <v>2521610</v>
      </c>
    </row>
    <row r="12" spans="2:13" s="7" customFormat="1" ht="53.25">
      <c r="B12" s="62" t="s">
        <v>17</v>
      </c>
      <c r="C12" s="56">
        <v>1</v>
      </c>
      <c r="D12" s="63">
        <v>1902810</v>
      </c>
      <c r="E12" s="63">
        <v>2140810</v>
      </c>
      <c r="F12" s="63">
        <f>SUM(D12:E12)</f>
        <v>4043620</v>
      </c>
      <c r="G12" s="58"/>
      <c r="H12" s="58"/>
      <c r="I12" s="59">
        <f>MIN(Comparación_precios[[#This Row],[PROVEEDOR 1]:[PROVEEDOR 5]])</f>
        <v>1902810</v>
      </c>
      <c r="J12" s="60">
        <f>IFERROR(AVERAGE(Comparación_precios[[#This Row],[PROVEEDOR 1]:[PROVEEDOR 5]]),0)</f>
        <v>2695746.6666666665</v>
      </c>
      <c r="K12" s="61">
        <f>MAX(Comparación_precios[[#This Row],[PROVEEDOR 1]:[PROVEEDOR 5]])</f>
        <v>4043620</v>
      </c>
    </row>
    <row r="13" spans="2:13" s="7" customFormat="1" ht="91.5" customHeight="1">
      <c r="B13" s="55" t="s">
        <v>18</v>
      </c>
      <c r="C13" s="56">
        <v>1</v>
      </c>
      <c r="D13" s="63">
        <v>91668.08</v>
      </c>
      <c r="E13" s="58"/>
      <c r="F13" s="58"/>
      <c r="G13" s="58"/>
      <c r="H13" s="58"/>
      <c r="I13" s="59">
        <f>MIN(Comparación_precios[[#This Row],[PROVEEDOR 1]:[PROVEEDOR 5]])</f>
        <v>91668.08</v>
      </c>
      <c r="J13" s="60">
        <f>IFERROR(AVERAGE(Comparación_precios[[#This Row],[PROVEEDOR 1]:[PROVEEDOR 5]]),0)</f>
        <v>91668.08</v>
      </c>
      <c r="K13" s="61">
        <f>MAX(Comparación_precios[[#This Row],[PROVEEDOR 1]:[PROVEEDOR 5]])</f>
        <v>91668.08</v>
      </c>
    </row>
    <row r="14" spans="2:13" s="7" customFormat="1" ht="75" customHeight="1">
      <c r="B14" s="55" t="s">
        <v>19</v>
      </c>
      <c r="C14" s="56">
        <v>1</v>
      </c>
      <c r="D14" s="63">
        <v>439705</v>
      </c>
      <c r="E14" s="64"/>
      <c r="F14" s="58"/>
      <c r="G14" s="58"/>
      <c r="H14" s="58"/>
      <c r="I14" s="65">
        <f>MIN(Comparación_precios[[#This Row],[PROVEEDOR 1]:[PROVEEDOR 5]])</f>
        <v>439705</v>
      </c>
      <c r="J14" s="66">
        <f>IFERROR(AVERAGE(Comparación_precios[[#This Row],[PROVEEDOR 1]:[PROVEEDOR 5]]),0)</f>
        <v>439705</v>
      </c>
      <c r="K14" s="67">
        <f>MAX(Comparación_precios[[#This Row],[PROVEEDOR 1]:[PROVEEDOR 5]])</f>
        <v>439705</v>
      </c>
    </row>
    <row r="15" spans="2:13" s="2" customFormat="1" ht="81">
      <c r="B15" s="68" t="s">
        <v>20</v>
      </c>
      <c r="C15" s="69">
        <v>1</v>
      </c>
      <c r="D15" s="63">
        <v>104648.6</v>
      </c>
      <c r="E15" s="63">
        <v>169311.11</v>
      </c>
      <c r="F15" s="70"/>
      <c r="G15" s="70"/>
      <c r="H15" s="70"/>
      <c r="I15" s="65">
        <f>MIN(Comparación_precios[[#This Row],[PROVEEDOR 1]:[PROVEEDOR 5]])</f>
        <v>104648.6</v>
      </c>
      <c r="J15" s="60">
        <f>IFERROR(AVERAGE(Comparación_precios[[#This Row],[PROVEEDOR 1]:[PROVEEDOR 5]]),0)</f>
        <v>136979.85499999998</v>
      </c>
      <c r="K15" s="61">
        <f>MAX(Comparación_precios[[#This Row],[PROVEEDOR 1]:[PROVEEDOR 5]])</f>
        <v>169311.11</v>
      </c>
    </row>
    <row r="16" spans="2:13" s="2" customFormat="1" ht="123.75" customHeight="1">
      <c r="B16" s="68" t="s">
        <v>21</v>
      </c>
      <c r="C16" s="69">
        <v>1</v>
      </c>
      <c r="D16" s="63">
        <v>16541</v>
      </c>
      <c r="E16" s="63">
        <v>11781</v>
      </c>
      <c r="F16" s="70"/>
      <c r="G16" s="70"/>
      <c r="H16" s="70"/>
      <c r="I16" s="65">
        <f>MIN(Comparación_precios[[#This Row],[PROVEEDOR 1]:[PROVEEDOR 5]])</f>
        <v>11781</v>
      </c>
      <c r="J16" s="60">
        <f>IFERROR(AVERAGE(Comparación_precios[[#This Row],[PROVEEDOR 1]:[PROVEEDOR 5]]),0)</f>
        <v>14161</v>
      </c>
      <c r="K16" s="61">
        <f>MAX(Comparación_precios[[#This Row],[PROVEEDOR 1]:[PROVEEDOR 5]])</f>
        <v>16541</v>
      </c>
    </row>
    <row r="17" spans="2:11" s="2" customFormat="1" ht="18.75">
      <c r="B17" s="36"/>
      <c r="C17" s="37"/>
      <c r="D17" s="36">
        <f t="shared" ref="D17" si="0">SUM(B17:C17)</f>
        <v>0</v>
      </c>
      <c r="E17" s="36">
        <f t="shared" ref="E17" si="1">SUM(C17:D17)</f>
        <v>0</v>
      </c>
      <c r="F17" s="36">
        <f t="shared" ref="F17" si="2">SUM(D17:E17)</f>
        <v>0</v>
      </c>
      <c r="G17" s="36"/>
      <c r="H17" s="36"/>
      <c r="I17" s="23">
        <f>MIN(Comparación_precios[[#This Row],[PROVEEDOR 1]:[PROVEEDOR 5]])</f>
        <v>0</v>
      </c>
      <c r="J17" s="24">
        <f>IFERROR(AVERAGE(Comparación_precios[[#This Row],[PROVEEDOR 1]:[PROVEEDOR 5]]),0)</f>
        <v>0</v>
      </c>
      <c r="K17" s="25">
        <f>MAX(Comparación_precios[[#This Row],[PROVEEDOR 1]:[PROVEEDOR 5]])</f>
        <v>0</v>
      </c>
    </row>
    <row r="18" spans="2:11" s="2" customFormat="1" ht="18.75">
      <c r="B18" s="28" t="s">
        <v>22</v>
      </c>
      <c r="C18" s="28"/>
      <c r="D18" s="29">
        <f>ROUND(SUMPRODUCT(Comparación_precios[[CANTIDAD]:[CANTIDAD]],Comparación_precios[PROVEEDOR 1]),2)</f>
        <v>9858402.6799999997</v>
      </c>
      <c r="E18" s="29">
        <f>ROUND(SUMPRODUCT(Comparación_precios[[CANTIDAD]:[CANTIDAD]],Comparación_precios[PROVEEDOR 2]),2)</f>
        <v>9847271.7100000009</v>
      </c>
      <c r="F18" s="29">
        <f>ROUND(SUMPRODUCT(Comparación_precios[[CANTIDAD]:[CANTIDAD]],Comparación_precios[PROVEEDOR 3]),2)</f>
        <v>9515240</v>
      </c>
      <c r="G18" s="29">
        <f>ROUND(SUMPRODUCT(Comparación_precios[[CANTIDAD]:[CANTIDAD]],Comparación_precios[PROVEEDOR 4]),2)</f>
        <v>0</v>
      </c>
      <c r="H18" s="29">
        <f>ROUND(SUMPRODUCT(Comparación_precios[[CANTIDAD]:[CANTIDAD]],Comparación_precios[PROVEEDOR 5]),2)</f>
        <v>0</v>
      </c>
      <c r="I18" s="30"/>
      <c r="J18" s="30"/>
      <c r="K18" s="31"/>
    </row>
    <row r="19" spans="2:11" s="2" customFormat="1">
      <c r="B19" s="1"/>
      <c r="C19" s="1"/>
      <c r="D19" s="1"/>
      <c r="E19" s="1"/>
      <c r="F19" s="1"/>
      <c r="G19" s="1"/>
      <c r="H19" s="1"/>
      <c r="I19" s="1"/>
      <c r="J19" s="3"/>
      <c r="K19" s="3"/>
    </row>
    <row r="20" spans="2:11" s="2" customFormat="1">
      <c r="B20" s="1"/>
      <c r="C20" s="1"/>
      <c r="D20" s="1"/>
      <c r="E20" s="1"/>
      <c r="F20" s="1"/>
      <c r="G20" s="1"/>
      <c r="H20" s="1"/>
      <c r="I20" s="1"/>
      <c r="J20" s="3"/>
      <c r="K20" s="3"/>
    </row>
    <row r="21" spans="2:11" s="2" customFormat="1" ht="48.6" customHeight="1">
      <c r="B21" s="53" t="s">
        <v>23</v>
      </c>
      <c r="C21" s="54"/>
      <c r="D21" s="17"/>
      <c r="E21" s="17"/>
      <c r="F21" s="17"/>
      <c r="G21" s="17"/>
    </row>
    <row r="22" spans="2:11" s="2" customFormat="1" ht="33.6" customHeight="1">
      <c r="B22" s="51" t="s">
        <v>24</v>
      </c>
      <c r="C22" s="52"/>
      <c r="D22" s="38"/>
      <c r="E22" s="11"/>
      <c r="F22" s="11"/>
      <c r="G22" s="11"/>
      <c r="H22" s="11"/>
    </row>
    <row r="23" spans="2:11" s="2" customFormat="1" ht="26.1" customHeight="1">
      <c r="B23" s="51" t="s">
        <v>25</v>
      </c>
      <c r="C23" s="52"/>
      <c r="D23" s="39"/>
      <c r="E23" s="18"/>
      <c r="F23" s="18"/>
      <c r="G23" s="11"/>
      <c r="H23" s="18"/>
    </row>
    <row r="24" spans="2:11" s="2" customFormat="1" ht="18" customHeight="1">
      <c r="B24" s="51" t="s">
        <v>26</v>
      </c>
      <c r="C24" s="52"/>
      <c r="D24" s="40"/>
      <c r="E24" s="19"/>
      <c r="F24" s="19"/>
      <c r="G24" s="19"/>
      <c r="H24" s="19"/>
    </row>
    <row r="25" spans="2:11" s="2" customFormat="1" ht="18.75">
      <c r="B25" s="51"/>
      <c r="C25" s="52"/>
      <c r="D25" s="41"/>
      <c r="E25" s="20"/>
      <c r="F25" s="20"/>
      <c r="G25" s="20"/>
      <c r="H25" s="20"/>
    </row>
    <row r="26" spans="2:11" s="2" customFormat="1" ht="18.75">
      <c r="B26" s="51"/>
      <c r="C26" s="52"/>
      <c r="D26" s="42"/>
      <c r="E26" s="21"/>
      <c r="F26" s="21"/>
      <c r="G26" s="21"/>
      <c r="H26" s="21"/>
    </row>
    <row r="27" spans="2:11" ht="18.75">
      <c r="B27" s="51"/>
      <c r="C27" s="52"/>
      <c r="D27" s="43"/>
      <c r="E27" s="22"/>
      <c r="F27" s="22"/>
      <c r="G27" s="22"/>
      <c r="H27" s="22"/>
      <c r="I27" s="2"/>
      <c r="J27" s="1"/>
      <c r="K27" s="1"/>
    </row>
    <row r="28" spans="2:11">
      <c r="I28" s="3"/>
      <c r="J28" s="1"/>
      <c r="K28" s="1"/>
    </row>
    <row r="29" spans="2:11">
      <c r="I29" s="3"/>
      <c r="J29" s="1"/>
      <c r="K29" s="1"/>
    </row>
    <row r="30" spans="2:11" ht="18.75">
      <c r="D30" s="32"/>
      <c r="E30" s="32"/>
      <c r="F30" s="33"/>
      <c r="G30" s="34"/>
      <c r="H30" s="32"/>
      <c r="I30" s="3"/>
      <c r="J30" s="1"/>
      <c r="K30" s="1"/>
    </row>
    <row r="31" spans="2:11" ht="18.75">
      <c r="D31" s="32"/>
      <c r="E31" s="32"/>
      <c r="F31" s="33"/>
      <c r="G31" s="35"/>
      <c r="H31" s="32"/>
    </row>
    <row r="32" spans="2:11" ht="18.75">
      <c r="D32" s="32"/>
      <c r="E32" s="32"/>
      <c r="F32" s="33"/>
      <c r="G32" s="35"/>
      <c r="H32" s="32"/>
    </row>
    <row r="33" spans="4:8" ht="18.75">
      <c r="D33" s="32"/>
      <c r="E33" s="32"/>
      <c r="F33" s="33"/>
      <c r="G33" s="35"/>
      <c r="H33" s="32"/>
    </row>
    <row r="34" spans="4:8" ht="18.75">
      <c r="D34" s="32"/>
      <c r="E34" s="32"/>
      <c r="F34" s="33"/>
      <c r="G34" s="35"/>
      <c r="H34" s="32"/>
    </row>
    <row r="35" spans="4:8" ht="18.75">
      <c r="D35" s="32"/>
      <c r="E35" s="32"/>
      <c r="F35" s="33"/>
      <c r="G35" s="35"/>
      <c r="H35" s="32"/>
    </row>
    <row r="36" spans="4:8"/>
    <row r="37" spans="4:8"/>
    <row r="38" spans="4:8"/>
    <row r="39" spans="4:8"/>
    <row r="40" spans="4:8"/>
    <row r="41" spans="4:8"/>
    <row r="42" spans="4:8"/>
  </sheetData>
  <mergeCells count="5">
    <mergeCell ref="I7:K7"/>
    <mergeCell ref="B22:C22"/>
    <mergeCell ref="B23:C23"/>
    <mergeCell ref="B24:C27"/>
    <mergeCell ref="B21:C21"/>
  </mergeCells>
  <phoneticPr fontId="13" type="noConversion"/>
  <conditionalFormatting sqref="D18:H18 B8:H8">
    <cfRule type="expression" dxfId="24" priority="47">
      <formula>AND(B$18=MIN($D$18:$H$18),B$18&lt;&gt;0)</formula>
    </cfRule>
  </conditionalFormatting>
  <conditionalFormatting sqref="D9:H17">
    <cfRule type="expression" dxfId="23" priority="52">
      <formula>AND(D$18=MIN($D$18:$H$18),D$18&lt;&gt;0)</formula>
    </cfRule>
  </conditionalFormatting>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6:I41"/>
  <sheetViews>
    <sheetView topLeftCell="A6" workbookViewId="0">
      <selection activeCell="B28" sqref="B28:I30"/>
    </sheetView>
  </sheetViews>
  <sheetFormatPr defaultColWidth="12" defaultRowHeight="11.1"/>
  <cols>
    <col min="2" max="2" width="19.6640625" customWidth="1"/>
    <col min="4" max="9" width="18.5" customWidth="1"/>
  </cols>
  <sheetData>
    <row r="6" spans="2:9" ht="12" thickBot="1"/>
    <row r="7" spans="2:9" ht="20.100000000000001" thickBot="1">
      <c r="B7" s="36" t="s">
        <v>27</v>
      </c>
      <c r="C7" s="37">
        <v>1</v>
      </c>
      <c r="D7" s="36">
        <v>498</v>
      </c>
      <c r="E7" s="36">
        <v>420</v>
      </c>
      <c r="F7" s="36">
        <v>450</v>
      </c>
      <c r="G7" s="36">
        <v>230</v>
      </c>
      <c r="H7" s="36">
        <v>600</v>
      </c>
      <c r="I7" s="36">
        <v>520</v>
      </c>
    </row>
    <row r="8" spans="2:9" ht="20.100000000000001" thickBot="1">
      <c r="B8" s="36" t="s">
        <v>28</v>
      </c>
      <c r="C8" s="37">
        <v>2</v>
      </c>
      <c r="D8" s="36">
        <v>450</v>
      </c>
      <c r="E8" s="36">
        <v>220</v>
      </c>
      <c r="F8" s="36">
        <v>405</v>
      </c>
      <c r="G8" s="36">
        <v>495</v>
      </c>
      <c r="H8" s="36">
        <v>540</v>
      </c>
      <c r="I8" s="36">
        <v>200</v>
      </c>
    </row>
    <row r="9" spans="2:9" ht="20.100000000000001" thickBot="1">
      <c r="B9" s="36" t="s">
        <v>29</v>
      </c>
      <c r="C9" s="37">
        <v>2</v>
      </c>
      <c r="D9" s="36">
        <v>650</v>
      </c>
      <c r="E9" s="36">
        <v>620</v>
      </c>
      <c r="F9" s="36">
        <v>666</v>
      </c>
      <c r="G9" s="36">
        <v>400</v>
      </c>
      <c r="H9" s="36">
        <v>648</v>
      </c>
      <c r="I9" s="36">
        <v>452.4</v>
      </c>
    </row>
    <row r="10" spans="2:9" ht="20.100000000000001" thickBot="1">
      <c r="B10" s="36" t="s">
        <v>30</v>
      </c>
      <c r="C10" s="37">
        <v>1</v>
      </c>
      <c r="D10" s="36">
        <v>585</v>
      </c>
      <c r="E10" s="36">
        <v>558</v>
      </c>
      <c r="F10" s="36">
        <v>320</v>
      </c>
      <c r="G10" s="36">
        <v>360</v>
      </c>
      <c r="H10" s="36">
        <v>583.20000000000005</v>
      </c>
      <c r="I10" s="36">
        <v>407.16</v>
      </c>
    </row>
    <row r="11" spans="2:9" ht="20.100000000000001" thickBot="1">
      <c r="B11" s="36" t="s">
        <v>31</v>
      </c>
      <c r="C11" s="37">
        <v>3</v>
      </c>
      <c r="D11" s="36">
        <v>526.5</v>
      </c>
      <c r="E11" s="36">
        <v>502.2</v>
      </c>
      <c r="F11" s="36">
        <v>539.46</v>
      </c>
      <c r="G11" s="36">
        <v>300</v>
      </c>
      <c r="H11" s="36">
        <v>500</v>
      </c>
      <c r="I11" s="36">
        <v>366.44</v>
      </c>
    </row>
    <row r="12" spans="2:9" ht="20.100000000000001" thickBot="1">
      <c r="B12" s="36" t="s">
        <v>32</v>
      </c>
      <c r="C12" s="37">
        <v>1</v>
      </c>
      <c r="D12" s="36">
        <v>473.8</v>
      </c>
      <c r="E12" s="36">
        <v>200</v>
      </c>
      <c r="F12" s="36">
        <v>485.51</v>
      </c>
      <c r="G12" s="36">
        <v>291.60000000000002</v>
      </c>
      <c r="H12" s="36">
        <v>270</v>
      </c>
      <c r="I12" s="36">
        <v>220</v>
      </c>
    </row>
    <row r="19" spans="2:9" ht="18.95">
      <c r="D19" s="38">
        <v>30</v>
      </c>
      <c r="E19" s="11">
        <v>10</v>
      </c>
      <c r="F19" s="11">
        <v>15</v>
      </c>
      <c r="G19" s="11">
        <v>15</v>
      </c>
      <c r="H19" s="11">
        <v>15</v>
      </c>
      <c r="I19" s="11">
        <v>10</v>
      </c>
    </row>
    <row r="20" spans="2:9" ht="18.95">
      <c r="D20" s="39">
        <v>10</v>
      </c>
      <c r="E20" s="18">
        <v>10</v>
      </c>
      <c r="F20" s="18">
        <v>10</v>
      </c>
      <c r="G20" s="11" t="s">
        <v>33</v>
      </c>
      <c r="H20" s="18">
        <v>5</v>
      </c>
      <c r="I20" s="18" t="s">
        <v>33</v>
      </c>
    </row>
    <row r="21" spans="2:9" ht="18.95">
      <c r="D21" s="40" t="s">
        <v>34</v>
      </c>
      <c r="E21" s="19" t="s">
        <v>34</v>
      </c>
      <c r="F21" s="19" t="s">
        <v>35</v>
      </c>
      <c r="G21" s="19" t="s">
        <v>36</v>
      </c>
      <c r="H21" s="19" t="s">
        <v>35</v>
      </c>
      <c r="I21" s="19" t="s">
        <v>35</v>
      </c>
    </row>
    <row r="22" spans="2:9" ht="18.95">
      <c r="D22" s="41" t="s">
        <v>37</v>
      </c>
      <c r="E22" s="20" t="s">
        <v>37</v>
      </c>
      <c r="F22" s="20" t="s">
        <v>38</v>
      </c>
      <c r="G22" s="20" t="s">
        <v>35</v>
      </c>
      <c r="H22" s="20" t="s">
        <v>38</v>
      </c>
      <c r="I22" s="20" t="s">
        <v>38</v>
      </c>
    </row>
    <row r="23" spans="2:9" ht="18.95">
      <c r="D23" s="42"/>
      <c r="E23" s="21"/>
      <c r="F23" s="21"/>
      <c r="G23" s="21"/>
      <c r="H23" s="21"/>
      <c r="I23" s="21"/>
    </row>
    <row r="24" spans="2:9" ht="18.95">
      <c r="D24" s="43"/>
      <c r="E24" s="22"/>
      <c r="F24" s="22"/>
      <c r="G24" s="22"/>
      <c r="H24" s="22"/>
      <c r="I24" s="22"/>
    </row>
    <row r="27" spans="2:9" ht="12" thickBot="1"/>
    <row r="28" spans="2:9" ht="20.100000000000001" thickBot="1">
      <c r="B28" s="36" t="s">
        <v>39</v>
      </c>
      <c r="C28" s="37">
        <v>1</v>
      </c>
      <c r="D28" s="36">
        <v>340</v>
      </c>
      <c r="E28" s="36">
        <v>330</v>
      </c>
      <c r="F28" s="36">
        <v>440</v>
      </c>
      <c r="G28" s="36">
        <v>400</v>
      </c>
      <c r="H28" s="36">
        <v>320</v>
      </c>
      <c r="I28" s="36">
        <v>330</v>
      </c>
    </row>
    <row r="29" spans="2:9" ht="20.100000000000001" thickBot="1">
      <c r="B29" s="36" t="s">
        <v>40</v>
      </c>
      <c r="C29" s="37">
        <v>1</v>
      </c>
      <c r="D29" s="36">
        <v>220</v>
      </c>
      <c r="E29" s="36">
        <v>230</v>
      </c>
      <c r="F29" s="36">
        <v>240</v>
      </c>
      <c r="G29" s="36">
        <v>220</v>
      </c>
      <c r="H29" s="36">
        <v>219</v>
      </c>
      <c r="I29" s="36">
        <v>218</v>
      </c>
    </row>
    <row r="30" spans="2:9" ht="20.100000000000001" thickBot="1">
      <c r="B30" s="36" t="s">
        <v>41</v>
      </c>
      <c r="C30" s="37">
        <v>2</v>
      </c>
      <c r="D30" s="36">
        <v>560</v>
      </c>
      <c r="E30" s="36">
        <v>580</v>
      </c>
      <c r="F30" s="36">
        <v>550</v>
      </c>
      <c r="G30" s="36">
        <v>520</v>
      </c>
      <c r="H30" s="36">
        <v>551</v>
      </c>
      <c r="I30" s="36">
        <v>550</v>
      </c>
    </row>
    <row r="35" spans="2:2" ht="14.1">
      <c r="B35" s="46" t="s">
        <v>42</v>
      </c>
    </row>
    <row r="36" spans="2:2" ht="18.95">
      <c r="B36" s="44">
        <v>250</v>
      </c>
    </row>
    <row r="37" spans="2:2" ht="18.95">
      <c r="B37" s="45">
        <v>440</v>
      </c>
    </row>
    <row r="38" spans="2:2" ht="18.95">
      <c r="B38" s="45">
        <v>440</v>
      </c>
    </row>
    <row r="39" spans="2:2" ht="18.95">
      <c r="B39" s="45">
        <v>350</v>
      </c>
    </row>
    <row r="40" spans="2:2" ht="18.95">
      <c r="B40" s="45">
        <v>420</v>
      </c>
    </row>
    <row r="41" spans="2:2" ht="18.95">
      <c r="B41" s="45">
        <v>199</v>
      </c>
    </row>
  </sheetData>
  <conditionalFormatting sqref="D7:I12 D28:I30">
    <cfRule type="expression" dxfId="0" priority="2">
      <formula>AND(D$15=MIN($D$15:$I$15),D$15&lt;&gt;0)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Planilla excel</dc:creator>
  <cp:keywords/>
  <dc:description/>
  <cp:lastModifiedBy>Sofia Nieto Garcia</cp:lastModifiedBy>
  <cp:revision/>
  <dcterms:created xsi:type="dcterms:W3CDTF">2013-10-17T12:18:53Z</dcterms:created>
  <dcterms:modified xsi:type="dcterms:W3CDTF">2024-05-01T03:53:31Z</dcterms:modified>
  <cp:category/>
  <cp:contentStatus/>
</cp:coreProperties>
</file>