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sheets/"/>
    </mc:Choice>
  </mc:AlternateContent>
  <xr:revisionPtr revIDLastSave="0" documentId="13_ncr:1_{4F016F26-A1F3-2740-8A1B-A74751788860}" xr6:coauthVersionLast="47" xr6:coauthVersionMax="47" xr10:uidLastSave="{00000000-0000-0000-0000-000000000000}"/>
  <bookViews>
    <workbookView xWindow="15320" yWindow="740" windowWidth="14920" windowHeight="18900" xr2:uid="{ECDAD0B1-94AE-0F4B-B19A-A021891A12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4" i="1"/>
  <c r="C11" i="1"/>
  <c r="C15" i="1" l="1"/>
  <c r="C16" i="1" s="1"/>
  <c r="C18" i="1" s="1"/>
  <c r="C19" i="1" s="1"/>
</calcChain>
</file>

<file path=xl/sharedStrings.xml><?xml version="1.0" encoding="utf-8"?>
<sst xmlns="http://schemas.openxmlformats.org/spreadsheetml/2006/main" count="16" uniqueCount="16">
  <si>
    <t>DGW(lb)</t>
  </si>
  <si>
    <t>Weight/cruise P (lb/hp)</t>
  </si>
  <si>
    <t>Calculated data</t>
  </si>
  <si>
    <t>Literature data</t>
  </si>
  <si>
    <t>cruise P (kW)</t>
  </si>
  <si>
    <t>cruise drag (ft2)</t>
  </si>
  <si>
    <t>cruise D (m2)</t>
  </si>
  <si>
    <t>cruise D (N)</t>
  </si>
  <si>
    <t>air density at 10k ft (kg/m3)</t>
  </si>
  <si>
    <t>v best range (KTAS)</t>
  </si>
  <si>
    <t>v best range (m/s)</t>
  </si>
  <si>
    <t>v best range (km/h)</t>
  </si>
  <si>
    <t>thrust = drag (N)</t>
  </si>
  <si>
    <t>Thrust-to-Power (N/W)</t>
  </si>
  <si>
    <t>Thrust-to-Power (g/W)</t>
  </si>
  <si>
    <t>gravitational accel (m/s2)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</si>
</sst>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14A3-7221-9347-99D3-A250CD5B154F}">
  <dimension ref="B2:C19"/>
  <sheetViews>
    <sheetView tabSelected="1" workbookViewId="0">
      <selection activeCell="D8" sqref="D8"/>
    </sheetView>
  </sheetViews>
  <sheetFormatPr baseColWidth="10" defaultRowHeight="16" x14ac:dyDescent="0.2"/>
  <cols>
    <col min="2" max="2" width="23.5" customWidth="1"/>
  </cols>
  <sheetData>
    <row r="2" spans="2:3" x14ac:dyDescent="0.2">
      <c r="B2" s="1" t="s">
        <v>3</v>
      </c>
    </row>
    <row r="3" spans="2:3" x14ac:dyDescent="0.2">
      <c r="B3" t="s">
        <v>0</v>
      </c>
      <c r="C3">
        <v>8210</v>
      </c>
    </row>
    <row r="4" spans="2:3" x14ac:dyDescent="0.2">
      <c r="B4" t="s">
        <v>1</v>
      </c>
      <c r="C4">
        <v>24.9</v>
      </c>
    </row>
    <row r="5" spans="2:3" x14ac:dyDescent="0.2">
      <c r="B5" t="s">
        <v>5</v>
      </c>
      <c r="C5">
        <v>16.899999999999999</v>
      </c>
    </row>
    <row r="6" spans="2:3" x14ac:dyDescent="0.2">
      <c r="B6" t="s">
        <v>8</v>
      </c>
      <c r="C6">
        <v>0.90500000000000003</v>
      </c>
    </row>
    <row r="7" spans="2:3" x14ac:dyDescent="0.2">
      <c r="B7" t="s">
        <v>15</v>
      </c>
      <c r="C7">
        <v>9.81</v>
      </c>
    </row>
    <row r="8" spans="2:3" x14ac:dyDescent="0.2">
      <c r="B8" t="s">
        <v>9</v>
      </c>
      <c r="C8">
        <v>112</v>
      </c>
    </row>
    <row r="10" spans="2:3" x14ac:dyDescent="0.2">
      <c r="B10" s="1" t="s">
        <v>2</v>
      </c>
    </row>
    <row r="11" spans="2:3" x14ac:dyDescent="0.2">
      <c r="B11" t="s">
        <v>4</v>
      </c>
      <c r="C11">
        <f>C3/C4 * 745.7 /1000</f>
        <v>245.87136546184743</v>
      </c>
    </row>
    <row r="12" spans="2:3" x14ac:dyDescent="0.2">
      <c r="B12" t="s">
        <v>11</v>
      </c>
      <c r="C12">
        <f>C8*1.852</f>
        <v>207.42400000000001</v>
      </c>
    </row>
    <row r="13" spans="2:3" x14ac:dyDescent="0.2">
      <c r="B13" t="s">
        <v>10</v>
      </c>
      <c r="C13">
        <f>C12*1000/3600</f>
        <v>57.617777777777775</v>
      </c>
    </row>
    <row r="14" spans="2:3" x14ac:dyDescent="0.2">
      <c r="B14" t="s">
        <v>6</v>
      </c>
      <c r="C14">
        <f>C5*0.092903</f>
        <v>1.5700606999999998</v>
      </c>
    </row>
    <row r="15" spans="2:3" x14ac:dyDescent="0.2">
      <c r="B15" t="s">
        <v>7</v>
      </c>
      <c r="C15">
        <f>0.5*C6*C13^2*C14</f>
        <v>2358.5660072744472</v>
      </c>
    </row>
    <row r="16" spans="2:3" x14ac:dyDescent="0.2">
      <c r="B16" t="s">
        <v>12</v>
      </c>
      <c r="C16">
        <f>C15</f>
        <v>2358.5660072744472</v>
      </c>
    </row>
    <row r="18" spans="2:3" x14ac:dyDescent="0.2">
      <c r="B18" t="s">
        <v>13</v>
      </c>
      <c r="C18">
        <f>C16/(C11*1000)</f>
        <v>9.5926827544317392E-3</v>
      </c>
    </row>
    <row r="19" spans="2:3" x14ac:dyDescent="0.2">
      <c r="B19" t="s">
        <v>14</v>
      </c>
      <c r="C19">
        <f>C18/C7*1000</f>
        <v>0.97784737557917822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2025-05-08T02:09:49Z</dcterms:created>
  <dcterms:modified xsi:type="dcterms:W3CDTF">2025-05-08T02:26:04Z</dcterms:modified>
</cp:coreProperties>
</file>