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5"/>
  <workbookPr/>
  <mc:AlternateContent xmlns:mc="http://schemas.openxmlformats.org/markup-compatibility/2006">
    <mc:Choice Requires="x15">
      <x15ac:absPath xmlns:x15ac="http://schemas.microsoft.com/office/spreadsheetml/2010/11/ac" url="C:\Users\Personal\Downloads\"/>
    </mc:Choice>
  </mc:AlternateContent>
  <xr:revisionPtr revIDLastSave="0" documentId="13_ncr:1_{1CB6F37F-0336-4CC5-A4BC-A3B8F5CABBC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6YrBx6u+bLo5kKxnl9UTqJ7gDKA=="/>
    </ext>
  </extLst>
</workbook>
</file>

<file path=xl/calcChain.xml><?xml version="1.0" encoding="utf-8"?>
<calcChain xmlns="http://schemas.openxmlformats.org/spreadsheetml/2006/main">
  <c r="E10" i="2" l="1"/>
  <c r="L22" i="2"/>
  <c r="E22" i="2"/>
  <c r="E19" i="2"/>
  <c r="M15" i="2"/>
  <c r="H15" i="2"/>
  <c r="D15" i="2"/>
  <c r="H13" i="2"/>
  <c r="E13" i="2"/>
  <c r="C13" i="2"/>
  <c r="H10" i="2"/>
</calcChain>
</file>

<file path=xl/sharedStrings.xml><?xml version="1.0" encoding="utf-8"?>
<sst xmlns="http://schemas.openxmlformats.org/spreadsheetml/2006/main" count="114" uniqueCount="88">
  <si>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</si>
  <si>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</si>
  <si>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</si>
  <si>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</si>
  <si>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</si>
  <si>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</si>
  <si>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</si>
  <si>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</si>
  <si>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</si>
  <si>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</si>
  <si>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</si>
  <si>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</si>
  <si>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</si>
  <si>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</si>
  <si>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</si>
  <si>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</si>
  <si>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</si>
  <si>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</si>
  <si>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</si>
  <si>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</si>
  <si>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</si>
  <si>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</si>
  <si>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</si>
  <si>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REQ001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</si>
  <si>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</si>
  <si>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</si>
  <si>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</si>
  <si>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</si>
  <si>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</si>
  <si>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</si>
  <si>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</si>
  <si>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</si>
  <si>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</si>
  <si>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>REQ004</t>
  </si>
  <si>
    <t>REQ005</t>
  </si>
  <si>
    <t>REQ006</t>
  </si>
  <si>
    <t>Matriz de Hoja de Usuario</t>
  </si>
  <si>
    <t>Tener una base de datos de los productos de la tienda</t>
  </si>
  <si>
    <t>Se debera ingresar los datos de los productos de la tienda</t>
  </si>
  <si>
    <t xml:space="preserve">Crear una base de datros donde queden archivados los datos de los productos de la tienda.
</t>
  </si>
  <si>
    <t>Arroyo Alfonso</t>
  </si>
  <si>
    <t>9 horas</t>
  </si>
  <si>
    <t>La base de datos debe ser de facil manejo y con opcion de ingfresar o eliminar productos.</t>
  </si>
  <si>
    <t>La tienda no tiene un sistemas actual donde lleve registrado todos los productos del inventario.</t>
  </si>
  <si>
    <t>Registro de productos del inventario.</t>
  </si>
  <si>
    <t>La tienda tiene dificultades para gestionar eficientemente productos de FOMIX.</t>
  </si>
  <si>
    <t xml:space="preserve">El sistema debera gestionar productos de manualidades, especialmente los relacionados con FOMIX.
</t>
  </si>
  <si>
    <t>Asegurar una gestión precisa y eficiente de los productos relacionados con FOMIX.</t>
  </si>
  <si>
    <t>Pilaguano David</t>
  </si>
  <si>
    <t>se debe de integrar funciones adicionales que permitan gestionar otros tipos de manualidades en el futuro.</t>
  </si>
  <si>
    <t>Registro y categorizacion de productos FOMIX.</t>
  </si>
  <si>
    <t>Los métodos manuales de gestion de inventario resultan ineficientes y propensos a errores.</t>
  </si>
  <si>
    <t>Se debera tener un sistema que facilite la gestion de inventario .</t>
  </si>
  <si>
    <t>Automatizar el proceso de gestión de inventario y reduccion de errores humanos.</t>
  </si>
  <si>
    <t xml:space="preserve">Crear un software que se base en la gestion de inventario .
</t>
  </si>
  <si>
    <t xml:space="preserve">Incluir características específicas de los productos relacionados con FOMIX en la base de datos e implementar un apartado de categorización para los mismos.
</t>
  </si>
  <si>
    <t>Uvidia Stalin</t>
  </si>
  <si>
    <t>10 horas</t>
  </si>
  <si>
    <t>Evaluar simulando una venta y compra de un producto y este se actualize en tiempo real.</t>
  </si>
  <si>
    <t>Sistema para gestion de inventario.</t>
  </si>
  <si>
    <t>5 horas</t>
  </si>
  <si>
    <t>La falta de un sistema para clasificar productos por categorías y atributos dificulta la organización y búsqueda eficiente en la tienda.</t>
  </si>
  <si>
    <t>El sistema debera permitir la clasificación de productos por categorías y atributos.</t>
  </si>
  <si>
    <t>Mejorar la organización, facilitar la búsqueda de productos y optimizar la gestión del inventario.</t>
  </si>
  <si>
    <t>Implementar a la base de datos existente la funcion para clasificar productos por categorías y atributos y agregar una interfaz que facilite la asignación y visualización de categorías y atributos.</t>
  </si>
  <si>
    <t>Considerar la posibilidad de agregar funcionalidades adicionales, como la capacidad de añadir nuevos atributos y categorías.</t>
  </si>
  <si>
    <t>Clasificación de Productos por Categorías y Atributos .</t>
  </si>
  <si>
    <t>La tienda no mantiene niveles óptimos de inventario, lo que causa agotamientos y pérdidas de ventas por la falta de alertas preventivas.</t>
  </si>
  <si>
    <t>Se debera crear una función que alerte al personal cuando los productos están a punto de agotarse.</t>
  </si>
  <si>
    <t>Permitir una gestión proactiva del inventario para evitar quiebres de stock y asegurar la disponibilidad constante de productos.</t>
  </si>
  <si>
    <t xml:space="preserve">Diseñar la funcionalidad de alerta que monitoree los niveles de inventario en tiempo real e implementar una interfaz de usuario que muestre las alertas de manera clara y accesible.
 </t>
  </si>
  <si>
    <t>8 horas</t>
  </si>
  <si>
    <t>Que la gestion de inventario tiene la funciionalidad deseada realizando pruebas donde se ingrese nombre del producto y este apareza en el sitema .</t>
  </si>
  <si>
    <t xml:space="preserve">Que todos los productos de FOMIX se registren y categoricen correctamente, comprobando la precisión en el seguimiento del inventario de estos productos.
</t>
  </si>
  <si>
    <t xml:space="preserve">Que todos los productos esten ingresados correctamente en la base de datos. </t>
  </si>
  <si>
    <t xml:space="preserve">Que los productos se clasifiquen correctamente por categorías y atributos, y comprobar la funcionalidad de búsqueda y filtrado.
</t>
  </si>
  <si>
    <t>Que las alertas se activen correctamente cuando los productos alcanzan niveles bajos de inventario y comprobar que las notificaciones sean claras y accesibles para el personal.</t>
  </si>
  <si>
    <t>Evaluar la integración de alertas con sistemas de pedidos automáticos para reabastecer productos de manera proactiva.</t>
  </si>
  <si>
    <t>Alertas para productos a punto de agotarse en el Inventario.</t>
  </si>
  <si>
    <t>La tienda carece de un sistema eficiente para ventas y descuentos, generando ineficiencias y errores.</t>
  </si>
  <si>
    <t>El sistema debera registrar ventas, calcular totales, registrar cambios, aplicar descuentos y permitir ventas con precio cero.</t>
  </si>
  <si>
    <t>Automatizar y optimizar el proceso de ventas, asegurando precisión en los cálculos y flexibilidad en las transacciones con un minimo margen de error.</t>
  </si>
  <si>
    <t xml:space="preserve">Analizar el registro de ventas, cálculos de totales, cambios y descuentos. Desarrollar funcionalidades detalladas para registrar ventas, implementar cálculos automáticos y añadir opciones para aplicar descuentos y registrar ventas con precio cero.
</t>
  </si>
  <si>
    <t>1 Día</t>
  </si>
  <si>
    <t>Que las ventas se registren correctamente, los totales se calculen bien, los cambios y descuentos sean precisos, y realizar pruebas para ventas con precio cero.</t>
  </si>
  <si>
    <t>Considerar integrar el sistema de ventas con el inventario para actualizar automáticamente los niveles de stock tras cada venta.</t>
  </si>
  <si>
    <t>Implementación de funcionalidades de registro y gestión de ventas.</t>
  </si>
  <si>
    <t>Propietaria de la tienda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</si>
</sst>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1"/>
      <color theme="1"/>
      <name val="Calibri"/>
    </font>
    <font>
      <sz val="11"/>
      <color rgb="FF000000"/>
      <name val="Arial"/>
    </font>
    <font>
      <sz val="11"/>
      <color theme="1"/>
      <name val="Arial"/>
      <scheme val="minor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scheme val="minor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i/>
      <sz val="16"/>
      <color theme="1"/>
      <name val="Calibri"/>
      <family val="2"/>
    </font>
    <font>
      <sz val="10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EA9999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/>
      <bottom style="thin">
        <color rgb="FF7B7B7B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vertical="center"/>
    </xf>
    <xf numFmtId="0" fontId="2" fillId="2" borderId="7" xfId="0" applyFont="1" applyFill="1" applyBorder="1"/>
    <xf numFmtId="0" fontId="11" fillId="4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/>
    </xf>
    <xf numFmtId="0" fontId="1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22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0" fillId="8" borderId="0" xfId="0" applyFill="1"/>
    <xf numFmtId="0" fontId="3" fillId="9" borderId="1" xfId="0" applyFont="1" applyFill="1" applyBorder="1" applyAlignment="1">
      <alignment horizontal="center" vertical="center" wrapText="1"/>
    </xf>
    <xf numFmtId="0" fontId="2" fillId="2" borderId="9" xfId="0" applyFont="1" applyFill="1" applyBorder="1"/>
    <xf numFmtId="0" fontId="6" fillId="2" borderId="11" xfId="0" applyFont="1" applyFill="1" applyBorder="1" applyAlignment="1">
      <alignment horizontal="left" vertical="center" wrapText="1"/>
    </xf>
    <xf numFmtId="0" fontId="1" fillId="2" borderId="11" xfId="0" applyFont="1" applyFill="1" applyBorder="1"/>
    <xf numFmtId="0" fontId="2" fillId="2" borderId="11" xfId="0" applyFont="1" applyFill="1" applyBorder="1"/>
    <xf numFmtId="0" fontId="2" fillId="2" borderId="10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14" fillId="0" borderId="26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0" borderId="30" xfId="0" applyFont="1" applyBorder="1" applyAlignment="1">
      <alignment horizontal="left" vertical="center" wrapText="1"/>
    </xf>
    <xf numFmtId="0" fontId="14" fillId="0" borderId="29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Alignment="1">
      <alignment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11" xfId="0" applyFont="1" applyBorder="1"/>
    <xf numFmtId="0" fontId="8" fillId="0" borderId="10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24" xfId="0" applyFont="1" applyBorder="1"/>
    <xf numFmtId="0" fontId="9" fillId="3" borderId="4" xfId="0" applyFont="1" applyFill="1" applyBorder="1" applyAlignment="1">
      <alignment horizontal="center" vertical="center"/>
    </xf>
    <xf numFmtId="0" fontId="8" fillId="0" borderId="6" xfId="0" applyFont="1" applyBorder="1"/>
    <xf numFmtId="0" fontId="1" fillId="4" borderId="4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1" fillId="7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12" fillId="6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1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619125</xdr:colOff>
      <xdr:row>0</xdr:row>
      <xdr:rowOff>9525</xdr:rowOff>
    </xdr:from>
    <xdr:ext cx="1095375" cy="1162050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39400" y="9525"/>
          <a:ext cx="1095375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180975</xdr:colOff>
      <xdr:row>8</xdr:row>
      <xdr:rowOff>276225</xdr:rowOff>
    </xdr:from>
    <xdr:ext cx="1095375" cy="11525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93"/>
  <sheetViews>
    <sheetView showGridLines="0" tabSelected="1" topLeftCell="A9" zoomScale="80" zoomScaleNormal="80" workbookViewId="0">
      <selection activeCell="G12" sqref="G12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21" customWidth="1"/>
    <col min="7" max="7" width="22.25" customWidth="1"/>
    <col min="8" max="12" width="10.625" customWidth="1"/>
    <col min="13" max="15" width="20.625" customWidth="1"/>
    <col min="16" max="26" width="9.375" customWidth="1"/>
  </cols>
  <sheetData>
    <row r="1" spans="1:15" x14ac:dyDescent="0.25">
      <c r="I1" s="1"/>
      <c r="J1" s="1"/>
      <c r="K1" s="2"/>
      <c r="L1" s="3"/>
    </row>
    <row r="2" spans="1:15" x14ac:dyDescent="0.25">
      <c r="I2" s="1"/>
      <c r="J2" s="1"/>
      <c r="K2" s="2"/>
      <c r="L2" s="3"/>
    </row>
    <row r="3" spans="1:15" ht="45" customHeight="1" x14ac:dyDescent="0.2">
      <c r="B3" s="41" t="s">
        <v>36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15" x14ac:dyDescent="0.25">
      <c r="H4" s="4"/>
      <c r="I4" s="1"/>
      <c r="J4" s="1"/>
      <c r="K4" s="2"/>
      <c r="L4" s="3"/>
    </row>
    <row r="5" spans="1:15" ht="60" customHeight="1" x14ac:dyDescent="0.2">
      <c r="A5" s="20"/>
      <c r="B5" s="21" t="s">
        <v>0</v>
      </c>
      <c r="C5" s="21" t="s">
        <v>1</v>
      </c>
      <c r="D5" s="21" t="s">
        <v>2</v>
      </c>
      <c r="E5" s="21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</row>
    <row r="6" spans="1:15" ht="138.75" customHeight="1" x14ac:dyDescent="0.2">
      <c r="B6" s="29" t="s">
        <v>23</v>
      </c>
      <c r="C6" s="30" t="s">
        <v>43</v>
      </c>
      <c r="D6" s="30" t="s">
        <v>38</v>
      </c>
      <c r="E6" s="30" t="s">
        <v>37</v>
      </c>
      <c r="F6" s="30" t="s">
        <v>87</v>
      </c>
      <c r="G6" s="31" t="s">
        <v>39</v>
      </c>
      <c r="H6" s="32" t="s">
        <v>40</v>
      </c>
      <c r="I6" s="33" t="s">
        <v>41</v>
      </c>
      <c r="J6" s="40">
        <v>45488</v>
      </c>
      <c r="K6" s="33" t="s">
        <v>14</v>
      </c>
      <c r="L6" s="33" t="s">
        <v>15</v>
      </c>
      <c r="M6" s="34" t="s">
        <v>74</v>
      </c>
      <c r="N6" s="30" t="s">
        <v>42</v>
      </c>
      <c r="O6" s="30" t="s">
        <v>44</v>
      </c>
    </row>
    <row r="7" spans="1:15" ht="142.5" customHeight="1" x14ac:dyDescent="0.2">
      <c r="B7" s="35" t="s">
        <v>31</v>
      </c>
      <c r="C7" s="36" t="s">
        <v>45</v>
      </c>
      <c r="D7" s="30" t="s">
        <v>46</v>
      </c>
      <c r="E7" s="30" t="s">
        <v>47</v>
      </c>
      <c r="F7" s="30" t="s">
        <v>87</v>
      </c>
      <c r="G7" s="33" t="s">
        <v>55</v>
      </c>
      <c r="H7" s="32" t="s">
        <v>48</v>
      </c>
      <c r="I7" s="33" t="s">
        <v>41</v>
      </c>
      <c r="J7" s="40">
        <v>45488</v>
      </c>
      <c r="K7" s="33" t="s">
        <v>14</v>
      </c>
      <c r="L7" s="33" t="s">
        <v>15</v>
      </c>
      <c r="M7" s="33" t="s">
        <v>73</v>
      </c>
      <c r="N7" s="37" t="s">
        <v>49</v>
      </c>
      <c r="O7" s="30" t="s">
        <v>50</v>
      </c>
    </row>
    <row r="8" spans="1:15" ht="156" customHeight="1" x14ac:dyDescent="0.2">
      <c r="B8" s="29" t="s">
        <v>32</v>
      </c>
      <c r="C8" s="30" t="s">
        <v>51</v>
      </c>
      <c r="D8" s="30" t="s">
        <v>52</v>
      </c>
      <c r="E8" s="36" t="s">
        <v>53</v>
      </c>
      <c r="F8" s="30" t="s">
        <v>87</v>
      </c>
      <c r="G8" s="33" t="s">
        <v>54</v>
      </c>
      <c r="H8" s="32" t="s">
        <v>56</v>
      </c>
      <c r="I8" s="33" t="s">
        <v>57</v>
      </c>
      <c r="J8" s="40">
        <v>45491</v>
      </c>
      <c r="K8" s="33" t="s">
        <v>14</v>
      </c>
      <c r="L8" s="33" t="s">
        <v>15</v>
      </c>
      <c r="M8" s="33" t="s">
        <v>72</v>
      </c>
      <c r="N8" s="36" t="s">
        <v>58</v>
      </c>
      <c r="O8" s="30" t="s">
        <v>59</v>
      </c>
    </row>
    <row r="9" spans="1:15" ht="170.25" customHeight="1" x14ac:dyDescent="0.2">
      <c r="B9" s="29" t="s">
        <v>33</v>
      </c>
      <c r="C9" s="30" t="s">
        <v>61</v>
      </c>
      <c r="D9" s="30" t="s">
        <v>62</v>
      </c>
      <c r="E9" s="38" t="s">
        <v>63</v>
      </c>
      <c r="F9" s="30" t="s">
        <v>87</v>
      </c>
      <c r="G9" s="30" t="s">
        <v>64</v>
      </c>
      <c r="H9" s="32" t="s">
        <v>48</v>
      </c>
      <c r="I9" s="33" t="s">
        <v>60</v>
      </c>
      <c r="J9" s="40">
        <v>45495</v>
      </c>
      <c r="K9" s="33" t="s">
        <v>14</v>
      </c>
      <c r="L9" s="33" t="s">
        <v>15</v>
      </c>
      <c r="M9" s="30" t="s">
        <v>75</v>
      </c>
      <c r="N9" s="30" t="s">
        <v>65</v>
      </c>
      <c r="O9" s="30" t="s">
        <v>66</v>
      </c>
    </row>
    <row r="10" spans="1:15" ht="211.5" customHeight="1" x14ac:dyDescent="0.2">
      <c r="B10" s="29" t="s">
        <v>34</v>
      </c>
      <c r="C10" s="39" t="s">
        <v>67</v>
      </c>
      <c r="D10" s="30" t="s">
        <v>68</v>
      </c>
      <c r="E10" s="38" t="s">
        <v>69</v>
      </c>
      <c r="F10" s="30" t="s">
        <v>87</v>
      </c>
      <c r="G10" s="30" t="s">
        <v>70</v>
      </c>
      <c r="H10" s="32" t="s">
        <v>56</v>
      </c>
      <c r="I10" s="33" t="s">
        <v>71</v>
      </c>
      <c r="J10" s="40">
        <v>45495</v>
      </c>
      <c r="K10" s="33" t="s">
        <v>14</v>
      </c>
      <c r="L10" s="33" t="s">
        <v>15</v>
      </c>
      <c r="M10" s="30" t="s">
        <v>76</v>
      </c>
      <c r="N10" s="30" t="s">
        <v>77</v>
      </c>
      <c r="O10" s="30" t="s">
        <v>78</v>
      </c>
    </row>
    <row r="11" spans="1:15" ht="218.25" customHeight="1" x14ac:dyDescent="0.2">
      <c r="B11" s="29" t="s">
        <v>35</v>
      </c>
      <c r="C11" s="39" t="s">
        <v>79</v>
      </c>
      <c r="D11" s="30" t="s">
        <v>80</v>
      </c>
      <c r="E11" s="38" t="s">
        <v>81</v>
      </c>
      <c r="F11" s="30" t="s">
        <v>87</v>
      </c>
      <c r="G11" s="30" t="s">
        <v>82</v>
      </c>
      <c r="H11" s="32" t="s">
        <v>40</v>
      </c>
      <c r="I11" s="33" t="s">
        <v>83</v>
      </c>
      <c r="J11" s="40">
        <v>45499</v>
      </c>
      <c r="K11" s="33" t="s">
        <v>14</v>
      </c>
      <c r="L11" s="33" t="s">
        <v>15</v>
      </c>
      <c r="M11" s="30" t="s">
        <v>84</v>
      </c>
      <c r="N11" s="30" t="s">
        <v>85</v>
      </c>
      <c r="O11" s="30" t="s">
        <v>86</v>
      </c>
    </row>
    <row r="12" spans="1:15" ht="234" customHeight="1" x14ac:dyDescent="0.2">
      <c r="I12" s="1"/>
      <c r="J12" s="1"/>
      <c r="K12" s="5"/>
      <c r="L12" s="3"/>
    </row>
    <row r="13" spans="1:15" ht="57.75" customHeight="1" x14ac:dyDescent="0.25">
      <c r="I13" s="1"/>
      <c r="J13" s="1"/>
      <c r="K13" s="2"/>
      <c r="L13" s="3"/>
    </row>
    <row r="14" spans="1:15" ht="19.5" customHeight="1" x14ac:dyDescent="0.25">
      <c r="I14" s="1"/>
      <c r="J14" s="1"/>
      <c r="K14" s="2"/>
      <c r="L14" s="3"/>
    </row>
    <row r="15" spans="1:15" ht="19.5" customHeight="1" x14ac:dyDescent="0.25">
      <c r="I15" s="1"/>
      <c r="J15" s="1"/>
      <c r="K15" s="2"/>
      <c r="L15" s="3"/>
    </row>
    <row r="16" spans="1:15" ht="19.5" customHeight="1" x14ac:dyDescent="0.25">
      <c r="I16" s="1"/>
      <c r="J16" s="1"/>
      <c r="K16" s="2" t="s">
        <v>14</v>
      </c>
      <c r="L16" s="1" t="s">
        <v>15</v>
      </c>
      <c r="M16" s="4"/>
    </row>
    <row r="17" spans="2:13" ht="19.5" customHeight="1" x14ac:dyDescent="0.25">
      <c r="I17" s="1"/>
      <c r="J17" s="1"/>
      <c r="K17" s="2" t="s">
        <v>16</v>
      </c>
      <c r="L17" s="1" t="s">
        <v>17</v>
      </c>
      <c r="M17" s="4"/>
    </row>
    <row r="18" spans="2:13" ht="19.5" customHeight="1" x14ac:dyDescent="0.25">
      <c r="I18" s="1"/>
      <c r="J18" s="1"/>
      <c r="K18" s="2" t="s">
        <v>18</v>
      </c>
      <c r="L18" s="1" t="s">
        <v>19</v>
      </c>
      <c r="M18" s="4"/>
    </row>
    <row r="19" spans="2:13" ht="19.5" customHeight="1" x14ac:dyDescent="0.25">
      <c r="I19" s="1"/>
      <c r="J19" s="1"/>
      <c r="K19" s="2"/>
      <c r="L19" s="1" t="s">
        <v>20</v>
      </c>
      <c r="M19" s="4"/>
    </row>
    <row r="20" spans="2:13" ht="19.5" customHeight="1" x14ac:dyDescent="0.25">
      <c r="I20" s="1"/>
      <c r="J20" s="1"/>
      <c r="K20" s="2"/>
      <c r="L20" s="3"/>
    </row>
    <row r="21" spans="2:13" ht="19.5" customHeight="1" x14ac:dyDescent="0.25">
      <c r="I21" s="1"/>
      <c r="J21" s="1"/>
      <c r="K21" s="2"/>
      <c r="L21" s="3"/>
    </row>
    <row r="22" spans="2:13" ht="19.5" customHeight="1" x14ac:dyDescent="0.25">
      <c r="I22" s="1"/>
      <c r="J22" s="1"/>
      <c r="K22" s="2"/>
      <c r="L22" s="3"/>
    </row>
    <row r="23" spans="2:13" ht="19.5" customHeight="1" x14ac:dyDescent="0.25">
      <c r="B23" s="43"/>
      <c r="C23" s="43"/>
      <c r="D23" s="43"/>
      <c r="E23" s="43"/>
      <c r="F23" s="43"/>
      <c r="G23" s="43"/>
      <c r="H23" s="43"/>
      <c r="I23" s="43"/>
      <c r="J23" s="43"/>
      <c r="K23" s="2"/>
      <c r="L23" s="3"/>
    </row>
    <row r="24" spans="2:13" ht="19.5" customHeight="1" x14ac:dyDescent="0.25">
      <c r="B24" s="43"/>
      <c r="C24" s="43"/>
      <c r="D24" s="43"/>
      <c r="E24" s="43"/>
      <c r="F24" s="43"/>
      <c r="G24" s="43"/>
      <c r="H24" s="43"/>
      <c r="I24" s="43"/>
      <c r="J24" s="43"/>
      <c r="K24" s="2"/>
      <c r="L24" s="3"/>
    </row>
    <row r="25" spans="2:13" ht="19.5" customHeight="1" x14ac:dyDescent="0.25">
      <c r="B25" s="43"/>
      <c r="C25" s="43"/>
      <c r="D25" s="43"/>
      <c r="E25" s="43"/>
      <c r="F25" s="43"/>
      <c r="G25" s="43"/>
      <c r="H25" s="43"/>
      <c r="I25" s="43"/>
      <c r="J25" s="43"/>
      <c r="K25" s="2"/>
      <c r="L25" s="3"/>
    </row>
    <row r="26" spans="2:13" ht="19.5" customHeight="1" x14ac:dyDescent="0.25">
      <c r="B26" s="43"/>
      <c r="C26" s="43"/>
      <c r="D26" s="43"/>
      <c r="E26" s="43"/>
      <c r="F26" s="43"/>
      <c r="G26" s="43"/>
      <c r="H26" s="43"/>
      <c r="I26" s="43"/>
      <c r="J26" s="43"/>
      <c r="K26" s="2"/>
      <c r="L26" s="3"/>
    </row>
    <row r="27" spans="2:13" ht="19.5" customHeight="1" x14ac:dyDescent="0.25">
      <c r="B27" s="43"/>
      <c r="C27" s="43"/>
      <c r="D27" s="43"/>
      <c r="E27" s="43"/>
      <c r="F27" s="43"/>
      <c r="G27" s="43"/>
      <c r="H27" s="43"/>
      <c r="I27" s="43"/>
      <c r="J27" s="43"/>
      <c r="K27" s="2"/>
      <c r="L27" s="3"/>
    </row>
    <row r="28" spans="2:13" ht="15.75" customHeight="1" x14ac:dyDescent="0.25">
      <c r="B28" s="43"/>
      <c r="C28" s="43"/>
      <c r="D28" s="43"/>
      <c r="E28" s="43"/>
      <c r="F28" s="43"/>
      <c r="G28" s="43"/>
      <c r="H28" s="43"/>
      <c r="I28" s="43"/>
      <c r="J28" s="43"/>
      <c r="K28" s="2"/>
      <c r="L28" s="3"/>
    </row>
    <row r="29" spans="2:13" ht="15.75" customHeight="1" x14ac:dyDescent="0.25">
      <c r="B29" s="43"/>
      <c r="C29" s="43"/>
      <c r="D29" s="43"/>
      <c r="E29" s="43"/>
      <c r="F29" s="43"/>
      <c r="G29" s="43"/>
      <c r="H29" s="43"/>
      <c r="I29" s="43"/>
      <c r="J29" s="43"/>
      <c r="K29" s="2"/>
      <c r="L29" s="3"/>
    </row>
    <row r="30" spans="2:13" ht="15.75" customHeight="1" x14ac:dyDescent="0.25">
      <c r="B30" s="43"/>
      <c r="C30" s="43"/>
      <c r="D30" s="43"/>
      <c r="E30" s="43"/>
      <c r="F30" s="43"/>
      <c r="G30" s="43"/>
      <c r="H30" s="43"/>
      <c r="I30" s="43"/>
      <c r="J30" s="43"/>
      <c r="K30" s="2"/>
      <c r="L30" s="3"/>
    </row>
    <row r="31" spans="2:13" ht="15.75" customHeight="1" x14ac:dyDescent="0.25">
      <c r="B31" s="43"/>
      <c r="C31" s="43"/>
      <c r="D31" s="43"/>
      <c r="E31" s="43"/>
      <c r="F31" s="43"/>
      <c r="G31" s="43"/>
      <c r="H31" s="43"/>
      <c r="I31" s="43"/>
      <c r="J31" s="43"/>
      <c r="K31" s="2"/>
      <c r="L31" s="3"/>
    </row>
    <row r="32" spans="2:13" ht="15.75" customHeight="1" x14ac:dyDescent="0.25">
      <c r="B32" s="43"/>
      <c r="C32" s="43"/>
      <c r="D32" s="43"/>
      <c r="E32" s="43"/>
      <c r="F32" s="43"/>
      <c r="G32" s="43"/>
      <c r="H32" s="43"/>
      <c r="I32" s="43"/>
      <c r="J32" s="43"/>
      <c r="K32" s="2"/>
      <c r="L32" s="3"/>
    </row>
    <row r="33" spans="2:12" ht="15.75" customHeight="1" x14ac:dyDescent="0.25">
      <c r="B33" s="43"/>
      <c r="C33" s="43"/>
      <c r="D33" s="43"/>
      <c r="E33" s="43"/>
      <c r="F33" s="43"/>
      <c r="G33" s="43"/>
      <c r="H33" s="43"/>
      <c r="I33" s="43"/>
      <c r="J33" s="43"/>
      <c r="K33" s="2"/>
      <c r="L33" s="3"/>
    </row>
    <row r="34" spans="2:12" ht="15.75" customHeight="1" x14ac:dyDescent="0.25">
      <c r="B34" s="43"/>
      <c r="C34" s="43"/>
      <c r="D34" s="43"/>
      <c r="E34" s="43"/>
      <c r="F34" s="43"/>
      <c r="G34" s="43"/>
      <c r="H34" s="43"/>
      <c r="I34" s="43"/>
      <c r="J34" s="43"/>
      <c r="K34" s="2"/>
      <c r="L34" s="3"/>
    </row>
    <row r="35" spans="2:12" ht="15.75" customHeight="1" x14ac:dyDescent="0.25">
      <c r="B35" s="43"/>
      <c r="C35" s="43"/>
      <c r="D35" s="43"/>
      <c r="E35" s="43"/>
      <c r="F35" s="43"/>
      <c r="G35" s="43"/>
      <c r="H35" s="43"/>
      <c r="I35" s="43"/>
      <c r="J35" s="43"/>
      <c r="K35" s="2"/>
      <c r="L35" s="3"/>
    </row>
    <row r="36" spans="2:12" ht="15.75" customHeight="1" x14ac:dyDescent="0.25">
      <c r="B36" s="43"/>
      <c r="C36" s="43"/>
      <c r="D36" s="43"/>
      <c r="E36" s="43"/>
      <c r="F36" s="43"/>
      <c r="G36" s="43"/>
      <c r="H36" s="43"/>
      <c r="I36" s="43"/>
      <c r="J36" s="43"/>
      <c r="K36" s="2"/>
      <c r="L36" s="3"/>
    </row>
    <row r="37" spans="2:12" ht="15.75" customHeight="1" x14ac:dyDescent="0.25">
      <c r="B37" s="43"/>
      <c r="C37" s="43"/>
      <c r="D37" s="43"/>
      <c r="E37" s="43"/>
      <c r="F37" s="43"/>
      <c r="G37" s="43"/>
      <c r="H37" s="43"/>
      <c r="I37" s="43"/>
      <c r="J37" s="43"/>
      <c r="K37" s="2"/>
      <c r="L37" s="3"/>
    </row>
    <row r="38" spans="2:12" ht="15.75" customHeight="1" x14ac:dyDescent="0.25">
      <c r="B38" s="43"/>
      <c r="C38" s="43"/>
      <c r="D38" s="43"/>
      <c r="E38" s="43"/>
      <c r="F38" s="43"/>
      <c r="G38" s="43"/>
      <c r="H38" s="43"/>
      <c r="I38" s="43"/>
      <c r="J38" s="43"/>
      <c r="K38" s="2"/>
      <c r="L38" s="3"/>
    </row>
    <row r="39" spans="2:12" ht="15.75" customHeight="1" x14ac:dyDescent="0.25">
      <c r="B39" s="43"/>
      <c r="C39" s="43"/>
      <c r="D39" s="43"/>
      <c r="E39" s="43"/>
      <c r="F39" s="43"/>
      <c r="G39" s="43"/>
      <c r="H39" s="43"/>
      <c r="I39" s="43"/>
      <c r="J39" s="43"/>
      <c r="K39" s="2"/>
      <c r="L39" s="3"/>
    </row>
    <row r="40" spans="2:12" ht="15.75" customHeight="1" x14ac:dyDescent="0.25">
      <c r="B40" s="43"/>
      <c r="C40" s="43"/>
      <c r="D40" s="43"/>
      <c r="E40" s="43"/>
      <c r="F40" s="43"/>
      <c r="G40" s="43"/>
      <c r="H40" s="43"/>
      <c r="I40" s="43"/>
      <c r="J40" s="43"/>
      <c r="K40" s="2"/>
      <c r="L40" s="3"/>
    </row>
    <row r="41" spans="2:12" ht="15.75" customHeight="1" x14ac:dyDescent="0.25">
      <c r="B41" s="43"/>
      <c r="C41" s="43"/>
      <c r="D41" s="43"/>
      <c r="E41" s="43"/>
      <c r="F41" s="43"/>
      <c r="G41" s="43"/>
      <c r="H41" s="43"/>
      <c r="I41" s="43"/>
      <c r="J41" s="43"/>
      <c r="K41" s="2"/>
      <c r="L41" s="3"/>
    </row>
    <row r="42" spans="2:12" ht="15.75" customHeight="1" x14ac:dyDescent="0.25">
      <c r="B42" s="43"/>
      <c r="C42" s="43"/>
      <c r="D42" s="43"/>
      <c r="E42" s="43"/>
      <c r="F42" s="43"/>
      <c r="G42" s="43"/>
      <c r="H42" s="43"/>
      <c r="I42" s="43"/>
      <c r="J42" s="43"/>
      <c r="K42" s="2"/>
      <c r="L42" s="3"/>
    </row>
    <row r="43" spans="2:12" ht="15.75" customHeight="1" x14ac:dyDescent="0.25">
      <c r="B43" s="43"/>
      <c r="C43" s="43"/>
      <c r="D43" s="43"/>
      <c r="E43" s="43"/>
      <c r="F43" s="43"/>
      <c r="G43" s="43"/>
      <c r="H43" s="43"/>
      <c r="I43" s="43"/>
      <c r="J43" s="43"/>
      <c r="K43" s="2"/>
      <c r="L43" s="3"/>
    </row>
    <row r="44" spans="2:12" ht="15.75" customHeight="1" x14ac:dyDescent="0.25">
      <c r="B44" s="43"/>
      <c r="C44" s="43"/>
      <c r="D44" s="43"/>
      <c r="E44" s="43"/>
      <c r="F44" s="43"/>
      <c r="G44" s="43"/>
      <c r="H44" s="43"/>
      <c r="I44" s="43"/>
      <c r="J44" s="43"/>
      <c r="K44" s="2"/>
      <c r="L44" s="3"/>
    </row>
    <row r="45" spans="2:12" ht="15.75" customHeight="1" x14ac:dyDescent="0.25">
      <c r="B45" s="43"/>
      <c r="C45" s="43"/>
      <c r="D45" s="43"/>
      <c r="E45" s="43"/>
      <c r="F45" s="43"/>
      <c r="G45" s="43"/>
      <c r="H45" s="43"/>
      <c r="I45" s="43"/>
      <c r="J45" s="43"/>
      <c r="K45" s="2"/>
      <c r="L45" s="3"/>
    </row>
    <row r="46" spans="2:12" ht="15.75" customHeight="1" x14ac:dyDescent="0.25">
      <c r="B46" s="43"/>
      <c r="C46" s="43"/>
      <c r="D46" s="43"/>
      <c r="E46" s="43"/>
      <c r="F46" s="43"/>
      <c r="G46" s="43"/>
      <c r="H46" s="43"/>
      <c r="I46" s="43"/>
      <c r="J46" s="43"/>
      <c r="K46" s="2"/>
      <c r="L46" s="3"/>
    </row>
    <row r="47" spans="2:12" ht="15.75" customHeight="1" x14ac:dyDescent="0.25">
      <c r="B47" s="43"/>
      <c r="C47" s="43"/>
      <c r="D47" s="43"/>
      <c r="E47" s="43"/>
      <c r="F47" s="43"/>
      <c r="G47" s="43"/>
      <c r="H47" s="43"/>
      <c r="I47" s="43"/>
      <c r="J47" s="43"/>
      <c r="K47" s="2"/>
      <c r="L47" s="3"/>
    </row>
    <row r="48" spans="2:12" ht="15.75" customHeight="1" x14ac:dyDescent="0.25">
      <c r="B48" s="43"/>
      <c r="C48" s="43"/>
      <c r="D48" s="43"/>
      <c r="E48" s="43"/>
      <c r="F48" s="43"/>
      <c r="G48" s="43"/>
      <c r="H48" s="43"/>
      <c r="I48" s="43"/>
      <c r="J48" s="43"/>
      <c r="K48" s="2"/>
      <c r="L48" s="3"/>
    </row>
    <row r="49" spans="2:12" ht="15.75" customHeight="1" x14ac:dyDescent="0.25">
      <c r="B49" s="43"/>
      <c r="C49" s="43"/>
      <c r="D49" s="43"/>
      <c r="E49" s="43"/>
      <c r="F49" s="43"/>
      <c r="G49" s="43"/>
      <c r="H49" s="43"/>
      <c r="I49" s="43"/>
      <c r="J49" s="43"/>
      <c r="K49" s="2"/>
      <c r="L49" s="3"/>
    </row>
    <row r="50" spans="2:12" ht="15.75" customHeight="1" x14ac:dyDescent="0.25">
      <c r="B50" s="43"/>
      <c r="C50" s="43"/>
      <c r="D50" s="43"/>
      <c r="E50" s="43"/>
      <c r="F50" s="43"/>
      <c r="G50" s="43"/>
      <c r="H50" s="43"/>
      <c r="I50" s="43"/>
      <c r="J50" s="43"/>
      <c r="K50" s="2"/>
      <c r="L50" s="3"/>
    </row>
    <row r="51" spans="2:12" ht="15.75" customHeight="1" x14ac:dyDescent="0.25">
      <c r="I51" s="1"/>
      <c r="J51" s="1"/>
      <c r="K51" s="2"/>
      <c r="L51" s="3"/>
    </row>
    <row r="52" spans="2:12" ht="15.75" customHeight="1" x14ac:dyDescent="0.25">
      <c r="I52" s="1"/>
      <c r="J52" s="1"/>
      <c r="K52" s="2"/>
      <c r="L52" s="3"/>
    </row>
    <row r="53" spans="2:12" ht="15.75" customHeight="1" x14ac:dyDescent="0.25">
      <c r="I53" s="1"/>
      <c r="J53" s="1"/>
      <c r="K53" s="2"/>
      <c r="L53" s="3"/>
    </row>
    <row r="54" spans="2:12" ht="15.75" customHeight="1" x14ac:dyDescent="0.25">
      <c r="I54" s="1"/>
      <c r="J54" s="1"/>
      <c r="K54" s="2"/>
      <c r="L54" s="3"/>
    </row>
    <row r="55" spans="2:12" ht="15.75" customHeight="1" x14ac:dyDescent="0.25">
      <c r="I55" s="1"/>
      <c r="J55" s="1"/>
      <c r="K55" s="2"/>
      <c r="L55" s="3"/>
    </row>
    <row r="56" spans="2:12" ht="15.75" customHeight="1" x14ac:dyDescent="0.25">
      <c r="I56" s="1"/>
      <c r="J56" s="1"/>
      <c r="K56" s="2"/>
      <c r="L56" s="3"/>
    </row>
    <row r="57" spans="2:12" ht="15.75" customHeight="1" x14ac:dyDescent="0.25">
      <c r="I57" s="1"/>
      <c r="J57" s="1"/>
      <c r="K57" s="2"/>
      <c r="L57" s="3"/>
    </row>
    <row r="58" spans="2:12" ht="15.75" customHeight="1" x14ac:dyDescent="0.25">
      <c r="I58" s="1"/>
      <c r="J58" s="1"/>
      <c r="K58" s="2"/>
      <c r="L58" s="3"/>
    </row>
    <row r="59" spans="2:12" ht="15.75" customHeight="1" x14ac:dyDescent="0.25">
      <c r="I59" s="1"/>
      <c r="J59" s="1"/>
      <c r="K59" s="2"/>
      <c r="L59" s="3"/>
    </row>
    <row r="60" spans="2:12" ht="15.75" customHeight="1" x14ac:dyDescent="0.25">
      <c r="I60" s="1"/>
      <c r="J60" s="1"/>
      <c r="K60" s="2"/>
      <c r="L60" s="3"/>
    </row>
    <row r="61" spans="2:12" ht="15.75" customHeight="1" x14ac:dyDescent="0.25">
      <c r="I61" s="1"/>
      <c r="J61" s="1"/>
      <c r="K61" s="2"/>
      <c r="L61" s="3"/>
    </row>
    <row r="62" spans="2:12" ht="15.75" customHeight="1" x14ac:dyDescent="0.25">
      <c r="I62" s="1"/>
      <c r="J62" s="1"/>
      <c r="K62" s="2"/>
      <c r="L62" s="3"/>
    </row>
    <row r="63" spans="2:12" ht="15.75" customHeight="1" x14ac:dyDescent="0.25">
      <c r="I63" s="1"/>
      <c r="J63" s="1"/>
      <c r="K63" s="2"/>
      <c r="L63" s="3"/>
    </row>
    <row r="64" spans="2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">
      <c r="I986" s="1"/>
      <c r="J986" s="1"/>
      <c r="K986" s="6"/>
      <c r="L986" s="3"/>
    </row>
    <row r="987" spans="9:12" ht="15.75" customHeight="1" x14ac:dyDescent="0.2">
      <c r="I987" s="3"/>
      <c r="J987" s="3"/>
      <c r="K987" s="6"/>
      <c r="L987" s="3"/>
    </row>
    <row r="988" spans="9:12" ht="15.75" customHeight="1" x14ac:dyDescent="0.2">
      <c r="I988" s="3"/>
      <c r="J988" s="3"/>
    </row>
    <row r="989" spans="9:12" ht="15.75" customHeight="1" x14ac:dyDescent="0.2"/>
    <row r="990" spans="9:12" ht="15.75" customHeight="1" x14ac:dyDescent="0.2"/>
    <row r="991" spans="9:12" ht="15.75" customHeight="1" x14ac:dyDescent="0.2"/>
    <row r="992" spans="9:12" ht="15.75" customHeight="1" x14ac:dyDescent="0.2"/>
    <row r="993" ht="15.75" customHeight="1" x14ac:dyDescent="0.2"/>
  </sheetData>
  <mergeCells count="2">
    <mergeCell ref="B3:O3"/>
    <mergeCell ref="B23:J50"/>
  </mergeCells>
  <phoneticPr fontId="13" type="noConversion"/>
  <dataValidations count="2">
    <dataValidation type="list" allowBlank="1" showErrorMessage="1" sqref="K6:K11" xr:uid="{00000000-0002-0000-0000-000000000000}">
      <formula1>$K$16:$K$18</formula1>
    </dataValidation>
    <dataValidation type="list" allowBlank="1" showErrorMessage="1" sqref="L6:L11" xr:uid="{00000000-0002-0000-0000-000001000000}">
      <formula1>$L$16:$L$19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12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66" t="s">
        <v>21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53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">
      <c r="B9" s="27"/>
      <c r="C9" s="9" t="s">
        <v>0</v>
      </c>
      <c r="D9" s="10"/>
      <c r="E9" s="52" t="s">
        <v>22</v>
      </c>
      <c r="F9" s="53"/>
      <c r="G9" s="10"/>
      <c r="H9" s="52" t="s">
        <v>10</v>
      </c>
      <c r="I9" s="53"/>
      <c r="J9" s="11"/>
      <c r="K9" s="11"/>
      <c r="L9" s="11"/>
      <c r="M9" s="11"/>
      <c r="N9" s="11"/>
      <c r="O9" s="11"/>
      <c r="P9" s="28"/>
    </row>
    <row r="10" spans="2:16" ht="30" customHeight="1" x14ac:dyDescent="0.2">
      <c r="B10" s="27"/>
      <c r="C10" s="12" t="s">
        <v>23</v>
      </c>
      <c r="D10" s="13"/>
      <c r="E10" s="68" t="str">
        <f>VLOOKUP(C10,'Formato descripción HU'!B6:O8,5,0)</f>
        <v>Propietaria de la tienda .</v>
      </c>
      <c r="F10" s="53"/>
      <c r="G10" s="14"/>
      <c r="H10" s="54" t="str">
        <f>VLOOKUP(C10,'Formato descripción HU'!B6:O8,11,0)</f>
        <v>No iniciado</v>
      </c>
      <c r="I10" s="53"/>
      <c r="J10" s="14"/>
      <c r="K10" s="11"/>
      <c r="L10" s="11"/>
      <c r="M10" s="11"/>
      <c r="N10" s="11"/>
      <c r="O10" s="11"/>
      <c r="P10" s="28"/>
    </row>
    <row r="11" spans="2:16" ht="9.75" customHeight="1" x14ac:dyDescent="0.2">
      <c r="B11" s="27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8"/>
    </row>
    <row r="12" spans="2:16" ht="30" customHeight="1" x14ac:dyDescent="0.2">
      <c r="B12" s="27"/>
      <c r="C12" s="9" t="s">
        <v>24</v>
      </c>
      <c r="D12" s="13"/>
      <c r="E12" s="52" t="s">
        <v>9</v>
      </c>
      <c r="F12" s="53"/>
      <c r="G12" s="14"/>
      <c r="H12" s="52" t="s">
        <v>25</v>
      </c>
      <c r="I12" s="53"/>
      <c r="J12" s="14"/>
      <c r="K12" s="16"/>
      <c r="L12" s="16"/>
      <c r="M12" s="11"/>
      <c r="N12" s="16"/>
      <c r="O12" s="16"/>
      <c r="P12" s="28"/>
    </row>
    <row r="13" spans="2:16" ht="30" customHeight="1" x14ac:dyDescent="0.2">
      <c r="B13" s="27"/>
      <c r="C13" s="12" t="str">
        <f>VLOOKUP('Historia de Usuario'!C10,'Formato descripción HU'!B6:O8,8,0)</f>
        <v>9 horas</v>
      </c>
      <c r="D13" s="13"/>
      <c r="E13" s="54" t="str">
        <f>VLOOKUP(C10,'Formato descripción HU'!B6:O8,10,0)</f>
        <v>Alta</v>
      </c>
      <c r="F13" s="53"/>
      <c r="G13" s="14"/>
      <c r="H13" s="54" t="str">
        <f>VLOOKUP(C10,'Formato descripción HU'!B6:O8,7,0)</f>
        <v>Arroyo Alfonso</v>
      </c>
      <c r="I13" s="53"/>
      <c r="J13" s="14"/>
      <c r="K13" s="16"/>
      <c r="L13" s="16"/>
      <c r="M13" s="11"/>
      <c r="N13" s="16"/>
      <c r="O13" s="16"/>
      <c r="P13" s="28"/>
    </row>
    <row r="14" spans="2:16" ht="9.75" customHeight="1" x14ac:dyDescent="0.2">
      <c r="B14" s="27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8"/>
    </row>
    <row r="15" spans="2:16" ht="19.5" customHeight="1" x14ac:dyDescent="0.2">
      <c r="B15" s="27"/>
      <c r="C15" s="55" t="s">
        <v>26</v>
      </c>
      <c r="D15" s="44" t="str">
        <f>VLOOKUP(C10,'Formato descripción HU'!B6:O8,3,0)</f>
        <v>Se debera ingresar los datos de los productos de la tienda</v>
      </c>
      <c r="E15" s="46"/>
      <c r="F15" s="11"/>
      <c r="G15" s="55" t="s">
        <v>27</v>
      </c>
      <c r="H15" s="44" t="str">
        <f>VLOOKUP(C10,'Formato descripción HU'!B6:O8,4,0)</f>
        <v>Tener una base de datos de los productos de la tienda</v>
      </c>
      <c r="I15" s="45"/>
      <c r="J15" s="46"/>
      <c r="K15" s="11"/>
      <c r="L15" s="55" t="s">
        <v>28</v>
      </c>
      <c r="M15" s="44" t="str">
        <f>VLOOKUP(C10,'Formato descripción HU'!B6:O8,6,0)</f>
        <v xml:space="preserve">Crear una base de datros donde queden archivados los datos de los productos de la tienda.
</v>
      </c>
      <c r="N15" s="45"/>
      <c r="O15" s="46"/>
      <c r="P15" s="28"/>
    </row>
    <row r="16" spans="2:16" ht="19.5" customHeight="1" x14ac:dyDescent="0.2">
      <c r="B16" s="27"/>
      <c r="C16" s="56"/>
      <c r="D16" s="47"/>
      <c r="E16" s="48"/>
      <c r="F16" s="11"/>
      <c r="G16" s="56"/>
      <c r="H16" s="47"/>
      <c r="I16" s="42"/>
      <c r="J16" s="48"/>
      <c r="K16" s="11"/>
      <c r="L16" s="56"/>
      <c r="M16" s="47"/>
      <c r="N16" s="42"/>
      <c r="O16" s="48"/>
      <c r="P16" s="28"/>
    </row>
    <row r="17" spans="2:16" ht="19.5" customHeight="1" x14ac:dyDescent="0.2">
      <c r="B17" s="27"/>
      <c r="C17" s="57"/>
      <c r="D17" s="49"/>
      <c r="E17" s="51"/>
      <c r="F17" s="11"/>
      <c r="G17" s="57"/>
      <c r="H17" s="49"/>
      <c r="I17" s="50"/>
      <c r="J17" s="51"/>
      <c r="K17" s="11"/>
      <c r="L17" s="57"/>
      <c r="M17" s="49"/>
      <c r="N17" s="50"/>
      <c r="O17" s="51"/>
      <c r="P17" s="28"/>
    </row>
    <row r="18" spans="2:16" ht="9.75" customHeight="1" x14ac:dyDescent="0.2">
      <c r="B18" s="27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8"/>
    </row>
    <row r="19" spans="2:16" ht="19.5" customHeight="1" x14ac:dyDescent="0.2">
      <c r="B19" s="27"/>
      <c r="C19" s="64" t="s">
        <v>29</v>
      </c>
      <c r="D19" s="46"/>
      <c r="E19" s="58" t="str">
        <f>VLOOKUP(C10,'Formato descripción HU'!B6:O8,14,0)</f>
        <v>Registro de productos del inventario.</v>
      </c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28"/>
    </row>
    <row r="20" spans="2:16" ht="19.5" customHeight="1" x14ac:dyDescent="0.2">
      <c r="B20" s="27"/>
      <c r="C20" s="49"/>
      <c r="D20" s="51"/>
      <c r="E20" s="61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28"/>
    </row>
    <row r="21" spans="2:16" ht="9.75" customHeight="1" x14ac:dyDescent="0.2">
      <c r="B21" s="27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8"/>
    </row>
    <row r="22" spans="2:16" ht="19.5" customHeight="1" x14ac:dyDescent="0.2">
      <c r="B22" s="27"/>
      <c r="C22" s="65" t="s">
        <v>30</v>
      </c>
      <c r="D22" s="46"/>
      <c r="E22" s="44" t="str">
        <f>VLOOKUP(C10,'Formato descripción HU'!B6:O8,12,0)</f>
        <v xml:space="preserve">Que todos los productos esten ingresados correctamente en la base de datos. </v>
      </c>
      <c r="F22" s="45"/>
      <c r="G22" s="45"/>
      <c r="H22" s="46"/>
      <c r="I22" s="11"/>
      <c r="J22" s="65" t="s">
        <v>12</v>
      </c>
      <c r="K22" s="46"/>
      <c r="L22" s="44" t="str">
        <f>VLOOKUP(C10,'Formato descripción HU'!B6:O8,13,0)</f>
        <v>La base de datos debe ser de facil manejo y con opcion de ingfresar o eliminar productos.</v>
      </c>
      <c r="M22" s="45"/>
      <c r="N22" s="45"/>
      <c r="O22" s="46"/>
      <c r="P22" s="28"/>
    </row>
    <row r="23" spans="2:16" ht="19.5" customHeight="1" x14ac:dyDescent="0.2">
      <c r="B23" s="27"/>
      <c r="C23" s="47"/>
      <c r="D23" s="48"/>
      <c r="E23" s="47"/>
      <c r="F23" s="42"/>
      <c r="G23" s="42"/>
      <c r="H23" s="48"/>
      <c r="I23" s="11"/>
      <c r="J23" s="47"/>
      <c r="K23" s="48"/>
      <c r="L23" s="47"/>
      <c r="M23" s="42"/>
      <c r="N23" s="42"/>
      <c r="O23" s="48"/>
      <c r="P23" s="28"/>
    </row>
    <row r="24" spans="2:16" ht="19.5" customHeight="1" x14ac:dyDescent="0.2">
      <c r="B24" s="27"/>
      <c r="C24" s="49"/>
      <c r="D24" s="51"/>
      <c r="E24" s="49"/>
      <c r="F24" s="50"/>
      <c r="G24" s="50"/>
      <c r="H24" s="51"/>
      <c r="I24" s="11"/>
      <c r="J24" s="49"/>
      <c r="K24" s="51"/>
      <c r="L24" s="49"/>
      <c r="M24" s="50"/>
      <c r="N24" s="50"/>
      <c r="O24" s="51"/>
      <c r="P24" s="28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B6:P6"/>
    <mergeCell ref="E9:F9"/>
    <mergeCell ref="H9:I9"/>
    <mergeCell ref="H10:I10"/>
    <mergeCell ref="E12:F12"/>
    <mergeCell ref="E10:F10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Stalin Uvidia</cp:lastModifiedBy>
  <cp:revision/>
  <dcterms:created xsi:type="dcterms:W3CDTF">2019-10-21T15:37:14Z</dcterms:created>
  <dcterms:modified xsi:type="dcterms:W3CDTF">2024-07-23T00:04:42Z</dcterms:modified>
  <cp:category/>
  <cp:contentStatus/>
</cp:coreProperties>
</file>