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G403\Desktop\FUNDAMENTOS\AlfonsoArroyo_14538_Grupo8_FINGSW\DOCUMENTACION\ELICITACION\1.1 ESPECIFICACION RS\"/>
    </mc:Choice>
  </mc:AlternateContent>
  <xr:revisionPtr revIDLastSave="0" documentId="8_{EDA68DD2-8CA9-4242-B447-461899507A1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4vAfu9QPK2J1WV0Mefkaqyic1TnPcX2oRwvnc0OLU1o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<sst xmlns="http://schemas.openxmlformats.org/spreadsheetml/2006/main" count="146" uniqueCount="106">
  <si>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</si>
  <si>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</si>
  <si>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</si>
  <si>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</si>
  <si>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</si>
  <si>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</si>
  <si>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</si>
  <si>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</si>
  <si>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</si>
  <si>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</si>
  <si>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</si>
  <si>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</si>
  <si>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</si>
  <si>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</si>
  <si>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</si>
  <si>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</si>
  <si>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En proceso</t>
  </si>
  <si>
    <t>No iniciado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</si>
  <si>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</si>
  <si>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</si>
  <si>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</si>
  <si>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</si>
  <si>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</si>
  <si>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</si>
  <si>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</si>
  <si>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</si>
  <si>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</si>
  <si>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</si>
  <si>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</si>
  <si>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</si>
  <si>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</si>
  <si>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Matriz de Marco de Trabajo de proyecto</t>
  </si>
  <si>
    <t>Gestion manual de inventario ineficiente</t>
  </si>
  <si>
    <t>Falta de alertas para productos bajos en stock</t>
  </si>
  <si>
    <t>Proceso de ventas lento y manual</t>
  </si>
  <si>
    <t>Aplicación inconsistente de descuentos</t>
  </si>
  <si>
    <t>Falta de reportes detallados de ventas</t>
  </si>
  <si>
    <t>Acceso no controlado a funciones críticas</t>
  </si>
  <si>
    <t>Falta de seguimiento en tiempo real del inventario</t>
  </si>
  <si>
    <t>Dificultad en la búsqueda de productos</t>
  </si>
  <si>
    <t>Información de ventas no centralizada</t>
  </si>
  <si>
    <t>Procesos de devolución manuales y lentos</t>
  </si>
  <si>
    <t>Sistema de gestión de devoluciones</t>
  </si>
  <si>
    <t>Centralización de datos de ventas</t>
  </si>
  <si>
    <t>Función de búsqueda avanzada de productos</t>
  </si>
  <si>
    <t>Seguimiento en tiempo real del inventario</t>
  </si>
  <si>
    <t>Sistema de roles y permisos</t>
  </si>
  <si>
    <t>Generación de reportes de ventas</t>
  </si>
  <si>
    <t>Función de aplicación de descuentos</t>
  </si>
  <si>
    <t>Interfaz de usuario para gestión de ventas</t>
  </si>
  <si>
    <t>Generación de alertas automáticas</t>
  </si>
  <si>
    <t>Sistema de registro automático de productos</t>
  </si>
  <si>
    <t>Mejorar la eficiencia en la gestión de inventarios</t>
  </si>
  <si>
    <t>Evitar faltantes de productos en el inventario</t>
  </si>
  <si>
    <t>Agilizar el proceso de ventas</t>
  </si>
  <si>
    <t>Asegurar descuentos consistentes y precisos</t>
  </si>
  <si>
    <t>Proveer datos para decisiones estratégicas</t>
  </si>
  <si>
    <t>Proteger información y asegurar acceso autorizado</t>
  </si>
  <si>
    <t>Mejorar el control y monitoreo del inventario</t>
  </si>
  <si>
    <t>Facilitar la localización de productos en el sistema</t>
  </si>
  <si>
    <t>Proveer una vista única y centralizada de todas las ventas</t>
  </si>
  <si>
    <t>Agilizar y registrar devoluciones eficientemente</t>
  </si>
  <si>
    <t>Personal de la tienda</t>
  </si>
  <si>
    <t>Gerente</t>
  </si>
  <si>
    <t>Gerente y Personal de la tienda</t>
  </si>
  <si>
    <t>Todo el personal de la tienda</t>
  </si>
  <si>
    <t>Gerebte</t>
  </si>
  <si>
    <t>Diseño del modelo de base de datos e implementación de funcionalidades de registro y clasificación</t>
  </si>
  <si>
    <t>Desarrollo del sistema de alertas automáticas</t>
  </si>
  <si>
    <t>Diseño de la interfaz de usuario e implementación de funciones de ventas</t>
  </si>
  <si>
    <t>Implementación de la función de aplicación de descuentos en el sistema de ventas</t>
  </si>
  <si>
    <t>Desarrollo de módulos de generación de reportes de ventas</t>
  </si>
  <si>
    <t>Definición e implementación de roles y permisos en el sistema</t>
  </si>
  <si>
    <t>Implementación de seguimiento en tiempo real del inventario</t>
  </si>
  <si>
    <t>Desarrollo de la funcionalidad de búsqueda avanzada</t>
  </si>
  <si>
    <t>Integración de los datos de ventas en un sistema centralizado</t>
  </si>
  <si>
    <t>Implementación de un sistema de gestión de devoluciones</t>
  </si>
  <si>
    <t>Alfonso Arroyo</t>
  </si>
  <si>
    <t>David Pilaguano</t>
  </si>
  <si>
    <t>Stalin Uvidia</t>
  </si>
  <si>
    <t>Comprobación de la correcta clasificación y registro de productos</t>
  </si>
  <si>
    <t>Verificación de alertas al bajar el stock de productos</t>
  </si>
  <si>
    <t>Pruebas de funcionalidad y usabilidad en la interfaz de ventas</t>
  </si>
  <si>
    <t>Validación de descuentos aplicados en varias transacciones</t>
  </si>
  <si>
    <t>Revisión y validación de reportes generados</t>
  </si>
  <si>
    <t>Pruebas de acceso y permisos según roles definidos</t>
  </si>
  <si>
    <t>Comprobación de actualización en tiempo real del inventario</t>
  </si>
  <si>
    <t>Validación de la funcionalidad de búsqueda con distintos criterios</t>
  </si>
  <si>
    <t>Verificación de la centralización de datos de ventas</t>
  </si>
  <si>
    <t>Pruebas de devolución de productos en el sistema</t>
  </si>
  <si>
    <t>Gestión de Devoluciones</t>
  </si>
  <si>
    <t>Centralización de Ventas</t>
  </si>
  <si>
    <t>Búsqueda de Productos</t>
  </si>
  <si>
    <t>Seguimiento de Inventario</t>
  </si>
  <si>
    <t>Roles y Permisos</t>
  </si>
  <si>
    <t>Reportes de Ventas</t>
  </si>
  <si>
    <t>Descuentos</t>
  </si>
  <si>
    <t>Gestión de Ventas</t>
  </si>
  <si>
    <t>Alertas de Stock</t>
  </si>
  <si>
    <t>Registro de Inventario</t>
  </si>
  <si>
    <t>40h</t>
  </si>
  <si>
    <t>20h</t>
  </si>
  <si>
    <t>50h</t>
  </si>
  <si>
    <t>30h</t>
  </si>
  <si>
    <t>35h</t>
  </si>
  <si>
    <t>25h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</si>
</sst>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b/>
      <i/>
      <sz val="11"/>
      <color theme="1"/>
      <name val="Arial"/>
      <family val="2"/>
      <scheme val="minor"/>
    </font>
    <font>
      <b/>
      <i/>
      <sz val="11"/>
      <color theme="1"/>
      <name val="Calibri"/>
      <family val="2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C5E0B3"/>
        <bgColor rgb="FFC5E0B3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/>
    <xf numFmtId="0" fontId="3" fillId="2" borderId="1" xfId="0" applyFont="1" applyFill="1" applyBorder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3" fillId="4" borderId="9" xfId="0" applyFont="1" applyFill="1" applyBorder="1"/>
    <xf numFmtId="0" fontId="6" fillId="4" borderId="10" xfId="0" applyFont="1" applyFill="1" applyBorder="1" applyAlignment="1">
      <alignment horizontal="left" vertical="center" wrapText="1"/>
    </xf>
    <xf numFmtId="0" fontId="2" fillId="4" borderId="10" xfId="0" applyFont="1" applyFill="1" applyBorder="1"/>
    <xf numFmtId="0" fontId="3" fillId="4" borderId="10" xfId="0" applyFont="1" applyFill="1" applyBorder="1"/>
    <xf numFmtId="0" fontId="3" fillId="4" borderId="11" xfId="0" applyFont="1" applyFill="1" applyBorder="1"/>
    <xf numFmtId="0" fontId="3" fillId="4" borderId="12" xfId="0" applyFont="1" applyFill="1" applyBorder="1"/>
    <xf numFmtId="0" fontId="9" fillId="5" borderId="5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vertical="center"/>
    </xf>
    <xf numFmtId="0" fontId="3" fillId="4" borderId="1" xfId="0" applyFont="1" applyFill="1" applyBorder="1"/>
    <xf numFmtId="0" fontId="3" fillId="4" borderId="13" xfId="0" applyFont="1" applyFill="1" applyBorder="1"/>
    <xf numFmtId="0" fontId="11" fillId="2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1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31" xfId="0" applyFont="1" applyFill="1" applyBorder="1"/>
    <xf numFmtId="0" fontId="3" fillId="4" borderId="32" xfId="0" applyFont="1" applyFill="1" applyBorder="1"/>
    <xf numFmtId="0" fontId="3" fillId="4" borderId="33" xfId="0" applyFont="1" applyFill="1" applyBorder="1"/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1" fillId="0" borderId="34" xfId="0" applyFont="1" applyBorder="1" applyAlignment="1">
      <alignment vertical="center" wrapText="1"/>
    </xf>
    <xf numFmtId="14" fontId="1" fillId="0" borderId="34" xfId="0" applyNumberFormat="1" applyFont="1" applyBorder="1" applyAlignment="1">
      <alignment vertical="center" wrapText="1"/>
    </xf>
    <xf numFmtId="0" fontId="1" fillId="0" borderId="34" xfId="0" applyFont="1" applyBorder="1" applyAlignment="1">
      <alignment horizontal="center" vertical="center" wrapText="1"/>
    </xf>
    <xf numFmtId="0" fontId="13" fillId="3" borderId="34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14" fillId="3" borderId="25" xfId="0" applyFont="1" applyFill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/>
    <xf numFmtId="0" fontId="3" fillId="0" borderId="0" xfId="0" applyFont="1" applyAlignment="1">
      <alignment vertical="center" wrapText="1"/>
    </xf>
    <xf numFmtId="0" fontId="9" fillId="6" borderId="14" xfId="0" applyFont="1" applyFill="1" applyBorder="1" applyAlignment="1">
      <alignment horizontal="center" vertical="center"/>
    </xf>
    <xf numFmtId="0" fontId="8" fillId="0" borderId="18" xfId="0" applyFont="1" applyBorder="1"/>
    <xf numFmtId="0" fontId="8" fillId="0" borderId="21" xfId="0" applyFont="1" applyBorder="1"/>
    <xf numFmtId="0" fontId="12" fillId="7" borderId="15" xfId="0" applyFont="1" applyFill="1" applyBorder="1" applyAlignment="1">
      <alignment horizontal="center" vertical="center"/>
    </xf>
    <xf numFmtId="0" fontId="8" fillId="0" borderId="16" xfId="0" applyFont="1" applyBorder="1"/>
    <xf numFmtId="0" fontId="8" fillId="0" borderId="22" xfId="0" applyFont="1" applyBorder="1"/>
    <xf numFmtId="0" fontId="8" fillId="0" borderId="23" xfId="0" applyFont="1" applyBorder="1"/>
    <xf numFmtId="0" fontId="9" fillId="5" borderId="15" xfId="0" applyFont="1" applyFill="1" applyBorder="1" applyAlignment="1">
      <alignment horizontal="center" vertical="center"/>
    </xf>
    <xf numFmtId="0" fontId="8" fillId="0" borderId="19" xfId="0" applyFont="1" applyBorder="1"/>
    <xf numFmtId="0" fontId="8" fillId="0" borderId="20" xfId="0" applyFont="1" applyBorder="1"/>
    <xf numFmtId="0" fontId="2" fillId="2" borderId="15" xfId="0" applyFont="1" applyFill="1" applyBorder="1" applyAlignment="1">
      <alignment horizontal="center" vertical="center" wrapText="1"/>
    </xf>
    <xf numFmtId="0" fontId="8" fillId="0" borderId="17" xfId="0" applyFont="1" applyBorder="1"/>
    <xf numFmtId="0" fontId="8" fillId="0" borderId="24" xfId="0" applyFont="1" applyBorder="1"/>
    <xf numFmtId="0" fontId="7" fillId="4" borderId="6" xfId="0" applyFont="1" applyFill="1" applyBorder="1" applyAlignment="1">
      <alignment horizontal="center" vertical="center" wrapText="1"/>
    </xf>
    <xf numFmtId="0" fontId="8" fillId="0" borderId="7" xfId="0" applyFont="1" applyBorder="1"/>
    <xf numFmtId="0" fontId="8" fillId="0" borderId="8" xfId="0" applyFont="1" applyBorder="1"/>
    <xf numFmtId="0" fontId="9" fillId="5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11" fillId="8" borderId="25" xfId="0" applyFont="1" applyFill="1" applyBorder="1" applyAlignment="1">
      <alignment horizontal="center" vertical="center"/>
    </xf>
    <xf numFmtId="0" fontId="8" fillId="0" borderId="26" xfId="0" applyFont="1" applyBorder="1"/>
    <xf numFmtId="0" fontId="8" fillId="0" borderId="27" xfId="0" applyFont="1" applyBorder="1"/>
    <xf numFmtId="0" fontId="8" fillId="0" borderId="28" xfId="0" applyFont="1" applyBorder="1"/>
    <xf numFmtId="0" fontId="8" fillId="0" borderId="29" xfId="0" applyFont="1" applyBorder="1"/>
    <xf numFmtId="0" fontId="8" fillId="0" borderId="30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180975</xdr:colOff>
      <xdr:row>8</xdr:row>
      <xdr:rowOff>276225</xdr:rowOff>
    </xdr:from>
    <xdr:ext cx="1095375" cy="1152525"/>
    <xdr:pic>
      <xdr:nvPicPr>
        <xdr:cNvPr id="3" name="image1.png" title="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995"/>
  <sheetViews>
    <sheetView showGridLines="0" tabSelected="1" zoomScale="85" zoomScaleNormal="85" workbookViewId="0">
      <selection activeCell="M18" sqref="M18"/>
    </sheetView>
  </sheetViews>
  <sheetFormatPr baseColWidth="10" defaultColWidth="12.625" defaultRowHeight="15" customHeight="1" x14ac:dyDescent="0.2"/>
  <cols>
    <col min="1" max="1" width="4.625" customWidth="1"/>
    <col min="2" max="2" width="6.625" customWidth="1"/>
    <col min="3" max="3" width="13.875" customWidth="1"/>
    <col min="4" max="5" width="20.625" customWidth="1"/>
    <col min="6" max="6" width="10.625" customWidth="1"/>
    <col min="7" max="7" width="20.625" customWidth="1"/>
    <col min="8" max="12" width="10.625" customWidth="1"/>
    <col min="13" max="15" width="20.625" customWidth="1"/>
    <col min="16" max="26" width="9.375" customWidth="1"/>
  </cols>
  <sheetData>
    <row r="1" spans="1:15" x14ac:dyDescent="0.25">
      <c r="I1" s="1"/>
      <c r="J1" s="1"/>
      <c r="K1" s="2"/>
      <c r="L1" s="3"/>
    </row>
    <row r="2" spans="1:15" x14ac:dyDescent="0.25">
      <c r="I2" s="1"/>
      <c r="J2" s="1"/>
      <c r="K2" s="2"/>
      <c r="L2" s="3"/>
    </row>
    <row r="3" spans="1:15" ht="45" customHeight="1" x14ac:dyDescent="0.2">
      <c r="B3" s="41" t="s">
        <v>31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</row>
    <row r="4" spans="1:15" x14ac:dyDescent="0.25">
      <c r="H4" s="4"/>
      <c r="I4" s="1"/>
      <c r="J4" s="1"/>
      <c r="K4" s="2"/>
      <c r="L4" s="3"/>
    </row>
    <row r="5" spans="1:15" ht="60" customHeight="1" x14ac:dyDescent="0.2">
      <c r="A5" s="5"/>
      <c r="B5" s="36" t="s">
        <v>0</v>
      </c>
      <c r="C5" s="37" t="s">
        <v>1</v>
      </c>
      <c r="D5" s="35" t="s">
        <v>2</v>
      </c>
      <c r="E5" s="35" t="s">
        <v>3</v>
      </c>
      <c r="F5" s="35" t="s">
        <v>4</v>
      </c>
      <c r="G5" s="35" t="s">
        <v>5</v>
      </c>
      <c r="H5" s="35" t="s">
        <v>6</v>
      </c>
      <c r="I5" s="35" t="s">
        <v>7</v>
      </c>
      <c r="J5" s="35" t="s">
        <v>8</v>
      </c>
      <c r="K5" s="35" t="s">
        <v>9</v>
      </c>
      <c r="L5" s="35" t="s">
        <v>10</v>
      </c>
      <c r="M5" s="35" t="s">
        <v>11</v>
      </c>
      <c r="N5" s="35" t="s">
        <v>12</v>
      </c>
      <c r="O5" s="35" t="s">
        <v>13</v>
      </c>
    </row>
    <row r="6" spans="1:15" ht="95.25" customHeight="1" x14ac:dyDescent="0.2">
      <c r="B6" s="38">
        <v>1</v>
      </c>
      <c r="C6" s="29" t="s">
        <v>32</v>
      </c>
      <c r="D6" s="32" t="s">
        <v>51</v>
      </c>
      <c r="E6" s="32" t="s">
        <v>52</v>
      </c>
      <c r="F6" s="32" t="s">
        <v>62</v>
      </c>
      <c r="G6" s="32" t="s">
        <v>67</v>
      </c>
      <c r="H6" s="34" t="s">
        <v>77</v>
      </c>
      <c r="I6" s="34" t="s">
        <v>100</v>
      </c>
      <c r="J6" s="33">
        <v>45448</v>
      </c>
      <c r="K6" s="34" t="s">
        <v>15</v>
      </c>
      <c r="L6" s="34" t="s">
        <v>16</v>
      </c>
      <c r="M6" s="32" t="s">
        <v>80</v>
      </c>
      <c r="N6" s="34"/>
      <c r="O6" s="32" t="s">
        <v>99</v>
      </c>
    </row>
    <row r="7" spans="1:15" ht="73.5" customHeight="1" x14ac:dyDescent="0.2">
      <c r="B7" s="38">
        <v>2</v>
      </c>
      <c r="C7" s="29" t="s">
        <v>33</v>
      </c>
      <c r="D7" s="32" t="s">
        <v>50</v>
      </c>
      <c r="E7" s="32" t="s">
        <v>53</v>
      </c>
      <c r="F7" s="32" t="s">
        <v>62</v>
      </c>
      <c r="G7" s="32" t="s">
        <v>68</v>
      </c>
      <c r="H7" s="34" t="s">
        <v>78</v>
      </c>
      <c r="I7" s="34" t="s">
        <v>101</v>
      </c>
      <c r="J7" s="33">
        <v>45453</v>
      </c>
      <c r="K7" s="34" t="s">
        <v>18</v>
      </c>
      <c r="L7" s="34" t="s">
        <v>17</v>
      </c>
      <c r="M7" s="32" t="s">
        <v>81</v>
      </c>
      <c r="N7" s="34"/>
      <c r="O7" s="32" t="s">
        <v>98</v>
      </c>
    </row>
    <row r="8" spans="1:15" ht="79.5" customHeight="1" x14ac:dyDescent="0.2">
      <c r="B8" s="38">
        <v>3</v>
      </c>
      <c r="C8" s="30" t="s">
        <v>34</v>
      </c>
      <c r="D8" s="32" t="s">
        <v>49</v>
      </c>
      <c r="E8" s="32" t="s">
        <v>54</v>
      </c>
      <c r="F8" s="32" t="s">
        <v>62</v>
      </c>
      <c r="G8" s="32" t="s">
        <v>69</v>
      </c>
      <c r="H8" s="34" t="s">
        <v>79</v>
      </c>
      <c r="I8" s="34" t="s">
        <v>102</v>
      </c>
      <c r="J8" s="33">
        <v>45458</v>
      </c>
      <c r="K8" s="34" t="s">
        <v>15</v>
      </c>
      <c r="L8" s="34" t="s">
        <v>17</v>
      </c>
      <c r="M8" s="32" t="s">
        <v>82</v>
      </c>
      <c r="N8" s="34"/>
      <c r="O8" s="32" t="s">
        <v>97</v>
      </c>
    </row>
    <row r="9" spans="1:15" ht="97.5" customHeight="1" x14ac:dyDescent="0.2">
      <c r="B9" s="38">
        <v>4</v>
      </c>
      <c r="C9" s="31" t="s">
        <v>35</v>
      </c>
      <c r="D9" s="32" t="s">
        <v>48</v>
      </c>
      <c r="E9" s="32" t="s">
        <v>55</v>
      </c>
      <c r="F9" s="32" t="s">
        <v>62</v>
      </c>
      <c r="G9" s="32" t="s">
        <v>70</v>
      </c>
      <c r="H9" s="34" t="s">
        <v>77</v>
      </c>
      <c r="I9" s="34" t="s">
        <v>103</v>
      </c>
      <c r="J9" s="33">
        <v>45463</v>
      </c>
      <c r="K9" s="34" t="s">
        <v>15</v>
      </c>
      <c r="L9" s="34" t="s">
        <v>17</v>
      </c>
      <c r="M9" s="32" t="s">
        <v>83</v>
      </c>
      <c r="N9" s="34"/>
      <c r="O9" s="32" t="s">
        <v>96</v>
      </c>
    </row>
    <row r="10" spans="1:15" ht="68.25" customHeight="1" x14ac:dyDescent="0.2">
      <c r="B10" s="38">
        <v>5</v>
      </c>
      <c r="C10" s="30" t="s">
        <v>36</v>
      </c>
      <c r="D10" s="32" t="s">
        <v>47</v>
      </c>
      <c r="E10" s="32" t="s">
        <v>56</v>
      </c>
      <c r="F10" s="34" t="s">
        <v>66</v>
      </c>
      <c r="G10" s="32" t="s">
        <v>71</v>
      </c>
      <c r="H10" s="34" t="s">
        <v>78</v>
      </c>
      <c r="I10" s="34" t="s">
        <v>104</v>
      </c>
      <c r="J10" s="33">
        <v>45468</v>
      </c>
      <c r="K10" s="34" t="s">
        <v>18</v>
      </c>
      <c r="L10" s="34" t="s">
        <v>17</v>
      </c>
      <c r="M10" s="32" t="s">
        <v>84</v>
      </c>
      <c r="N10" s="34"/>
      <c r="O10" s="32" t="s">
        <v>95</v>
      </c>
    </row>
    <row r="11" spans="1:15" ht="87" customHeight="1" x14ac:dyDescent="0.2">
      <c r="B11" s="39">
        <v>6</v>
      </c>
      <c r="C11" s="31" t="s">
        <v>37</v>
      </c>
      <c r="D11" s="32" t="s">
        <v>46</v>
      </c>
      <c r="E11" s="34" t="s">
        <v>57</v>
      </c>
      <c r="F11" s="32" t="s">
        <v>65</v>
      </c>
      <c r="G11" s="32" t="s">
        <v>72</v>
      </c>
      <c r="H11" s="34" t="s">
        <v>78</v>
      </c>
      <c r="I11" s="34" t="s">
        <v>105</v>
      </c>
      <c r="J11" s="33">
        <v>45473</v>
      </c>
      <c r="K11" s="34" t="s">
        <v>15</v>
      </c>
      <c r="L11" s="34" t="s">
        <v>17</v>
      </c>
      <c r="M11" s="32" t="s">
        <v>85</v>
      </c>
      <c r="N11" s="34"/>
      <c r="O11" s="32" t="s">
        <v>94</v>
      </c>
    </row>
    <row r="12" spans="1:15" ht="76.5" customHeight="1" x14ac:dyDescent="0.2">
      <c r="B12" s="40">
        <v>7</v>
      </c>
      <c r="C12" s="31" t="s">
        <v>38</v>
      </c>
      <c r="D12" s="32" t="s">
        <v>45</v>
      </c>
      <c r="E12" s="32" t="s">
        <v>58</v>
      </c>
      <c r="F12" s="34" t="s">
        <v>64</v>
      </c>
      <c r="G12" s="32" t="s">
        <v>73</v>
      </c>
      <c r="H12" s="34" t="s">
        <v>79</v>
      </c>
      <c r="I12" s="34" t="s">
        <v>100</v>
      </c>
      <c r="J12" s="33">
        <v>45478</v>
      </c>
      <c r="K12" s="34" t="s">
        <v>18</v>
      </c>
      <c r="L12" s="34" t="s">
        <v>17</v>
      </c>
      <c r="M12" s="32" t="s">
        <v>86</v>
      </c>
      <c r="N12" s="34"/>
      <c r="O12" s="32" t="s">
        <v>93</v>
      </c>
    </row>
    <row r="13" spans="1:15" ht="57.75" customHeight="1" x14ac:dyDescent="0.2">
      <c r="B13" s="40">
        <v>8</v>
      </c>
      <c r="C13" s="31" t="s">
        <v>39</v>
      </c>
      <c r="D13" s="32" t="s">
        <v>44</v>
      </c>
      <c r="E13" s="32" t="s">
        <v>59</v>
      </c>
      <c r="F13" s="32" t="s">
        <v>62</v>
      </c>
      <c r="G13" s="32" t="s">
        <v>74</v>
      </c>
      <c r="H13" s="34" t="s">
        <v>77</v>
      </c>
      <c r="I13" s="34" t="s">
        <v>105</v>
      </c>
      <c r="J13" s="33">
        <v>45483</v>
      </c>
      <c r="K13" s="34" t="s">
        <v>18</v>
      </c>
      <c r="L13" s="34" t="s">
        <v>17</v>
      </c>
      <c r="M13" s="32" t="s">
        <v>87</v>
      </c>
      <c r="N13" s="34"/>
      <c r="O13" s="32" t="s">
        <v>92</v>
      </c>
    </row>
    <row r="14" spans="1:15" ht="67.5" customHeight="1" x14ac:dyDescent="0.2">
      <c r="B14" s="40">
        <v>9</v>
      </c>
      <c r="C14" s="31" t="s">
        <v>40</v>
      </c>
      <c r="D14" s="32" t="s">
        <v>43</v>
      </c>
      <c r="E14" s="32" t="s">
        <v>60</v>
      </c>
      <c r="F14" s="34" t="s">
        <v>63</v>
      </c>
      <c r="G14" s="32" t="s">
        <v>75</v>
      </c>
      <c r="H14" s="34" t="s">
        <v>77</v>
      </c>
      <c r="I14" s="34" t="s">
        <v>104</v>
      </c>
      <c r="J14" s="33">
        <v>45488</v>
      </c>
      <c r="K14" s="34" t="s">
        <v>15</v>
      </c>
      <c r="L14" s="34" t="s">
        <v>17</v>
      </c>
      <c r="M14" s="32" t="s">
        <v>88</v>
      </c>
      <c r="N14" s="34"/>
      <c r="O14" s="32" t="s">
        <v>91</v>
      </c>
    </row>
    <row r="15" spans="1:15" ht="85.5" customHeight="1" x14ac:dyDescent="0.2">
      <c r="B15" s="40">
        <v>10</v>
      </c>
      <c r="C15" s="31" t="s">
        <v>41</v>
      </c>
      <c r="D15" s="32" t="s">
        <v>42</v>
      </c>
      <c r="E15" s="32" t="s">
        <v>61</v>
      </c>
      <c r="F15" s="34" t="s">
        <v>62</v>
      </c>
      <c r="G15" s="34" t="s">
        <v>76</v>
      </c>
      <c r="H15" s="34" t="s">
        <v>77</v>
      </c>
      <c r="I15" s="34" t="s">
        <v>103</v>
      </c>
      <c r="J15" s="33">
        <v>45493</v>
      </c>
      <c r="K15" s="34" t="s">
        <v>18</v>
      </c>
      <c r="L15" s="34" t="s">
        <v>17</v>
      </c>
      <c r="M15" s="32" t="s">
        <v>89</v>
      </c>
      <c r="N15" s="34"/>
      <c r="O15" s="32" t="s">
        <v>90</v>
      </c>
    </row>
    <row r="16" spans="1:15" ht="19.5" customHeight="1" x14ac:dyDescent="0.25">
      <c r="I16" s="1"/>
      <c r="J16" s="28"/>
      <c r="K16" s="2"/>
      <c r="L16" s="3"/>
    </row>
    <row r="17" spans="2:13" ht="19.5" customHeight="1" x14ac:dyDescent="0.25">
      <c r="I17" s="1"/>
      <c r="J17" s="1"/>
      <c r="K17" s="2"/>
      <c r="L17" s="3"/>
    </row>
    <row r="18" spans="2:13" ht="19.5" customHeight="1" x14ac:dyDescent="0.2">
      <c r="I18" s="1"/>
      <c r="J18" s="1"/>
      <c r="K18" s="6"/>
      <c r="L18" s="3"/>
    </row>
    <row r="19" spans="2:13" ht="19.5" customHeight="1" x14ac:dyDescent="0.2">
      <c r="I19" s="1"/>
      <c r="J19" s="1"/>
      <c r="K19" s="6"/>
      <c r="L19" s="3"/>
    </row>
    <row r="20" spans="2:13" ht="19.5" customHeight="1" x14ac:dyDescent="0.25">
      <c r="I20" s="1"/>
      <c r="J20" s="1"/>
      <c r="K20" s="2"/>
      <c r="L20" s="3"/>
    </row>
    <row r="21" spans="2:13" ht="19.5" customHeight="1" x14ac:dyDescent="0.25">
      <c r="I21" s="1"/>
      <c r="J21" s="1"/>
      <c r="K21" s="2"/>
      <c r="L21" s="3"/>
    </row>
    <row r="22" spans="2:13" ht="19.5" customHeight="1" x14ac:dyDescent="0.25">
      <c r="I22" s="1"/>
      <c r="J22" s="1"/>
      <c r="K22" s="2"/>
      <c r="L22" s="3"/>
    </row>
    <row r="23" spans="2:13" ht="19.5" customHeight="1" x14ac:dyDescent="0.25">
      <c r="I23" s="1"/>
      <c r="J23" s="1"/>
      <c r="K23" s="2" t="s">
        <v>15</v>
      </c>
      <c r="L23" s="1" t="s">
        <v>17</v>
      </c>
      <c r="M23" s="4"/>
    </row>
    <row r="24" spans="2:13" ht="19.5" customHeight="1" x14ac:dyDescent="0.25">
      <c r="I24" s="1"/>
      <c r="J24" s="1"/>
      <c r="K24" s="2" t="s">
        <v>18</v>
      </c>
      <c r="L24" s="1" t="s">
        <v>16</v>
      </c>
      <c r="M24" s="4"/>
    </row>
    <row r="25" spans="2:13" ht="19.5" customHeight="1" x14ac:dyDescent="0.25">
      <c r="I25" s="1"/>
      <c r="J25" s="1"/>
      <c r="K25" s="2" t="s">
        <v>19</v>
      </c>
      <c r="L25" s="1" t="s">
        <v>20</v>
      </c>
      <c r="M25" s="4"/>
    </row>
    <row r="26" spans="2:13" ht="19.5" customHeight="1" x14ac:dyDescent="0.25">
      <c r="I26" s="1"/>
      <c r="J26" s="1"/>
      <c r="K26" s="2"/>
      <c r="L26" s="1" t="s">
        <v>21</v>
      </c>
      <c r="M26" s="4"/>
    </row>
    <row r="27" spans="2:13" ht="19.5" customHeight="1" x14ac:dyDescent="0.25">
      <c r="I27" s="1"/>
      <c r="J27" s="1"/>
      <c r="K27" s="2"/>
      <c r="L27" s="3"/>
    </row>
    <row r="28" spans="2:13" ht="15.75" customHeight="1" x14ac:dyDescent="0.25">
      <c r="I28" s="1"/>
      <c r="J28" s="1"/>
      <c r="K28" s="2"/>
      <c r="L28" s="3"/>
    </row>
    <row r="29" spans="2:13" ht="15.75" customHeight="1" x14ac:dyDescent="0.25">
      <c r="I29" s="1"/>
      <c r="J29" s="1"/>
      <c r="K29" s="2"/>
      <c r="L29" s="3"/>
    </row>
    <row r="30" spans="2:13" ht="15.75" customHeight="1" x14ac:dyDescent="0.25">
      <c r="B30" s="43"/>
      <c r="C30" s="42"/>
      <c r="D30" s="42"/>
      <c r="E30" s="42"/>
      <c r="F30" s="42"/>
      <c r="G30" s="42"/>
      <c r="H30" s="42"/>
      <c r="I30" s="42"/>
      <c r="J30" s="42"/>
      <c r="K30" s="2"/>
      <c r="L30" s="3"/>
    </row>
    <row r="31" spans="2:13" ht="15.75" customHeight="1" x14ac:dyDescent="0.25">
      <c r="B31" s="42"/>
      <c r="C31" s="42"/>
      <c r="D31" s="42"/>
      <c r="E31" s="42"/>
      <c r="F31" s="42"/>
      <c r="G31" s="42"/>
      <c r="H31" s="42"/>
      <c r="I31" s="42"/>
      <c r="J31" s="42"/>
      <c r="K31" s="2"/>
      <c r="L31" s="3"/>
    </row>
    <row r="32" spans="2:13" ht="15.75" customHeight="1" x14ac:dyDescent="0.25">
      <c r="B32" s="42"/>
      <c r="C32" s="42"/>
      <c r="D32" s="42"/>
      <c r="E32" s="42"/>
      <c r="F32" s="42"/>
      <c r="G32" s="42"/>
      <c r="H32" s="42"/>
      <c r="I32" s="42"/>
      <c r="J32" s="42"/>
      <c r="K32" s="2"/>
      <c r="L32" s="3"/>
    </row>
    <row r="33" spans="2:12" ht="15.75" customHeight="1" x14ac:dyDescent="0.25">
      <c r="B33" s="42"/>
      <c r="C33" s="42"/>
      <c r="D33" s="42"/>
      <c r="E33" s="42"/>
      <c r="F33" s="42"/>
      <c r="G33" s="42"/>
      <c r="H33" s="42"/>
      <c r="I33" s="42"/>
      <c r="J33" s="42"/>
      <c r="K33" s="2"/>
      <c r="L33" s="3"/>
    </row>
    <row r="34" spans="2:12" ht="15.75" customHeight="1" x14ac:dyDescent="0.25">
      <c r="B34" s="42"/>
      <c r="C34" s="42"/>
      <c r="D34" s="42"/>
      <c r="E34" s="42"/>
      <c r="F34" s="42"/>
      <c r="G34" s="42"/>
      <c r="H34" s="42"/>
      <c r="I34" s="42"/>
      <c r="J34" s="42"/>
      <c r="K34" s="2"/>
      <c r="L34" s="3"/>
    </row>
    <row r="35" spans="2:12" ht="15.75" customHeight="1" x14ac:dyDescent="0.25">
      <c r="B35" s="42"/>
      <c r="C35" s="42"/>
      <c r="D35" s="42"/>
      <c r="E35" s="42"/>
      <c r="F35" s="42"/>
      <c r="G35" s="42"/>
      <c r="H35" s="42"/>
      <c r="I35" s="42"/>
      <c r="J35" s="42"/>
      <c r="K35" s="2"/>
      <c r="L35" s="3"/>
    </row>
    <row r="36" spans="2:12" ht="15.75" customHeight="1" x14ac:dyDescent="0.25">
      <c r="B36" s="42"/>
      <c r="C36" s="42"/>
      <c r="D36" s="42"/>
      <c r="E36" s="42"/>
      <c r="F36" s="42"/>
      <c r="G36" s="42"/>
      <c r="H36" s="42"/>
      <c r="I36" s="42"/>
      <c r="J36" s="42"/>
      <c r="K36" s="2"/>
      <c r="L36" s="3"/>
    </row>
    <row r="37" spans="2:12" ht="15.75" customHeight="1" x14ac:dyDescent="0.25">
      <c r="B37" s="42"/>
      <c r="C37" s="42"/>
      <c r="D37" s="42"/>
      <c r="E37" s="42"/>
      <c r="F37" s="42"/>
      <c r="G37" s="42"/>
      <c r="H37" s="42"/>
      <c r="I37" s="42"/>
      <c r="J37" s="42"/>
      <c r="K37" s="2"/>
      <c r="L37" s="3"/>
    </row>
    <row r="38" spans="2:12" ht="15.75" customHeight="1" x14ac:dyDescent="0.25">
      <c r="B38" s="42"/>
      <c r="C38" s="42"/>
      <c r="D38" s="42"/>
      <c r="E38" s="42"/>
      <c r="F38" s="42"/>
      <c r="G38" s="42"/>
      <c r="H38" s="42"/>
      <c r="I38" s="42"/>
      <c r="J38" s="42"/>
      <c r="K38" s="2"/>
      <c r="L38" s="3"/>
    </row>
    <row r="39" spans="2:12" ht="15.75" customHeight="1" x14ac:dyDescent="0.25">
      <c r="B39" s="42"/>
      <c r="C39" s="42"/>
      <c r="D39" s="42"/>
      <c r="E39" s="42"/>
      <c r="F39" s="42"/>
      <c r="G39" s="42"/>
      <c r="H39" s="42"/>
      <c r="I39" s="42"/>
      <c r="J39" s="42"/>
      <c r="K39" s="2"/>
      <c r="L39" s="3"/>
    </row>
    <row r="40" spans="2:12" ht="15.75" customHeight="1" x14ac:dyDescent="0.25">
      <c r="B40" s="42"/>
      <c r="C40" s="42"/>
      <c r="D40" s="42"/>
      <c r="E40" s="42"/>
      <c r="F40" s="42"/>
      <c r="G40" s="42"/>
      <c r="H40" s="42"/>
      <c r="I40" s="42"/>
      <c r="J40" s="42"/>
      <c r="K40" s="2"/>
      <c r="L40" s="3"/>
    </row>
    <row r="41" spans="2:12" ht="15.75" customHeight="1" x14ac:dyDescent="0.25">
      <c r="B41" s="42"/>
      <c r="C41" s="42"/>
      <c r="D41" s="42"/>
      <c r="E41" s="42"/>
      <c r="F41" s="42"/>
      <c r="G41" s="42"/>
      <c r="H41" s="42"/>
      <c r="I41" s="42"/>
      <c r="J41" s="42"/>
      <c r="K41" s="2"/>
      <c r="L41" s="3"/>
    </row>
    <row r="42" spans="2:12" ht="15.75" customHeight="1" x14ac:dyDescent="0.25">
      <c r="B42" s="42"/>
      <c r="C42" s="42"/>
      <c r="D42" s="42"/>
      <c r="E42" s="42"/>
      <c r="F42" s="42"/>
      <c r="G42" s="42"/>
      <c r="H42" s="42"/>
      <c r="I42" s="42"/>
      <c r="J42" s="42"/>
      <c r="K42" s="2"/>
      <c r="L42" s="3"/>
    </row>
    <row r="43" spans="2:12" ht="15.75" customHeight="1" x14ac:dyDescent="0.25">
      <c r="B43" s="42"/>
      <c r="C43" s="42"/>
      <c r="D43" s="42"/>
      <c r="E43" s="42"/>
      <c r="F43" s="42"/>
      <c r="G43" s="42"/>
      <c r="H43" s="42"/>
      <c r="I43" s="42"/>
      <c r="J43" s="42"/>
      <c r="K43" s="2"/>
      <c r="L43" s="3"/>
    </row>
    <row r="44" spans="2:12" ht="15.75" customHeight="1" x14ac:dyDescent="0.25">
      <c r="B44" s="42"/>
      <c r="C44" s="42"/>
      <c r="D44" s="42"/>
      <c r="E44" s="42"/>
      <c r="F44" s="42"/>
      <c r="G44" s="42"/>
      <c r="H44" s="42"/>
      <c r="I44" s="42"/>
      <c r="J44" s="42"/>
      <c r="K44" s="2"/>
      <c r="L44" s="3"/>
    </row>
    <row r="45" spans="2:12" ht="15.75" customHeight="1" x14ac:dyDescent="0.25">
      <c r="B45" s="42"/>
      <c r="C45" s="42"/>
      <c r="D45" s="42"/>
      <c r="E45" s="42"/>
      <c r="F45" s="42"/>
      <c r="G45" s="42"/>
      <c r="H45" s="42"/>
      <c r="I45" s="42"/>
      <c r="J45" s="42"/>
      <c r="K45" s="2"/>
      <c r="L45" s="3"/>
    </row>
    <row r="46" spans="2:12" ht="15.75" customHeight="1" x14ac:dyDescent="0.25">
      <c r="B46" s="42"/>
      <c r="C46" s="42"/>
      <c r="D46" s="42"/>
      <c r="E46" s="42"/>
      <c r="F46" s="42"/>
      <c r="G46" s="42"/>
      <c r="H46" s="42"/>
      <c r="I46" s="42"/>
      <c r="J46" s="42"/>
      <c r="K46" s="2"/>
      <c r="L46" s="3"/>
    </row>
    <row r="47" spans="2:12" ht="15.75" customHeight="1" x14ac:dyDescent="0.25">
      <c r="B47" s="42"/>
      <c r="C47" s="42"/>
      <c r="D47" s="42"/>
      <c r="E47" s="42"/>
      <c r="F47" s="42"/>
      <c r="G47" s="42"/>
      <c r="H47" s="42"/>
      <c r="I47" s="42"/>
      <c r="J47" s="42"/>
      <c r="K47" s="2"/>
      <c r="L47" s="3"/>
    </row>
    <row r="48" spans="2:12" ht="15.75" customHeight="1" x14ac:dyDescent="0.25">
      <c r="B48" s="42"/>
      <c r="C48" s="42"/>
      <c r="D48" s="42"/>
      <c r="E48" s="42"/>
      <c r="F48" s="42"/>
      <c r="G48" s="42"/>
      <c r="H48" s="42"/>
      <c r="I48" s="42"/>
      <c r="J48" s="42"/>
      <c r="K48" s="2"/>
      <c r="L48" s="3"/>
    </row>
    <row r="49" spans="2:12" ht="15.75" customHeight="1" x14ac:dyDescent="0.25">
      <c r="B49" s="42"/>
      <c r="C49" s="42"/>
      <c r="D49" s="42"/>
      <c r="E49" s="42"/>
      <c r="F49" s="42"/>
      <c r="G49" s="42"/>
      <c r="H49" s="42"/>
      <c r="I49" s="42"/>
      <c r="J49" s="42"/>
      <c r="K49" s="2"/>
      <c r="L49" s="3"/>
    </row>
    <row r="50" spans="2:12" ht="15.75" customHeight="1" x14ac:dyDescent="0.25">
      <c r="B50" s="42"/>
      <c r="C50" s="42"/>
      <c r="D50" s="42"/>
      <c r="E50" s="42"/>
      <c r="F50" s="42"/>
      <c r="G50" s="42"/>
      <c r="H50" s="42"/>
      <c r="I50" s="42"/>
      <c r="J50" s="42"/>
      <c r="K50" s="2"/>
      <c r="L50" s="3"/>
    </row>
    <row r="51" spans="2:12" ht="15.75" customHeight="1" x14ac:dyDescent="0.25">
      <c r="B51" s="42"/>
      <c r="C51" s="42"/>
      <c r="D51" s="42"/>
      <c r="E51" s="42"/>
      <c r="F51" s="42"/>
      <c r="G51" s="42"/>
      <c r="H51" s="42"/>
      <c r="I51" s="42"/>
      <c r="J51" s="42"/>
      <c r="K51" s="2"/>
      <c r="L51" s="3"/>
    </row>
    <row r="52" spans="2:12" ht="15.75" customHeight="1" x14ac:dyDescent="0.25">
      <c r="B52" s="42"/>
      <c r="C52" s="42"/>
      <c r="D52" s="42"/>
      <c r="E52" s="42"/>
      <c r="F52" s="42"/>
      <c r="G52" s="42"/>
      <c r="H52" s="42"/>
      <c r="I52" s="42"/>
      <c r="J52" s="42"/>
      <c r="K52" s="2"/>
      <c r="L52" s="3"/>
    </row>
    <row r="53" spans="2:12" ht="15.75" customHeight="1" x14ac:dyDescent="0.25">
      <c r="B53" s="42"/>
      <c r="C53" s="42"/>
      <c r="D53" s="42"/>
      <c r="E53" s="42"/>
      <c r="F53" s="42"/>
      <c r="G53" s="42"/>
      <c r="H53" s="42"/>
      <c r="I53" s="42"/>
      <c r="J53" s="42"/>
      <c r="K53" s="2"/>
      <c r="L53" s="3"/>
    </row>
    <row r="54" spans="2:12" ht="15.75" customHeight="1" x14ac:dyDescent="0.25">
      <c r="B54" s="42"/>
      <c r="C54" s="42"/>
      <c r="D54" s="42"/>
      <c r="E54" s="42"/>
      <c r="F54" s="42"/>
      <c r="G54" s="42"/>
      <c r="H54" s="42"/>
      <c r="I54" s="42"/>
      <c r="J54" s="42"/>
      <c r="K54" s="2"/>
      <c r="L54" s="3"/>
    </row>
    <row r="55" spans="2:12" ht="15.75" customHeight="1" x14ac:dyDescent="0.25">
      <c r="B55" s="42"/>
      <c r="C55" s="42"/>
      <c r="D55" s="42"/>
      <c r="E55" s="42"/>
      <c r="F55" s="42"/>
      <c r="G55" s="42"/>
      <c r="H55" s="42"/>
      <c r="I55" s="42"/>
      <c r="J55" s="42"/>
      <c r="K55" s="2"/>
      <c r="L55" s="3"/>
    </row>
    <row r="56" spans="2:12" ht="15.75" customHeight="1" x14ac:dyDescent="0.25">
      <c r="B56" s="42"/>
      <c r="C56" s="42"/>
      <c r="D56" s="42"/>
      <c r="E56" s="42"/>
      <c r="F56" s="42"/>
      <c r="G56" s="42"/>
      <c r="H56" s="42"/>
      <c r="I56" s="42"/>
      <c r="J56" s="42"/>
      <c r="K56" s="2"/>
      <c r="L56" s="3"/>
    </row>
    <row r="57" spans="2:12" ht="15.75" customHeight="1" x14ac:dyDescent="0.25">
      <c r="B57" s="42"/>
      <c r="C57" s="42"/>
      <c r="D57" s="42"/>
      <c r="E57" s="42"/>
      <c r="F57" s="42"/>
      <c r="G57" s="42"/>
      <c r="H57" s="42"/>
      <c r="I57" s="42"/>
      <c r="J57" s="42"/>
      <c r="K57" s="2"/>
      <c r="L57" s="3"/>
    </row>
    <row r="58" spans="2:12" ht="15.75" customHeight="1" x14ac:dyDescent="0.25">
      <c r="I58" s="1"/>
      <c r="J58" s="1"/>
      <c r="K58" s="2"/>
      <c r="L58" s="3"/>
    </row>
    <row r="59" spans="2:12" ht="15.75" customHeight="1" x14ac:dyDescent="0.25">
      <c r="I59" s="1"/>
      <c r="J59" s="1"/>
      <c r="K59" s="2"/>
      <c r="L59" s="3"/>
    </row>
    <row r="60" spans="2:12" ht="15.75" customHeight="1" x14ac:dyDescent="0.25">
      <c r="I60" s="1"/>
      <c r="J60" s="1"/>
      <c r="K60" s="2"/>
      <c r="L60" s="3"/>
    </row>
    <row r="61" spans="2:12" ht="15.75" customHeight="1" x14ac:dyDescent="0.25">
      <c r="I61" s="1"/>
      <c r="J61" s="1"/>
      <c r="K61" s="2"/>
      <c r="L61" s="3"/>
    </row>
    <row r="62" spans="2:12" ht="15.75" customHeight="1" x14ac:dyDescent="0.25">
      <c r="I62" s="1"/>
      <c r="J62" s="1"/>
      <c r="K62" s="2"/>
      <c r="L62" s="3"/>
    </row>
    <row r="63" spans="2:12" ht="15.75" customHeight="1" x14ac:dyDescent="0.25">
      <c r="I63" s="1"/>
      <c r="J63" s="1"/>
      <c r="K63" s="2"/>
      <c r="L63" s="3"/>
    </row>
    <row r="64" spans="2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">
      <c r="I993" s="1"/>
      <c r="J993" s="1"/>
      <c r="K993" s="7"/>
      <c r="L993" s="3"/>
    </row>
    <row r="994" spans="9:12" ht="15" customHeight="1" x14ac:dyDescent="0.2">
      <c r="I994" s="3"/>
      <c r="J994" s="3"/>
      <c r="K994" s="7"/>
      <c r="L994" s="3"/>
    </row>
    <row r="995" spans="9:12" ht="15" customHeight="1" x14ac:dyDescent="0.2">
      <c r="I995" s="3"/>
      <c r="J995" s="3"/>
    </row>
  </sheetData>
  <mergeCells count="2">
    <mergeCell ref="B3:O3"/>
    <mergeCell ref="B30:J57"/>
  </mergeCells>
  <dataValidations count="2">
    <dataValidation type="list" allowBlank="1" showErrorMessage="1" sqref="L6:L15" xr:uid="{00000000-0002-0000-0000-000000000000}">
      <formula1>$L$23:$L$26</formula1>
    </dataValidation>
    <dataValidation type="list" allowBlank="1" showErrorMessage="1" sqref="K6:K15" xr:uid="{00000000-0002-0000-0000-000001000000}">
      <formula1>$K$23:$K$25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/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8"/>
      <c r="D4" s="8"/>
      <c r="E4" s="8"/>
      <c r="F4" s="4"/>
    </row>
    <row r="5" spans="2:16" hidden="1" x14ac:dyDescent="0.25">
      <c r="C5" s="8"/>
      <c r="D5" s="8"/>
      <c r="E5" s="8"/>
      <c r="F5" s="4"/>
    </row>
    <row r="6" spans="2:16" ht="39.75" customHeight="1" x14ac:dyDescent="0.2">
      <c r="B6" s="57" t="s">
        <v>22</v>
      </c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9"/>
    </row>
    <row r="7" spans="2:16" ht="9.75" customHeight="1" x14ac:dyDescent="0.2"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2:16" ht="9.75" customHeight="1" x14ac:dyDescent="0.25">
      <c r="B8" s="10"/>
      <c r="C8" s="11"/>
      <c r="D8" s="11"/>
      <c r="E8" s="11"/>
      <c r="F8" s="12"/>
      <c r="G8" s="13"/>
      <c r="H8" s="13"/>
      <c r="I8" s="13"/>
      <c r="J8" s="13"/>
      <c r="K8" s="13"/>
      <c r="L8" s="13"/>
      <c r="M8" s="13"/>
      <c r="N8" s="13"/>
      <c r="O8" s="13"/>
      <c r="P8" s="14"/>
    </row>
    <row r="9" spans="2:16" ht="30" customHeight="1" x14ac:dyDescent="0.2">
      <c r="B9" s="15"/>
      <c r="C9" s="16" t="s">
        <v>0</v>
      </c>
      <c r="D9" s="17"/>
      <c r="E9" s="60" t="s">
        <v>23</v>
      </c>
      <c r="F9" s="59"/>
      <c r="G9" s="17"/>
      <c r="H9" s="60" t="s">
        <v>10</v>
      </c>
      <c r="I9" s="59"/>
      <c r="J9" s="18"/>
      <c r="K9" s="18"/>
      <c r="L9" s="18"/>
      <c r="M9" s="18"/>
      <c r="N9" s="18"/>
      <c r="O9" s="18"/>
      <c r="P9" s="19"/>
    </row>
    <row r="10" spans="2:16" ht="30" customHeight="1" x14ac:dyDescent="0.2">
      <c r="B10" s="15"/>
      <c r="C10" s="20" t="s">
        <v>14</v>
      </c>
      <c r="D10" s="21"/>
      <c r="E10" s="61" t="e">
        <f>VLOOKUP(C10,'Formato descripción HU'!B6:O10,5,0)</f>
        <v>#N/A</v>
      </c>
      <c r="F10" s="59"/>
      <c r="G10" s="22"/>
      <c r="H10" s="62" t="e">
        <f>VLOOKUP(C10,'Formato descripción HU'!B6:O10,11,0)</f>
        <v>#N/A</v>
      </c>
      <c r="I10" s="59"/>
      <c r="J10" s="22"/>
      <c r="K10" s="18"/>
      <c r="L10" s="18"/>
      <c r="M10" s="18"/>
      <c r="N10" s="18"/>
      <c r="O10" s="18"/>
      <c r="P10" s="19"/>
    </row>
    <row r="11" spans="2:16" ht="9.75" customHeight="1" x14ac:dyDescent="0.2">
      <c r="B11" s="15"/>
      <c r="C11" s="23"/>
      <c r="D11" s="21"/>
      <c r="E11" s="24"/>
      <c r="F11" s="24"/>
      <c r="G11" s="22"/>
      <c r="H11" s="24"/>
      <c r="I11" s="24"/>
      <c r="J11" s="22"/>
      <c r="K11" s="24"/>
      <c r="L11" s="24"/>
      <c r="M11" s="18"/>
      <c r="N11" s="24"/>
      <c r="O11" s="24"/>
      <c r="P11" s="19"/>
    </row>
    <row r="12" spans="2:16" ht="30" customHeight="1" x14ac:dyDescent="0.2">
      <c r="B12" s="15"/>
      <c r="C12" s="16" t="s">
        <v>24</v>
      </c>
      <c r="D12" s="21"/>
      <c r="E12" s="60" t="s">
        <v>9</v>
      </c>
      <c r="F12" s="59"/>
      <c r="G12" s="22"/>
      <c r="H12" s="60" t="s">
        <v>25</v>
      </c>
      <c r="I12" s="59"/>
      <c r="J12" s="22"/>
      <c r="K12" s="24"/>
      <c r="L12" s="24"/>
      <c r="M12" s="18"/>
      <c r="N12" s="24"/>
      <c r="O12" s="24"/>
      <c r="P12" s="19"/>
    </row>
    <row r="13" spans="2:16" ht="30" customHeight="1" x14ac:dyDescent="0.2">
      <c r="B13" s="15"/>
      <c r="C13" s="20" t="e">
        <f>VLOOKUP('Historia de Usuario'!C10,'Formato descripción HU'!B6:O10,8,0)</f>
        <v>#N/A</v>
      </c>
      <c r="D13" s="21"/>
      <c r="E13" s="62" t="e">
        <f>VLOOKUP(C10,'Formato descripción HU'!B6:O10,10,0)</f>
        <v>#N/A</v>
      </c>
      <c r="F13" s="59"/>
      <c r="G13" s="22"/>
      <c r="H13" s="62" t="e">
        <f>VLOOKUP(C10,'Formato descripción HU'!B6:O10,7,0)</f>
        <v>#N/A</v>
      </c>
      <c r="I13" s="59"/>
      <c r="J13" s="22"/>
      <c r="K13" s="24"/>
      <c r="L13" s="24"/>
      <c r="M13" s="18"/>
      <c r="N13" s="24"/>
      <c r="O13" s="24"/>
      <c r="P13" s="19"/>
    </row>
    <row r="14" spans="2:16" ht="9.75" customHeight="1" x14ac:dyDescent="0.2">
      <c r="B14" s="15"/>
      <c r="C14" s="18"/>
      <c r="D14" s="21"/>
      <c r="E14" s="18"/>
      <c r="F14" s="18"/>
      <c r="G14" s="22"/>
      <c r="H14" s="22"/>
      <c r="I14" s="18"/>
      <c r="J14" s="18"/>
      <c r="K14" s="18"/>
      <c r="L14" s="18"/>
      <c r="M14" s="18"/>
      <c r="N14" s="18"/>
      <c r="O14" s="18"/>
      <c r="P14" s="19"/>
    </row>
    <row r="15" spans="2:16" ht="19.5" customHeight="1" x14ac:dyDescent="0.2">
      <c r="B15" s="15"/>
      <c r="C15" s="44" t="s">
        <v>26</v>
      </c>
      <c r="D15" s="54" t="e">
        <f>VLOOKUP(C10,'Formato descripción HU'!B6:O10,3,0)</f>
        <v>#N/A</v>
      </c>
      <c r="E15" s="48"/>
      <c r="F15" s="18"/>
      <c r="G15" s="44" t="s">
        <v>27</v>
      </c>
      <c r="H15" s="54" t="e">
        <f>VLOOKUP(C10,'Formato descripción HU'!B6:O10,4,0)</f>
        <v>#N/A</v>
      </c>
      <c r="I15" s="55"/>
      <c r="J15" s="48"/>
      <c r="K15" s="18"/>
      <c r="L15" s="44" t="s">
        <v>28</v>
      </c>
      <c r="M15" s="54" t="e">
        <f>VLOOKUP(C10,'Formato descripción HU'!B6:O10,6,0)</f>
        <v>#N/A</v>
      </c>
      <c r="N15" s="55"/>
      <c r="O15" s="48"/>
      <c r="P15" s="19"/>
    </row>
    <row r="16" spans="2:16" ht="19.5" customHeight="1" x14ac:dyDescent="0.2">
      <c r="B16" s="15"/>
      <c r="C16" s="45"/>
      <c r="D16" s="52"/>
      <c r="E16" s="53"/>
      <c r="F16" s="18"/>
      <c r="G16" s="45"/>
      <c r="H16" s="52"/>
      <c r="I16" s="42"/>
      <c r="J16" s="53"/>
      <c r="K16" s="18"/>
      <c r="L16" s="45"/>
      <c r="M16" s="52"/>
      <c r="N16" s="42"/>
      <c r="O16" s="53"/>
      <c r="P16" s="19"/>
    </row>
    <row r="17" spans="2:16" ht="19.5" customHeight="1" x14ac:dyDescent="0.2">
      <c r="B17" s="15"/>
      <c r="C17" s="46"/>
      <c r="D17" s="49"/>
      <c r="E17" s="50"/>
      <c r="F17" s="18"/>
      <c r="G17" s="46"/>
      <c r="H17" s="49"/>
      <c r="I17" s="56"/>
      <c r="J17" s="50"/>
      <c r="K17" s="18"/>
      <c r="L17" s="46"/>
      <c r="M17" s="49"/>
      <c r="N17" s="56"/>
      <c r="O17" s="50"/>
      <c r="P17" s="19"/>
    </row>
    <row r="18" spans="2:16" ht="9.75" customHeight="1" x14ac:dyDescent="0.2">
      <c r="B18" s="15"/>
      <c r="C18" s="18"/>
      <c r="D18" s="18"/>
      <c r="E18" s="18"/>
      <c r="F18" s="18"/>
      <c r="G18" s="22"/>
      <c r="H18" s="22"/>
      <c r="I18" s="22"/>
      <c r="J18" s="18"/>
      <c r="K18" s="18"/>
      <c r="L18" s="18"/>
      <c r="M18" s="18"/>
      <c r="N18" s="18"/>
      <c r="O18" s="18"/>
      <c r="P18" s="19"/>
    </row>
    <row r="19" spans="2:16" ht="19.5" customHeight="1" x14ac:dyDescent="0.2">
      <c r="B19" s="15"/>
      <c r="C19" s="47" t="s">
        <v>29</v>
      </c>
      <c r="D19" s="48"/>
      <c r="E19" s="63" t="e">
        <f>VLOOKUP(C10,'Formato descripción HU'!B6:O10,14,0)</f>
        <v>#N/A</v>
      </c>
      <c r="F19" s="64"/>
      <c r="G19" s="64"/>
      <c r="H19" s="64"/>
      <c r="I19" s="64"/>
      <c r="J19" s="64"/>
      <c r="K19" s="64"/>
      <c r="L19" s="64"/>
      <c r="M19" s="64"/>
      <c r="N19" s="64"/>
      <c r="O19" s="65"/>
      <c r="P19" s="19"/>
    </row>
    <row r="20" spans="2:16" ht="19.5" customHeight="1" x14ac:dyDescent="0.2">
      <c r="B20" s="15"/>
      <c r="C20" s="49"/>
      <c r="D20" s="50"/>
      <c r="E20" s="66"/>
      <c r="F20" s="67"/>
      <c r="G20" s="67"/>
      <c r="H20" s="67"/>
      <c r="I20" s="67"/>
      <c r="J20" s="67"/>
      <c r="K20" s="67"/>
      <c r="L20" s="67"/>
      <c r="M20" s="67"/>
      <c r="N20" s="67"/>
      <c r="O20" s="68"/>
      <c r="P20" s="19"/>
    </row>
    <row r="21" spans="2:16" ht="9.75" customHeight="1" x14ac:dyDescent="0.2">
      <c r="B21" s="15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9"/>
    </row>
    <row r="22" spans="2:16" ht="19.5" customHeight="1" x14ac:dyDescent="0.2">
      <c r="B22" s="15"/>
      <c r="C22" s="51" t="s">
        <v>30</v>
      </c>
      <c r="D22" s="48"/>
      <c r="E22" s="54" t="e">
        <f>VLOOKUP(C10,'Formato descripción HU'!B6:O10,12,0)</f>
        <v>#N/A</v>
      </c>
      <c r="F22" s="55"/>
      <c r="G22" s="55"/>
      <c r="H22" s="48"/>
      <c r="I22" s="18"/>
      <c r="J22" s="51" t="s">
        <v>12</v>
      </c>
      <c r="K22" s="48"/>
      <c r="L22" s="54" t="e">
        <f>VLOOKUP(C10,'Formato descripción HU'!B6:O10,13,0)</f>
        <v>#N/A</v>
      </c>
      <c r="M22" s="55"/>
      <c r="N22" s="55"/>
      <c r="O22" s="48"/>
      <c r="P22" s="19"/>
    </row>
    <row r="23" spans="2:16" ht="19.5" customHeight="1" x14ac:dyDescent="0.2">
      <c r="B23" s="15"/>
      <c r="C23" s="52"/>
      <c r="D23" s="53"/>
      <c r="E23" s="52"/>
      <c r="F23" s="42"/>
      <c r="G23" s="42"/>
      <c r="H23" s="53"/>
      <c r="I23" s="18"/>
      <c r="J23" s="52"/>
      <c r="K23" s="53"/>
      <c r="L23" s="52"/>
      <c r="M23" s="42"/>
      <c r="N23" s="42"/>
      <c r="O23" s="53"/>
      <c r="P23" s="19"/>
    </row>
    <row r="24" spans="2:16" ht="19.5" customHeight="1" x14ac:dyDescent="0.2">
      <c r="B24" s="15"/>
      <c r="C24" s="49"/>
      <c r="D24" s="50"/>
      <c r="E24" s="49"/>
      <c r="F24" s="56"/>
      <c r="G24" s="56"/>
      <c r="H24" s="50"/>
      <c r="I24" s="18"/>
      <c r="J24" s="49"/>
      <c r="K24" s="50"/>
      <c r="L24" s="49"/>
      <c r="M24" s="56"/>
      <c r="N24" s="56"/>
      <c r="O24" s="50"/>
      <c r="P24" s="19"/>
    </row>
    <row r="25" spans="2:16" ht="9.75" customHeight="1" x14ac:dyDescent="0.2">
      <c r="B25" s="25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7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Alfonso Alejandro</dc:creator>
  <cp:lastModifiedBy>G403</cp:lastModifiedBy>
  <dcterms:created xsi:type="dcterms:W3CDTF">2019-10-21T15:37:14Z</dcterms:created>
  <dcterms:modified xsi:type="dcterms:W3CDTF">2024-07-02T17:26:28Z</dcterms:modified>
</cp:coreProperties>
</file>