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4vAfu9QPK2J1WV0Mefkaqyic1TnPcX2oRwvnc0OLU1o="/>
    </ext>
  </extLst>
</workbook>
</file>

<file path=xl/sharedStrings.xml><?xml version="1.0" encoding="utf-8"?>
<sst xmlns="http://schemas.openxmlformats.org/spreadsheetml/2006/main" count="62" uniqueCount="53">
  <si>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</si>
  <si>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</si>
  <si>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</si>
  <si>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</si>
  <si>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</si>
  <si>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</si>
  <si>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</si>
  <si>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</si>
  <si>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</si>
  <si>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</si>
  <si>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</si>
  <si>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</si>
  <si>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</si>
  <si>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</si>
  <si>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</si>
  <si>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</si>
  <si>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Mostrar la interfaz correcta segun el tipo de usuario </t>
  </si>
  <si>
    <t>Ingreso al sistema de Gestion de Calificaciones</t>
  </si>
  <si>
    <t>Validacion por medio del usuario y contraseña</t>
  </si>
  <si>
    <t>Docente, estudiante y administrador</t>
  </si>
  <si>
    <t>Verificacion del tipo de usuario en la base de datos y direccionarlo a su interfaz conrrecta</t>
  </si>
  <si>
    <t>GR 03</t>
  </si>
  <si>
    <t>&lt;2 hr</t>
  </si>
  <si>
    <t>Alta</t>
  </si>
  <si>
    <t>En proceso</t>
  </si>
  <si>
    <t xml:space="preserve">La pagina muestra la interfaz correcta despues de iniciar sesion </t>
  </si>
  <si>
    <t>Si el usuario no ingresa correctamente no se mostrara su interfaz</t>
  </si>
  <si>
    <t>Acceso al sistema</t>
  </si>
  <si>
    <t>REQ002</t>
  </si>
  <si>
    <t>2. Consolidar por área de conocimiento</t>
  </si>
  <si>
    <t xml:space="preserve">Realizar una retroalimentacion de los temas tratados en clase </t>
  </si>
  <si>
    <t>Seguimiento del progreso para el estudiante</t>
  </si>
  <si>
    <t>Estudiantes y docentes</t>
  </si>
  <si>
    <t>El director de carrera verifica la matriz del horario de tutorias del profesor encargado al area de conocimiento</t>
  </si>
  <si>
    <t>GR 08</t>
  </si>
  <si>
    <t>&lt;=1hr</t>
  </si>
  <si>
    <t>La matriz muestra el horario correspondiente al conocimiento de cada estudiante para la tutoria.</t>
  </si>
  <si>
    <t>Si el usurio presenta un promedio menor a 14 tendra que estar en la matriz obligatoriamente.</t>
  </si>
  <si>
    <t>Reforzar conocimientos.</t>
  </si>
  <si>
    <t>No iniciado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</si>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</sst>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4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theme="1"/>
      <name val="Calibri"/>
    </font>
    <font>
      <sz val="10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34">
    <border/>
    <border>
      <left/>
      <right/>
      <top/>
      <bottom/>
    </border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2" numFmtId="0" xfId="0" applyBorder="1" applyFill="1" applyFont="1"/>
    <xf borderId="2" fillId="3" fontId="4" numFmtId="0" xfId="0" applyAlignment="1" applyBorder="1" applyFill="1" applyFont="1">
      <alignment horizontal="center" shrinkToFit="0" vertical="center" wrapText="1"/>
    </xf>
    <xf borderId="3" fillId="0" fontId="5" numFmtId="0" xfId="0" applyAlignment="1" applyBorder="1" applyFont="1">
      <alignment vertical="center"/>
    </xf>
    <xf borderId="3" fillId="0" fontId="5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3" fillId="0" fontId="5" numFmtId="164" xfId="0" applyAlignment="1" applyBorder="1" applyFont="1" applyNumberFormat="1">
      <alignment horizontal="center" shrinkToFit="0" vertical="center" wrapText="1"/>
    </xf>
    <xf borderId="3" fillId="0" fontId="5" numFmtId="0" xfId="0" applyAlignment="1" applyBorder="1" applyFont="1">
      <alignment readingOrder="0" vertical="center"/>
    </xf>
    <xf borderId="3" fillId="0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3" fillId="0" fontId="5" numFmtId="164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vertical="center"/>
    </xf>
    <xf borderId="4" fillId="0" fontId="5" numFmtId="0" xfId="0" applyAlignment="1" applyBorder="1" applyFont="1">
      <alignment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vertical="center"/>
    </xf>
    <xf borderId="5" fillId="0" fontId="5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5" fillId="0" fontId="5" numFmtId="164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center"/>
    </xf>
    <xf borderId="0" fillId="0" fontId="7" numFmtId="0" xfId="0" applyAlignment="1" applyFont="1">
      <alignment horizontal="left" shrinkToFit="0" vertical="center" wrapText="1"/>
    </xf>
    <xf borderId="6" fillId="4" fontId="8" numFmtId="0" xfId="0" applyAlignment="1" applyBorder="1" applyFill="1" applyFont="1">
      <alignment horizontal="center" shrinkToFit="0" vertical="center" wrapText="1"/>
    </xf>
    <xf borderId="7" fillId="0" fontId="9" numFmtId="0" xfId="0" applyBorder="1" applyFont="1"/>
    <xf borderId="8" fillId="0" fontId="9" numFmtId="0" xfId="0" applyBorder="1" applyFont="1"/>
    <xf borderId="0" fillId="0" fontId="7" numFmtId="0" xfId="0" applyAlignment="1" applyFont="1">
      <alignment horizontal="center" shrinkToFit="0" vertical="center" wrapText="1"/>
    </xf>
    <xf borderId="9" fillId="4" fontId="2" numFmtId="0" xfId="0" applyBorder="1" applyFont="1"/>
    <xf borderId="10" fillId="4" fontId="7" numFmtId="0" xfId="0" applyAlignment="1" applyBorder="1" applyFont="1">
      <alignment horizontal="left" shrinkToFit="0" vertical="center" wrapText="1"/>
    </xf>
    <xf borderId="10" fillId="4" fontId="1" numFmtId="0" xfId="0" applyBorder="1" applyFont="1"/>
    <xf borderId="10" fillId="4" fontId="2" numFmtId="0" xfId="0" applyBorder="1" applyFont="1"/>
    <xf borderId="11" fillId="4" fontId="2" numFmtId="0" xfId="0" applyBorder="1" applyFont="1"/>
    <xf borderId="12" fillId="4" fontId="2" numFmtId="0" xfId="0" applyBorder="1" applyFont="1"/>
    <xf borderId="5" fillId="5" fontId="10" numFmtId="0" xfId="0" applyAlignment="1" applyBorder="1" applyFill="1" applyFont="1">
      <alignment horizontal="center" vertical="center"/>
    </xf>
    <xf borderId="1" fillId="4" fontId="11" numFmtId="0" xfId="0" applyAlignment="1" applyBorder="1" applyFont="1">
      <alignment vertical="center"/>
    </xf>
    <xf borderId="6" fillId="5" fontId="10" numFmtId="0" xfId="0" applyAlignment="1" applyBorder="1" applyFont="1">
      <alignment horizontal="center" vertical="center"/>
    </xf>
    <xf borderId="1" fillId="4" fontId="2" numFmtId="0" xfId="0" applyBorder="1" applyFont="1"/>
    <xf borderId="13" fillId="4" fontId="2" numFmtId="0" xfId="0" applyBorder="1" applyFont="1"/>
    <xf borderId="5" fillId="2" fontId="12" numFmtId="0" xfId="0" applyAlignment="1" applyBorder="1" applyFont="1">
      <alignment horizontal="center" vertical="center"/>
    </xf>
    <xf borderId="1" fillId="4" fontId="1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vertical="center"/>
    </xf>
    <xf borderId="6" fillId="2" fontId="1" numFmtId="0" xfId="0" applyAlignment="1" applyBorder="1" applyFont="1">
      <alignment horizontal="center" vertical="center"/>
    </xf>
    <xf borderId="1" fillId="4" fontId="12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vertical="center"/>
    </xf>
    <xf borderId="14" fillId="6" fontId="10" numFmtId="0" xfId="0" applyAlignment="1" applyBorder="1" applyFill="1" applyFont="1">
      <alignment horizontal="center" vertical="center"/>
    </xf>
    <xf borderId="15" fillId="2" fontId="1" numFmtId="0" xfId="0" applyAlignment="1" applyBorder="1" applyFont="1">
      <alignment horizontal="center" shrinkToFit="0" vertical="center" wrapText="1"/>
    </xf>
    <xf borderId="16" fillId="0" fontId="9" numFmtId="0" xfId="0" applyBorder="1" applyFont="1"/>
    <xf borderId="17" fillId="0" fontId="9" numFmtId="0" xfId="0" applyBorder="1" applyFont="1"/>
    <xf borderId="18" fillId="0" fontId="9" numFmtId="0" xfId="0" applyBorder="1" applyFont="1"/>
    <xf borderId="19" fillId="0" fontId="9" numFmtId="0" xfId="0" applyBorder="1" applyFont="1"/>
    <xf borderId="20" fillId="0" fontId="9" numFmtId="0" xfId="0" applyBorder="1" applyFont="1"/>
    <xf borderId="21" fillId="0" fontId="9" numFmtId="0" xfId="0" applyBorder="1" applyFont="1"/>
    <xf borderId="22" fillId="0" fontId="9" numFmtId="0" xfId="0" applyBorder="1" applyFont="1"/>
    <xf borderId="23" fillId="0" fontId="9" numFmtId="0" xfId="0" applyBorder="1" applyFont="1"/>
    <xf borderId="24" fillId="0" fontId="9" numFmtId="0" xfId="0" applyBorder="1" applyFont="1"/>
    <xf borderId="15" fillId="7" fontId="13" numFmtId="0" xfId="0" applyAlignment="1" applyBorder="1" applyFill="1" applyFont="1">
      <alignment horizontal="center" vertical="center"/>
    </xf>
    <xf borderId="25" fillId="8" fontId="12" numFmtId="0" xfId="0" applyAlignment="1" applyBorder="1" applyFill="1" applyFont="1">
      <alignment horizontal="center" vertical="center"/>
    </xf>
    <xf borderId="26" fillId="0" fontId="9" numFmtId="0" xfId="0" applyBorder="1" applyFont="1"/>
    <xf borderId="27" fillId="0" fontId="9" numFmtId="0" xfId="0" applyBorder="1" applyFont="1"/>
    <xf borderId="28" fillId="0" fontId="9" numFmtId="0" xfId="0" applyBorder="1" applyFont="1"/>
    <xf borderId="29" fillId="0" fontId="9" numFmtId="0" xfId="0" applyBorder="1" applyFont="1"/>
    <xf borderId="30" fillId="0" fontId="9" numFmtId="0" xfId="0" applyBorder="1" applyFont="1"/>
    <xf borderId="15" fillId="5" fontId="10" numFmtId="0" xfId="0" applyAlignment="1" applyBorder="1" applyFont="1">
      <alignment horizontal="center" vertical="center"/>
    </xf>
    <xf borderId="31" fillId="4" fontId="2" numFmtId="0" xfId="0" applyBorder="1" applyFont="1"/>
    <xf borderId="32" fillId="4" fontId="2" numFmtId="0" xfId="0" applyBorder="1" applyFont="1"/>
    <xf borderId="33" fillId="4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180975</xdr:colOff>
      <xdr:row>8</xdr:row>
      <xdr:rowOff>276225</xdr:rowOff>
    </xdr:from>
    <xdr:ext cx="1095375" cy="115252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5" width="20.63"/>
    <col customWidth="1" min="6" max="6" width="10.63"/>
    <col customWidth="1" min="7" max="7" width="20.6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60.0" customHeight="1">
      <c r="A5" s="6"/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</row>
    <row r="6" ht="54.75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9" t="s">
        <v>21</v>
      </c>
      <c r="I6" s="10" t="s">
        <v>22</v>
      </c>
      <c r="J6" s="11">
        <v>44756.0</v>
      </c>
      <c r="K6" s="10" t="s">
        <v>23</v>
      </c>
      <c r="L6" s="10" t="s">
        <v>24</v>
      </c>
      <c r="M6" s="9" t="s">
        <v>25</v>
      </c>
      <c r="N6" s="9" t="s">
        <v>26</v>
      </c>
      <c r="O6" s="9" t="s">
        <v>27</v>
      </c>
    </row>
    <row r="7" ht="120.75" customHeight="1">
      <c r="B7" s="12" t="s">
        <v>28</v>
      </c>
      <c r="C7" s="13" t="s">
        <v>29</v>
      </c>
      <c r="D7" s="13" t="s">
        <v>30</v>
      </c>
      <c r="E7" s="13" t="s">
        <v>31</v>
      </c>
      <c r="F7" s="13" t="s">
        <v>32</v>
      </c>
      <c r="G7" s="13" t="s">
        <v>33</v>
      </c>
      <c r="H7" s="13" t="s">
        <v>34</v>
      </c>
      <c r="I7" s="14" t="s">
        <v>35</v>
      </c>
      <c r="J7" s="15">
        <v>45454.0</v>
      </c>
      <c r="K7" s="14" t="s">
        <v>23</v>
      </c>
      <c r="L7" s="14" t="s">
        <v>24</v>
      </c>
      <c r="M7" s="13" t="s">
        <v>36</v>
      </c>
      <c r="N7" s="13" t="s">
        <v>37</v>
      </c>
      <c r="O7" s="13" t="s">
        <v>38</v>
      </c>
    </row>
    <row r="8">
      <c r="B8" s="8"/>
      <c r="C8" s="9"/>
      <c r="D8" s="9"/>
      <c r="E8" s="9"/>
      <c r="F8" s="9"/>
      <c r="G8" s="9"/>
      <c r="H8" s="9"/>
      <c r="I8" s="10"/>
      <c r="J8" s="11"/>
      <c r="K8" s="10"/>
      <c r="L8" s="10"/>
      <c r="M8" s="9"/>
      <c r="N8" s="9"/>
      <c r="O8" s="9"/>
    </row>
    <row r="9" ht="51.0" customHeight="1">
      <c r="B9" s="8"/>
      <c r="C9" s="9"/>
      <c r="D9" s="9"/>
      <c r="E9" s="9"/>
      <c r="F9" s="9"/>
      <c r="G9" s="9"/>
      <c r="H9" s="9"/>
      <c r="I9" s="10"/>
      <c r="J9" s="11"/>
      <c r="K9" s="10"/>
      <c r="L9" s="10"/>
      <c r="M9" s="9"/>
      <c r="N9" s="9"/>
      <c r="O9" s="9"/>
    </row>
    <row r="10" ht="68.25" customHeight="1">
      <c r="B10" s="8"/>
      <c r="C10" s="9"/>
      <c r="D10" s="9"/>
      <c r="E10" s="9"/>
      <c r="F10" s="9"/>
      <c r="G10" s="9"/>
      <c r="H10" s="9"/>
      <c r="I10" s="10"/>
      <c r="J10" s="10"/>
      <c r="K10" s="10"/>
      <c r="L10" s="10"/>
      <c r="M10" s="9"/>
      <c r="N10" s="9"/>
      <c r="O10" s="9"/>
    </row>
    <row r="11">
      <c r="B11" s="16"/>
      <c r="C11" s="17"/>
      <c r="D11" s="17"/>
      <c r="E11" s="17"/>
      <c r="F11" s="17"/>
      <c r="G11" s="17"/>
      <c r="H11" s="17"/>
      <c r="I11" s="18"/>
      <c r="J11" s="18"/>
      <c r="K11" s="18"/>
      <c r="L11" s="18"/>
      <c r="M11" s="17"/>
      <c r="N11" s="17"/>
      <c r="O11" s="17"/>
    </row>
    <row r="12" ht="52.5" customHeight="1">
      <c r="B12" s="19"/>
      <c r="C12" s="20"/>
      <c r="D12" s="20"/>
      <c r="E12" s="20"/>
      <c r="F12" s="20"/>
      <c r="G12" s="20"/>
      <c r="H12" s="20"/>
      <c r="I12" s="21"/>
      <c r="J12" s="22"/>
      <c r="K12" s="21"/>
      <c r="L12" s="21"/>
      <c r="M12" s="20"/>
      <c r="N12" s="20"/>
      <c r="O12" s="20"/>
    </row>
    <row r="13" ht="57.75" customHeight="1">
      <c r="B13" s="19"/>
      <c r="C13" s="20"/>
      <c r="D13" s="20"/>
      <c r="E13" s="20"/>
      <c r="F13" s="20"/>
      <c r="G13" s="20"/>
      <c r="H13" s="20"/>
      <c r="I13" s="21"/>
      <c r="J13" s="22"/>
      <c r="K13" s="21"/>
      <c r="L13" s="21"/>
      <c r="M13" s="20"/>
      <c r="N13" s="20"/>
      <c r="O13" s="20"/>
    </row>
    <row r="14" ht="19.5" customHeight="1">
      <c r="I14" s="1"/>
      <c r="J14" s="1"/>
      <c r="K14" s="2"/>
      <c r="L14" s="3"/>
    </row>
    <row r="15" ht="19.5" customHeight="1">
      <c r="I15" s="1"/>
      <c r="J15" s="1"/>
      <c r="K15" s="2"/>
      <c r="L15" s="3"/>
    </row>
    <row r="16" ht="19.5" customHeight="1">
      <c r="I16" s="1"/>
      <c r="J16" s="1"/>
      <c r="K16" s="23"/>
      <c r="L16" s="3"/>
    </row>
    <row r="17" ht="19.5" customHeight="1">
      <c r="I17" s="1"/>
      <c r="J17" s="1"/>
      <c r="K17" s="23"/>
      <c r="L17" s="3"/>
    </row>
    <row r="18" ht="19.5" customHeight="1">
      <c r="I18" s="1"/>
      <c r="J18" s="1"/>
      <c r="K18" s="2"/>
      <c r="L18" s="3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/>
      <c r="L20" s="3"/>
    </row>
    <row r="21" ht="19.5" customHeight="1">
      <c r="I21" s="1"/>
      <c r="J21" s="1"/>
      <c r="K21" s="2" t="s">
        <v>23</v>
      </c>
      <c r="L21" s="1" t="s">
        <v>39</v>
      </c>
      <c r="M21" s="5"/>
    </row>
    <row r="22" ht="19.5" customHeight="1">
      <c r="I22" s="1"/>
      <c r="J22" s="1"/>
      <c r="K22" s="2" t="s">
        <v>40</v>
      </c>
      <c r="L22" s="1" t="s">
        <v>24</v>
      </c>
      <c r="M22" s="5"/>
    </row>
    <row r="23" ht="19.5" customHeight="1">
      <c r="I23" s="1"/>
      <c r="J23" s="1"/>
      <c r="K23" s="2" t="s">
        <v>41</v>
      </c>
      <c r="L23" s="1" t="s">
        <v>42</v>
      </c>
      <c r="M23" s="5"/>
    </row>
    <row r="24" ht="19.5" customHeight="1">
      <c r="I24" s="1"/>
      <c r="J24" s="1"/>
      <c r="K24" s="2"/>
      <c r="L24" s="1" t="s">
        <v>43</v>
      </c>
      <c r="M24" s="5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5.75" customHeight="1">
      <c r="B28" s="24"/>
      <c r="K28" s="2"/>
      <c r="L28" s="3"/>
    </row>
    <row r="29" ht="15.75" customHeight="1">
      <c r="K29" s="2"/>
      <c r="L29" s="3"/>
    </row>
    <row r="30" ht="15.75" customHeight="1">
      <c r="K30" s="2"/>
      <c r="L30" s="3"/>
    </row>
    <row r="31" ht="15.75" customHeight="1">
      <c r="K31" s="2"/>
      <c r="L31" s="3"/>
    </row>
    <row r="32" ht="15.75" customHeight="1">
      <c r="K32" s="2"/>
      <c r="L32" s="3"/>
    </row>
    <row r="33" ht="15.75" customHeight="1">
      <c r="K33" s="2"/>
      <c r="L33" s="3"/>
    </row>
    <row r="34" ht="15.75" customHeight="1">
      <c r="K34" s="2"/>
      <c r="L34" s="3"/>
    </row>
    <row r="35" ht="15.75" customHeight="1">
      <c r="K35" s="2"/>
      <c r="L35" s="3"/>
    </row>
    <row r="36" ht="15.75" customHeight="1">
      <c r="K36" s="2"/>
      <c r="L36" s="3"/>
    </row>
    <row r="37" ht="15.75" customHeight="1">
      <c r="K37" s="2"/>
      <c r="L37" s="3"/>
    </row>
    <row r="38" ht="15.75" customHeight="1">
      <c r="K38" s="2"/>
      <c r="L38" s="3"/>
    </row>
    <row r="39" ht="15.75" customHeight="1">
      <c r="K39" s="2"/>
      <c r="L39" s="3"/>
    </row>
    <row r="40" ht="15.75" customHeight="1">
      <c r="K40" s="2"/>
      <c r="L40" s="3"/>
    </row>
    <row r="41" ht="15.75" customHeight="1">
      <c r="K41" s="2"/>
      <c r="L41" s="3"/>
    </row>
    <row r="42" ht="15.75" customHeight="1">
      <c r="K42" s="2"/>
      <c r="L42" s="3"/>
    </row>
    <row r="43" ht="15.75" customHeight="1">
      <c r="K43" s="2"/>
      <c r="L43" s="3"/>
    </row>
    <row r="44" ht="15.75" customHeight="1">
      <c r="K44" s="2"/>
      <c r="L44" s="3"/>
    </row>
    <row r="45" ht="15.75" customHeight="1">
      <c r="K45" s="2"/>
      <c r="L45" s="3"/>
    </row>
    <row r="46" ht="15.75" customHeight="1">
      <c r="K46" s="2"/>
      <c r="L46" s="3"/>
    </row>
    <row r="47" ht="15.75" customHeight="1">
      <c r="K47" s="2"/>
      <c r="L47" s="3"/>
    </row>
    <row r="48" ht="15.75" customHeight="1">
      <c r="K48" s="2"/>
      <c r="L48" s="3"/>
    </row>
    <row r="49" ht="15.75" customHeight="1">
      <c r="K49" s="2"/>
      <c r="L49" s="3"/>
    </row>
    <row r="50" ht="15.75" customHeight="1">
      <c r="K50" s="2"/>
      <c r="L50" s="3"/>
    </row>
    <row r="51" ht="15.75" customHeight="1">
      <c r="K51" s="2"/>
      <c r="L51" s="3"/>
    </row>
    <row r="52" ht="15.75" customHeight="1">
      <c r="K52" s="2"/>
      <c r="L52" s="3"/>
    </row>
    <row r="53" ht="15.75" customHeight="1">
      <c r="K53" s="2"/>
      <c r="L53" s="3"/>
    </row>
    <row r="54" ht="15.75" customHeight="1">
      <c r="K54" s="2"/>
      <c r="L54" s="3"/>
    </row>
    <row r="55" ht="15.75" customHeight="1"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5"/>
      <c r="L991" s="3"/>
    </row>
    <row r="992" ht="15.75" customHeight="1">
      <c r="I992" s="3"/>
      <c r="J992" s="3"/>
      <c r="K992" s="25"/>
      <c r="L992" s="3"/>
    </row>
    <row r="993" ht="15.75" customHeight="1">
      <c r="I993" s="3"/>
      <c r="J993" s="3"/>
    </row>
  </sheetData>
  <mergeCells count="2">
    <mergeCell ref="B3:O3"/>
    <mergeCell ref="B28:J55"/>
  </mergeCells>
  <dataValidations>
    <dataValidation type="list" allowBlank="1" showErrorMessage="1" sqref="L6:L13">
      <formula1>$L$21:$L$24</formula1>
    </dataValidation>
    <dataValidation type="list" allowBlank="1" showErrorMessage="1" sqref="K6:K13">
      <formula1>$K$21:$K$23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6"/>
      <c r="D4" s="26"/>
      <c r="E4" s="26"/>
      <c r="F4" s="5"/>
    </row>
    <row r="5" hidden="1">
      <c r="C5" s="26"/>
      <c r="D5" s="26"/>
      <c r="E5" s="26"/>
      <c r="F5" s="5"/>
    </row>
    <row r="6" ht="39.75" customHeight="1">
      <c r="B6" s="27" t="s">
        <v>44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9"/>
    </row>
    <row r="7" ht="9.75" customHeight="1"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</row>
    <row r="8" ht="9.75" customHeight="1">
      <c r="B8" s="31"/>
      <c r="C8" s="32"/>
      <c r="D8" s="32"/>
      <c r="E8" s="32"/>
      <c r="F8" s="33"/>
      <c r="G8" s="34"/>
      <c r="H8" s="34"/>
      <c r="I8" s="34"/>
      <c r="J8" s="34"/>
      <c r="K8" s="34"/>
      <c r="L8" s="34"/>
      <c r="M8" s="34"/>
      <c r="N8" s="34"/>
      <c r="O8" s="34"/>
      <c r="P8" s="35"/>
    </row>
    <row r="9" ht="30.0" customHeight="1">
      <c r="B9" s="36"/>
      <c r="C9" s="37" t="s">
        <v>1</v>
      </c>
      <c r="D9" s="38"/>
      <c r="E9" s="39" t="s">
        <v>45</v>
      </c>
      <c r="F9" s="29"/>
      <c r="G9" s="38"/>
      <c r="H9" s="39" t="s">
        <v>11</v>
      </c>
      <c r="I9" s="29"/>
      <c r="J9" s="40"/>
      <c r="K9" s="40"/>
      <c r="L9" s="40"/>
      <c r="M9" s="40"/>
      <c r="N9" s="40"/>
      <c r="O9" s="40"/>
      <c r="P9" s="41"/>
    </row>
    <row r="10" ht="30.0" customHeight="1">
      <c r="B10" s="36"/>
      <c r="C10" s="42" t="s">
        <v>15</v>
      </c>
      <c r="D10" s="43"/>
      <c r="E10" s="44" t="str">
        <f>VLOOKUP(C10,'Formato descripción HU'!B6:O10,5,0)</f>
        <v>Docente, estudiante y administrador</v>
      </c>
      <c r="F10" s="29"/>
      <c r="G10" s="45"/>
      <c r="H10" s="46" t="str">
        <f>VLOOKUP(C10,'Formato descripción HU'!B6:O10,11,0)</f>
        <v>En proceso</v>
      </c>
      <c r="I10" s="29"/>
      <c r="J10" s="45"/>
      <c r="K10" s="40"/>
      <c r="L10" s="40"/>
      <c r="M10" s="40"/>
      <c r="N10" s="40"/>
      <c r="O10" s="40"/>
      <c r="P10" s="41"/>
    </row>
    <row r="11" ht="9.75" customHeight="1">
      <c r="B11" s="36"/>
      <c r="C11" s="47"/>
      <c r="D11" s="43"/>
      <c r="E11" s="48"/>
      <c r="F11" s="48"/>
      <c r="G11" s="45"/>
      <c r="H11" s="48"/>
      <c r="I11" s="48"/>
      <c r="J11" s="45"/>
      <c r="K11" s="48"/>
      <c r="L11" s="48"/>
      <c r="M11" s="40"/>
      <c r="N11" s="48"/>
      <c r="O11" s="48"/>
      <c r="P11" s="41"/>
    </row>
    <row r="12" ht="30.0" customHeight="1">
      <c r="B12" s="36"/>
      <c r="C12" s="37" t="s">
        <v>46</v>
      </c>
      <c r="D12" s="43"/>
      <c r="E12" s="39" t="s">
        <v>10</v>
      </c>
      <c r="F12" s="29"/>
      <c r="G12" s="45"/>
      <c r="H12" s="39" t="s">
        <v>47</v>
      </c>
      <c r="I12" s="29"/>
      <c r="J12" s="45"/>
      <c r="K12" s="48"/>
      <c r="L12" s="48"/>
      <c r="M12" s="40"/>
      <c r="N12" s="48"/>
      <c r="O12" s="48"/>
      <c r="P12" s="41"/>
    </row>
    <row r="13" ht="30.0" customHeight="1">
      <c r="B13" s="36"/>
      <c r="C13" s="42" t="str">
        <f>VLOOKUP('Historia de Usuario'!C10,'Formato descripción HU'!B6:O10,8,0)</f>
        <v>&lt;2 hr</v>
      </c>
      <c r="D13" s="43"/>
      <c r="E13" s="46" t="str">
        <f>VLOOKUP(C10,'Formato descripción HU'!B6:O10,10,0)</f>
        <v>Alta</v>
      </c>
      <c r="F13" s="29"/>
      <c r="G13" s="45"/>
      <c r="H13" s="46" t="str">
        <f>VLOOKUP(C10,'Formato descripción HU'!B6:O10,7,0)</f>
        <v>GR 03</v>
      </c>
      <c r="I13" s="29"/>
      <c r="J13" s="45"/>
      <c r="K13" s="48"/>
      <c r="L13" s="48"/>
      <c r="M13" s="40"/>
      <c r="N13" s="48"/>
      <c r="O13" s="48"/>
      <c r="P13" s="41"/>
    </row>
    <row r="14" ht="9.75" customHeight="1">
      <c r="B14" s="36"/>
      <c r="C14" s="40"/>
      <c r="D14" s="43"/>
      <c r="E14" s="40"/>
      <c r="F14" s="40"/>
      <c r="G14" s="45"/>
      <c r="H14" s="45"/>
      <c r="I14" s="40"/>
      <c r="J14" s="40"/>
      <c r="K14" s="40"/>
      <c r="L14" s="40"/>
      <c r="M14" s="40"/>
      <c r="N14" s="40"/>
      <c r="O14" s="40"/>
      <c r="P14" s="41"/>
    </row>
    <row r="15" ht="19.5" customHeight="1">
      <c r="B15" s="36"/>
      <c r="C15" s="49" t="s">
        <v>48</v>
      </c>
      <c r="D15" s="50" t="str">
        <f>VLOOKUP(C10,'Formato descripción HU'!B6:O10,3,0)</f>
        <v>Ingreso al sistema de Gestion de Calificaciones</v>
      </c>
      <c r="E15" s="51"/>
      <c r="F15" s="40"/>
      <c r="G15" s="49" t="s">
        <v>49</v>
      </c>
      <c r="H15" s="50" t="str">
        <f>VLOOKUP(C10,'Formato descripción HU'!B6:O10,4,0)</f>
        <v>Validacion por medio del usuario y contraseña</v>
      </c>
      <c r="I15" s="52"/>
      <c r="J15" s="51"/>
      <c r="K15" s="40"/>
      <c r="L15" s="49" t="s">
        <v>50</v>
      </c>
      <c r="M15" s="50" t="str">
        <f>VLOOKUP(C10,'Formato descripción HU'!B6:O10,6,0)</f>
        <v>Verificacion del tipo de usuario en la base de datos y direccionarlo a su interfaz conrrecta</v>
      </c>
      <c r="N15" s="52"/>
      <c r="O15" s="51"/>
      <c r="P15" s="41"/>
    </row>
    <row r="16" ht="19.5" customHeight="1">
      <c r="B16" s="36"/>
      <c r="C16" s="53"/>
      <c r="D16" s="54"/>
      <c r="E16" s="55"/>
      <c r="F16" s="40"/>
      <c r="G16" s="53"/>
      <c r="H16" s="54"/>
      <c r="J16" s="55"/>
      <c r="K16" s="40"/>
      <c r="L16" s="53"/>
      <c r="M16" s="54"/>
      <c r="O16" s="55"/>
      <c r="P16" s="41"/>
    </row>
    <row r="17" ht="19.5" customHeight="1">
      <c r="B17" s="36"/>
      <c r="C17" s="56"/>
      <c r="D17" s="57"/>
      <c r="E17" s="58"/>
      <c r="F17" s="40"/>
      <c r="G17" s="56"/>
      <c r="H17" s="57"/>
      <c r="I17" s="59"/>
      <c r="J17" s="58"/>
      <c r="K17" s="40"/>
      <c r="L17" s="56"/>
      <c r="M17" s="57"/>
      <c r="N17" s="59"/>
      <c r="O17" s="58"/>
      <c r="P17" s="41"/>
    </row>
    <row r="18" ht="9.75" customHeight="1">
      <c r="B18" s="36"/>
      <c r="C18" s="40"/>
      <c r="D18" s="40"/>
      <c r="E18" s="40"/>
      <c r="F18" s="40"/>
      <c r="G18" s="45"/>
      <c r="H18" s="45"/>
      <c r="I18" s="45"/>
      <c r="J18" s="40"/>
      <c r="K18" s="40"/>
      <c r="L18" s="40"/>
      <c r="M18" s="40"/>
      <c r="N18" s="40"/>
      <c r="O18" s="40"/>
      <c r="P18" s="41"/>
    </row>
    <row r="19" ht="19.5" customHeight="1">
      <c r="B19" s="36"/>
      <c r="C19" s="60" t="s">
        <v>51</v>
      </c>
      <c r="D19" s="51"/>
      <c r="E19" s="61" t="str">
        <f>VLOOKUP(C10,'Formato descripción HU'!B6:O10,14,0)</f>
        <v>Acceso al sistema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41"/>
    </row>
    <row r="20" ht="19.5" customHeight="1">
      <c r="B20" s="36"/>
      <c r="C20" s="57"/>
      <c r="D20" s="58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41"/>
    </row>
    <row r="21" ht="9.75" customHeight="1">
      <c r="B21" s="36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1"/>
    </row>
    <row r="22" ht="19.5" customHeight="1">
      <c r="B22" s="36"/>
      <c r="C22" s="67" t="s">
        <v>52</v>
      </c>
      <c r="D22" s="51"/>
      <c r="E22" s="50" t="str">
        <f>VLOOKUP(C10,'Formato descripción HU'!B6:O10,12,0)</f>
        <v>La pagina muestra la interfaz correcta despues de iniciar sesion </v>
      </c>
      <c r="F22" s="52"/>
      <c r="G22" s="52"/>
      <c r="H22" s="51"/>
      <c r="I22" s="40"/>
      <c r="J22" s="67" t="s">
        <v>13</v>
      </c>
      <c r="K22" s="51"/>
      <c r="L22" s="50" t="str">
        <f>VLOOKUP(C10,'Formato descripción HU'!B6:O10,13,0)</f>
        <v>Si el usuario no ingresa correctamente no se mostrara su interfaz</v>
      </c>
      <c r="M22" s="52"/>
      <c r="N22" s="52"/>
      <c r="O22" s="51"/>
      <c r="P22" s="41"/>
    </row>
    <row r="23" ht="19.5" customHeight="1">
      <c r="B23" s="36"/>
      <c r="C23" s="54"/>
      <c r="D23" s="55"/>
      <c r="E23" s="54"/>
      <c r="H23" s="55"/>
      <c r="I23" s="40"/>
      <c r="J23" s="54"/>
      <c r="K23" s="55"/>
      <c r="L23" s="54"/>
      <c r="O23" s="55"/>
      <c r="P23" s="41"/>
    </row>
    <row r="24" ht="19.5" customHeight="1">
      <c r="B24" s="36"/>
      <c r="C24" s="57"/>
      <c r="D24" s="58"/>
      <c r="E24" s="57"/>
      <c r="F24" s="59"/>
      <c r="G24" s="59"/>
      <c r="H24" s="58"/>
      <c r="I24" s="40"/>
      <c r="J24" s="57"/>
      <c r="K24" s="58"/>
      <c r="L24" s="57"/>
      <c r="M24" s="59"/>
      <c r="N24" s="59"/>
      <c r="O24" s="58"/>
      <c r="P24" s="41"/>
    </row>
    <row r="25" ht="9.75" customHeight="1">
      <c r="B25" s="68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70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