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120" yWindow="105" windowWidth="15600" windowHeight="7995"/>
  </bookViews>
  <sheets>
    <sheet name="ECSF" sheetId="4" r:id="rId1"/>
    <sheet name="Instructivo_ECSF" sheetId="6" r:id="rId2"/>
  </sheets>
  <definedNames>
    <definedName name="_xlnm._FilterDatabase" localSheetId="0" hidden="1">ECSF!$A$2:$D$195</definedName>
    <definedName name="_xlnm.Criteria" localSheetId="0">ECSF!$C$167</definedName>
  </definedNames>
  <calcPr calcId="144525"/>
</workbook>
</file>

<file path=xl/calcChain.xml><?xml version="1.0" encoding="utf-8"?>
<calcChain xmlns="http://schemas.openxmlformats.org/spreadsheetml/2006/main">
  <c r="C174" i="4" l="1"/>
  <c r="D63" i="4" l="1"/>
  <c r="D193" i="4" l="1"/>
  <c r="C193" i="4"/>
  <c r="D190" i="4"/>
  <c r="C190" i="4"/>
  <c r="D186" i="4"/>
  <c r="C186" i="4"/>
  <c r="D181" i="4"/>
  <c r="C181" i="4"/>
  <c r="D178" i="4"/>
  <c r="C178" i="4"/>
  <c r="D174" i="4"/>
  <c r="D168" i="4"/>
  <c r="C168" i="4"/>
  <c r="D161" i="4"/>
  <c r="C161" i="4"/>
  <c r="D157" i="4"/>
  <c r="C157" i="4"/>
  <c r="D151" i="4"/>
  <c r="C151" i="4"/>
  <c r="D147" i="4"/>
  <c r="C147" i="4"/>
  <c r="D144" i="4"/>
  <c r="D143" i="4" s="1"/>
  <c r="C144" i="4"/>
  <c r="C143" i="4" s="1"/>
  <c r="D139" i="4"/>
  <c r="C139" i="4"/>
  <c r="D135" i="4"/>
  <c r="C135" i="4"/>
  <c r="D128" i="4"/>
  <c r="C128" i="4"/>
  <c r="D124" i="4"/>
  <c r="C124" i="4"/>
  <c r="D121" i="4"/>
  <c r="C121" i="4"/>
  <c r="D117" i="4"/>
  <c r="C117" i="4"/>
  <c r="D113" i="4"/>
  <c r="C113" i="4"/>
  <c r="D103" i="4"/>
  <c r="C103" i="4"/>
  <c r="D97" i="4"/>
  <c r="C97" i="4"/>
  <c r="D91" i="4"/>
  <c r="C91" i="4"/>
  <c r="D84" i="4"/>
  <c r="C84" i="4"/>
  <c r="D78" i="4"/>
  <c r="C78" i="4"/>
  <c r="D72" i="4"/>
  <c r="C72" i="4"/>
  <c r="C63" i="4"/>
  <c r="D55" i="4"/>
  <c r="C55" i="4"/>
  <c r="D49" i="4"/>
  <c r="C49" i="4"/>
  <c r="D44" i="4"/>
  <c r="C44" i="4"/>
  <c r="D38" i="4"/>
  <c r="C38" i="4"/>
  <c r="D35" i="4"/>
  <c r="C35" i="4"/>
  <c r="D33" i="4"/>
  <c r="C33" i="4"/>
  <c r="D27" i="4"/>
  <c r="C27" i="4"/>
  <c r="D21" i="4"/>
  <c r="C21" i="4"/>
  <c r="D13" i="4"/>
  <c r="C13" i="4"/>
  <c r="D5" i="4"/>
  <c r="C5" i="4"/>
  <c r="D102" i="4" l="1"/>
  <c r="D101" i="4" s="1"/>
  <c r="C102" i="4"/>
  <c r="C101" i="4" s="1"/>
  <c r="C173" i="4"/>
  <c r="D173" i="4"/>
  <c r="C43" i="4"/>
  <c r="D43" i="4"/>
  <c r="D4" i="4"/>
  <c r="C4" i="4"/>
  <c r="C3" i="4" l="1"/>
  <c r="D3" i="4"/>
</calcChain>
</file>

<file path=xl/sharedStrings.xml><?xml version="1.0" encoding="utf-8"?>
<sst xmlns="http://schemas.openxmlformats.org/spreadsheetml/2006/main" count="219" uniqueCount="218">
  <si>
    <t>ÍNDICE</t>
  </si>
  <si>
    <t>NOMBRE</t>
  </si>
  <si>
    <t>ACTIVO</t>
  </si>
  <si>
    <t>ACTIVO CIRCULANTE</t>
  </si>
  <si>
    <t>Efectivo y equivalentes</t>
  </si>
  <si>
    <t>Efectivo</t>
  </si>
  <si>
    <t>Bancos/tesorería</t>
  </si>
  <si>
    <t>Bancos/dependencias y otros</t>
  </si>
  <si>
    <t>Inversiones temporales (hasta 3 meses)</t>
  </si>
  <si>
    <t>Fondos con afectación específica</t>
  </si>
  <si>
    <t>Depósitos de fondos de terceros en garantía y/o administración</t>
  </si>
  <si>
    <t>Otros efectivos y equivalentes</t>
  </si>
  <si>
    <t>Derechos a recibir efectivo o equivalentes</t>
  </si>
  <si>
    <t>Inversiones financieras de corto plazo</t>
  </si>
  <si>
    <t>Cuentas por cobrar a corto plazo</t>
  </si>
  <si>
    <t>Deudores diversos por cobrar a corto plazo</t>
  </si>
  <si>
    <t>Ingresos por recuperar a corto plazo</t>
  </si>
  <si>
    <t>Préstamos otorgados a corto plazo</t>
  </si>
  <si>
    <t>Otros derechos a recibir efectivo o equivalentes a corto plazo</t>
  </si>
  <si>
    <t>Derechos a recibir bienes o servicios</t>
  </si>
  <si>
    <t>Anticipo a proveedores por adquisición de bienes y prestación de servicios a corto plazo</t>
  </si>
  <si>
    <t>Anticipo a proveedores por adquisición de bienes inmuebles y muebles a corto plazo</t>
  </si>
  <si>
    <t>Anticipo a proveedores por adquisición de bienes intangibles a corto plazo</t>
  </si>
  <si>
    <t>Anticipo a contratistas por obras públicas a corto plazo</t>
  </si>
  <si>
    <t>Otros derechos a recibir bienes o servicios a corto plazo</t>
  </si>
  <si>
    <t>Inventarios</t>
  </si>
  <si>
    <t>Inventario de mercancías para venta</t>
  </si>
  <si>
    <t>Inventario de mercancías terminadas</t>
  </si>
  <si>
    <t>Inventario de mercancías en proceso de elaboración</t>
  </si>
  <si>
    <t>Inventario de materias primas, materiales y suministros para producción</t>
  </si>
  <si>
    <t>Bienes en tránsito</t>
  </si>
  <si>
    <t>Almacenes</t>
  </si>
  <si>
    <t>Almacén de materiales y suministros de consumo</t>
  </si>
  <si>
    <t>Estimación por pérdidas o deterioro de activos circulantes</t>
  </si>
  <si>
    <t>Estimaciones para cuentas incobrables por derechos a recibir efectivo o equivalentes</t>
  </si>
  <si>
    <t>Estimación por deterioro de inventarios</t>
  </si>
  <si>
    <t>Otros activos circulantes</t>
  </si>
  <si>
    <t>Valores en garantía</t>
  </si>
  <si>
    <t>Bienes en garantía (excluye depósitos de fondos)</t>
  </si>
  <si>
    <t>Bienes derivados de embargos, decomisos, aseguramientos y dación en pago</t>
  </si>
  <si>
    <t>ACTIVO NO CIRCULANTE</t>
  </si>
  <si>
    <t>Inversiones financieras a largo plazo</t>
  </si>
  <si>
    <t>Inversiones a largo plazo</t>
  </si>
  <si>
    <t>Títulos y valores a largo plazo</t>
  </si>
  <si>
    <t>Fideicomisos, mandatos y contratos análogos</t>
  </si>
  <si>
    <t>Participaciones y aportaciones de capital</t>
  </si>
  <si>
    <t>Derechos a recibir efectivo o equivalentes a largo plazo</t>
  </si>
  <si>
    <t>Documentos por cobrar a largo plazo</t>
  </si>
  <si>
    <t>Deudores diversos a largo plazo</t>
  </si>
  <si>
    <t>Ingresos por recuperar a largo plazo</t>
  </si>
  <si>
    <t>Préstamos otorgados a largo plazo</t>
  </si>
  <si>
    <t>Otros derechos a recibir efectivo o equivalentes a largo plazo</t>
  </si>
  <si>
    <t>Bienes inmuebles, infraestructura y construcciones en proceso</t>
  </si>
  <si>
    <t>Terrenos</t>
  </si>
  <si>
    <t>Viviendas</t>
  </si>
  <si>
    <t>Edificios no habitacionales</t>
  </si>
  <si>
    <t>Infraestructura</t>
  </si>
  <si>
    <t>Construcciones en proceso en bienes de dominio público</t>
  </si>
  <si>
    <t>Construcciones en proceso en bienes propios</t>
  </si>
  <si>
    <t>Otros bienes inmuebles</t>
  </si>
  <si>
    <t>Bienes muebles</t>
  </si>
  <si>
    <t>Mobiliario y equipo de administración</t>
  </si>
  <si>
    <t>Mobiliario y equipo educacional y recreativo</t>
  </si>
  <si>
    <t>Equipo e instrumental médico y de laboratorio</t>
  </si>
  <si>
    <t>Equipo de defensa y seguridad</t>
  </si>
  <si>
    <t>Maquinaria, otros equipos y herramientas</t>
  </si>
  <si>
    <t>Colecciones, obras de arte y objetos valiosos</t>
  </si>
  <si>
    <t>Activos biológicos</t>
  </si>
  <si>
    <t>Activos intangibles</t>
  </si>
  <si>
    <t>Software</t>
  </si>
  <si>
    <t>Patentes, marcas y derechos</t>
  </si>
  <si>
    <t>Concesiones y franquicias</t>
  </si>
  <si>
    <t>Licencias</t>
  </si>
  <si>
    <t>Otros activos intangibles</t>
  </si>
  <si>
    <t>Depreciación acumulada de bienes inmuebles</t>
  </si>
  <si>
    <t>Depreciación acumulada de infraestructura</t>
  </si>
  <si>
    <t>Depreciación acumulada de bienes muebles</t>
  </si>
  <si>
    <t>Deterioro acumulado de activos biológicos</t>
  </si>
  <si>
    <t>Amortización acumulada de activos intangibles</t>
  </si>
  <si>
    <t>Activos diferidos</t>
  </si>
  <si>
    <t>Estudios, formulación y evaluación de proyectos</t>
  </si>
  <si>
    <t>Derechos sobre bienes en régimen de arrendamiento financiero</t>
  </si>
  <si>
    <t>Gastos pagados por adelantado a largo plazo</t>
  </si>
  <si>
    <t>Anticipos a largo plazo</t>
  </si>
  <si>
    <t>Beneficios al retiro de empleados pagados por adelantado</t>
  </si>
  <si>
    <t>Otros activos diferidos</t>
  </si>
  <si>
    <t>Estimaciones por pérdida de cuentas incobrables de documentos por cobrar a largo plazo</t>
  </si>
  <si>
    <t>Estimaciones por pérdida de cuentas incobrables de deudores diversos por cobrar a largo plazo</t>
  </si>
  <si>
    <t>Estimaciones por pérdida de cuentas incobrables de ingresos por cobrar a largo plazo</t>
  </si>
  <si>
    <t>Estimaciones por pérdida de cuentas incobrables de préstamos otorgados a largo plazo</t>
  </si>
  <si>
    <t>Estimaciones por pérdida de otras cuentas incobrables a largo plazo</t>
  </si>
  <si>
    <t>Otros activos no circulantes</t>
  </si>
  <si>
    <t>Bienes en concesión</t>
  </si>
  <si>
    <t>Bienes en arrendamiento financiero</t>
  </si>
  <si>
    <t>Bienes en comodato</t>
  </si>
  <si>
    <t>PASIVO</t>
  </si>
  <si>
    <t>PASIVO CIRCULANTE</t>
  </si>
  <si>
    <t>Cuentas por pagar a corto plazo</t>
  </si>
  <si>
    <t>Servicios personales por pagar a corto plazo</t>
  </si>
  <si>
    <t>Proveedores por pagar a corto plazo</t>
  </si>
  <si>
    <t>Contratistas por obras públicas por pagar a corto plazo</t>
  </si>
  <si>
    <t>Participaciones y aportaciones por pagar a corto plazo</t>
  </si>
  <si>
    <t>Transferencias otorgadas por pagar a corto plazo</t>
  </si>
  <si>
    <t>Intereses, comisiones y otros gastos de la deuda pública por pagar a corto plazo</t>
  </si>
  <si>
    <t>Retenciones y contribuciones por pagar a corto plazo</t>
  </si>
  <si>
    <t>Devoluciones de la ley de ingresos por pagar a corto plazo</t>
  </si>
  <si>
    <t>Otras cuentas por pagar a corto plazo</t>
  </si>
  <si>
    <t>Documentos por pagar a corto plazo</t>
  </si>
  <si>
    <t>Documentos comerciales por pagar a corto plazo</t>
  </si>
  <si>
    <t>Documentos con contratistas por obras públicas por pagar a corto plazo</t>
  </si>
  <si>
    <t>Otros documentos por pagar a corto plazo</t>
  </si>
  <si>
    <t>Porción a corto plazo de la deuda pública a largo plazo</t>
  </si>
  <si>
    <t>Porción a corto plazo de la deuda pública interna</t>
  </si>
  <si>
    <t>Porción a corto plazo de la deuda pública externa</t>
  </si>
  <si>
    <t>Porción a corto plazo de arrendamiento financiero</t>
  </si>
  <si>
    <t>Títulos y valores a corto plazo</t>
  </si>
  <si>
    <t>Títulos y valores de la deuda pública interna a corto plazo</t>
  </si>
  <si>
    <t>Títulos y valores de la deuda pública externa a corto plazo</t>
  </si>
  <si>
    <t>Pasivos diferidos a corto plazo</t>
  </si>
  <si>
    <t>Ingresos cobrados por adelantado a corto plazo</t>
  </si>
  <si>
    <t>Intereses cobrados por adelantado a corto plazo</t>
  </si>
  <si>
    <t>Otros pasivos diferidos a corto plazo</t>
  </si>
  <si>
    <t>Fondos y bienes de terceros en garantía y/o administración a corto plazo</t>
  </si>
  <si>
    <t>Fondos en garantía a corto plazo</t>
  </si>
  <si>
    <t>Fondos en administración a corto plazo</t>
  </si>
  <si>
    <t>Fondos contingentes a corto plazo</t>
  </si>
  <si>
    <t>Fondos de fideicomisos, mandatos y contratos análogos a corto plazo</t>
  </si>
  <si>
    <t>Otros fondos de terceros en garantía y/o administración a corto plazo</t>
  </si>
  <si>
    <t>Valores y bienes en garantía a corto plazo</t>
  </si>
  <si>
    <t>Provisiones a corto plazo</t>
  </si>
  <si>
    <t>Provisión para demandas y juicios a corto plazo</t>
  </si>
  <si>
    <t>Provisión para contingencias a corto plazo</t>
  </si>
  <si>
    <t>Otras provisiones a corto plazo</t>
  </si>
  <si>
    <t>Otros pasivos a corto plazo</t>
  </si>
  <si>
    <t>Ingresos por clasificar</t>
  </si>
  <si>
    <t>Recaudación por participar</t>
  </si>
  <si>
    <t>Otros pasivos circulantes</t>
  </si>
  <si>
    <t>PASIVO NO CIRCULANTE</t>
  </si>
  <si>
    <t>Cuentas por pagar a largo plazo</t>
  </si>
  <si>
    <t>Proveedores por pagar a largo plazo</t>
  </si>
  <si>
    <t>Documentos por pagar a largo plazo</t>
  </si>
  <si>
    <t>Documentos comerciales por pagar a largo plazo</t>
  </si>
  <si>
    <t>Documentos con contratistas por obras públicas por pagar a largo plazo</t>
  </si>
  <si>
    <t>Otros documentos por pagar a largo plazo</t>
  </si>
  <si>
    <t>Deuda pública a largo plazo</t>
  </si>
  <si>
    <t>Títulos y valores de la deuda pública interna a largo plazo</t>
  </si>
  <si>
    <t>Títulos y valores de la deuda pública externa a largo plazo</t>
  </si>
  <si>
    <t>Préstamos de la deuda pública interna por pagar a largo plazo</t>
  </si>
  <si>
    <t>Préstamos de la deuda pública externa por pagar a largo plazo</t>
  </si>
  <si>
    <t>Arrendamiento financiero por pagar a largo plazo</t>
  </si>
  <si>
    <t>Pasivos diferidos a largo plazo</t>
  </si>
  <si>
    <t>Créditos diferidos a largo plazo</t>
  </si>
  <si>
    <t>Otros pasivos diferidos a largo plazo</t>
  </si>
  <si>
    <t>Fondos en garantía a largo plazo</t>
  </si>
  <si>
    <t>Fondos en administración a largo plazo</t>
  </si>
  <si>
    <t>Fondos contingentes a largo plazo</t>
  </si>
  <si>
    <t>Fondos de fideicomisos, mandatos y contratos análogos a largo plazo</t>
  </si>
  <si>
    <t>Otros fondos de terceros en garantía y/o administración a largo plazo</t>
  </si>
  <si>
    <t>Valores y bienes en garantía a largo plazo</t>
  </si>
  <si>
    <t>Provisiones a largo plazo</t>
  </si>
  <si>
    <t>Provisión para demandas y juicios a largo plazo</t>
  </si>
  <si>
    <t>Provisión para pensiones a largo plazo</t>
  </si>
  <si>
    <t>Provisión para contingencias a largo plazo</t>
  </si>
  <si>
    <t>Otras provisiones a largo plazo</t>
  </si>
  <si>
    <t>HACIENDA PÚBLICA/PATRIMONIO CONTRIBUIDO</t>
  </si>
  <si>
    <t>Aportaciones</t>
  </si>
  <si>
    <t>Donaciones de capital</t>
  </si>
  <si>
    <t>Actualización de la hacienda pública/patrimonio</t>
  </si>
  <si>
    <t>Resultados de ejercicios anteriores</t>
  </si>
  <si>
    <t>Revalúos</t>
  </si>
  <si>
    <t>Revalúo de bienes inmuebles</t>
  </si>
  <si>
    <t>Revalúo de bienes muebles</t>
  </si>
  <si>
    <t>Revalúo de bienes intangibles</t>
  </si>
  <si>
    <t>Otros revalúos</t>
  </si>
  <si>
    <t>Reservas</t>
  </si>
  <si>
    <t>Reservas de patrimonio</t>
  </si>
  <si>
    <t>Reservas territoriales</t>
  </si>
  <si>
    <t>Reservas por contingencias</t>
  </si>
  <si>
    <t>Rectificaciones de resultados de ejercicios anteriores</t>
  </si>
  <si>
    <t>Cambios en políticas contables</t>
  </si>
  <si>
    <t>Cambios por errores contables</t>
  </si>
  <si>
    <t>EXCESO O INSUFICIENCIA EN LA ACTUALIZACIÓN DE LA HACIENDA PÚBLICA/PATRIMONIO</t>
  </si>
  <si>
    <t>Resultado por posición monetaria</t>
  </si>
  <si>
    <t>Resultado por tenencia de activos no monetarios</t>
  </si>
  <si>
    <t>Vehículos y equipo de transporte</t>
  </si>
  <si>
    <t>ORIGEN</t>
  </si>
  <si>
    <t>APLICACIÓN</t>
  </si>
  <si>
    <t>HACIENDA PÚBLICA/ PATRIMONIO</t>
  </si>
  <si>
    <t>Deudores por anticipos de la tesorería a corto plazo</t>
  </si>
  <si>
    <t>Depreciación, deterioro y amortización acumulada de bienes</t>
  </si>
  <si>
    <t>Estimación por pérdida o deterioro de activos no circulantes</t>
  </si>
  <si>
    <t>Contratistas por obras públicas por pagar a largo plazo</t>
  </si>
  <si>
    <t>Intereses cobrados por adelantado a largo plazo</t>
  </si>
  <si>
    <t>Fondos y bienes de terceros en garantía y/o en administración a largo plazo</t>
  </si>
  <si>
    <t>HACIENDA PÚBLICA /PATRIMONIO GENERADO</t>
  </si>
  <si>
    <t>Resultados del ejercicio (ahorro/desahorro)</t>
  </si>
  <si>
    <t>Instructivo:</t>
  </si>
  <si>
    <r>
      <rPr>
        <b/>
        <sz val="8"/>
        <color indexed="8"/>
        <rFont val="Arial"/>
        <family val="2"/>
      </rPr>
      <t>NOMBRE:</t>
    </r>
    <r>
      <rPr>
        <sz val="8"/>
        <color theme="1"/>
        <rFont val="Arial"/>
        <family val="2"/>
      </rPr>
      <t xml:space="preserve"> Corresponde al nombre o descripción de la cuenta de acuerdo al Plan de Cuentas emitido por el CONAC.</t>
    </r>
  </si>
  <si>
    <t>Restricción:</t>
  </si>
  <si>
    <t>Recomendaciones:</t>
  </si>
  <si>
    <r>
      <rPr>
        <b/>
        <sz val="8"/>
        <color indexed="8"/>
        <rFont val="Arial"/>
        <family val="2"/>
      </rPr>
      <t>ORIGEN:</t>
    </r>
    <r>
      <rPr>
        <sz val="8"/>
        <color theme="1"/>
        <rFont val="Arial"/>
        <family val="2"/>
      </rPr>
      <t xml:space="preserve"> Muestra la variación negativa de activo y positiva de pasivo y patrimonio por obtención o disposición de los recursos y obligaciones durante el ejercicio, del período actual respecto al período anterior.</t>
    </r>
  </si>
  <si>
    <r>
      <rPr>
        <b/>
        <sz val="8"/>
        <color indexed="8"/>
        <rFont val="Arial"/>
        <family val="2"/>
      </rPr>
      <t>APLICACIÓN:</t>
    </r>
    <r>
      <rPr>
        <sz val="8"/>
        <color theme="1"/>
        <rFont val="Arial"/>
        <family val="2"/>
      </rPr>
      <t xml:space="preserve"> Muestra la variación positiva de activo y negativa de pasivo y patrimonio por la obtención o disposición de los recursos y obligaciones durante el ejercicio, del período actual respecto al período anterior.</t>
    </r>
  </si>
  <si>
    <t>Una vez obtenidas las diferencias se debe identificar aquellas que representan el origen o la aplicación de los recursos para cada uno de los rubros del activo, pasivo y patrimonio.</t>
  </si>
  <si>
    <t>Las variaciones negativas de los rubros del activo del Estado de Situación Financiera se presentan en la renglón de origen del Estado de Cambios en la Situación Financiera.</t>
  </si>
  <si>
    <t>Las variaciones positivas de los rubros del activo del Estado de Situación Financiera se presentan en la renglón de aplicación del Estado de Cambios en la Situación Financiera.</t>
  </si>
  <si>
    <t>Las variaciones positivas de los rubros del pasivo y patrimonio del Estado de Situación Financiera se presentan en la renglón de origen del Estado de Cambios en la Situación Financiera.</t>
  </si>
  <si>
    <t>Las variaciones negativas de los rubros del pasivo y patrimonio del Estado de Situación Financiera se presentan en la renglón de aplicación del Estado de Cambios en la Situación Financiera.</t>
  </si>
  <si>
    <t>Aplica a:</t>
  </si>
  <si>
    <t>Impreso y/o digital</t>
  </si>
  <si>
    <t>No se puede modificar el formato.</t>
  </si>
  <si>
    <t>Para elaborar el Estado de Cambios en la Situación Financiera, se utilizan las cifras del Estado de Situación Financiera, determinando las variaciones obtenidas de la diferencia de los saldos de cada uno de los rubros del activo, pasivo y patrimonio del año actual menos el año anterior.</t>
  </si>
  <si>
    <t>Adquisición con fondos de terceros</t>
  </si>
  <si>
    <t>Bajo protesta de decir verdad declaramos que los Estados Financieros y sus notas, son razonablemente correctos y son responsabilidad del emisor.</t>
  </si>
  <si>
    <t>_________________________</t>
  </si>
  <si>
    <r>
      <rPr>
        <b/>
        <sz val="8"/>
        <color indexed="8"/>
        <rFont val="Arial"/>
        <family val="2"/>
      </rPr>
      <t>ÍNDICE:</t>
    </r>
    <r>
      <rPr>
        <sz val="8"/>
        <color theme="1"/>
        <rFont val="Arial"/>
        <family val="2"/>
      </rPr>
      <t xml:space="preserve"> Referencia que corresponde al número de cuenta al cuarto nivel del Plan de Cuentas emitido por el CONAC (DOF 29/02/2016). </t>
    </r>
    <r>
      <rPr>
        <b/>
        <sz val="8"/>
        <color theme="1"/>
        <rFont val="Arial"/>
        <family val="2"/>
      </rPr>
      <t>En impreso al tercer nivel.</t>
    </r>
  </si>
  <si>
    <t>Director Administrativo
CP Carlos Rafael Falcon Zavala</t>
  </si>
  <si>
    <t>Patronato de Parque Zoológico de León
ESTADO DE CAMBIOS EN LA SITUACIÓN FINANCIERA
DEL 1 DE ENERO AL 31 DE DICIEMBRE DE 2017</t>
  </si>
  <si>
    <t>Sub-Director General
LAE Ruben David Rocha Lemus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</si>
</sst>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quot;$&quot;* #,##0.00_-;_-&quot;$&quot;* &quot;-&quot;??_-;_-@_-"/>
    <numFmt numFmtId="43" formatCode="_-* #,##0.00_-;\-* #,##0.00_-;_-* &quot;-&quot;??_-;_-@_-"/>
    <numFmt numFmtId="164" formatCode="_-[$€-2]* #,##0.00_-;\-[$€-2]* #,##0.00_-;_-[$€-2]* &quot;-&quot;??_-"/>
    <numFmt numFmtId="165" formatCode="General_)"/>
    <numFmt numFmtId="166" formatCode="#,##0.00_ ;[Red]\-#,##0.00\ "/>
    <numFmt numFmtId="167" formatCode="#,##0.00_ ;\-#,##0.00\ "/>
  </numFmts>
  <fonts count="9" x14ac:knownFonts="1">
    <font>
      <sz val="8"/>
      <color theme="1"/>
      <name val="Arial"/>
      <family val="2"/>
    </font>
    <font>
      <sz val="10"/>
      <name val="Arial"/>
      <family val="2"/>
    </font>
    <font>
      <b/>
      <sz val="8"/>
      <name val="Arial"/>
      <family val="2"/>
    </font>
    <font>
      <sz val="8"/>
      <name val="Arial"/>
      <family val="2"/>
    </font>
    <font>
      <sz val="11"/>
      <color indexed="8"/>
      <name val="Calibri"/>
      <family val="2"/>
    </font>
    <font>
      <b/>
      <sz val="8"/>
      <color indexed="8"/>
      <name val="Arial"/>
      <family val="2"/>
    </font>
    <font>
      <b/>
      <sz val="8"/>
      <color theme="0"/>
      <name val="Arial"/>
      <family val="2"/>
    </font>
    <font>
      <sz val="11"/>
      <color theme="1"/>
      <name val="Calibri"/>
      <family val="2"/>
      <scheme val="minor"/>
    </font>
    <font>
      <b/>
      <sz val="8"/>
      <color theme="1"/>
      <name val="Arial"/>
      <family val="2"/>
    </font>
  </fonts>
  <fills count="6">
    <fill>
      <patternFill patternType="none"/>
    </fill>
    <fill>
      <patternFill patternType="gray125"/>
    </fill>
    <fill>
      <patternFill patternType="solid">
        <fgColor theme="9"/>
        <bgColor indexed="64"/>
      </patternFill>
    </fill>
    <fill>
      <patternFill patternType="solid">
        <fgColor rgb="FF92D050"/>
        <bgColor indexed="64"/>
      </patternFill>
    </fill>
    <fill>
      <patternFill patternType="solid">
        <fgColor theme="1" tint="0.499984740745262"/>
        <bgColor indexed="64"/>
      </patternFill>
    </fill>
    <fill>
      <patternFill patternType="solid">
        <fgColor theme="0" tint="-0.499984740745262"/>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7">
    <xf numFmtId="0" fontId="0" fillId="0" borderId="0"/>
    <xf numFmtId="165" fontId="1" fillId="0" borderId="0"/>
    <xf numFmtId="164" fontId="1"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4" fontId="1" fillId="0" borderId="0" applyFont="0" applyFill="0" applyBorder="0" applyAlignment="0" applyProtection="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7" fillId="0" borderId="0"/>
    <xf numFmtId="0" fontId="7" fillId="0" borderId="0"/>
  </cellStyleXfs>
  <cellXfs count="40">
    <xf numFmtId="0" fontId="0" fillId="0" borderId="0" xfId="0"/>
    <xf numFmtId="0" fontId="3" fillId="0" borderId="0" xfId="9" applyFont="1" applyAlignment="1">
      <alignment vertical="top"/>
    </xf>
    <xf numFmtId="0" fontId="3" fillId="0" borderId="0" xfId="9" applyFont="1" applyAlignment="1">
      <alignment horizontal="center" vertical="top"/>
    </xf>
    <xf numFmtId="0" fontId="2" fillId="0" borderId="1" xfId="9" applyNumberFormat="1" applyFont="1" applyFill="1" applyBorder="1" applyAlignment="1">
      <alignment horizontal="center" vertical="top"/>
    </xf>
    <xf numFmtId="0" fontId="2" fillId="0" borderId="2" xfId="9" applyFont="1" applyBorder="1" applyAlignment="1">
      <alignment vertical="top" wrapText="1"/>
    </xf>
    <xf numFmtId="0" fontId="2" fillId="0" borderId="0" xfId="9" applyFont="1" applyAlignment="1">
      <alignment vertical="top"/>
    </xf>
    <xf numFmtId="0" fontId="3" fillId="0" borderId="3" xfId="9" applyNumberFormat="1" applyFont="1" applyFill="1" applyBorder="1" applyAlignment="1">
      <alignment horizontal="center" vertical="top"/>
    </xf>
    <xf numFmtId="0" fontId="2" fillId="0" borderId="3" xfId="9" applyNumberFormat="1" applyFont="1" applyFill="1" applyBorder="1" applyAlignment="1">
      <alignment horizontal="center" vertical="top"/>
    </xf>
    <xf numFmtId="0" fontId="2" fillId="0" borderId="0" xfId="9" applyFont="1" applyBorder="1" applyAlignment="1">
      <alignment vertical="top" wrapText="1"/>
    </xf>
    <xf numFmtId="0" fontId="3" fillId="0" borderId="4" xfId="9" applyNumberFormat="1" applyFont="1" applyFill="1" applyBorder="1" applyAlignment="1">
      <alignment horizontal="center" vertical="top"/>
    </xf>
    <xf numFmtId="0" fontId="3" fillId="0" borderId="0" xfId="9" applyFont="1" applyAlignment="1">
      <alignment vertical="top" wrapText="1"/>
    </xf>
    <xf numFmtId="4" fontId="3" fillId="0" borderId="0" xfId="9" applyNumberFormat="1" applyFont="1" applyAlignment="1">
      <alignment vertical="top"/>
    </xf>
    <xf numFmtId="0" fontId="2" fillId="2" borderId="0" xfId="9" applyFont="1" applyFill="1" applyBorder="1" applyAlignment="1">
      <alignment horizontal="left" vertical="center" wrapText="1"/>
    </xf>
    <xf numFmtId="0" fontId="0" fillId="0" borderId="0" xfId="0" applyAlignment="1">
      <alignment horizontal="left" wrapText="1" indent="1"/>
    </xf>
    <xf numFmtId="0" fontId="2" fillId="3" borderId="0" xfId="9" applyFont="1" applyFill="1" applyBorder="1" applyAlignment="1">
      <alignment horizontal="left" vertical="center" wrapText="1"/>
    </xf>
    <xf numFmtId="0" fontId="0" fillId="0" borderId="0" xfId="0" applyAlignment="1">
      <alignment horizontal="left" vertical="center" wrapText="1" indent="1"/>
    </xf>
    <xf numFmtId="0" fontId="6" fillId="4" borderId="9" xfId="9" applyFont="1" applyFill="1" applyBorder="1" applyAlignment="1">
      <alignment horizontal="center" vertical="center"/>
    </xf>
    <xf numFmtId="0" fontId="6" fillId="4" borderId="9" xfId="9" applyFont="1" applyFill="1" applyBorder="1" applyAlignment="1" applyProtection="1">
      <alignment horizontal="center" vertical="center"/>
    </xf>
    <xf numFmtId="166" fontId="3" fillId="0" borderId="0" xfId="3" applyNumberFormat="1" applyFont="1" applyBorder="1" applyAlignment="1" applyProtection="1">
      <alignment vertical="top" wrapText="1"/>
      <protection locked="0"/>
    </xf>
    <xf numFmtId="166" fontId="3" fillId="0" borderId="7" xfId="3" applyNumberFormat="1" applyFont="1" applyBorder="1" applyAlignment="1" applyProtection="1">
      <alignment vertical="top" wrapText="1"/>
      <protection locked="0"/>
    </xf>
    <xf numFmtId="0" fontId="3" fillId="0" borderId="0" xfId="9" applyFont="1" applyBorder="1" applyAlignment="1">
      <alignment horizontal="left" vertical="top" wrapText="1" indent="1"/>
    </xf>
    <xf numFmtId="0" fontId="3" fillId="0" borderId="0" xfId="9" applyFont="1" applyBorder="1" applyAlignment="1">
      <alignment horizontal="left" vertical="top" wrapText="1" indent="2"/>
    </xf>
    <xf numFmtId="0" fontId="3" fillId="0" borderId="5" xfId="9" applyFont="1" applyBorder="1" applyAlignment="1">
      <alignment horizontal="left" vertical="top" wrapText="1" indent="1"/>
    </xf>
    <xf numFmtId="0" fontId="3" fillId="0" borderId="0" xfId="9" applyFont="1" applyAlignment="1" applyProtection="1">
      <alignment vertical="top"/>
    </xf>
    <xf numFmtId="0" fontId="3" fillId="0" borderId="0" xfId="9" applyFont="1" applyAlignment="1" applyProtection="1">
      <alignment vertical="top" wrapText="1"/>
      <protection locked="0"/>
    </xf>
    <xf numFmtId="0" fontId="3" fillId="0" borderId="0" xfId="9" applyFont="1" applyAlignment="1" applyProtection="1">
      <alignment horizontal="left" vertical="top" wrapText="1" indent="5"/>
      <protection locked="0"/>
    </xf>
    <xf numFmtId="0" fontId="3" fillId="0" borderId="0" xfId="9" applyFont="1" applyAlignment="1" applyProtection="1">
      <alignment vertical="top"/>
      <protection locked="0"/>
    </xf>
    <xf numFmtId="0" fontId="3" fillId="0" borderId="0" xfId="9" applyFont="1" applyBorder="1" applyAlignment="1" applyProtection="1">
      <alignment horizontal="left" vertical="top" wrapText="1" indent="2"/>
      <protection locked="0"/>
    </xf>
    <xf numFmtId="167" fontId="2" fillId="0" borderId="2" xfId="3" applyNumberFormat="1" applyFont="1" applyBorder="1" applyAlignment="1" applyProtection="1">
      <alignment vertical="top" wrapText="1"/>
      <protection locked="0"/>
    </xf>
    <xf numFmtId="167" fontId="2" fillId="0" borderId="6" xfId="3" applyNumberFormat="1" applyFont="1" applyBorder="1" applyAlignment="1" applyProtection="1">
      <alignment vertical="top" wrapText="1"/>
      <protection locked="0"/>
    </xf>
    <xf numFmtId="167" fontId="3" fillId="0" borderId="0" xfId="3" applyNumberFormat="1" applyFont="1" applyBorder="1" applyAlignment="1" applyProtection="1">
      <alignment vertical="top" wrapText="1"/>
      <protection locked="0"/>
    </xf>
    <xf numFmtId="167" fontId="3" fillId="0" borderId="7" xfId="3" applyNumberFormat="1" applyFont="1" applyBorder="1" applyAlignment="1" applyProtection="1">
      <alignment vertical="top" wrapText="1"/>
      <protection locked="0"/>
    </xf>
    <xf numFmtId="167" fontId="3" fillId="0" borderId="7" xfId="3" applyNumberFormat="1" applyFont="1" applyFill="1" applyBorder="1" applyAlignment="1" applyProtection="1">
      <alignment vertical="top" wrapText="1"/>
      <protection locked="0"/>
    </xf>
    <xf numFmtId="167" fontId="2" fillId="0" borderId="0" xfId="3" applyNumberFormat="1" applyFont="1" applyBorder="1" applyAlignment="1" applyProtection="1">
      <alignment vertical="top" wrapText="1"/>
      <protection locked="0"/>
    </xf>
    <xf numFmtId="167" fontId="2" fillId="0" borderId="7" xfId="3" applyNumberFormat="1" applyFont="1" applyBorder="1" applyAlignment="1" applyProtection="1">
      <alignment vertical="top" wrapText="1"/>
      <protection locked="0"/>
    </xf>
    <xf numFmtId="167" fontId="3" fillId="0" borderId="5" xfId="3" applyNumberFormat="1" applyFont="1" applyBorder="1" applyAlignment="1" applyProtection="1">
      <alignment vertical="top" wrapText="1"/>
      <protection locked="0"/>
    </xf>
    <xf numFmtId="167" fontId="3" fillId="0" borderId="8" xfId="3" applyNumberFormat="1" applyFont="1" applyBorder="1" applyAlignment="1" applyProtection="1">
      <alignment vertical="top" wrapText="1"/>
      <protection locked="0"/>
    </xf>
    <xf numFmtId="0" fontId="6" fillId="5" borderId="10" xfId="9" applyFont="1" applyFill="1" applyBorder="1" applyAlignment="1" applyProtection="1">
      <alignment horizontal="center" vertical="center" wrapText="1"/>
      <protection locked="0"/>
    </xf>
    <xf numFmtId="0" fontId="6" fillId="5" borderId="11" xfId="9" applyFont="1" applyFill="1" applyBorder="1" applyAlignment="1" applyProtection="1">
      <alignment horizontal="center" vertical="center" wrapText="1"/>
      <protection locked="0"/>
    </xf>
    <xf numFmtId="0" fontId="6" fillId="5" borderId="12" xfId="9" applyFont="1" applyFill="1" applyBorder="1" applyAlignment="1" applyProtection="1">
      <alignment horizontal="center" vertical="center" wrapText="1"/>
      <protection locked="0"/>
    </xf>
  </cellXfs>
  <cellStyles count="17">
    <cellStyle name="=C:\WINNT\SYSTEM32\COMMAND.COM" xfId="1"/>
    <cellStyle name="Euro" xfId="2"/>
    <cellStyle name="Millares 2" xfId="3"/>
    <cellStyle name="Millares 2 2" xfId="4"/>
    <cellStyle name="Millares 2 3" xfId="5"/>
    <cellStyle name="Millares 3" xfId="6"/>
    <cellStyle name="Moneda 2" xfId="7"/>
    <cellStyle name="Normal" xfId="0" builtinId="0"/>
    <cellStyle name="Normal 2" xfId="8"/>
    <cellStyle name="Normal 2 2" xfId="9"/>
    <cellStyle name="Normal 3" xfId="10"/>
    <cellStyle name="Normal 4" xfId="11"/>
    <cellStyle name="Normal 4 2" xfId="12"/>
    <cellStyle name="Normal 5" xfId="13"/>
    <cellStyle name="Normal 5 2" xfId="14"/>
    <cellStyle name="Normal 6" xfId="15"/>
    <cellStyle name="Normal 6 2" xfId="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02"/>
  <sheetViews>
    <sheetView tabSelected="1" zoomScaleNormal="100" workbookViewId="0">
      <pane ySplit="2" topLeftCell="A180" activePane="bottomLeft" state="frozen"/>
      <selection pane="bottomLeft" activeCell="B100" sqref="B100"/>
    </sheetView>
  </sheetViews>
  <sheetFormatPr baseColWidth="10" defaultRowHeight="11.25" x14ac:dyDescent="0.2"/>
  <cols>
    <col min="1" max="1" width="7.83203125" style="1" customWidth="1"/>
    <col min="2" max="2" width="74.83203125" style="10" customWidth="1"/>
    <col min="3" max="3" width="25.83203125" style="10" customWidth="1"/>
    <col min="4" max="4" width="25.83203125" style="11" customWidth="1"/>
    <col min="5" max="16384" width="12" style="1"/>
  </cols>
  <sheetData>
    <row r="1" spans="1:4" ht="60" customHeight="1" x14ac:dyDescent="0.2">
      <c r="A1" s="37" t="s">
        <v>216</v>
      </c>
      <c r="B1" s="38"/>
      <c r="C1" s="38"/>
      <c r="D1" s="39"/>
    </row>
    <row r="2" spans="1:4" s="2" customFormat="1" ht="15" customHeight="1" x14ac:dyDescent="0.2">
      <c r="A2" s="16" t="s">
        <v>0</v>
      </c>
      <c r="B2" s="17" t="s">
        <v>1</v>
      </c>
      <c r="C2" s="16" t="s">
        <v>185</v>
      </c>
      <c r="D2" s="16" t="s">
        <v>186</v>
      </c>
    </row>
    <row r="3" spans="1:4" s="5" customFormat="1" x14ac:dyDescent="0.2">
      <c r="A3" s="3">
        <v>1000</v>
      </c>
      <c r="B3" s="4" t="s">
        <v>2</v>
      </c>
      <c r="C3" s="28">
        <f>+C4+C43</f>
        <v>4109266.68</v>
      </c>
      <c r="D3" s="29">
        <f>+D4+D43</f>
        <v>11430649.910000002</v>
      </c>
    </row>
    <row r="4" spans="1:4" ht="12.75" customHeight="1" x14ac:dyDescent="0.2">
      <c r="A4" s="7">
        <v>1100</v>
      </c>
      <c r="B4" s="8" t="s">
        <v>3</v>
      </c>
      <c r="C4" s="30">
        <f>+C5+C13+C21+C27+C33+C35+C38</f>
        <v>3379313.52</v>
      </c>
      <c r="D4" s="31">
        <f>+D5+D13+D21+D27+D33+D35+D38</f>
        <v>1397425.06</v>
      </c>
    </row>
    <row r="5" spans="1:4" x14ac:dyDescent="0.2">
      <c r="A5" s="6">
        <v>1110</v>
      </c>
      <c r="B5" s="20" t="s">
        <v>4</v>
      </c>
      <c r="C5" s="30">
        <f>+C6+C7+C8+C9+C10+C11+C12</f>
        <v>3325829.24</v>
      </c>
      <c r="D5" s="31">
        <f>+D6+D7+D8+D9+D10+D11+D12</f>
        <v>1140075.8</v>
      </c>
    </row>
    <row r="6" spans="1:4" x14ac:dyDescent="0.2">
      <c r="A6" s="6">
        <v>1111</v>
      </c>
      <c r="B6" s="21" t="s">
        <v>5</v>
      </c>
      <c r="C6" s="30"/>
      <c r="D6" s="31"/>
    </row>
    <row r="7" spans="1:4" x14ac:dyDescent="0.2">
      <c r="A7" s="6">
        <v>1112</v>
      </c>
      <c r="B7" s="21" t="s">
        <v>6</v>
      </c>
      <c r="C7" s="30"/>
      <c r="D7" s="31">
        <v>1140075.8</v>
      </c>
    </row>
    <row r="8" spans="1:4" x14ac:dyDescent="0.2">
      <c r="A8" s="6">
        <v>1113</v>
      </c>
      <c r="B8" s="21" t="s">
        <v>7</v>
      </c>
      <c r="C8" s="30"/>
      <c r="D8" s="31"/>
    </row>
    <row r="9" spans="1:4" x14ac:dyDescent="0.2">
      <c r="A9" s="6">
        <v>1114</v>
      </c>
      <c r="B9" s="21" t="s">
        <v>8</v>
      </c>
      <c r="C9" s="30">
        <v>3325829.24</v>
      </c>
      <c r="D9" s="31"/>
    </row>
    <row r="10" spans="1:4" x14ac:dyDescent="0.2">
      <c r="A10" s="6">
        <v>1115</v>
      </c>
      <c r="B10" s="21" t="s">
        <v>9</v>
      </c>
      <c r="C10" s="30"/>
      <c r="D10" s="31"/>
    </row>
    <row r="11" spans="1:4" x14ac:dyDescent="0.2">
      <c r="A11" s="6">
        <v>1116</v>
      </c>
      <c r="B11" s="21" t="s">
        <v>10</v>
      </c>
      <c r="C11" s="30"/>
      <c r="D11" s="31"/>
    </row>
    <row r="12" spans="1:4" x14ac:dyDescent="0.2">
      <c r="A12" s="6">
        <v>1119</v>
      </c>
      <c r="B12" s="21" t="s">
        <v>11</v>
      </c>
      <c r="C12" s="30"/>
      <c r="D12" s="31"/>
    </row>
    <row r="13" spans="1:4" x14ac:dyDescent="0.2">
      <c r="A13" s="6">
        <v>1120</v>
      </c>
      <c r="B13" s="20" t="s">
        <v>12</v>
      </c>
      <c r="C13" s="30">
        <f>+C14+C15+C16+C17+C18+C19+C20</f>
        <v>11305</v>
      </c>
      <c r="D13" s="31">
        <f>+D14+D15+D16+D17+D18+D19+D20</f>
        <v>0</v>
      </c>
    </row>
    <row r="14" spans="1:4" x14ac:dyDescent="0.2">
      <c r="A14" s="6">
        <v>1121</v>
      </c>
      <c r="B14" s="21" t="s">
        <v>13</v>
      </c>
      <c r="C14" s="30"/>
      <c r="D14" s="31"/>
    </row>
    <row r="15" spans="1:4" x14ac:dyDescent="0.2">
      <c r="A15" s="6">
        <v>1122</v>
      </c>
      <c r="B15" s="21" t="s">
        <v>14</v>
      </c>
      <c r="C15" s="30"/>
      <c r="D15" s="31"/>
    </row>
    <row r="16" spans="1:4" x14ac:dyDescent="0.2">
      <c r="A16" s="6">
        <v>1123</v>
      </c>
      <c r="B16" s="21" t="s">
        <v>15</v>
      </c>
      <c r="C16" s="30">
        <v>11305</v>
      </c>
      <c r="D16" s="31"/>
    </row>
    <row r="17" spans="1:4" x14ac:dyDescent="0.2">
      <c r="A17" s="6">
        <v>1124</v>
      </c>
      <c r="B17" s="21" t="s">
        <v>16</v>
      </c>
      <c r="C17" s="30"/>
      <c r="D17" s="31"/>
    </row>
    <row r="18" spans="1:4" x14ac:dyDescent="0.2">
      <c r="A18" s="6">
        <v>1125</v>
      </c>
      <c r="B18" s="21" t="s">
        <v>188</v>
      </c>
      <c r="C18" s="30"/>
      <c r="D18" s="31"/>
    </row>
    <row r="19" spans="1:4" x14ac:dyDescent="0.2">
      <c r="A19" s="6">
        <v>1126</v>
      </c>
      <c r="B19" s="21" t="s">
        <v>17</v>
      </c>
      <c r="C19" s="30"/>
      <c r="D19" s="31"/>
    </row>
    <row r="20" spans="1:4" x14ac:dyDescent="0.2">
      <c r="A20" s="6">
        <v>1129</v>
      </c>
      <c r="B20" s="21" t="s">
        <v>18</v>
      </c>
      <c r="C20" s="30"/>
      <c r="D20" s="31"/>
    </row>
    <row r="21" spans="1:4" x14ac:dyDescent="0.2">
      <c r="A21" s="6">
        <v>1130</v>
      </c>
      <c r="B21" s="20" t="s">
        <v>19</v>
      </c>
      <c r="C21" s="30">
        <f>+C22+C23+C24+C25+C26</f>
        <v>0</v>
      </c>
      <c r="D21" s="31">
        <f>+D22+D23+D24+D25+D26</f>
        <v>0</v>
      </c>
    </row>
    <row r="22" spans="1:4" ht="22.5" x14ac:dyDescent="0.2">
      <c r="A22" s="6">
        <v>1131</v>
      </c>
      <c r="B22" s="21" t="s">
        <v>20</v>
      </c>
      <c r="C22" s="30"/>
      <c r="D22" s="31"/>
    </row>
    <row r="23" spans="1:4" x14ac:dyDescent="0.2">
      <c r="A23" s="6">
        <v>1132</v>
      </c>
      <c r="B23" s="21" t="s">
        <v>21</v>
      </c>
      <c r="C23" s="30"/>
      <c r="D23" s="31"/>
    </row>
    <row r="24" spans="1:4" x14ac:dyDescent="0.2">
      <c r="A24" s="6">
        <v>1133</v>
      </c>
      <c r="B24" s="21" t="s">
        <v>22</v>
      </c>
      <c r="C24" s="30"/>
      <c r="D24" s="31"/>
    </row>
    <row r="25" spans="1:4" x14ac:dyDescent="0.2">
      <c r="A25" s="6">
        <v>1134</v>
      </c>
      <c r="B25" s="21" t="s">
        <v>23</v>
      </c>
      <c r="C25" s="30"/>
      <c r="D25" s="31"/>
    </row>
    <row r="26" spans="1:4" x14ac:dyDescent="0.2">
      <c r="A26" s="6">
        <v>1139</v>
      </c>
      <c r="B26" s="21" t="s">
        <v>24</v>
      </c>
      <c r="C26" s="30"/>
      <c r="D26" s="31"/>
    </row>
    <row r="27" spans="1:4" x14ac:dyDescent="0.2">
      <c r="A27" s="6">
        <v>1140</v>
      </c>
      <c r="B27" s="20" t="s">
        <v>25</v>
      </c>
      <c r="C27" s="30">
        <f>+C28+C29+C30+C31+C32</f>
        <v>0</v>
      </c>
      <c r="D27" s="31">
        <f>+D28+D29+D30+D31+D32</f>
        <v>257349.26</v>
      </c>
    </row>
    <row r="28" spans="1:4" x14ac:dyDescent="0.2">
      <c r="A28" s="6">
        <v>1141</v>
      </c>
      <c r="B28" s="21" t="s">
        <v>26</v>
      </c>
      <c r="C28" s="30"/>
      <c r="D28" s="31"/>
    </row>
    <row r="29" spans="1:4" x14ac:dyDescent="0.2">
      <c r="A29" s="6">
        <v>1142</v>
      </c>
      <c r="B29" s="21" t="s">
        <v>27</v>
      </c>
      <c r="C29" s="30"/>
      <c r="D29" s="31"/>
    </row>
    <row r="30" spans="1:4" x14ac:dyDescent="0.2">
      <c r="A30" s="6">
        <v>1143</v>
      </c>
      <c r="B30" s="21" t="s">
        <v>28</v>
      </c>
      <c r="C30" s="30"/>
      <c r="D30" s="31"/>
    </row>
    <row r="31" spans="1:4" x14ac:dyDescent="0.2">
      <c r="A31" s="6">
        <v>1144</v>
      </c>
      <c r="B31" s="21" t="s">
        <v>29</v>
      </c>
      <c r="C31" s="30"/>
      <c r="D31" s="31">
        <v>257349.26</v>
      </c>
    </row>
    <row r="32" spans="1:4" x14ac:dyDescent="0.2">
      <c r="A32" s="6">
        <v>1145</v>
      </c>
      <c r="B32" s="21" t="s">
        <v>30</v>
      </c>
      <c r="C32" s="30"/>
      <c r="D32" s="31"/>
    </row>
    <row r="33" spans="1:4" x14ac:dyDescent="0.2">
      <c r="A33" s="6">
        <v>1150</v>
      </c>
      <c r="B33" s="20" t="s">
        <v>31</v>
      </c>
      <c r="C33" s="30">
        <f>+C34</f>
        <v>42179.28</v>
      </c>
      <c r="D33" s="31">
        <f>+D34</f>
        <v>0</v>
      </c>
    </row>
    <row r="34" spans="1:4" x14ac:dyDescent="0.2">
      <c r="A34" s="6">
        <v>1151</v>
      </c>
      <c r="B34" s="21" t="s">
        <v>32</v>
      </c>
      <c r="C34" s="30">
        <v>42179.28</v>
      </c>
      <c r="D34" s="31"/>
    </row>
    <row r="35" spans="1:4" x14ac:dyDescent="0.2">
      <c r="A35" s="6">
        <v>1160</v>
      </c>
      <c r="B35" s="20" t="s">
        <v>33</v>
      </c>
      <c r="C35" s="30">
        <f>+C36+C37</f>
        <v>0</v>
      </c>
      <c r="D35" s="31">
        <f>+D36+D37</f>
        <v>0</v>
      </c>
    </row>
    <row r="36" spans="1:4" ht="22.5" x14ac:dyDescent="0.2">
      <c r="A36" s="6">
        <v>1161</v>
      </c>
      <c r="B36" s="21" t="s">
        <v>34</v>
      </c>
      <c r="C36" s="30"/>
      <c r="D36" s="31"/>
    </row>
    <row r="37" spans="1:4" x14ac:dyDescent="0.2">
      <c r="A37" s="6">
        <v>1162</v>
      </c>
      <c r="B37" s="21" t="s">
        <v>35</v>
      </c>
      <c r="C37" s="30"/>
      <c r="D37" s="31"/>
    </row>
    <row r="38" spans="1:4" x14ac:dyDescent="0.2">
      <c r="A38" s="6">
        <v>1190</v>
      </c>
      <c r="B38" s="20" t="s">
        <v>36</v>
      </c>
      <c r="C38" s="30">
        <f>+C39+C40+C41+C42</f>
        <v>0</v>
      </c>
      <c r="D38" s="31">
        <f>+D39+D40+D41+D42</f>
        <v>0</v>
      </c>
    </row>
    <row r="39" spans="1:4" x14ac:dyDescent="0.2">
      <c r="A39" s="6">
        <v>1191</v>
      </c>
      <c r="B39" s="21" t="s">
        <v>37</v>
      </c>
      <c r="C39" s="30"/>
      <c r="D39" s="31"/>
    </row>
    <row r="40" spans="1:4" x14ac:dyDescent="0.2">
      <c r="A40" s="6">
        <v>1192</v>
      </c>
      <c r="B40" s="21" t="s">
        <v>38</v>
      </c>
      <c r="C40" s="30"/>
      <c r="D40" s="31"/>
    </row>
    <row r="41" spans="1:4" x14ac:dyDescent="0.2">
      <c r="A41" s="6">
        <v>1193</v>
      </c>
      <c r="B41" s="21" t="s">
        <v>39</v>
      </c>
      <c r="C41" s="30"/>
      <c r="D41" s="32"/>
    </row>
    <row r="42" spans="1:4" x14ac:dyDescent="0.2">
      <c r="A42" s="6">
        <v>1194</v>
      </c>
      <c r="B42" s="21" t="s">
        <v>211</v>
      </c>
      <c r="C42" s="18"/>
      <c r="D42" s="19"/>
    </row>
    <row r="43" spans="1:4" x14ac:dyDescent="0.2">
      <c r="A43" s="7">
        <v>1200</v>
      </c>
      <c r="B43" s="8" t="s">
        <v>40</v>
      </c>
      <c r="C43" s="30">
        <f>+C44+C49+C55+C63+C72+C78+C84+C91+C97</f>
        <v>729953.16000000015</v>
      </c>
      <c r="D43" s="31">
        <f>+D44+D49+D55+D63+D72+D78+D84+D91+D97</f>
        <v>10033224.850000001</v>
      </c>
    </row>
    <row r="44" spans="1:4" x14ac:dyDescent="0.2">
      <c r="A44" s="6">
        <v>1210</v>
      </c>
      <c r="B44" s="20" t="s">
        <v>41</v>
      </c>
      <c r="C44" s="30">
        <f>+C45+C46+C47+C48</f>
        <v>0</v>
      </c>
      <c r="D44" s="31">
        <f>+D45+D46+D47+D48</f>
        <v>0</v>
      </c>
    </row>
    <row r="45" spans="1:4" x14ac:dyDescent="0.2">
      <c r="A45" s="6">
        <v>1211</v>
      </c>
      <c r="B45" s="21" t="s">
        <v>42</v>
      </c>
      <c r="C45" s="30"/>
      <c r="D45" s="31"/>
    </row>
    <row r="46" spans="1:4" x14ac:dyDescent="0.2">
      <c r="A46" s="6">
        <v>1212</v>
      </c>
      <c r="B46" s="21" t="s">
        <v>43</v>
      </c>
      <c r="C46" s="30"/>
      <c r="D46" s="31"/>
    </row>
    <row r="47" spans="1:4" x14ac:dyDescent="0.2">
      <c r="A47" s="6">
        <v>1213</v>
      </c>
      <c r="B47" s="21" t="s">
        <v>44</v>
      </c>
      <c r="C47" s="30"/>
      <c r="D47" s="31"/>
    </row>
    <row r="48" spans="1:4" x14ac:dyDescent="0.2">
      <c r="A48" s="6">
        <v>1214</v>
      </c>
      <c r="B48" s="21" t="s">
        <v>45</v>
      </c>
      <c r="C48" s="30"/>
      <c r="D48" s="31"/>
    </row>
    <row r="49" spans="1:4" x14ac:dyDescent="0.2">
      <c r="A49" s="6">
        <v>1220</v>
      </c>
      <c r="B49" s="20" t="s">
        <v>46</v>
      </c>
      <c r="C49" s="30">
        <f>+C50+C51+C52+C53+C54</f>
        <v>0</v>
      </c>
      <c r="D49" s="31">
        <f>+D50+D51+D52+D53+D54</f>
        <v>0</v>
      </c>
    </row>
    <row r="50" spans="1:4" x14ac:dyDescent="0.2">
      <c r="A50" s="6">
        <v>1221</v>
      </c>
      <c r="B50" s="21" t="s">
        <v>47</v>
      </c>
      <c r="C50" s="30"/>
      <c r="D50" s="31"/>
    </row>
    <row r="51" spans="1:4" x14ac:dyDescent="0.2">
      <c r="A51" s="6">
        <v>1222</v>
      </c>
      <c r="B51" s="21" t="s">
        <v>48</v>
      </c>
      <c r="C51" s="30"/>
      <c r="D51" s="31"/>
    </row>
    <row r="52" spans="1:4" x14ac:dyDescent="0.2">
      <c r="A52" s="6">
        <v>1223</v>
      </c>
      <c r="B52" s="21" t="s">
        <v>49</v>
      </c>
      <c r="C52" s="30"/>
      <c r="D52" s="31"/>
    </row>
    <row r="53" spans="1:4" x14ac:dyDescent="0.2">
      <c r="A53" s="6">
        <v>1224</v>
      </c>
      <c r="B53" s="21" t="s">
        <v>50</v>
      </c>
      <c r="C53" s="30"/>
      <c r="D53" s="31"/>
    </row>
    <row r="54" spans="1:4" x14ac:dyDescent="0.2">
      <c r="A54" s="6">
        <v>1229</v>
      </c>
      <c r="B54" s="21" t="s">
        <v>51</v>
      </c>
      <c r="C54" s="30"/>
      <c r="D54" s="31"/>
    </row>
    <row r="55" spans="1:4" x14ac:dyDescent="0.2">
      <c r="A55" s="6">
        <v>1230</v>
      </c>
      <c r="B55" s="20" t="s">
        <v>52</v>
      </c>
      <c r="C55" s="30">
        <f>+C56+C57+C58+C59+C60+C61+C62</f>
        <v>0</v>
      </c>
      <c r="D55" s="31">
        <f>+D56+D57+D58+D59+D60+D61+D62</f>
        <v>8469681.7700000014</v>
      </c>
    </row>
    <row r="56" spans="1:4" x14ac:dyDescent="0.2">
      <c r="A56" s="6">
        <v>1231</v>
      </c>
      <c r="B56" s="21" t="s">
        <v>53</v>
      </c>
      <c r="C56" s="30"/>
      <c r="D56" s="31"/>
    </row>
    <row r="57" spans="1:4" x14ac:dyDescent="0.2">
      <c r="A57" s="6">
        <v>1232</v>
      </c>
      <c r="B57" s="21" t="s">
        <v>54</v>
      </c>
      <c r="C57" s="30"/>
      <c r="D57" s="31"/>
    </row>
    <row r="58" spans="1:4" x14ac:dyDescent="0.2">
      <c r="A58" s="6">
        <v>1233</v>
      </c>
      <c r="B58" s="21" t="s">
        <v>55</v>
      </c>
      <c r="C58" s="30"/>
      <c r="D58" s="31">
        <v>7879874.5700000003</v>
      </c>
    </row>
    <row r="59" spans="1:4" x14ac:dyDescent="0.2">
      <c r="A59" s="6">
        <v>1234</v>
      </c>
      <c r="B59" s="21" t="s">
        <v>56</v>
      </c>
      <c r="C59" s="30"/>
      <c r="D59" s="31"/>
    </row>
    <row r="60" spans="1:4" x14ac:dyDescent="0.2">
      <c r="A60" s="6">
        <v>1235</v>
      </c>
      <c r="B60" s="21" t="s">
        <v>57</v>
      </c>
      <c r="C60" s="30"/>
      <c r="D60" s="31">
        <v>589807.20000000112</v>
      </c>
    </row>
    <row r="61" spans="1:4" x14ac:dyDescent="0.2">
      <c r="A61" s="6">
        <v>1236</v>
      </c>
      <c r="B61" s="21" t="s">
        <v>58</v>
      </c>
      <c r="C61" s="30"/>
      <c r="D61" s="31"/>
    </row>
    <row r="62" spans="1:4" x14ac:dyDescent="0.2">
      <c r="A62" s="6">
        <v>1239</v>
      </c>
      <c r="B62" s="21" t="s">
        <v>59</v>
      </c>
      <c r="C62" s="30"/>
      <c r="D62" s="31"/>
    </row>
    <row r="63" spans="1:4" x14ac:dyDescent="0.2">
      <c r="A63" s="6">
        <v>1240</v>
      </c>
      <c r="B63" s="20" t="s">
        <v>60</v>
      </c>
      <c r="C63" s="30">
        <f>+C64+C65+C66+C67+C68+C69+C70+C71</f>
        <v>0</v>
      </c>
      <c r="D63" s="31">
        <f>+D64+D65+D66+D67+D68+D69+D70+D71</f>
        <v>1563543.0799999994</v>
      </c>
    </row>
    <row r="64" spans="1:4" x14ac:dyDescent="0.2">
      <c r="A64" s="6">
        <v>1241</v>
      </c>
      <c r="B64" s="21" t="s">
        <v>61</v>
      </c>
      <c r="C64" s="30"/>
      <c r="D64" s="31">
        <v>175080.66999999993</v>
      </c>
    </row>
    <row r="65" spans="1:4" x14ac:dyDescent="0.2">
      <c r="A65" s="6">
        <v>1242</v>
      </c>
      <c r="B65" s="21" t="s">
        <v>62</v>
      </c>
      <c r="C65" s="30"/>
      <c r="D65" s="31"/>
    </row>
    <row r="66" spans="1:4" x14ac:dyDescent="0.2">
      <c r="A66" s="6">
        <v>1243</v>
      </c>
      <c r="B66" s="21" t="s">
        <v>63</v>
      </c>
      <c r="C66" s="30"/>
      <c r="D66" s="31">
        <v>359862.45</v>
      </c>
    </row>
    <row r="67" spans="1:4" x14ac:dyDescent="0.2">
      <c r="A67" s="6">
        <v>1244</v>
      </c>
      <c r="B67" s="21" t="s">
        <v>184</v>
      </c>
      <c r="C67" s="30"/>
      <c r="D67" s="31">
        <v>374345.86000000034</v>
      </c>
    </row>
    <row r="68" spans="1:4" x14ac:dyDescent="0.2">
      <c r="A68" s="6">
        <v>1245</v>
      </c>
      <c r="B68" s="21" t="s">
        <v>64</v>
      </c>
      <c r="C68" s="30"/>
      <c r="D68" s="31"/>
    </row>
    <row r="69" spans="1:4" x14ac:dyDescent="0.2">
      <c r="A69" s="6">
        <v>1246</v>
      </c>
      <c r="B69" s="21" t="s">
        <v>65</v>
      </c>
      <c r="C69" s="30"/>
      <c r="D69" s="31">
        <v>139067.81000000006</v>
      </c>
    </row>
    <row r="70" spans="1:4" x14ac:dyDescent="0.2">
      <c r="A70" s="6">
        <v>1247</v>
      </c>
      <c r="B70" s="21" t="s">
        <v>66</v>
      </c>
      <c r="C70" s="30"/>
      <c r="D70" s="31"/>
    </row>
    <row r="71" spans="1:4" x14ac:dyDescent="0.2">
      <c r="A71" s="6">
        <v>1248</v>
      </c>
      <c r="B71" s="21" t="s">
        <v>67</v>
      </c>
      <c r="C71" s="30"/>
      <c r="D71" s="31">
        <v>515186.28999999911</v>
      </c>
    </row>
    <row r="72" spans="1:4" x14ac:dyDescent="0.2">
      <c r="A72" s="6">
        <v>1250</v>
      </c>
      <c r="B72" s="20" t="s">
        <v>68</v>
      </c>
      <c r="C72" s="30">
        <f>+C73+C74+C75+C76+C77</f>
        <v>0</v>
      </c>
      <c r="D72" s="31">
        <f>+D73+D74+D75+D76+D77</f>
        <v>0</v>
      </c>
    </row>
    <row r="73" spans="1:4" x14ac:dyDescent="0.2">
      <c r="A73" s="6">
        <v>1251</v>
      </c>
      <c r="B73" s="21" t="s">
        <v>69</v>
      </c>
      <c r="C73" s="30"/>
      <c r="D73" s="31"/>
    </row>
    <row r="74" spans="1:4" x14ac:dyDescent="0.2">
      <c r="A74" s="6">
        <v>1252</v>
      </c>
      <c r="B74" s="21" t="s">
        <v>70</v>
      </c>
      <c r="C74" s="30"/>
      <c r="D74" s="31"/>
    </row>
    <row r="75" spans="1:4" x14ac:dyDescent="0.2">
      <c r="A75" s="6">
        <v>1253</v>
      </c>
      <c r="B75" s="21" t="s">
        <v>71</v>
      </c>
      <c r="C75" s="30"/>
      <c r="D75" s="31"/>
    </row>
    <row r="76" spans="1:4" x14ac:dyDescent="0.2">
      <c r="A76" s="6">
        <v>1254</v>
      </c>
      <c r="B76" s="21" t="s">
        <v>72</v>
      </c>
      <c r="C76" s="30"/>
      <c r="D76" s="31"/>
    </row>
    <row r="77" spans="1:4" x14ac:dyDescent="0.2">
      <c r="A77" s="6">
        <v>1259</v>
      </c>
      <c r="B77" s="21" t="s">
        <v>73</v>
      </c>
      <c r="C77" s="30"/>
      <c r="D77" s="31"/>
    </row>
    <row r="78" spans="1:4" x14ac:dyDescent="0.2">
      <c r="A78" s="6">
        <v>1260</v>
      </c>
      <c r="B78" s="20" t="s">
        <v>189</v>
      </c>
      <c r="C78" s="30">
        <f>+C79+C80++C81+C82+C83</f>
        <v>729953.16000000015</v>
      </c>
      <c r="D78" s="31">
        <f>+D79+D80++D81+D82+D83</f>
        <v>0</v>
      </c>
    </row>
    <row r="79" spans="1:4" x14ac:dyDescent="0.2">
      <c r="A79" s="6">
        <v>1261</v>
      </c>
      <c r="B79" s="21" t="s">
        <v>74</v>
      </c>
      <c r="C79" s="30"/>
      <c r="D79" s="31"/>
    </row>
    <row r="80" spans="1:4" x14ac:dyDescent="0.2">
      <c r="A80" s="6">
        <v>1262</v>
      </c>
      <c r="B80" s="21" t="s">
        <v>75</v>
      </c>
      <c r="C80" s="30"/>
      <c r="D80" s="31"/>
    </row>
    <row r="81" spans="1:4" x14ac:dyDescent="0.2">
      <c r="A81" s="6">
        <v>1263</v>
      </c>
      <c r="B81" s="21" t="s">
        <v>76</v>
      </c>
      <c r="C81" s="30">
        <v>729953.16000000015</v>
      </c>
      <c r="D81" s="31"/>
    </row>
    <row r="82" spans="1:4" x14ac:dyDescent="0.2">
      <c r="A82" s="6">
        <v>1264</v>
      </c>
      <c r="B82" s="21" t="s">
        <v>77</v>
      </c>
      <c r="C82" s="30"/>
      <c r="D82" s="31"/>
    </row>
    <row r="83" spans="1:4" x14ac:dyDescent="0.2">
      <c r="A83" s="6">
        <v>1265</v>
      </c>
      <c r="B83" s="21" t="s">
        <v>78</v>
      </c>
      <c r="C83" s="30"/>
      <c r="D83" s="31"/>
    </row>
    <row r="84" spans="1:4" x14ac:dyDescent="0.2">
      <c r="A84" s="6">
        <v>1270</v>
      </c>
      <c r="B84" s="20" t="s">
        <v>79</v>
      </c>
      <c r="C84" s="30">
        <f>+C85+C86+C87+C88+C89+C90</f>
        <v>0</v>
      </c>
      <c r="D84" s="31">
        <f>+D85+D86+D87+D88+D89+D90</f>
        <v>0</v>
      </c>
    </row>
    <row r="85" spans="1:4" x14ac:dyDescent="0.2">
      <c r="A85" s="6">
        <v>1271</v>
      </c>
      <c r="B85" s="21" t="s">
        <v>80</v>
      </c>
      <c r="C85" s="30"/>
      <c r="D85" s="31"/>
    </row>
    <row r="86" spans="1:4" x14ac:dyDescent="0.2">
      <c r="A86" s="6">
        <v>1272</v>
      </c>
      <c r="B86" s="21" t="s">
        <v>81</v>
      </c>
      <c r="C86" s="30"/>
      <c r="D86" s="31"/>
    </row>
    <row r="87" spans="1:4" x14ac:dyDescent="0.2">
      <c r="A87" s="6">
        <v>1273</v>
      </c>
      <c r="B87" s="21" t="s">
        <v>82</v>
      </c>
      <c r="C87" s="30"/>
      <c r="D87" s="31"/>
    </row>
    <row r="88" spans="1:4" x14ac:dyDescent="0.2">
      <c r="A88" s="6">
        <v>1274</v>
      </c>
      <c r="B88" s="21" t="s">
        <v>83</v>
      </c>
      <c r="C88" s="30"/>
      <c r="D88" s="31"/>
    </row>
    <row r="89" spans="1:4" x14ac:dyDescent="0.2">
      <c r="A89" s="6">
        <v>1275</v>
      </c>
      <c r="B89" s="21" t="s">
        <v>84</v>
      </c>
      <c r="C89" s="30"/>
      <c r="D89" s="31"/>
    </row>
    <row r="90" spans="1:4" x14ac:dyDescent="0.2">
      <c r="A90" s="6">
        <v>1279</v>
      </c>
      <c r="B90" s="21" t="s">
        <v>85</v>
      </c>
      <c r="C90" s="30"/>
      <c r="D90" s="31"/>
    </row>
    <row r="91" spans="1:4" x14ac:dyDescent="0.2">
      <c r="A91" s="6">
        <v>1280</v>
      </c>
      <c r="B91" s="20" t="s">
        <v>190</v>
      </c>
      <c r="C91" s="30">
        <f>+C92+C93+C94+C95+C96</f>
        <v>0</v>
      </c>
      <c r="D91" s="31">
        <f>+D92+D93+D94+D95+D96</f>
        <v>0</v>
      </c>
    </row>
    <row r="92" spans="1:4" ht="22.5" x14ac:dyDescent="0.2">
      <c r="A92" s="6">
        <v>1281</v>
      </c>
      <c r="B92" s="21" t="s">
        <v>86</v>
      </c>
      <c r="C92" s="30"/>
      <c r="D92" s="31"/>
    </row>
    <row r="93" spans="1:4" ht="11.25" customHeight="1" x14ac:dyDescent="0.2">
      <c r="A93" s="6">
        <v>1282</v>
      </c>
      <c r="B93" s="21" t="s">
        <v>87</v>
      </c>
      <c r="C93" s="30"/>
      <c r="D93" s="31"/>
    </row>
    <row r="94" spans="1:4" ht="22.5" x14ac:dyDescent="0.2">
      <c r="A94" s="6">
        <v>1283</v>
      </c>
      <c r="B94" s="21" t="s">
        <v>88</v>
      </c>
      <c r="C94" s="30"/>
      <c r="D94" s="31"/>
    </row>
    <row r="95" spans="1:4" ht="22.5" x14ac:dyDescent="0.2">
      <c r="A95" s="6">
        <v>1284</v>
      </c>
      <c r="B95" s="21" t="s">
        <v>89</v>
      </c>
      <c r="C95" s="30"/>
      <c r="D95" s="31"/>
    </row>
    <row r="96" spans="1:4" x14ac:dyDescent="0.2">
      <c r="A96" s="6">
        <v>1289</v>
      </c>
      <c r="B96" s="21" t="s">
        <v>90</v>
      </c>
      <c r="C96" s="30"/>
      <c r="D96" s="31"/>
    </row>
    <row r="97" spans="1:4" x14ac:dyDescent="0.2">
      <c r="A97" s="6">
        <v>1290</v>
      </c>
      <c r="B97" s="20" t="s">
        <v>91</v>
      </c>
      <c r="C97" s="30">
        <f>+C98+C99+C100</f>
        <v>0</v>
      </c>
      <c r="D97" s="31">
        <f>+D98+D99+D100</f>
        <v>0</v>
      </c>
    </row>
    <row r="98" spans="1:4" x14ac:dyDescent="0.2">
      <c r="A98" s="6">
        <v>1291</v>
      </c>
      <c r="B98" s="21" t="s">
        <v>92</v>
      </c>
      <c r="C98" s="30"/>
      <c r="D98" s="31"/>
    </row>
    <row r="99" spans="1:4" x14ac:dyDescent="0.2">
      <c r="A99" s="6">
        <v>1292</v>
      </c>
      <c r="B99" s="21" t="s">
        <v>93</v>
      </c>
      <c r="C99" s="30"/>
      <c r="D99" s="31"/>
    </row>
    <row r="100" spans="1:4" x14ac:dyDescent="0.2">
      <c r="A100" s="6">
        <v>1293</v>
      </c>
      <c r="B100" s="21" t="s">
        <v>94</v>
      </c>
      <c r="C100" s="30"/>
      <c r="D100" s="31"/>
    </row>
    <row r="101" spans="1:4" s="5" customFormat="1" x14ac:dyDescent="0.2">
      <c r="A101" s="7">
        <v>2000</v>
      </c>
      <c r="B101" s="8" t="s">
        <v>95</v>
      </c>
      <c r="C101" s="33">
        <f>+C102+C143</f>
        <v>12671.140000000014</v>
      </c>
      <c r="D101" s="34">
        <f>+D102+D143</f>
        <v>347971.26</v>
      </c>
    </row>
    <row r="102" spans="1:4" x14ac:dyDescent="0.2">
      <c r="A102" s="7">
        <v>2100</v>
      </c>
      <c r="B102" s="8" t="s">
        <v>96</v>
      </c>
      <c r="C102" s="30">
        <f>+C103+C113+C117+C121+C124+C128+C135+C139</f>
        <v>12671.140000000014</v>
      </c>
      <c r="D102" s="31">
        <f>+D103+D113+D117+D121+D124+D128+D135+D139</f>
        <v>347971.26</v>
      </c>
    </row>
    <row r="103" spans="1:4" x14ac:dyDescent="0.2">
      <c r="A103" s="6">
        <v>2110</v>
      </c>
      <c r="B103" s="20" t="s">
        <v>97</v>
      </c>
      <c r="C103" s="30">
        <f>+C104+C105+C106+C107+C108+C109+C110+C111+C112</f>
        <v>12671.140000000014</v>
      </c>
      <c r="D103" s="31">
        <f>+D104+D105+D106+D107+D108+D109+D110+D111+D112</f>
        <v>217134.45</v>
      </c>
    </row>
    <row r="104" spans="1:4" x14ac:dyDescent="0.2">
      <c r="A104" s="6">
        <v>2111</v>
      </c>
      <c r="B104" s="21" t="s">
        <v>98</v>
      </c>
      <c r="C104" s="30"/>
      <c r="D104" s="31"/>
    </row>
    <row r="105" spans="1:4" x14ac:dyDescent="0.2">
      <c r="A105" s="6">
        <v>2112</v>
      </c>
      <c r="B105" s="21" t="s">
        <v>99</v>
      </c>
      <c r="C105" s="30"/>
      <c r="D105" s="31">
        <v>217134.45</v>
      </c>
    </row>
    <row r="106" spans="1:4" x14ac:dyDescent="0.2">
      <c r="A106" s="6">
        <v>2113</v>
      </c>
      <c r="B106" s="21" t="s">
        <v>100</v>
      </c>
      <c r="C106" s="30"/>
      <c r="D106" s="31"/>
    </row>
    <row r="107" spans="1:4" x14ac:dyDescent="0.2">
      <c r="A107" s="6">
        <v>2114</v>
      </c>
      <c r="B107" s="21" t="s">
        <v>101</v>
      </c>
      <c r="C107" s="30"/>
      <c r="D107" s="31"/>
    </row>
    <row r="108" spans="1:4" x14ac:dyDescent="0.2">
      <c r="A108" s="6">
        <v>2115</v>
      </c>
      <c r="B108" s="21" t="s">
        <v>102</v>
      </c>
      <c r="C108" s="30"/>
      <c r="D108" s="31"/>
    </row>
    <row r="109" spans="1:4" x14ac:dyDescent="0.2">
      <c r="A109" s="6">
        <v>2116</v>
      </c>
      <c r="B109" s="21" t="s">
        <v>103</v>
      </c>
      <c r="C109" s="30"/>
      <c r="D109" s="31"/>
    </row>
    <row r="110" spans="1:4" x14ac:dyDescent="0.2">
      <c r="A110" s="6">
        <v>2117</v>
      </c>
      <c r="B110" s="21" t="s">
        <v>104</v>
      </c>
      <c r="C110" s="30">
        <v>12671.140000000014</v>
      </c>
      <c r="D110" s="31"/>
    </row>
    <row r="111" spans="1:4" x14ac:dyDescent="0.2">
      <c r="A111" s="6">
        <v>2118</v>
      </c>
      <c r="B111" s="21" t="s">
        <v>105</v>
      </c>
      <c r="C111" s="30"/>
      <c r="D111" s="31"/>
    </row>
    <row r="112" spans="1:4" x14ac:dyDescent="0.2">
      <c r="A112" s="6">
        <v>2119</v>
      </c>
      <c r="B112" s="21" t="s">
        <v>106</v>
      </c>
      <c r="C112" s="30"/>
      <c r="D112" s="31"/>
    </row>
    <row r="113" spans="1:4" x14ac:dyDescent="0.2">
      <c r="A113" s="6">
        <v>2120</v>
      </c>
      <c r="B113" s="20" t="s">
        <v>107</v>
      </c>
      <c r="C113" s="30">
        <f>+C114+C115+C116</f>
        <v>0</v>
      </c>
      <c r="D113" s="31">
        <f>+D114+D115+D116</f>
        <v>0</v>
      </c>
    </row>
    <row r="114" spans="1:4" x14ac:dyDescent="0.2">
      <c r="A114" s="6">
        <v>2121</v>
      </c>
      <c r="B114" s="21" t="s">
        <v>108</v>
      </c>
      <c r="C114" s="30"/>
      <c r="D114" s="31"/>
    </row>
    <row r="115" spans="1:4" x14ac:dyDescent="0.2">
      <c r="A115" s="6">
        <v>2122</v>
      </c>
      <c r="B115" s="21" t="s">
        <v>109</v>
      </c>
      <c r="C115" s="30"/>
      <c r="D115" s="31"/>
    </row>
    <row r="116" spans="1:4" x14ac:dyDescent="0.2">
      <c r="A116" s="6">
        <v>2129</v>
      </c>
      <c r="B116" s="21" t="s">
        <v>110</v>
      </c>
      <c r="C116" s="30"/>
      <c r="D116" s="31"/>
    </row>
    <row r="117" spans="1:4" x14ac:dyDescent="0.2">
      <c r="A117" s="6">
        <v>2130</v>
      </c>
      <c r="B117" s="20" t="s">
        <v>111</v>
      </c>
      <c r="C117" s="30">
        <f>+C118+C119+C120</f>
        <v>0</v>
      </c>
      <c r="D117" s="31">
        <f>+D118+D119+D120</f>
        <v>0</v>
      </c>
    </row>
    <row r="118" spans="1:4" x14ac:dyDescent="0.2">
      <c r="A118" s="6">
        <v>2131</v>
      </c>
      <c r="B118" s="21" t="s">
        <v>112</v>
      </c>
      <c r="C118" s="30"/>
      <c r="D118" s="31"/>
    </row>
    <row r="119" spans="1:4" x14ac:dyDescent="0.2">
      <c r="A119" s="6">
        <v>2132</v>
      </c>
      <c r="B119" s="21" t="s">
        <v>113</v>
      </c>
      <c r="C119" s="30"/>
      <c r="D119" s="31"/>
    </row>
    <row r="120" spans="1:4" x14ac:dyDescent="0.2">
      <c r="A120" s="6">
        <v>2133</v>
      </c>
      <c r="B120" s="21" t="s">
        <v>114</v>
      </c>
      <c r="C120" s="30"/>
      <c r="D120" s="31"/>
    </row>
    <row r="121" spans="1:4" x14ac:dyDescent="0.2">
      <c r="A121" s="6">
        <v>2140</v>
      </c>
      <c r="B121" s="20" t="s">
        <v>115</v>
      </c>
      <c r="C121" s="30">
        <f>+C122+C123</f>
        <v>0</v>
      </c>
      <c r="D121" s="31">
        <f>+D122+D123</f>
        <v>0</v>
      </c>
    </row>
    <row r="122" spans="1:4" x14ac:dyDescent="0.2">
      <c r="A122" s="6">
        <v>2141</v>
      </c>
      <c r="B122" s="21" t="s">
        <v>116</v>
      </c>
      <c r="C122" s="30"/>
      <c r="D122" s="31"/>
    </row>
    <row r="123" spans="1:4" x14ac:dyDescent="0.2">
      <c r="A123" s="6">
        <v>2142</v>
      </c>
      <c r="B123" s="21" t="s">
        <v>117</v>
      </c>
      <c r="C123" s="30"/>
      <c r="D123" s="31"/>
    </row>
    <row r="124" spans="1:4" x14ac:dyDescent="0.2">
      <c r="A124" s="6">
        <v>2150</v>
      </c>
      <c r="B124" s="20" t="s">
        <v>118</v>
      </c>
      <c r="C124" s="30">
        <f>+C125+C126+C127</f>
        <v>0</v>
      </c>
      <c r="D124" s="31">
        <f>+D125+D126+D127</f>
        <v>0</v>
      </c>
    </row>
    <row r="125" spans="1:4" x14ac:dyDescent="0.2">
      <c r="A125" s="6">
        <v>2151</v>
      </c>
      <c r="B125" s="21" t="s">
        <v>119</v>
      </c>
      <c r="C125" s="30"/>
      <c r="D125" s="31"/>
    </row>
    <row r="126" spans="1:4" x14ac:dyDescent="0.2">
      <c r="A126" s="6">
        <v>2152</v>
      </c>
      <c r="B126" s="21" t="s">
        <v>120</v>
      </c>
      <c r="C126" s="30"/>
      <c r="D126" s="31"/>
    </row>
    <row r="127" spans="1:4" x14ac:dyDescent="0.2">
      <c r="A127" s="6">
        <v>2159</v>
      </c>
      <c r="B127" s="21" t="s">
        <v>121</v>
      </c>
      <c r="C127" s="30"/>
      <c r="D127" s="31"/>
    </row>
    <row r="128" spans="1:4" x14ac:dyDescent="0.2">
      <c r="A128" s="6">
        <v>2160</v>
      </c>
      <c r="B128" s="20" t="s">
        <v>122</v>
      </c>
      <c r="C128" s="30">
        <f>+C129+C130+C131+C132+C133+C134</f>
        <v>0</v>
      </c>
      <c r="D128" s="31">
        <f>+D129+D130+D131+D132+D133+D134</f>
        <v>0</v>
      </c>
    </row>
    <row r="129" spans="1:4" x14ac:dyDescent="0.2">
      <c r="A129" s="6">
        <v>2161</v>
      </c>
      <c r="B129" s="21" t="s">
        <v>123</v>
      </c>
      <c r="C129" s="30"/>
      <c r="D129" s="31"/>
    </row>
    <row r="130" spans="1:4" x14ac:dyDescent="0.2">
      <c r="A130" s="6">
        <v>2162</v>
      </c>
      <c r="B130" s="21" t="s">
        <v>124</v>
      </c>
      <c r="C130" s="30"/>
      <c r="D130" s="31"/>
    </row>
    <row r="131" spans="1:4" x14ac:dyDescent="0.2">
      <c r="A131" s="6">
        <v>2163</v>
      </c>
      <c r="B131" s="21" t="s">
        <v>125</v>
      </c>
      <c r="C131" s="30"/>
      <c r="D131" s="31"/>
    </row>
    <row r="132" spans="1:4" x14ac:dyDescent="0.2">
      <c r="A132" s="6">
        <v>2164</v>
      </c>
      <c r="B132" s="21" t="s">
        <v>126</v>
      </c>
      <c r="C132" s="30"/>
      <c r="D132" s="31"/>
    </row>
    <row r="133" spans="1:4" x14ac:dyDescent="0.2">
      <c r="A133" s="6">
        <v>2165</v>
      </c>
      <c r="B133" s="21" t="s">
        <v>127</v>
      </c>
      <c r="C133" s="30"/>
      <c r="D133" s="31"/>
    </row>
    <row r="134" spans="1:4" x14ac:dyDescent="0.2">
      <c r="A134" s="6">
        <v>2166</v>
      </c>
      <c r="B134" s="21" t="s">
        <v>128</v>
      </c>
      <c r="C134" s="30"/>
      <c r="D134" s="31"/>
    </row>
    <row r="135" spans="1:4" x14ac:dyDescent="0.2">
      <c r="A135" s="6">
        <v>2170</v>
      </c>
      <c r="B135" s="20" t="s">
        <v>129</v>
      </c>
      <c r="C135" s="30">
        <f>+C136+C137+C138</f>
        <v>0</v>
      </c>
      <c r="D135" s="31">
        <f>+D136+D137+D138</f>
        <v>130836.81</v>
      </c>
    </row>
    <row r="136" spans="1:4" x14ac:dyDescent="0.2">
      <c r="A136" s="6">
        <v>2171</v>
      </c>
      <c r="B136" s="21" t="s">
        <v>130</v>
      </c>
      <c r="C136" s="30"/>
      <c r="D136" s="31"/>
    </row>
    <row r="137" spans="1:4" x14ac:dyDescent="0.2">
      <c r="A137" s="6">
        <v>2172</v>
      </c>
      <c r="B137" s="21" t="s">
        <v>131</v>
      </c>
      <c r="C137" s="30"/>
      <c r="D137" s="31">
        <v>130836.81</v>
      </c>
    </row>
    <row r="138" spans="1:4" x14ac:dyDescent="0.2">
      <c r="A138" s="6">
        <v>2179</v>
      </c>
      <c r="B138" s="21" t="s">
        <v>132</v>
      </c>
      <c r="C138" s="30"/>
      <c r="D138" s="31"/>
    </row>
    <row r="139" spans="1:4" x14ac:dyDescent="0.2">
      <c r="A139" s="6">
        <v>2190</v>
      </c>
      <c r="B139" s="20" t="s">
        <v>133</v>
      </c>
      <c r="C139" s="30">
        <f>+C140+C141+C142</f>
        <v>0</v>
      </c>
      <c r="D139" s="31">
        <f>+D140+D141+D142</f>
        <v>0</v>
      </c>
    </row>
    <row r="140" spans="1:4" x14ac:dyDescent="0.2">
      <c r="A140" s="6">
        <v>2191</v>
      </c>
      <c r="B140" s="21" t="s">
        <v>134</v>
      </c>
      <c r="C140" s="30"/>
      <c r="D140" s="31"/>
    </row>
    <row r="141" spans="1:4" x14ac:dyDescent="0.2">
      <c r="A141" s="6">
        <v>2192</v>
      </c>
      <c r="B141" s="21" t="s">
        <v>135</v>
      </c>
      <c r="C141" s="30"/>
      <c r="D141" s="31"/>
    </row>
    <row r="142" spans="1:4" x14ac:dyDescent="0.2">
      <c r="A142" s="6">
        <v>2199</v>
      </c>
      <c r="B142" s="21" t="s">
        <v>136</v>
      </c>
      <c r="C142" s="30"/>
      <c r="D142" s="31"/>
    </row>
    <row r="143" spans="1:4" x14ac:dyDescent="0.2">
      <c r="A143" s="7">
        <v>2200</v>
      </c>
      <c r="B143" s="8" t="s">
        <v>137</v>
      </c>
      <c r="C143" s="30">
        <f>+C144+C147+C151+C157+C161+_xlnm.Criteria</f>
        <v>0</v>
      </c>
      <c r="D143" s="31">
        <f>+D144+D147+D151+D157+D161+_xlnm.Criteria</f>
        <v>0</v>
      </c>
    </row>
    <row r="144" spans="1:4" x14ac:dyDescent="0.2">
      <c r="A144" s="6">
        <v>2210</v>
      </c>
      <c r="B144" s="20" t="s">
        <v>138</v>
      </c>
      <c r="C144" s="30">
        <f>+C145+C146</f>
        <v>0</v>
      </c>
      <c r="D144" s="31">
        <f>+D145+D146</f>
        <v>0</v>
      </c>
    </row>
    <row r="145" spans="1:4" x14ac:dyDescent="0.2">
      <c r="A145" s="6">
        <v>2211</v>
      </c>
      <c r="B145" s="21" t="s">
        <v>139</v>
      </c>
      <c r="C145" s="30"/>
      <c r="D145" s="31"/>
    </row>
    <row r="146" spans="1:4" x14ac:dyDescent="0.2">
      <c r="A146" s="6">
        <v>2212</v>
      </c>
      <c r="B146" s="21" t="s">
        <v>191</v>
      </c>
      <c r="C146" s="30"/>
      <c r="D146" s="31"/>
    </row>
    <row r="147" spans="1:4" x14ac:dyDescent="0.2">
      <c r="A147" s="6">
        <v>2220</v>
      </c>
      <c r="B147" s="20" t="s">
        <v>140</v>
      </c>
      <c r="C147" s="30">
        <f>+C148+C149+C150</f>
        <v>0</v>
      </c>
      <c r="D147" s="31">
        <f>+D148+D149+D150</f>
        <v>0</v>
      </c>
    </row>
    <row r="148" spans="1:4" x14ac:dyDescent="0.2">
      <c r="A148" s="6">
        <v>2221</v>
      </c>
      <c r="B148" s="21" t="s">
        <v>141</v>
      </c>
      <c r="C148" s="30"/>
      <c r="D148" s="31"/>
    </row>
    <row r="149" spans="1:4" x14ac:dyDescent="0.2">
      <c r="A149" s="6">
        <v>2222</v>
      </c>
      <c r="B149" s="21" t="s">
        <v>142</v>
      </c>
      <c r="C149" s="30"/>
      <c r="D149" s="31"/>
    </row>
    <row r="150" spans="1:4" x14ac:dyDescent="0.2">
      <c r="A150" s="6">
        <v>2229</v>
      </c>
      <c r="B150" s="21" t="s">
        <v>143</v>
      </c>
      <c r="C150" s="30"/>
      <c r="D150" s="31"/>
    </row>
    <row r="151" spans="1:4" x14ac:dyDescent="0.2">
      <c r="A151" s="6">
        <v>2230</v>
      </c>
      <c r="B151" s="20" t="s">
        <v>144</v>
      </c>
      <c r="C151" s="30">
        <f>+C152+C153+C154+C155+C156</f>
        <v>0</v>
      </c>
      <c r="D151" s="31">
        <f>+D152+D153+D154+D155+D156</f>
        <v>0</v>
      </c>
    </row>
    <row r="152" spans="1:4" x14ac:dyDescent="0.2">
      <c r="A152" s="6">
        <v>2231</v>
      </c>
      <c r="B152" s="21" t="s">
        <v>145</v>
      </c>
      <c r="C152" s="30"/>
      <c r="D152" s="31"/>
    </row>
    <row r="153" spans="1:4" x14ac:dyDescent="0.2">
      <c r="A153" s="6">
        <v>2232</v>
      </c>
      <c r="B153" s="21" t="s">
        <v>146</v>
      </c>
      <c r="C153" s="30"/>
      <c r="D153" s="31"/>
    </row>
    <row r="154" spans="1:4" x14ac:dyDescent="0.2">
      <c r="A154" s="6">
        <v>2233</v>
      </c>
      <c r="B154" s="21" t="s">
        <v>147</v>
      </c>
      <c r="C154" s="30"/>
      <c r="D154" s="31"/>
    </row>
    <row r="155" spans="1:4" x14ac:dyDescent="0.2">
      <c r="A155" s="6">
        <v>2234</v>
      </c>
      <c r="B155" s="21" t="s">
        <v>148</v>
      </c>
      <c r="C155" s="30"/>
      <c r="D155" s="31"/>
    </row>
    <row r="156" spans="1:4" x14ac:dyDescent="0.2">
      <c r="A156" s="6">
        <v>2235</v>
      </c>
      <c r="B156" s="21" t="s">
        <v>149</v>
      </c>
      <c r="C156" s="30"/>
      <c r="D156" s="31"/>
    </row>
    <row r="157" spans="1:4" x14ac:dyDescent="0.2">
      <c r="A157" s="6">
        <v>2240</v>
      </c>
      <c r="B157" s="20" t="s">
        <v>150</v>
      </c>
      <c r="C157" s="30">
        <f>+C158+C159+C160</f>
        <v>0</v>
      </c>
      <c r="D157" s="31">
        <f>+D158+D159+D160</f>
        <v>0</v>
      </c>
    </row>
    <row r="158" spans="1:4" x14ac:dyDescent="0.2">
      <c r="A158" s="6">
        <v>2241</v>
      </c>
      <c r="B158" s="21" t="s">
        <v>151</v>
      </c>
      <c r="C158" s="30"/>
      <c r="D158" s="31"/>
    </row>
    <row r="159" spans="1:4" x14ac:dyDescent="0.2">
      <c r="A159" s="6">
        <v>2242</v>
      </c>
      <c r="B159" s="21" t="s">
        <v>192</v>
      </c>
      <c r="C159" s="30"/>
      <c r="D159" s="31"/>
    </row>
    <row r="160" spans="1:4" x14ac:dyDescent="0.2">
      <c r="A160" s="6">
        <v>2249</v>
      </c>
      <c r="B160" s="21" t="s">
        <v>152</v>
      </c>
      <c r="C160" s="30"/>
      <c r="D160" s="31"/>
    </row>
    <row r="161" spans="1:4" x14ac:dyDescent="0.2">
      <c r="A161" s="6">
        <v>2250</v>
      </c>
      <c r="B161" s="20" t="s">
        <v>193</v>
      </c>
      <c r="C161" s="30">
        <f>+C162+C163+C164+C165+C166+C167</f>
        <v>0</v>
      </c>
      <c r="D161" s="31">
        <f>+D162+D163+D164+D165+D166+D167</f>
        <v>0</v>
      </c>
    </row>
    <row r="162" spans="1:4" x14ac:dyDescent="0.2">
      <c r="A162" s="6">
        <v>2251</v>
      </c>
      <c r="B162" s="21" t="s">
        <v>153</v>
      </c>
      <c r="C162" s="30"/>
      <c r="D162" s="31"/>
    </row>
    <row r="163" spans="1:4" x14ac:dyDescent="0.2">
      <c r="A163" s="6">
        <v>2252</v>
      </c>
      <c r="B163" s="21" t="s">
        <v>154</v>
      </c>
      <c r="C163" s="30"/>
      <c r="D163" s="31"/>
    </row>
    <row r="164" spans="1:4" x14ac:dyDescent="0.2">
      <c r="A164" s="6">
        <v>2253</v>
      </c>
      <c r="B164" s="21" t="s">
        <v>155</v>
      </c>
      <c r="C164" s="30"/>
      <c r="D164" s="31"/>
    </row>
    <row r="165" spans="1:4" x14ac:dyDescent="0.2">
      <c r="A165" s="6">
        <v>2254</v>
      </c>
      <c r="B165" s="21" t="s">
        <v>156</v>
      </c>
      <c r="C165" s="30"/>
      <c r="D165" s="31"/>
    </row>
    <row r="166" spans="1:4" x14ac:dyDescent="0.2">
      <c r="A166" s="6">
        <v>2255</v>
      </c>
      <c r="B166" s="21" t="s">
        <v>157</v>
      </c>
      <c r="C166" s="30"/>
      <c r="D166" s="31"/>
    </row>
    <row r="167" spans="1:4" x14ac:dyDescent="0.2">
      <c r="A167" s="6">
        <v>2256</v>
      </c>
      <c r="B167" s="21" t="s">
        <v>158</v>
      </c>
      <c r="C167" s="30"/>
      <c r="D167" s="31"/>
    </row>
    <row r="168" spans="1:4" x14ac:dyDescent="0.2">
      <c r="A168" s="6">
        <v>2260</v>
      </c>
      <c r="B168" s="20" t="s">
        <v>159</v>
      </c>
      <c r="C168" s="30">
        <f>+C169+C170+C171+C172</f>
        <v>0</v>
      </c>
      <c r="D168" s="31">
        <f>+D169+D170+D171+D172</f>
        <v>0</v>
      </c>
    </row>
    <row r="169" spans="1:4" x14ac:dyDescent="0.2">
      <c r="A169" s="6">
        <v>2261</v>
      </c>
      <c r="B169" s="21" t="s">
        <v>160</v>
      </c>
      <c r="C169" s="30"/>
      <c r="D169" s="31"/>
    </row>
    <row r="170" spans="1:4" x14ac:dyDescent="0.2">
      <c r="A170" s="6">
        <v>2262</v>
      </c>
      <c r="B170" s="21" t="s">
        <v>161</v>
      </c>
      <c r="C170" s="30"/>
      <c r="D170" s="31"/>
    </row>
    <row r="171" spans="1:4" x14ac:dyDescent="0.2">
      <c r="A171" s="6">
        <v>2263</v>
      </c>
      <c r="B171" s="21" t="s">
        <v>162</v>
      </c>
      <c r="C171" s="30"/>
      <c r="D171" s="31"/>
    </row>
    <row r="172" spans="1:4" x14ac:dyDescent="0.2">
      <c r="A172" s="6">
        <v>2269</v>
      </c>
      <c r="B172" s="21" t="s">
        <v>163</v>
      </c>
      <c r="C172" s="30"/>
      <c r="D172" s="31"/>
    </row>
    <row r="173" spans="1:4" s="5" customFormat="1" x14ac:dyDescent="0.2">
      <c r="A173" s="7">
        <v>3000</v>
      </c>
      <c r="B173" s="8" t="s">
        <v>187</v>
      </c>
      <c r="C173" s="33">
        <f>+C174+C178+C193</f>
        <v>7656683.3500000015</v>
      </c>
      <c r="D173" s="34">
        <f>+D174+D178+D193</f>
        <v>0</v>
      </c>
    </row>
    <row r="174" spans="1:4" x14ac:dyDescent="0.2">
      <c r="A174" s="7">
        <v>3100</v>
      </c>
      <c r="B174" s="8" t="s">
        <v>164</v>
      </c>
      <c r="C174" s="30">
        <f>+C175+C176+C177</f>
        <v>483685.36999999988</v>
      </c>
      <c r="D174" s="31">
        <f>+D175+D176+D177</f>
        <v>0</v>
      </c>
    </row>
    <row r="175" spans="1:4" x14ac:dyDescent="0.2">
      <c r="A175" s="6">
        <v>3110</v>
      </c>
      <c r="B175" s="20" t="s">
        <v>165</v>
      </c>
      <c r="C175" s="30"/>
      <c r="D175" s="31"/>
    </row>
    <row r="176" spans="1:4" x14ac:dyDescent="0.2">
      <c r="A176" s="6">
        <v>3120</v>
      </c>
      <c r="B176" s="20" t="s">
        <v>166</v>
      </c>
      <c r="C176" s="30"/>
      <c r="D176" s="31"/>
    </row>
    <row r="177" spans="1:4" x14ac:dyDescent="0.2">
      <c r="A177" s="6">
        <v>3130</v>
      </c>
      <c r="B177" s="20" t="s">
        <v>167</v>
      </c>
      <c r="C177" s="30">
        <v>483685.36999999988</v>
      </c>
      <c r="D177" s="31"/>
    </row>
    <row r="178" spans="1:4" x14ac:dyDescent="0.2">
      <c r="A178" s="7">
        <v>3200</v>
      </c>
      <c r="B178" s="8" t="s">
        <v>194</v>
      </c>
      <c r="C178" s="30">
        <f>+C179+C180+C181+C186+C190</f>
        <v>7172997.9800000014</v>
      </c>
      <c r="D178" s="31">
        <f>+D179+D180+D181+D186+D190</f>
        <v>0</v>
      </c>
    </row>
    <row r="179" spans="1:4" x14ac:dyDescent="0.2">
      <c r="A179" s="6">
        <v>3210</v>
      </c>
      <c r="B179" s="20" t="s">
        <v>195</v>
      </c>
      <c r="C179" s="30">
        <v>415651.68000000436</v>
      </c>
      <c r="D179" s="31"/>
    </row>
    <row r="180" spans="1:4" x14ac:dyDescent="0.2">
      <c r="A180" s="6">
        <v>3220</v>
      </c>
      <c r="B180" s="20" t="s">
        <v>168</v>
      </c>
      <c r="C180" s="30">
        <v>6757346.299999997</v>
      </c>
      <c r="D180" s="31"/>
    </row>
    <row r="181" spans="1:4" x14ac:dyDescent="0.2">
      <c r="A181" s="6">
        <v>3230</v>
      </c>
      <c r="B181" s="20" t="s">
        <v>169</v>
      </c>
      <c r="C181" s="30">
        <f>+C182+C183+C184+C185</f>
        <v>0</v>
      </c>
      <c r="D181" s="31">
        <f>+D182+D183+D184+D185</f>
        <v>0</v>
      </c>
    </row>
    <row r="182" spans="1:4" x14ac:dyDescent="0.2">
      <c r="A182" s="6">
        <v>3231</v>
      </c>
      <c r="B182" s="21" t="s">
        <v>170</v>
      </c>
      <c r="C182" s="30"/>
      <c r="D182" s="31"/>
    </row>
    <row r="183" spans="1:4" x14ac:dyDescent="0.2">
      <c r="A183" s="6">
        <v>3232</v>
      </c>
      <c r="B183" s="21" t="s">
        <v>171</v>
      </c>
      <c r="C183" s="30"/>
      <c r="D183" s="31"/>
    </row>
    <row r="184" spans="1:4" x14ac:dyDescent="0.2">
      <c r="A184" s="6">
        <v>3233</v>
      </c>
      <c r="B184" s="21" t="s">
        <v>172</v>
      </c>
      <c r="C184" s="30"/>
      <c r="D184" s="31"/>
    </row>
    <row r="185" spans="1:4" x14ac:dyDescent="0.2">
      <c r="A185" s="6">
        <v>3239</v>
      </c>
      <c r="B185" s="21" t="s">
        <v>173</v>
      </c>
      <c r="C185" s="30"/>
      <c r="D185" s="31"/>
    </row>
    <row r="186" spans="1:4" x14ac:dyDescent="0.2">
      <c r="A186" s="6">
        <v>3240</v>
      </c>
      <c r="B186" s="20" t="s">
        <v>174</v>
      </c>
      <c r="C186" s="30">
        <f>+C187+C188+C189</f>
        <v>0</v>
      </c>
      <c r="D186" s="31">
        <f>+D187+D188+D189</f>
        <v>0</v>
      </c>
    </row>
    <row r="187" spans="1:4" x14ac:dyDescent="0.2">
      <c r="A187" s="6">
        <v>3241</v>
      </c>
      <c r="B187" s="21" t="s">
        <v>175</v>
      </c>
      <c r="C187" s="30"/>
      <c r="D187" s="31"/>
    </row>
    <row r="188" spans="1:4" x14ac:dyDescent="0.2">
      <c r="A188" s="6">
        <v>3242</v>
      </c>
      <c r="B188" s="21" t="s">
        <v>176</v>
      </c>
      <c r="C188" s="30"/>
      <c r="D188" s="31"/>
    </row>
    <row r="189" spans="1:4" x14ac:dyDescent="0.2">
      <c r="A189" s="6">
        <v>3243</v>
      </c>
      <c r="B189" s="21" t="s">
        <v>177</v>
      </c>
      <c r="C189" s="30"/>
      <c r="D189" s="31"/>
    </row>
    <row r="190" spans="1:4" x14ac:dyDescent="0.2">
      <c r="A190" s="6">
        <v>3250</v>
      </c>
      <c r="B190" s="20" t="s">
        <v>178</v>
      </c>
      <c r="C190" s="30">
        <f>+C191+C192</f>
        <v>0</v>
      </c>
      <c r="D190" s="31">
        <f>+D191+D192</f>
        <v>0</v>
      </c>
    </row>
    <row r="191" spans="1:4" x14ac:dyDescent="0.2">
      <c r="A191" s="6">
        <v>3251</v>
      </c>
      <c r="B191" s="21" t="s">
        <v>179</v>
      </c>
      <c r="C191" s="30"/>
      <c r="D191" s="31"/>
    </row>
    <row r="192" spans="1:4" x14ac:dyDescent="0.2">
      <c r="A192" s="6">
        <v>3252</v>
      </c>
      <c r="B192" s="21" t="s">
        <v>180</v>
      </c>
      <c r="C192" s="30"/>
      <c r="D192" s="31"/>
    </row>
    <row r="193" spans="1:4" ht="22.5" x14ac:dyDescent="0.2">
      <c r="A193" s="7">
        <v>3300</v>
      </c>
      <c r="B193" s="8" t="s">
        <v>181</v>
      </c>
      <c r="C193" s="30">
        <f>+C194+C195</f>
        <v>0</v>
      </c>
      <c r="D193" s="31">
        <f>+D194+D195</f>
        <v>0</v>
      </c>
    </row>
    <row r="194" spans="1:4" x14ac:dyDescent="0.2">
      <c r="A194" s="6">
        <v>3310</v>
      </c>
      <c r="B194" s="20" t="s">
        <v>182</v>
      </c>
      <c r="C194" s="30"/>
      <c r="D194" s="31"/>
    </row>
    <row r="195" spans="1:4" x14ac:dyDescent="0.2">
      <c r="A195" s="9">
        <v>3320</v>
      </c>
      <c r="B195" s="22" t="s">
        <v>183</v>
      </c>
      <c r="C195" s="35"/>
      <c r="D195" s="36"/>
    </row>
    <row r="197" spans="1:4" x14ac:dyDescent="0.2">
      <c r="A197" s="23" t="s">
        <v>212</v>
      </c>
    </row>
    <row r="199" spans="1:4" x14ac:dyDescent="0.2">
      <c r="A199" s="24"/>
      <c r="B199" s="25"/>
      <c r="C199" s="24"/>
    </row>
    <row r="200" spans="1:4" x14ac:dyDescent="0.2">
      <c r="A200" s="26"/>
      <c r="B200" s="24"/>
      <c r="C200" s="24"/>
    </row>
    <row r="201" spans="1:4" x14ac:dyDescent="0.2">
      <c r="A201" s="26"/>
      <c r="B201" s="24" t="s">
        <v>213</v>
      </c>
      <c r="C201" s="26" t="s">
        <v>213</v>
      </c>
    </row>
    <row r="202" spans="1:4" ht="33.75" x14ac:dyDescent="0.2">
      <c r="A202" s="26"/>
      <c r="B202" s="27" t="s">
        <v>215</v>
      </c>
      <c r="C202" s="27" t="s">
        <v>217</v>
      </c>
    </row>
  </sheetData>
  <sheetProtection algorithmName="SHA-512" hashValue="dbZ8ekEOGmGNv8+cj46w+gK9RZtzncl79iTmcKCp+HlG1O3tgufrA3+2BTScxZNVjSGzWwRI8gMgvFdxAMRixQ==" saltValue="i0RluR0hvA8hm4iLTS+5Sw==" spinCount="100000" sheet="1" objects="1" scenarios="1" formatRows="0" autoFilter="0"/>
  <autoFilter ref="A2:D195"/>
  <mergeCells count="1">
    <mergeCell ref="A1:D1"/>
  </mergeCells>
  <pageMargins left="0.74803149606299213" right="0.74803149606299213" top="0.98425196850393704" bottom="0.98425196850393704" header="0" footer="0"/>
  <pageSetup scale="84"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zoomScale="120" zoomScaleNormal="120" zoomScaleSheetLayoutView="100" workbookViewId="0">
      <pane ySplit="1" topLeftCell="A2" activePane="bottomLeft" state="frozen"/>
      <selection pane="bottomLeft" activeCell="A11" sqref="A11"/>
    </sheetView>
  </sheetViews>
  <sheetFormatPr baseColWidth="10" defaultRowHeight="11.25" x14ac:dyDescent="0.2"/>
  <cols>
    <col min="1" max="1" width="145.5" customWidth="1"/>
  </cols>
  <sheetData>
    <row r="1" spans="1:1" x14ac:dyDescent="0.2">
      <c r="A1" s="14" t="s">
        <v>196</v>
      </c>
    </row>
    <row r="2" spans="1:1" x14ac:dyDescent="0.2">
      <c r="A2" s="13" t="s">
        <v>214</v>
      </c>
    </row>
    <row r="3" spans="1:1" x14ac:dyDescent="0.2">
      <c r="A3" s="13" t="s">
        <v>197</v>
      </c>
    </row>
    <row r="4" spans="1:1" ht="22.5" x14ac:dyDescent="0.2">
      <c r="A4" s="13" t="s">
        <v>200</v>
      </c>
    </row>
    <row r="5" spans="1:1" ht="22.5" x14ac:dyDescent="0.2">
      <c r="A5" s="13" t="s">
        <v>201</v>
      </c>
    </row>
    <row r="6" spans="1:1" x14ac:dyDescent="0.2">
      <c r="A6" s="13"/>
    </row>
    <row r="7" spans="1:1" x14ac:dyDescent="0.2">
      <c r="A7" s="12" t="s">
        <v>198</v>
      </c>
    </row>
    <row r="8" spans="1:1" x14ac:dyDescent="0.2">
      <c r="A8" s="13" t="s">
        <v>209</v>
      </c>
    </row>
    <row r="9" spans="1:1" x14ac:dyDescent="0.2">
      <c r="A9" s="13"/>
    </row>
    <row r="10" spans="1:1" x14ac:dyDescent="0.2">
      <c r="A10" s="12" t="s">
        <v>207</v>
      </c>
    </row>
    <row r="11" spans="1:1" x14ac:dyDescent="0.2">
      <c r="A11" s="13" t="s">
        <v>208</v>
      </c>
    </row>
    <row r="12" spans="1:1" x14ac:dyDescent="0.2">
      <c r="A12" s="13"/>
    </row>
    <row r="13" spans="1:1" x14ac:dyDescent="0.2">
      <c r="A13" s="12" t="s">
        <v>199</v>
      </c>
    </row>
    <row r="14" spans="1:1" ht="22.5" x14ac:dyDescent="0.2">
      <c r="A14" s="15" t="s">
        <v>210</v>
      </c>
    </row>
    <row r="15" spans="1:1" ht="22.5" x14ac:dyDescent="0.2">
      <c r="A15" s="15" t="s">
        <v>202</v>
      </c>
    </row>
    <row r="16" spans="1:1" x14ac:dyDescent="0.2">
      <c r="A16" s="15" t="s">
        <v>203</v>
      </c>
    </row>
    <row r="17" spans="1:1" ht="22.5" x14ac:dyDescent="0.2">
      <c r="A17" s="15" t="s">
        <v>204</v>
      </c>
    </row>
    <row r="18" spans="1:1" ht="22.5" x14ac:dyDescent="0.2">
      <c r="A18" s="15" t="s">
        <v>205</v>
      </c>
    </row>
    <row r="19" spans="1:1" ht="22.5" x14ac:dyDescent="0.2">
      <c r="A19" s="15" t="s">
        <v>206</v>
      </c>
    </row>
  </sheetData>
  <sheetProtection algorithmName="SHA-512" hashValue="QyKPrYw02XP9S+C9uq29jDJu5YYgX7lRrMvGANhZjvkyvEedOJ6zL2BEZIKDyXJh8hjgzD0m4GiHipM7JJE2sQ==" saltValue="ffoIDio7AbkyJcJ0vWKCmA==" spinCount="100000" sheet="1" objects="1" scenarios="1"/>
  <pageMargins left="0.70866141732283472" right="0.70866141732283472" top="0.74803149606299213" bottom="0.74803149606299213" header="0.31496062992125984" footer="0.31496062992125984"/>
  <pageSetup orientation="landscape" r:id="rId1"/>
  <headerFooter>
    <oddHeader>&amp;C&amp;10ESTADO DE CAMBIOS EN LA SITUACIÓN FINANCIERA</oddHeader>
    <oddFooter>&amp;L&amp;A&amp;R&amp;F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EA877482073C494DB65515C3369AA0B4" ma:contentTypeVersion="0" ma:contentTypeDescription="Crear nuevo documento." ma:contentTypeScope="" ma:versionID="d630b5c2871309c5c86f0b7bf850b824">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705D0B-1253-443B-AC73-421979C2A66D}">
  <ds:schemaRefs>
    <ds:schemaRef ds:uri="http://schemas.microsoft.com/sharepoint/v3/contenttype/forms"/>
  </ds:schemaRefs>
</ds:datastoreItem>
</file>

<file path=customXml/itemProps2.xml><?xml version="1.0" encoding="utf-8"?>
<ds:datastoreItem xmlns:ds="http://schemas.openxmlformats.org/officeDocument/2006/customXml" ds:itemID="{E33C3B16-FB66-4AF0-A74B-5391F9BFB909}">
  <ds:schemaRefs>
    <ds:schemaRef ds:uri="http://schemas.microsoft.com/office/2006/metadata/properties"/>
    <ds:schemaRef ds:uri="http://schemas.microsoft.com/office/2006/documentManagement/types"/>
    <ds:schemaRef ds:uri="http://schemas.openxmlformats.org/package/2006/metadata/core-properties"/>
    <ds:schemaRef ds:uri="http://purl.org/dc/elements/1.1/"/>
    <ds:schemaRef ds:uri="http://purl.org/dc/dcmitype/"/>
    <ds:schemaRef ds:uri="http://purl.org/dc/term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CC464A96-A1C9-4947-8FF1-C0CA4B71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ECSF</vt:lpstr>
      <vt:lpstr>Instructivo_ECSF</vt:lpstr>
      <vt:lpstr>ECSF!Criterios</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acorona</dc:creator>
  <cp:lastModifiedBy>Luffi</cp:lastModifiedBy>
  <cp:lastPrinted>2018-01-17T22:08:21Z</cp:lastPrinted>
  <dcterms:created xsi:type="dcterms:W3CDTF">2012-12-11T20:26:08Z</dcterms:created>
  <dcterms:modified xsi:type="dcterms:W3CDTF">2018-01-17T22:08:25Z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0x010100EA877482073C494DB65515C3369AA0B4</vt:lpwstr>
  </property>
</Properties>
</file>