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30" windowHeight="7410" firstSheet="2" activeTab="3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N254" i="12" l="1"/>
  <c r="N222" i="12"/>
  <c r="N194" i="12"/>
  <c r="N154" i="12"/>
  <c r="N116" i="12"/>
  <c r="N61" i="12"/>
  <c r="M256" i="12" l="1"/>
  <c r="M254" i="12"/>
  <c r="M222" i="12"/>
  <c r="M194" i="12"/>
  <c r="M154" i="12"/>
  <c r="M116" i="12"/>
  <c r="M61" i="12"/>
  <c r="L254" i="12" l="1"/>
  <c r="L222" i="12"/>
  <c r="L194" i="12"/>
  <c r="L154" i="12"/>
  <c r="L116" i="12"/>
  <c r="L256" i="12" s="1"/>
  <c r="L61" i="12"/>
  <c r="O143" i="12"/>
  <c r="O144" i="12"/>
  <c r="O145" i="12"/>
  <c r="O146" i="12"/>
  <c r="O147" i="12"/>
  <c r="O148" i="12"/>
  <c r="O37" i="12"/>
  <c r="O38" i="12"/>
  <c r="O39" i="12"/>
  <c r="O40" i="12"/>
  <c r="O41" i="12"/>
  <c r="O42" i="12"/>
  <c r="O43" i="12"/>
  <c r="O31" i="11" l="1"/>
  <c r="O32" i="11"/>
  <c r="O33" i="11"/>
  <c r="O34" i="11"/>
  <c r="O65" i="12" l="1"/>
  <c r="O66" i="12"/>
  <c r="O67" i="12"/>
  <c r="O68" i="12"/>
  <c r="O69" i="12"/>
  <c r="K254" i="12" l="1"/>
  <c r="K222" i="12"/>
  <c r="K194" i="12"/>
  <c r="K154" i="12"/>
  <c r="K116" i="12"/>
  <c r="K256" i="12" s="1"/>
  <c r="K61" i="12"/>
  <c r="J254" i="12"/>
  <c r="J222" i="12"/>
  <c r="J194" i="12"/>
  <c r="J154" i="12"/>
  <c r="J116" i="12"/>
  <c r="J256" i="12" s="1"/>
  <c r="J61" i="12"/>
  <c r="O56" i="11"/>
  <c r="O57" i="11"/>
  <c r="O58" i="11"/>
  <c r="O59" i="11"/>
  <c r="O60" i="11"/>
  <c r="O61" i="11"/>
  <c r="I15" i="11" l="1"/>
  <c r="J15" i="11"/>
  <c r="O17" i="11"/>
  <c r="O18" i="11"/>
  <c r="O19" i="11"/>
  <c r="I254" i="12" l="1"/>
  <c r="I222" i="12"/>
  <c r="I194" i="12"/>
  <c r="I154" i="12"/>
  <c r="I116" i="12"/>
  <c r="I256" i="12" s="1"/>
  <c r="I61" i="12"/>
  <c r="H61" i="12"/>
  <c r="O52" i="11" l="1"/>
  <c r="O53" i="11"/>
  <c r="O54" i="11"/>
  <c r="O55" i="11"/>
  <c r="H254" i="12" l="1"/>
  <c r="H222" i="12"/>
  <c r="H194" i="12"/>
  <c r="H154" i="12"/>
  <c r="H116" i="12"/>
  <c r="H256" i="12" s="1"/>
  <c r="H69" i="11"/>
  <c r="G254" i="12" l="1"/>
  <c r="G222" i="12"/>
  <c r="G194" i="12"/>
  <c r="G154" i="12"/>
  <c r="G116" i="12"/>
  <c r="G256" i="12" s="1"/>
  <c r="G61" i="12"/>
  <c r="O85" i="11"/>
  <c r="O83" i="11"/>
  <c r="O82" i="11"/>
  <c r="O9" i="12" l="1"/>
  <c r="O218" i="12"/>
  <c r="O219" i="12"/>
  <c r="O220" i="12"/>
  <c r="F254" i="12" l="1"/>
  <c r="F222" i="12"/>
  <c r="F194" i="12"/>
  <c r="F154" i="12"/>
  <c r="F116" i="12"/>
  <c r="F61" i="12"/>
  <c r="O221" i="12"/>
  <c r="O123" i="12"/>
  <c r="O124" i="12"/>
  <c r="O125" i="12"/>
  <c r="O126" i="12"/>
  <c r="O127" i="12"/>
  <c r="O128" i="12"/>
  <c r="O129" i="12"/>
  <c r="O130" i="12"/>
  <c r="O131" i="12"/>
  <c r="O132" i="12"/>
  <c r="O133" i="12"/>
  <c r="F256" i="12" l="1"/>
  <c r="N15" i="11"/>
  <c r="M15" i="11"/>
  <c r="L15" i="11"/>
  <c r="K15" i="11"/>
  <c r="H15" i="11"/>
  <c r="G15" i="11"/>
  <c r="E15" i="11"/>
  <c r="D15" i="11"/>
  <c r="C15" i="11"/>
  <c r="F15" i="11"/>
  <c r="O15" i="11" l="1"/>
  <c r="E254" i="12"/>
  <c r="E222" i="12"/>
  <c r="E194" i="12"/>
  <c r="E154" i="12"/>
  <c r="E116" i="12"/>
  <c r="E61" i="12"/>
  <c r="E256" i="12" l="1"/>
  <c r="O188" i="12"/>
  <c r="O189" i="12"/>
  <c r="O190" i="12"/>
  <c r="O192" i="12"/>
  <c r="O193" i="12"/>
  <c r="D254" i="12" l="1"/>
  <c r="D222" i="12"/>
  <c r="D194" i="12"/>
  <c r="D154" i="12"/>
  <c r="D116" i="12"/>
  <c r="D61" i="12"/>
  <c r="D256" i="12" l="1"/>
  <c r="C254" i="12"/>
  <c r="C222" i="12"/>
  <c r="C194" i="12"/>
  <c r="C154" i="12"/>
  <c r="C116" i="12"/>
  <c r="C61" i="12"/>
  <c r="D25" i="11"/>
  <c r="D87" i="11" s="1"/>
  <c r="D20" i="11"/>
  <c r="C7" i="11"/>
  <c r="O78" i="11"/>
  <c r="O79" i="11"/>
  <c r="C69" i="11"/>
  <c r="N25" i="11"/>
  <c r="M25" i="11"/>
  <c r="L25" i="11"/>
  <c r="K25" i="11"/>
  <c r="J25" i="11"/>
  <c r="J87" i="11" s="1"/>
  <c r="I25" i="11"/>
  <c r="I87" i="11" s="1"/>
  <c r="H25" i="11"/>
  <c r="H87" i="11" s="1"/>
  <c r="G25" i="11"/>
  <c r="G87" i="11" s="1"/>
  <c r="F25" i="11"/>
  <c r="F87" i="11" s="1"/>
  <c r="E25" i="11"/>
  <c r="E87" i="11" s="1"/>
  <c r="C25" i="11"/>
  <c r="C87" i="11" s="1"/>
  <c r="O65" i="11"/>
  <c r="O35" i="11"/>
  <c r="O36" i="11"/>
  <c r="O37" i="11"/>
  <c r="C256" i="12" l="1"/>
  <c r="O25" i="11"/>
  <c r="O56" i="12" l="1"/>
  <c r="O173" i="12" l="1"/>
  <c r="O174" i="12"/>
  <c r="O172" i="12" l="1"/>
  <c r="O66" i="11" l="1"/>
  <c r="O50" i="11"/>
  <c r="E67" i="11"/>
  <c r="O49" i="11"/>
  <c r="O29" i="11"/>
  <c r="O237" i="12"/>
  <c r="O239" i="12"/>
  <c r="O78" i="12"/>
  <c r="O28" i="12"/>
  <c r="O22" i="12"/>
  <c r="O248" i="12"/>
  <c r="O245" i="12"/>
  <c r="O247" i="12"/>
  <c r="O249" i="12"/>
  <c r="O252" i="12"/>
  <c r="O253" i="12"/>
  <c r="O161" i="12"/>
  <c r="O162" i="12"/>
  <c r="O169" i="12"/>
  <c r="O178" i="12"/>
  <c r="O182" i="12"/>
  <c r="O158" i="12"/>
  <c r="O175" i="12"/>
  <c r="O139" i="12"/>
  <c r="O141" i="12"/>
  <c r="O142" i="12"/>
  <c r="O151" i="12"/>
  <c r="O140" i="12"/>
  <c r="O149" i="12"/>
  <c r="O152" i="12"/>
  <c r="O77" i="12"/>
  <c r="O87" i="12"/>
  <c r="O88" i="12"/>
  <c r="O93" i="12"/>
  <c r="O94" i="12"/>
  <c r="O98" i="12"/>
  <c r="O101" i="12"/>
  <c r="O102" i="12"/>
  <c r="O105" i="12"/>
  <c r="O106" i="12"/>
  <c r="O108" i="12"/>
  <c r="O110" i="12"/>
  <c r="O112" i="12"/>
  <c r="O113" i="12"/>
  <c r="O84" i="12"/>
  <c r="O85" i="12"/>
  <c r="O86" i="12"/>
  <c r="O90" i="12"/>
  <c r="O96" i="12"/>
  <c r="O49" i="12"/>
  <c r="O50" i="12"/>
  <c r="O246" i="12"/>
  <c r="O217" i="12"/>
  <c r="O216" i="12"/>
  <c r="O209" i="12"/>
  <c r="O179" i="12"/>
  <c r="O163" i="12"/>
  <c r="O150" i="12"/>
  <c r="O138" i="12"/>
  <c r="O114" i="12"/>
  <c r="O109" i="12"/>
  <c r="O104" i="12"/>
  <c r="O42" i="11"/>
  <c r="O43" i="11"/>
  <c r="O46" i="11"/>
  <c r="O47" i="11"/>
  <c r="O51" i="11"/>
  <c r="D69" i="11"/>
  <c r="J69" i="11"/>
  <c r="L69" i="11"/>
  <c r="N69" i="11"/>
  <c r="O73" i="11"/>
  <c r="D67" i="11"/>
  <c r="H67" i="11"/>
  <c r="I67" i="11"/>
  <c r="L67" i="11"/>
  <c r="M67" i="11"/>
  <c r="O28" i="11"/>
  <c r="O30" i="11"/>
  <c r="O38" i="11"/>
  <c r="I20" i="11"/>
  <c r="M20" i="11"/>
  <c r="H20" i="11"/>
  <c r="J20" i="11"/>
  <c r="L20" i="11"/>
  <c r="N20" i="11"/>
  <c r="G7" i="11"/>
  <c r="K7" i="11"/>
  <c r="O11" i="11"/>
  <c r="O13" i="11"/>
  <c r="O74" i="11"/>
  <c r="O72" i="11"/>
  <c r="M69" i="11"/>
  <c r="K69" i="11"/>
  <c r="I69" i="11"/>
  <c r="G69" i="11"/>
  <c r="N67" i="11"/>
  <c r="K67" i="11"/>
  <c r="J67" i="11"/>
  <c r="G67" i="11"/>
  <c r="F67" i="11"/>
  <c r="O64" i="11"/>
  <c r="O23" i="11"/>
  <c r="K20" i="11"/>
  <c r="G20" i="11"/>
  <c r="C20" i="11"/>
  <c r="O12" i="11"/>
  <c r="M7" i="11"/>
  <c r="L7" i="11"/>
  <c r="I7" i="11"/>
  <c r="H7" i="11"/>
  <c r="E7" i="11"/>
  <c r="D7" i="11"/>
  <c r="M87" i="11" l="1"/>
  <c r="L87" i="11"/>
  <c r="K87" i="11"/>
  <c r="O33" i="12"/>
  <c r="O25" i="12"/>
  <c r="O19" i="12"/>
  <c r="O11" i="12"/>
  <c r="O240" i="12"/>
  <c r="O47" i="12"/>
  <c r="O36" i="12"/>
  <c r="O97" i="12"/>
  <c r="O54" i="12"/>
  <c r="O51" i="12"/>
  <c r="O153" i="12"/>
  <c r="O53" i="12"/>
  <c r="O44" i="12"/>
  <c r="O30" i="12"/>
  <c r="O92" i="12"/>
  <c r="O250" i="12"/>
  <c r="O244" i="12"/>
  <c r="O81" i="12"/>
  <c r="O79" i="12"/>
  <c r="O60" i="12"/>
  <c r="O91" i="12"/>
  <c r="O171" i="12"/>
  <c r="O167" i="12"/>
  <c r="O165" i="12"/>
  <c r="O24" i="12"/>
  <c r="O16" i="12"/>
  <c r="O12" i="12"/>
  <c r="O121" i="12"/>
  <c r="O212" i="12"/>
  <c r="O201" i="12"/>
  <c r="O243" i="12"/>
  <c r="O236" i="12"/>
  <c r="O235" i="12"/>
  <c r="O234" i="12"/>
  <c r="O232" i="12"/>
  <c r="O57" i="12"/>
  <c r="O170" i="12"/>
  <c r="O166" i="12"/>
  <c r="O159" i="12"/>
  <c r="O18" i="12"/>
  <c r="O14" i="12"/>
  <c r="O26" i="12"/>
  <c r="O21" i="12"/>
  <c r="O80" i="12"/>
  <c r="O75" i="12"/>
  <c r="O74" i="12"/>
  <c r="O73" i="12"/>
  <c r="O200" i="12"/>
  <c r="O48" i="12"/>
  <c r="O34" i="12"/>
  <c r="O100" i="12"/>
  <c r="O20" i="12"/>
  <c r="O83" i="12"/>
  <c r="O82" i="12"/>
  <c r="O137" i="12"/>
  <c r="O135" i="12"/>
  <c r="O208" i="12"/>
  <c r="O205" i="12"/>
  <c r="O230" i="12"/>
  <c r="O228" i="12"/>
  <c r="O227" i="12"/>
  <c r="O120" i="12"/>
  <c r="O58" i="12"/>
  <c r="O46" i="12"/>
  <c r="O45" i="12"/>
  <c r="O35" i="12"/>
  <c r="O32" i="12"/>
  <c r="O31" i="12"/>
  <c r="O29" i="12"/>
  <c r="O185" i="12"/>
  <c r="O251" i="12"/>
  <c r="O13" i="12"/>
  <c r="O10" i="12"/>
  <c r="O71" i="12"/>
  <c r="O70" i="12"/>
  <c r="O64" i="12"/>
  <c r="O213" i="12"/>
  <c r="O233" i="12"/>
  <c r="O241" i="12"/>
  <c r="O231" i="12"/>
  <c r="O204" i="12"/>
  <c r="O17" i="12"/>
  <c r="O76" i="11"/>
  <c r="F69" i="11"/>
  <c r="O63" i="11"/>
  <c r="O62" i="11"/>
  <c r="O48" i="11"/>
  <c r="O44" i="11"/>
  <c r="O39" i="11"/>
  <c r="O27" i="11"/>
  <c r="F20" i="11"/>
  <c r="O9" i="11"/>
  <c r="O77" i="11"/>
  <c r="E69" i="11"/>
  <c r="O40" i="11"/>
  <c r="O24" i="11"/>
  <c r="O22" i="11"/>
  <c r="E20" i="11"/>
  <c r="O21" i="11"/>
  <c r="O14" i="11"/>
  <c r="O10" i="11"/>
  <c r="O242" i="12"/>
  <c r="O238" i="12"/>
  <c r="O226" i="12"/>
  <c r="O210" i="12"/>
  <c r="O198" i="12"/>
  <c r="O214" i="12"/>
  <c r="O206" i="12"/>
  <c r="O202" i="12"/>
  <c r="O197" i="12"/>
  <c r="O134" i="12"/>
  <c r="O122" i="12"/>
  <c r="O136" i="12"/>
  <c r="O76" i="12"/>
  <c r="O72" i="12"/>
  <c r="O27" i="12"/>
  <c r="O15" i="12"/>
  <c r="O23" i="12"/>
  <c r="O225" i="12"/>
  <c r="O229" i="12"/>
  <c r="O215" i="12"/>
  <c r="O211" i="12"/>
  <c r="O207" i="12"/>
  <c r="O203" i="12"/>
  <c r="O199" i="12"/>
  <c r="O183" i="12"/>
  <c r="O164" i="12"/>
  <c r="O160" i="12"/>
  <c r="O187" i="12"/>
  <c r="O184" i="12"/>
  <c r="O181" i="12"/>
  <c r="O177" i="12"/>
  <c r="O186" i="12"/>
  <c r="O180" i="12"/>
  <c r="O168" i="12"/>
  <c r="O157" i="12"/>
  <c r="O119" i="12"/>
  <c r="O115" i="12"/>
  <c r="O111" i="12"/>
  <c r="O107" i="12"/>
  <c r="O103" i="12"/>
  <c r="O99" i="12"/>
  <c r="O89" i="12"/>
  <c r="O95" i="12"/>
  <c r="O59" i="12"/>
  <c r="O55" i="12"/>
  <c r="O52" i="12"/>
  <c r="O176" i="12"/>
  <c r="O45" i="11"/>
  <c r="O75" i="11"/>
  <c r="O71" i="11"/>
  <c r="O70" i="11"/>
  <c r="O68" i="11"/>
  <c r="C67" i="11"/>
  <c r="O67" i="11" s="1"/>
  <c r="O26" i="11"/>
  <c r="O16" i="11"/>
  <c r="N7" i="11"/>
  <c r="N87" i="11" s="1"/>
  <c r="J7" i="11"/>
  <c r="F7" i="11"/>
  <c r="O8" i="11"/>
  <c r="O41" i="11"/>
  <c r="O61" i="12" l="1"/>
  <c r="O69" i="11"/>
  <c r="O222" i="12"/>
  <c r="O254" i="12"/>
  <c r="O20" i="11"/>
  <c r="O7" i="11"/>
  <c r="O154" i="12"/>
  <c r="O116" i="12"/>
  <c r="O87" i="11" l="1"/>
  <c r="O311" i="2" l="1"/>
  <c r="M307" i="2"/>
  <c r="L307" i="2"/>
  <c r="K307" i="2"/>
  <c r="J307" i="2"/>
  <c r="I307" i="2"/>
  <c r="H307" i="2"/>
  <c r="G307" i="2"/>
  <c r="F307" i="2"/>
  <c r="E307" i="2"/>
  <c r="D307" i="2"/>
  <c r="C307" i="2"/>
  <c r="O306" i="2"/>
  <c r="O305" i="2"/>
  <c r="O304" i="2"/>
  <c r="O303" i="2"/>
  <c r="O302" i="2"/>
  <c r="O301" i="2"/>
  <c r="N300" i="2"/>
  <c r="O300" i="2" s="1"/>
  <c r="O299" i="2"/>
  <c r="O298" i="2"/>
  <c r="O297" i="2"/>
  <c r="O296" i="2"/>
  <c r="O295" i="2"/>
  <c r="O294" i="2"/>
  <c r="O293" i="2"/>
  <c r="N293" i="2"/>
  <c r="N307" i="2" s="1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66" i="2" s="1"/>
  <c r="I236" i="2"/>
  <c r="H236" i="2"/>
  <c r="G236" i="2"/>
  <c r="F236" i="2"/>
  <c r="E236" i="2"/>
  <c r="D236" i="2"/>
  <c r="C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M218" i="2"/>
  <c r="K218" i="2"/>
  <c r="O218" i="2" s="1"/>
  <c r="O217" i="2"/>
  <c r="O216" i="2"/>
  <c r="O215" i="2"/>
  <c r="N214" i="2"/>
  <c r="N236" i="2" s="1"/>
  <c r="M214" i="2"/>
  <c r="L214" i="2"/>
  <c r="L236" i="2" s="1"/>
  <c r="K214" i="2"/>
  <c r="K236" i="2" s="1"/>
  <c r="J214" i="2"/>
  <c r="O214" i="2" s="1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I180" i="2"/>
  <c r="H180" i="2"/>
  <c r="G180" i="2"/>
  <c r="F180" i="2"/>
  <c r="E180" i="2"/>
  <c r="D180" i="2"/>
  <c r="C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N150" i="2"/>
  <c r="N180" i="2" s="1"/>
  <c r="M150" i="2"/>
  <c r="M180" i="2" s="1"/>
  <c r="L150" i="2"/>
  <c r="L180" i="2" s="1"/>
  <c r="K150" i="2"/>
  <c r="K180" i="2" s="1"/>
  <c r="J150" i="2"/>
  <c r="O150" i="2" s="1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I134" i="2"/>
  <c r="H134" i="2"/>
  <c r="G134" i="2"/>
  <c r="F134" i="2"/>
  <c r="E134" i="2"/>
  <c r="D134" i="2"/>
  <c r="C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N94" i="2"/>
  <c r="N134" i="2" s="1"/>
  <c r="M94" i="2"/>
  <c r="M134" i="2" s="1"/>
  <c r="L94" i="2"/>
  <c r="L134" i="2" s="1"/>
  <c r="K94" i="2"/>
  <c r="K134" i="2" s="1"/>
  <c r="J94" i="2"/>
  <c r="J134" i="2" s="1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I76" i="2"/>
  <c r="I309" i="2" s="1"/>
  <c r="H76" i="2"/>
  <c r="G76" i="2"/>
  <c r="F76" i="2"/>
  <c r="F309" i="2" s="1"/>
  <c r="E76" i="2"/>
  <c r="E309" i="2" s="1"/>
  <c r="D76" i="2"/>
  <c r="C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N48" i="2"/>
  <c r="L48" i="2"/>
  <c r="J48" i="2"/>
  <c r="O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N24" i="2"/>
  <c r="N76" i="2" s="1"/>
  <c r="M24" i="2"/>
  <c r="M76" i="2" s="1"/>
  <c r="L24" i="2"/>
  <c r="L76" i="2" s="1"/>
  <c r="L309" i="2" s="1"/>
  <c r="K24" i="2"/>
  <c r="J24" i="2"/>
  <c r="J76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93" i="1"/>
  <c r="O92" i="1"/>
  <c r="O89" i="1"/>
  <c r="O88" i="1"/>
  <c r="O87" i="1"/>
  <c r="O86" i="1"/>
  <c r="O85" i="1"/>
  <c r="O84" i="1"/>
  <c r="O83" i="1"/>
  <c r="O82" i="1"/>
  <c r="O81" i="1"/>
  <c r="O78" i="1" s="1"/>
  <c r="O80" i="1"/>
  <c r="O79" i="1"/>
  <c r="N78" i="1"/>
  <c r="M78" i="1"/>
  <c r="L78" i="1"/>
  <c r="K78" i="1"/>
  <c r="J78" i="1"/>
  <c r="I78" i="1"/>
  <c r="H78" i="1"/>
  <c r="G78" i="1"/>
  <c r="F78" i="1"/>
  <c r="E78" i="1"/>
  <c r="D78" i="1"/>
  <c r="C78" i="1"/>
  <c r="O77" i="1"/>
  <c r="O75" i="1" s="1"/>
  <c r="O76" i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I73" i="1"/>
  <c r="O73" i="1" s="1"/>
  <c r="O72" i="1"/>
  <c r="O71" i="1"/>
  <c r="O70" i="1"/>
  <c r="O69" i="1"/>
  <c r="O68" i="1"/>
  <c r="O67" i="1"/>
  <c r="O66" i="1"/>
  <c r="O65" i="1"/>
  <c r="O64" i="1"/>
  <c r="O63" i="1"/>
  <c r="I63" i="1"/>
  <c r="I31" i="1" s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N31" i="1"/>
  <c r="M31" i="1"/>
  <c r="L31" i="1"/>
  <c r="K31" i="1"/>
  <c r="J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1" i="1" s="1"/>
  <c r="O22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9" i="1"/>
  <c r="O18" i="1"/>
  <c r="O17" i="1"/>
  <c r="O16" i="1" s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O14" i="1"/>
  <c r="O13" i="1"/>
  <c r="O12" i="1"/>
  <c r="O11" i="1"/>
  <c r="O10" i="1"/>
  <c r="O9" i="1"/>
  <c r="O8" i="1"/>
  <c r="N7" i="1"/>
  <c r="N95" i="1" s="1"/>
  <c r="M7" i="1"/>
  <c r="M95" i="1" s="1"/>
  <c r="L7" i="1"/>
  <c r="L95" i="1" s="1"/>
  <c r="K7" i="1"/>
  <c r="K95" i="1" s="1"/>
  <c r="J7" i="1"/>
  <c r="J95" i="1" s="1"/>
  <c r="I7" i="1"/>
  <c r="H7" i="1"/>
  <c r="H95" i="1" s="1"/>
  <c r="G7" i="1"/>
  <c r="G95" i="1" s="1"/>
  <c r="F7" i="1"/>
  <c r="F95" i="1" s="1"/>
  <c r="E7" i="1"/>
  <c r="E95" i="1" s="1"/>
  <c r="D7" i="1"/>
  <c r="D95" i="1" s="1"/>
  <c r="C7" i="1"/>
  <c r="C95" i="1" s="1"/>
  <c r="O31" i="1" l="1"/>
  <c r="D309" i="2"/>
  <c r="H309" i="2"/>
  <c r="J180" i="2"/>
  <c r="O307" i="2"/>
  <c r="M236" i="2"/>
  <c r="M309" i="2" s="1"/>
  <c r="O7" i="1"/>
  <c r="O95" i="1" s="1"/>
  <c r="I95" i="1"/>
  <c r="O24" i="2"/>
  <c r="C309" i="2"/>
  <c r="G309" i="2"/>
  <c r="O236" i="2"/>
  <c r="O76" i="2"/>
  <c r="N309" i="2"/>
  <c r="O180" i="2"/>
  <c r="O134" i="2"/>
  <c r="J236" i="2"/>
  <c r="J309" i="2" s="1"/>
  <c r="K76" i="2"/>
  <c r="K309" i="2" s="1"/>
  <c r="O94" i="2"/>
  <c r="O309" i="2" l="1"/>
  <c r="O191" i="12"/>
  <c r="O194" i="12" s="1"/>
  <c r="O256" i="12" s="1"/>
  <c r="O258" i="12" s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8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2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0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<sst xmlns="http://schemas.openxmlformats.org/spreadsheetml/2006/main" count="1039" uniqueCount="398">
  <si>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</si>
  <si>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</si>
  <si>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</si>
  <si>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</si>
  <si>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</si>
  <si>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</si>
  <si>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</si>
  <si>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</si>
  <si>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</si>
  <si>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</si>
  <si>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</si>
  <si>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</si>
  <si>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</si>
  <si>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</si>
  <si>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</si>
  <si>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</si>
  <si>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</si>
  <si>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</si>
  <si>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</si>
  <si>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</si>
  <si>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</si>
  <si>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</si>
  <si>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</si>
  <si>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</si>
  <si>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</si>
  <si>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</si>
  <si>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</si>
  <si>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</si>
  <si>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</si>
  <si>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</si>
  <si>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</si>
  <si>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</si>
  <si>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</si>
  <si>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</si>
  <si>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</si>
  <si>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</si>
  <si>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</si>
  <si>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</si>
  <si>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</si>
  <si>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</si>
  <si>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</si>
  <si>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</si>
  <si>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</si>
  <si>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</si>
  <si>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</si>
  <si>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</si>
  <si>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</si>
  <si>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</si>
  <si>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</si>
  <si>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</si>
  <si>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</si>
  <si>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</si>
  <si>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</si>
  <si>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</si>
  <si>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</si>
  <si>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</si>
  <si>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</si>
  <si>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</si>
  <si>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</si>
  <si>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</si>
  <si>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</si>
  <si>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</si>
  <si>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</si>
  <si>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</si>
  <si>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</si>
  <si>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</si>
  <si>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</si>
  <si>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</si>
  <si>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</si>
  <si>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</si>
  <si>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</si>
  <si>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</si>
  <si>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</si>
  <si>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</si>
  <si>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</si>
  <si>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</si>
  <si>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</si>
  <si>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</si>
  <si>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</si>
  <si>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</si>
  <si>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</si>
  <si>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</si>
  <si>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</si>
  <si>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</si>
  <si>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</si>
  <si>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</si>
  <si>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</si>
  <si>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</si>
  <si>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</si>
  <si>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</si>
  <si>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</si>
  <si>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</si>
  <si>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</si>
  <si>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</si>
  <si>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</si>
  <si>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</si>
  <si>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</si>
  <si>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</si>
  <si>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</si>
  <si>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</si>
  <si>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</si>
  <si>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</si>
  <si>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</si>
  <si>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</si>
  <si>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</si>
  <si>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</si>
  <si>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</si>
  <si>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</si>
  <si>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</si>
  <si>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</si>
  <si>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</si>
  <si>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</si>
  <si>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</si>
  <si>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</si>
  <si>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</si>
  <si>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</si>
  <si>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</si>
  <si>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</si>
  <si>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</si>
  <si>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</si>
  <si>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</si>
  <si>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</si>
  <si>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</si>
  <si>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</si>
  <si>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</si>
  <si>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</si>
  <si>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</si>
  <si>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</si>
  <si>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</si>
  <si>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</si>
  <si>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</si>
  <si>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</si>
  <si>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</si>
  <si>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</si>
  <si>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</si>
  <si>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</si>
  <si>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</si>
  <si>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</si>
  <si>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</si>
  <si>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</si>
  <si>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</si>
  <si>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</si>
  <si>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</si>
  <si>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</si>
  <si>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</si>
  <si>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</si>
  <si>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</si>
  <si>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</si>
  <si>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</si>
  <si>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</si>
  <si>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</si>
  <si>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</si>
  <si>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</si>
  <si>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</si>
  <si>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</si>
  <si>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</si>
  <si>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</si>
  <si>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</si>
  <si>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</si>
  <si>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</si>
  <si>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</si>
  <si>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</si>
  <si>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</si>
  <si>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</si>
  <si>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</si>
  <si>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</si>
  <si>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</si>
  <si>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</si>
  <si>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</si>
  <si>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</si>
  <si>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</si>
  <si>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</si>
  <si>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</si>
  <si>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</si>
  <si>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</si>
  <si>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</si>
  <si>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</si>
  <si>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</si>
  <si>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</si>
  <si>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</si>
  <si>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</si>
  <si>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</si>
  <si>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</si>
  <si>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</si>
  <si>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</si>
  <si>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</si>
  <si>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</si>
  <si>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</si>
  <si>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</si>
  <si>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</si>
  <si>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</si>
  <si>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</si>
  <si>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</si>
  <si>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</si>
  <si>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</si>
  <si>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</si>
  <si>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</si>
  <si>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</si>
  <si>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</si>
  <si>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</si>
  <si>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</si>
  <si>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</si>
  <si>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</si>
  <si>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</si>
  <si>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</si>
  <si>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</si>
  <si>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</si>
  <si>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</si>
  <si>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</si>
  <si>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</si>
  <si>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</si>
  <si>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</si>
  <si>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</si>
  <si>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</si>
  <si>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</si>
  <si>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</si>
  <si>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</si>
  <si>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</si>
  <si>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</si>
  <si>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</si>
  <si>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</si>
  <si>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</si>
  <si>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</si>
  <si>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</si>
  <si>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</si>
  <si>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</si>
  <si>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</si>
  <si>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</si>
  <si>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</si>
  <si>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</si>
  <si>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</si>
  <si>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</si>
  <si>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</si>
  <si>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</si>
  <si>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</si>
  <si>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</si>
  <si>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</si>
  <si>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</si>
  <si>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</si>
  <si>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</si>
  <si>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</si>
  <si>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</si>
  <si>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</si>
  <si>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</si>
  <si>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</si>
  <si>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</si>
  <si>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</si>
  <si>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</si>
  <si>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</si>
  <si>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</si>
  <si>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</si>
  <si>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</si>
  <si>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</si>
  <si>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</si>
  <si>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</si>
  <si>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</si>
  <si>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</si>
  <si>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</si>
  <si>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</si>
  <si>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</si>
  <si>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</si>
  <si>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</si>
  <si>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</si>
  <si>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</si>
  <si>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</si>
  <si>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</si>
  <si>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</si>
  <si>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</si>
  <si>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</si>
  <si>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</si>
  <si>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</si>
  <si>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</si>
  <si>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</si>
  <si>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</si>
  <si>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</si>
  <si>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</si>
  <si>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</si>
  <si>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</si>
  <si>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</si>
  <si>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</si>
  <si>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</si>
  <si>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</si>
  <si>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</si>
  <si>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</si>
  <si>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</si>
  <si>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</si>
  <si>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</si>
  <si>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</si>
  <si>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</si>
  <si>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</si>
  <si>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</si>
  <si>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</si>
  <si>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</si>
  <si>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</si>
  <si>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</si>
  <si>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</si>
  <si>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</si>
  <si>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</si>
  <si>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</si>
  <si>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</si>
  <si>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</si>
  <si>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</si>
  <si>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</si>
  <si>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</si>
  <si>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</si>
  <si>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</si>
  <si>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</si>
  <si>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</si>
  <si>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</si>
  <si>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</si>
  <si>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</si>
  <si>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</si>
  <si>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</si>
  <si>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</si>
  <si>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</si>
  <si>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</si>
  <si>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</si>
  <si>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</si>
  <si>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</si>
  <si>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</si>
  <si>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</si>
  <si>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</si>
  <si>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</si>
  <si>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</si>
  <si>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</si>
  <si>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</si>
  <si>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</si>
  <si>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</si>
  <si>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</si>
  <si>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</si>
  <si>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</si>
  <si>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</si>
  <si>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</si>
  <si>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</si>
  <si>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</si>
  <si>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</si>
  <si>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</si>
  <si>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</si>
  <si>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</si>
  <si>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</si>
  <si>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</si>
  <si>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</si>
  <si>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</si>
  <si>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</si>
  <si>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</si>
  <si>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</si>
  <si>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</si>
  <si>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</si>
  <si>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</si>
  <si>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</si>
  <si>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</si>
  <si>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</si>
  <si>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</si>
  <si>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</si>
  <si>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</si>
  <si>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</si>
  <si>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</si>
  <si>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</si>
  <si>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</si>
  <si>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</si>
  <si>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</si>
  <si>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</si>
  <si>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</si>
  <si>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</si>
  <si>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</si>
  <si>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</si>
  <si>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</si>
  <si>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</si>
  <si>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</si>
  <si>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</si>
  <si>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</si>
  <si>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</si>
  <si>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</si>
  <si>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</si>
  <si>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</si>
  <si>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</si>
  <si>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APLICACIÓN DE REMANENTE</t>
  </si>
  <si>
    <t>TIENDA DE SOUVENIRS TAQUILLA NUEVA</t>
  </si>
  <si>
    <t>'41730-7100-0005-0001-0016</t>
  </si>
  <si>
    <t>PAQUETE INTEGRAL HUELLAS DE LA VIDA</t>
  </si>
  <si>
    <t>'41730-7100-0005-0026</t>
  </si>
  <si>
    <t>EXHIBICIÓN HUELLAS DE LA VIDA</t>
  </si>
  <si>
    <t>OTROS EQUIPOS</t>
  </si>
  <si>
    <t>'41730-7100-0003-0009</t>
  </si>
  <si>
    <t>TALLERES</t>
  </si>
  <si>
    <t>SUBSIDIO EXTRAORDINARIO</t>
  </si>
  <si>
    <t>INFRAESTRUCTURA ESTACIONAMIENTO</t>
  </si>
  <si>
    <t>MA TERESA MURILLO BECERRA</t>
  </si>
  <si>
    <t>VENTA DE PLUMAS</t>
  </si>
  <si>
    <t xml:space="preserve">Especies menores y de zoológico </t>
  </si>
  <si>
    <t>'41730-7100-0005-0007-0043</t>
  </si>
  <si>
    <t>MARIO ARVIZU VALENCIA</t>
  </si>
  <si>
    <t>'41730-7100-0005-0001-0015</t>
  </si>
  <si>
    <t>INGRESOS HALLOWEEN ZOO</t>
  </si>
  <si>
    <t>Conservación y mantenimiento de inmuebles</t>
  </si>
  <si>
    <t>PRESUPUETO INGRESOS 2017 - 5° MODIFICACIÓN</t>
  </si>
  <si>
    <t>LEON, GTO., A 14 DE DICIEMBRE DE 2017</t>
  </si>
  <si>
    <t>PRESUPUESTO DE EGRESOS 2017 - 5°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</si>
</sst>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4" fontId="3" fillId="0" borderId="0" xfId="0" applyNumberFormat="1" applyFont="1" applyFill="1"/>
    <xf numFmtId="0" fontId="15" fillId="4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C17" sqref="C17:O17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1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 x14ac:dyDescent="0.25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 x14ac:dyDescent="0.25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 x14ac:dyDescent="0.25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 x14ac:dyDescent="0.25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 x14ac:dyDescent="0.25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 x14ac:dyDescent="0.25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 x14ac:dyDescent="0.25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 x14ac:dyDescent="0.25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 x14ac:dyDescent="0.25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 x14ac:dyDescent="0.25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 x14ac:dyDescent="0.25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 x14ac:dyDescent="0.25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 x14ac:dyDescent="0.25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 x14ac:dyDescent="0.25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 x14ac:dyDescent="0.25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 x14ac:dyDescent="0.25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 x14ac:dyDescent="0.25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 x14ac:dyDescent="0.25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 x14ac:dyDescent="0.25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 x14ac:dyDescent="0.25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 x14ac:dyDescent="0.25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 x14ac:dyDescent="0.25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 x14ac:dyDescent="0.25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 x14ac:dyDescent="0.25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 x14ac:dyDescent="0.25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 x14ac:dyDescent="0.25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 x14ac:dyDescent="0.25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 x14ac:dyDescent="0.25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 x14ac:dyDescent="0.25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 x14ac:dyDescent="0.25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 x14ac:dyDescent="0.25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 x14ac:dyDescent="0.25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 x14ac:dyDescent="0.25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 x14ac:dyDescent="0.25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 x14ac:dyDescent="0.25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 x14ac:dyDescent="0.25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 x14ac:dyDescent="0.25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 x14ac:dyDescent="0.25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 x14ac:dyDescent="0.25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 x14ac:dyDescent="0.25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 x14ac:dyDescent="0.25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 x14ac:dyDescent="0.25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 x14ac:dyDescent="0.25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 x14ac:dyDescent="0.25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 x14ac:dyDescent="0.25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 x14ac:dyDescent="0.25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 x14ac:dyDescent="0.25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 x14ac:dyDescent="0.25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 x14ac:dyDescent="0.25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 x14ac:dyDescent="0.25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 x14ac:dyDescent="0.25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 x14ac:dyDescent="0.25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 x14ac:dyDescent="0.25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 x14ac:dyDescent="0.25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 x14ac:dyDescent="0.25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 x14ac:dyDescent="0.25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 x14ac:dyDescent="0.25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 x14ac:dyDescent="0.25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 x14ac:dyDescent="0.25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 x14ac:dyDescent="0.25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 x14ac:dyDescent="0.25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 x14ac:dyDescent="0.25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 x14ac:dyDescent="0.25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 x14ac:dyDescent="0.25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 x14ac:dyDescent="0.25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 x14ac:dyDescent="0.25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 x14ac:dyDescent="0.25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 x14ac:dyDescent="0.25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 x14ac:dyDescent="0.25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 x14ac:dyDescent="0.25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 x14ac:dyDescent="0.25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 x14ac:dyDescent="0.25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 x14ac:dyDescent="0.25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 x14ac:dyDescent="0.25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 x14ac:dyDescent="0.25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 x14ac:dyDescent="0.25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 x14ac:dyDescent="0.25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 x14ac:dyDescent="0.25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 x14ac:dyDescent="0.25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 x14ac:dyDescent="0.25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 x14ac:dyDescent="0.25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 x14ac:dyDescent="0.25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 x14ac:dyDescent="0.25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 x14ac:dyDescent="0.25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 x14ac:dyDescent="0.25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 x14ac:dyDescent="0.25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 x14ac:dyDescent="0.25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 x14ac:dyDescent="0.25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 x14ac:dyDescent="0.25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 x14ac:dyDescent="0.25">
      <c r="B97" s="3"/>
      <c r="I97" s="22"/>
      <c r="Q97" s="12"/>
    </row>
    <row r="98" spans="1:17" x14ac:dyDescent="0.25">
      <c r="A98" s="21"/>
      <c r="B98" s="3"/>
      <c r="E98" s="10"/>
      <c r="F98" s="10"/>
      <c r="G98" s="10"/>
      <c r="H98" s="10"/>
      <c r="I98" s="10"/>
      <c r="J98" s="10"/>
      <c r="K98" s="10"/>
    </row>
    <row r="99" spans="1:17" x14ac:dyDescent="0.25">
      <c r="A99" s="93" t="s">
        <v>178</v>
      </c>
      <c r="B99" s="93"/>
      <c r="C99" s="93"/>
      <c r="D99" s="93"/>
      <c r="E99" s="93"/>
      <c r="F99" s="22"/>
      <c r="I99" s="10"/>
      <c r="J99" s="3"/>
      <c r="K99" s="10"/>
      <c r="Q99" s="22"/>
    </row>
    <row r="100" spans="1:17" x14ac:dyDescent="0.25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 x14ac:dyDescent="0.25">
      <c r="A101" s="25"/>
      <c r="B101" s="26"/>
      <c r="C101" s="26"/>
      <c r="D101" s="26"/>
      <c r="E101" s="26"/>
      <c r="I101" s="3"/>
      <c r="J101" s="3"/>
      <c r="K101" s="3"/>
    </row>
    <row r="102" spans="1:17" x14ac:dyDescent="0.25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 x14ac:dyDescent="0.25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 x14ac:dyDescent="0.25">
      <c r="A104" s="26"/>
      <c r="B104" s="3"/>
      <c r="D104" s="28" t="s">
        <v>182</v>
      </c>
      <c r="E104" s="28"/>
      <c r="I104" s="1"/>
      <c r="J104" s="1"/>
      <c r="K104" s="1"/>
    </row>
    <row r="105" spans="1:17" x14ac:dyDescent="0.25">
      <c r="A105" s="26"/>
      <c r="B105" s="3"/>
      <c r="D105" s="29" t="s">
        <v>183</v>
      </c>
      <c r="E105" s="29"/>
      <c r="I105" s="1"/>
      <c r="J105" s="1"/>
      <c r="K105" s="1"/>
    </row>
    <row r="106" spans="1:17" x14ac:dyDescent="0.25">
      <c r="A106" s="30" t="s">
        <v>184</v>
      </c>
      <c r="B106" s="3"/>
      <c r="D106" s="28"/>
      <c r="E106" s="27"/>
      <c r="I106" s="1"/>
      <c r="J106" s="1"/>
      <c r="K106" s="1"/>
    </row>
    <row r="107" spans="1:17" x14ac:dyDescent="0.25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 x14ac:dyDescent="0.25">
      <c r="A108" s="32"/>
      <c r="B108" s="3"/>
      <c r="D108" s="33" t="s">
        <v>186</v>
      </c>
      <c r="E108" s="30"/>
      <c r="I108" s="34"/>
      <c r="J108" s="34"/>
      <c r="K108" s="34"/>
    </row>
    <row r="109" spans="1:17" x14ac:dyDescent="0.25">
      <c r="A109" s="26"/>
      <c r="B109" s="3"/>
      <c r="D109" s="29" t="s">
        <v>187</v>
      </c>
      <c r="E109" s="29"/>
      <c r="I109" s="34"/>
      <c r="J109" s="34"/>
      <c r="K109" s="34"/>
    </row>
    <row r="110" spans="1:17" x14ac:dyDescent="0.25">
      <c r="A110" s="25" t="s">
        <v>188</v>
      </c>
      <c r="B110" s="3"/>
      <c r="D110" s="27"/>
      <c r="E110" s="27"/>
      <c r="I110" s="34"/>
      <c r="J110" s="34"/>
      <c r="K110" s="34"/>
    </row>
    <row r="111" spans="1:17" x14ac:dyDescent="0.25">
      <c r="A111" s="26" t="s">
        <v>187</v>
      </c>
      <c r="B111" s="3"/>
      <c r="D111" s="27"/>
      <c r="E111" s="27"/>
      <c r="I111" s="34"/>
      <c r="J111" s="34"/>
      <c r="K111" s="34"/>
    </row>
    <row r="112" spans="1:17" x14ac:dyDescent="0.25">
      <c r="A112" s="32"/>
      <c r="B112" s="3"/>
      <c r="D112" s="30" t="s">
        <v>189</v>
      </c>
      <c r="E112" s="30"/>
      <c r="I112" s="35"/>
      <c r="J112" s="35"/>
      <c r="K112" s="35"/>
    </row>
    <row r="113" spans="1:11" x14ac:dyDescent="0.25">
      <c r="A113" s="26"/>
      <c r="B113" s="3"/>
      <c r="D113" s="29" t="s">
        <v>187</v>
      </c>
      <c r="E113" s="29"/>
      <c r="I113" s="36"/>
      <c r="J113" s="36"/>
      <c r="K113" s="36"/>
    </row>
    <row r="114" spans="1:11" x14ac:dyDescent="0.25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 x14ac:dyDescent="0.25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 x14ac:dyDescent="0.25">
      <c r="D116" s="2"/>
      <c r="I116" s="3"/>
      <c r="J116" s="3"/>
      <c r="K116" s="3"/>
    </row>
    <row r="117" spans="1:11" x14ac:dyDescent="0.25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6"/>
  <sheetViews>
    <sheetView topLeftCell="A286" workbookViewId="0">
      <selection sqref="A1:XFD1048576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 x14ac:dyDescent="0.25">
      <c r="A1" s="94" t="s">
        <v>191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x14ac:dyDescent="0.25">
      <c r="A2" s="95" t="s">
        <v>192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 x14ac:dyDescent="0.25">
      <c r="A5" s="96"/>
      <c r="B5" s="96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 x14ac:dyDescent="0.25">
      <c r="A6" s="96"/>
      <c r="B6" s="96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 x14ac:dyDescent="0.25">
      <c r="A7" s="97" t="s">
        <v>196</v>
      </c>
      <c r="B7" s="97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 x14ac:dyDescent="0.2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 x14ac:dyDescent="0.2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 x14ac:dyDescent="0.2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 x14ac:dyDescent="0.2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 x14ac:dyDescent="0.2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 x14ac:dyDescent="0.2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 x14ac:dyDescent="0.2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 x14ac:dyDescent="0.2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 x14ac:dyDescent="0.2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 x14ac:dyDescent="0.2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 x14ac:dyDescent="0.2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 x14ac:dyDescent="0.2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 x14ac:dyDescent="0.2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 x14ac:dyDescent="0.2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 x14ac:dyDescent="0.2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 x14ac:dyDescent="0.2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 x14ac:dyDescent="0.2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 x14ac:dyDescent="0.2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 x14ac:dyDescent="0.2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 x14ac:dyDescent="0.2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 x14ac:dyDescent="0.2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 x14ac:dyDescent="0.2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 x14ac:dyDescent="0.2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 x14ac:dyDescent="0.2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 x14ac:dyDescent="0.2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 x14ac:dyDescent="0.2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 x14ac:dyDescent="0.2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 x14ac:dyDescent="0.2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 x14ac:dyDescent="0.2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 x14ac:dyDescent="0.2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 x14ac:dyDescent="0.2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 x14ac:dyDescent="0.2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 x14ac:dyDescent="0.2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 x14ac:dyDescent="0.2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 x14ac:dyDescent="0.2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 x14ac:dyDescent="0.2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 x14ac:dyDescent="0.2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 x14ac:dyDescent="0.2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 x14ac:dyDescent="0.2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 x14ac:dyDescent="0.2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 x14ac:dyDescent="0.2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 x14ac:dyDescent="0.2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 x14ac:dyDescent="0.2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 x14ac:dyDescent="0.2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 x14ac:dyDescent="0.2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 x14ac:dyDescent="0.2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 x14ac:dyDescent="0.2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 x14ac:dyDescent="0.2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 x14ac:dyDescent="0.2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 x14ac:dyDescent="0.2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 x14ac:dyDescent="0.2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 x14ac:dyDescent="0.2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 x14ac:dyDescent="0.2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 x14ac:dyDescent="0.25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 x14ac:dyDescent="0.2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 x14ac:dyDescent="0.2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 x14ac:dyDescent="0.2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 x14ac:dyDescent="0.2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 x14ac:dyDescent="0.2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 x14ac:dyDescent="0.2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 x14ac:dyDescent="0.2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 x14ac:dyDescent="0.2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 x14ac:dyDescent="0.2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 x14ac:dyDescent="0.2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 x14ac:dyDescent="0.2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 x14ac:dyDescent="0.2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 x14ac:dyDescent="0.2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 x14ac:dyDescent="0.2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 x14ac:dyDescent="0.25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 x14ac:dyDescent="0.2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 x14ac:dyDescent="0.2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 x14ac:dyDescent="0.2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 x14ac:dyDescent="0.2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 x14ac:dyDescent="0.2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 x14ac:dyDescent="0.2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 x14ac:dyDescent="0.2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 x14ac:dyDescent="0.2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 x14ac:dyDescent="0.2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 x14ac:dyDescent="0.2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 x14ac:dyDescent="0.2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 x14ac:dyDescent="0.2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 x14ac:dyDescent="0.2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 x14ac:dyDescent="0.2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 x14ac:dyDescent="0.2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 x14ac:dyDescent="0.2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 x14ac:dyDescent="0.2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 x14ac:dyDescent="0.2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 x14ac:dyDescent="0.2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 x14ac:dyDescent="0.2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 x14ac:dyDescent="0.2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 x14ac:dyDescent="0.2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 x14ac:dyDescent="0.2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 x14ac:dyDescent="0.2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 x14ac:dyDescent="0.2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 x14ac:dyDescent="0.2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 x14ac:dyDescent="0.2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 x14ac:dyDescent="0.2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 x14ac:dyDescent="0.2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 x14ac:dyDescent="0.2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 x14ac:dyDescent="0.2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 x14ac:dyDescent="0.2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 x14ac:dyDescent="0.2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 x14ac:dyDescent="0.2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 x14ac:dyDescent="0.2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 x14ac:dyDescent="0.2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 x14ac:dyDescent="0.2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 x14ac:dyDescent="0.2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 x14ac:dyDescent="0.2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 x14ac:dyDescent="0.2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 x14ac:dyDescent="0.2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 x14ac:dyDescent="0.2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 x14ac:dyDescent="0.2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 x14ac:dyDescent="0.2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 x14ac:dyDescent="0.2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 x14ac:dyDescent="0.2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 x14ac:dyDescent="0.2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 x14ac:dyDescent="0.2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 x14ac:dyDescent="0.2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 x14ac:dyDescent="0.2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 x14ac:dyDescent="0.2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 x14ac:dyDescent="0.2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 x14ac:dyDescent="0.25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 x14ac:dyDescent="0.25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 x14ac:dyDescent="0.25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 x14ac:dyDescent="0.25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 x14ac:dyDescent="0.25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 x14ac:dyDescent="0.25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 x14ac:dyDescent="0.25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 x14ac:dyDescent="0.25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 x14ac:dyDescent="0.25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 x14ac:dyDescent="0.25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 x14ac:dyDescent="0.25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 x14ac:dyDescent="0.25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 x14ac:dyDescent="0.25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 x14ac:dyDescent="0.25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 x14ac:dyDescent="0.25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 x14ac:dyDescent="0.25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 x14ac:dyDescent="0.2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 x14ac:dyDescent="0.2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 x14ac:dyDescent="0.2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 x14ac:dyDescent="0.2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 x14ac:dyDescent="0.2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 x14ac:dyDescent="0.2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 x14ac:dyDescent="0.2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 x14ac:dyDescent="0.2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 x14ac:dyDescent="0.2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 x14ac:dyDescent="0.2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 x14ac:dyDescent="0.2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 x14ac:dyDescent="0.2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 x14ac:dyDescent="0.2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 x14ac:dyDescent="0.2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 x14ac:dyDescent="0.2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 x14ac:dyDescent="0.2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 x14ac:dyDescent="0.25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 x14ac:dyDescent="0.25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 x14ac:dyDescent="0.25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 x14ac:dyDescent="0.25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 x14ac:dyDescent="0.25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 x14ac:dyDescent="0.25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 x14ac:dyDescent="0.25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 x14ac:dyDescent="0.25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 x14ac:dyDescent="0.25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 x14ac:dyDescent="0.25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 x14ac:dyDescent="0.25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 x14ac:dyDescent="0.25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 x14ac:dyDescent="0.25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 x14ac:dyDescent="0.25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 x14ac:dyDescent="0.25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 x14ac:dyDescent="0.25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 x14ac:dyDescent="0.25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 x14ac:dyDescent="0.25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 x14ac:dyDescent="0.25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 x14ac:dyDescent="0.25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 x14ac:dyDescent="0.25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 x14ac:dyDescent="0.25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 x14ac:dyDescent="0.25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 x14ac:dyDescent="0.25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 x14ac:dyDescent="0.25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 x14ac:dyDescent="0.25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 x14ac:dyDescent="0.25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 x14ac:dyDescent="0.25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 x14ac:dyDescent="0.25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 x14ac:dyDescent="0.25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 x14ac:dyDescent="0.25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 x14ac:dyDescent="0.25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 x14ac:dyDescent="0.25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 x14ac:dyDescent="0.25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 x14ac:dyDescent="0.25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 x14ac:dyDescent="0.25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 x14ac:dyDescent="0.25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 x14ac:dyDescent="0.25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 x14ac:dyDescent="0.25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 x14ac:dyDescent="0.25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 x14ac:dyDescent="0.25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 x14ac:dyDescent="0.25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 x14ac:dyDescent="0.25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 x14ac:dyDescent="0.25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 x14ac:dyDescent="0.25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 x14ac:dyDescent="0.25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 x14ac:dyDescent="0.25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 x14ac:dyDescent="0.25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 x14ac:dyDescent="0.25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 x14ac:dyDescent="0.25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 x14ac:dyDescent="0.25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 x14ac:dyDescent="0.25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 x14ac:dyDescent="0.25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 x14ac:dyDescent="0.25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 x14ac:dyDescent="0.25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 x14ac:dyDescent="0.25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 x14ac:dyDescent="0.25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 x14ac:dyDescent="0.25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 x14ac:dyDescent="0.25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 x14ac:dyDescent="0.25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 x14ac:dyDescent="0.25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 x14ac:dyDescent="0.25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 x14ac:dyDescent="0.25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 x14ac:dyDescent="0.25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 x14ac:dyDescent="0.25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 x14ac:dyDescent="0.25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 x14ac:dyDescent="0.25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 x14ac:dyDescent="0.25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 x14ac:dyDescent="0.25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 x14ac:dyDescent="0.25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 x14ac:dyDescent="0.25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 x14ac:dyDescent="0.25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 x14ac:dyDescent="0.25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 x14ac:dyDescent="0.25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 x14ac:dyDescent="0.25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 x14ac:dyDescent="0.25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 x14ac:dyDescent="0.25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 x14ac:dyDescent="0.25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 x14ac:dyDescent="0.25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 x14ac:dyDescent="0.25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 x14ac:dyDescent="0.2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 x14ac:dyDescent="0.2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 x14ac:dyDescent="0.2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 x14ac:dyDescent="0.2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 x14ac:dyDescent="0.2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 x14ac:dyDescent="0.2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 x14ac:dyDescent="0.2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 x14ac:dyDescent="0.2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 x14ac:dyDescent="0.2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 x14ac:dyDescent="0.2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 x14ac:dyDescent="0.2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 x14ac:dyDescent="0.2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 x14ac:dyDescent="0.2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 x14ac:dyDescent="0.2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 x14ac:dyDescent="0.2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 x14ac:dyDescent="0.2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 x14ac:dyDescent="0.2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 x14ac:dyDescent="0.2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 x14ac:dyDescent="0.2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 x14ac:dyDescent="0.2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 x14ac:dyDescent="0.2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 x14ac:dyDescent="0.2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 x14ac:dyDescent="0.2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 x14ac:dyDescent="0.2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 x14ac:dyDescent="0.2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 x14ac:dyDescent="0.25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 x14ac:dyDescent="0.2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 x14ac:dyDescent="0.2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 x14ac:dyDescent="0.2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 x14ac:dyDescent="0.2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 x14ac:dyDescent="0.2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 x14ac:dyDescent="0.2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 x14ac:dyDescent="0.2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 x14ac:dyDescent="0.2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 x14ac:dyDescent="0.2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 x14ac:dyDescent="0.2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 x14ac:dyDescent="0.2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 x14ac:dyDescent="0.2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 x14ac:dyDescent="0.2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 x14ac:dyDescent="0.2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 x14ac:dyDescent="0.2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 x14ac:dyDescent="0.2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 x14ac:dyDescent="0.2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 x14ac:dyDescent="0.2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 x14ac:dyDescent="0.2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 x14ac:dyDescent="0.2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 x14ac:dyDescent="0.2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 x14ac:dyDescent="0.2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 x14ac:dyDescent="0.2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 x14ac:dyDescent="0.2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 x14ac:dyDescent="0.2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 x14ac:dyDescent="0.2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 x14ac:dyDescent="0.2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 x14ac:dyDescent="0.2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 x14ac:dyDescent="0.2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 x14ac:dyDescent="0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 x14ac:dyDescent="0.2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 x14ac:dyDescent="0.2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 x14ac:dyDescent="0.2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 x14ac:dyDescent="0.2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 x14ac:dyDescent="0.2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 x14ac:dyDescent="0.2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 x14ac:dyDescent="0.2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 x14ac:dyDescent="0.2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 x14ac:dyDescent="0.2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 x14ac:dyDescent="0.2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 x14ac:dyDescent="0.25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 x14ac:dyDescent="0.2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 x14ac:dyDescent="0.2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 x14ac:dyDescent="0.25">
      <c r="F310" s="44"/>
      <c r="G310" s="44"/>
      <c r="H310" s="43"/>
      <c r="I310" s="44"/>
    </row>
    <row r="311" spans="1:15" x14ac:dyDescent="0.25">
      <c r="F311" s="44"/>
      <c r="G311" s="44"/>
      <c r="H311" s="43"/>
      <c r="I311" s="44"/>
      <c r="O311" s="22">
        <f>'[1]Ingresos 2013 Junio'!O95</f>
        <v>41220695.37467511</v>
      </c>
    </row>
    <row r="312" spans="1:15" x14ac:dyDescent="0.25">
      <c r="A312" s="93" t="s">
        <v>178</v>
      </c>
      <c r="B312" s="93"/>
      <c r="C312" s="93"/>
      <c r="D312" s="93"/>
      <c r="E312" s="93"/>
      <c r="F312" s="44"/>
      <c r="G312" s="44"/>
      <c r="H312" s="43"/>
      <c r="I312" s="44"/>
    </row>
    <row r="313" spans="1:15" x14ac:dyDescent="0.2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 x14ac:dyDescent="0.2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 x14ac:dyDescent="0.2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 x14ac:dyDescent="0.2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 x14ac:dyDescent="0.2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 x14ac:dyDescent="0.2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 x14ac:dyDescent="0.2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 x14ac:dyDescent="0.2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 x14ac:dyDescent="0.25">
      <c r="A321" s="32"/>
      <c r="B321" s="3"/>
      <c r="C321" s="3"/>
      <c r="D321" s="33" t="s">
        <v>186</v>
      </c>
      <c r="E321" s="30"/>
      <c r="F321" s="44"/>
      <c r="H321" s="26"/>
    </row>
    <row r="322" spans="1:8" x14ac:dyDescent="0.25">
      <c r="A322" s="26"/>
      <c r="B322" s="3"/>
      <c r="C322" s="3"/>
      <c r="D322" s="29" t="s">
        <v>187</v>
      </c>
      <c r="E322" s="29"/>
      <c r="F322" s="44"/>
      <c r="H322" s="26"/>
    </row>
    <row r="323" spans="1:8" x14ac:dyDescent="0.25">
      <c r="A323" s="25" t="s">
        <v>188</v>
      </c>
      <c r="B323" s="3"/>
      <c r="C323" s="3"/>
      <c r="D323" s="27"/>
      <c r="E323" s="27"/>
      <c r="F323" s="44"/>
    </row>
    <row r="324" spans="1:8" x14ac:dyDescent="0.25">
      <c r="A324" s="26" t="s">
        <v>187</v>
      </c>
      <c r="B324" s="3"/>
      <c r="C324" s="3"/>
      <c r="D324" s="27"/>
      <c r="E324" s="27"/>
      <c r="F324" s="44"/>
    </row>
    <row r="325" spans="1:8" x14ac:dyDescent="0.25">
      <c r="A325" s="32"/>
      <c r="B325" s="3"/>
      <c r="C325" s="3"/>
      <c r="D325" s="30" t="s">
        <v>189</v>
      </c>
      <c r="E325" s="30"/>
      <c r="F325" s="44"/>
    </row>
    <row r="326" spans="1:8" x14ac:dyDescent="0.25">
      <c r="A326" s="26"/>
      <c r="B326" s="3"/>
      <c r="C326" s="3"/>
      <c r="D326" s="29" t="s">
        <v>187</v>
      </c>
      <c r="E326" s="29"/>
      <c r="F326" s="44"/>
    </row>
    <row r="327" spans="1:8" x14ac:dyDescent="0.25">
      <c r="A327" s="25" t="s">
        <v>190</v>
      </c>
      <c r="B327" s="26"/>
      <c r="C327" s="26"/>
      <c r="D327" s="26"/>
      <c r="E327" s="26"/>
      <c r="F327" s="44"/>
    </row>
    <row r="328" spans="1:8" x14ac:dyDescent="0.25">
      <c r="A328" s="26" t="s">
        <v>187</v>
      </c>
      <c r="B328" s="26"/>
      <c r="C328" s="26"/>
      <c r="D328" s="26"/>
      <c r="E328" s="26"/>
      <c r="F328" s="44"/>
    </row>
    <row r="329" spans="1:8" x14ac:dyDescent="0.25">
      <c r="F329" s="44"/>
    </row>
    <row r="330" spans="1:8" x14ac:dyDescent="0.25">
      <c r="F330" s="44"/>
    </row>
    <row r="331" spans="1:8" x14ac:dyDescent="0.25">
      <c r="F331" s="46"/>
    </row>
    <row r="332" spans="1:8" x14ac:dyDescent="0.25">
      <c r="F332" s="47"/>
    </row>
    <row r="333" spans="1:8" x14ac:dyDescent="0.25">
      <c r="F333" s="44"/>
    </row>
    <row r="334" spans="1:8" x14ac:dyDescent="0.25">
      <c r="F334" s="44"/>
    </row>
    <row r="335" spans="1:8" x14ac:dyDescent="0.25">
      <c r="F335" s="44"/>
    </row>
    <row r="336" spans="1:8" x14ac:dyDescent="0.25">
      <c r="F336" s="44"/>
    </row>
    <row r="337" spans="6:6" x14ac:dyDescent="0.25">
      <c r="F337" s="44"/>
    </row>
    <row r="338" spans="6:6" x14ac:dyDescent="0.25">
      <c r="F338" s="44"/>
    </row>
    <row r="339" spans="6:6" x14ac:dyDescent="0.25">
      <c r="F339" s="44"/>
    </row>
    <row r="340" spans="6:6" x14ac:dyDescent="0.25">
      <c r="F340" s="44"/>
    </row>
    <row r="341" spans="6:6" x14ac:dyDescent="0.25">
      <c r="F341" s="44"/>
    </row>
    <row r="342" spans="6:6" x14ac:dyDescent="0.25">
      <c r="F342" s="44"/>
    </row>
    <row r="343" spans="6:6" x14ac:dyDescent="0.25">
      <c r="F343" s="44"/>
    </row>
    <row r="344" spans="6:6" x14ac:dyDescent="0.25">
      <c r="F344" s="44"/>
    </row>
    <row r="345" spans="6:6" x14ac:dyDescent="0.25">
      <c r="F345" s="44"/>
    </row>
    <row r="346" spans="6:6" x14ac:dyDescent="0.25">
      <c r="F346" s="44"/>
    </row>
    <row r="347" spans="6:6" x14ac:dyDescent="0.25">
      <c r="F347" s="44"/>
    </row>
    <row r="348" spans="6:6" x14ac:dyDescent="0.25">
      <c r="F348" s="44"/>
    </row>
    <row r="349" spans="6:6" x14ac:dyDescent="0.25">
      <c r="F349" s="44"/>
    </row>
    <row r="350" spans="6:6" x14ac:dyDescent="0.25">
      <c r="F350" s="44"/>
    </row>
    <row r="351" spans="6:6" x14ac:dyDescent="0.25">
      <c r="F351" s="44"/>
    </row>
    <row r="352" spans="6:6" x14ac:dyDescent="0.25">
      <c r="F352" s="44"/>
    </row>
    <row r="353" spans="6:6" x14ac:dyDescent="0.25">
      <c r="F353" s="44"/>
    </row>
    <row r="354" spans="6:6" x14ac:dyDescent="0.25">
      <c r="F354" s="44"/>
    </row>
    <row r="355" spans="6:6" x14ac:dyDescent="0.25">
      <c r="F355" s="44"/>
    </row>
    <row r="356" spans="6:6" x14ac:dyDescent="0.25">
      <c r="F356" s="44"/>
    </row>
    <row r="357" spans="6:6" x14ac:dyDescent="0.25">
      <c r="F357" s="44"/>
    </row>
    <row r="358" spans="6:6" x14ac:dyDescent="0.25">
      <c r="F358" s="44"/>
    </row>
    <row r="359" spans="6:6" x14ac:dyDescent="0.25">
      <c r="F359" s="44"/>
    </row>
    <row r="360" spans="6:6" x14ac:dyDescent="0.25">
      <c r="F360" s="44"/>
    </row>
    <row r="361" spans="6:6" x14ac:dyDescent="0.25">
      <c r="F361" s="44"/>
    </row>
    <row r="362" spans="6:6" x14ac:dyDescent="0.25">
      <c r="F362" s="44"/>
    </row>
    <row r="363" spans="6:6" x14ac:dyDescent="0.25">
      <c r="F363" s="44"/>
    </row>
    <row r="364" spans="6:6" x14ac:dyDescent="0.25">
      <c r="F364" s="44"/>
    </row>
    <row r="365" spans="6:6" x14ac:dyDescent="0.25">
      <c r="F365" s="28"/>
    </row>
    <row r="366" spans="6:6" x14ac:dyDescent="0.25">
      <c r="F366" s="29"/>
    </row>
    <row r="367" spans="6:6" x14ac:dyDescent="0.25">
      <c r="F367" s="27"/>
    </row>
    <row r="368" spans="6:6" x14ac:dyDescent="0.25">
      <c r="F368" s="27"/>
    </row>
    <row r="369" spans="6:6" x14ac:dyDescent="0.25">
      <c r="F369" s="30"/>
    </row>
    <row r="370" spans="6:6" x14ac:dyDescent="0.25">
      <c r="F370" s="29"/>
    </row>
    <row r="371" spans="6:6" x14ac:dyDescent="0.25">
      <c r="F371" s="27"/>
    </row>
    <row r="372" spans="6:6" x14ac:dyDescent="0.25">
      <c r="F372" s="27"/>
    </row>
    <row r="373" spans="6:6" x14ac:dyDescent="0.25">
      <c r="F373" s="30"/>
    </row>
    <row r="374" spans="6:6" x14ac:dyDescent="0.25">
      <c r="F374" s="29"/>
    </row>
    <row r="375" spans="6:6" x14ac:dyDescent="0.25">
      <c r="F375" s="26"/>
    </row>
    <row r="376" spans="6:6" x14ac:dyDescent="0.25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opLeftCell="A4" workbookViewId="0">
      <pane xSplit="2" ySplit="2" topLeftCell="C78" activePane="bottomRight" state="frozen"/>
      <selection activeCell="A4" sqref="A4"/>
      <selection pane="topRight" activeCell="C4" sqref="C4"/>
      <selection pane="bottomLeft" activeCell="A6" sqref="A6"/>
      <selection pane="bottomRight" activeCell="A93" sqref="A93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0.85546875" style="3" bestFit="1" customWidth="1"/>
    <col min="4" max="4" width="10.5703125" style="3" customWidth="1"/>
    <col min="5" max="6" width="10.85546875" style="2" bestFit="1" customWidth="1"/>
    <col min="7" max="8" width="10" style="2" bestFit="1" customWidth="1"/>
    <col min="9" max="9" width="10.85546875" style="2" bestFit="1" customWidth="1"/>
    <col min="10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395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83" t="s">
        <v>4</v>
      </c>
      <c r="D4" s="83" t="s">
        <v>5</v>
      </c>
      <c r="E4" s="83" t="s">
        <v>6</v>
      </c>
      <c r="F4" s="83" t="s">
        <v>7</v>
      </c>
      <c r="G4" s="83" t="s">
        <v>8</v>
      </c>
      <c r="H4" s="83" t="s">
        <v>9</v>
      </c>
      <c r="I4" s="83" t="s">
        <v>10</v>
      </c>
      <c r="J4" s="83" t="s">
        <v>11</v>
      </c>
      <c r="K4" s="83" t="s">
        <v>12</v>
      </c>
      <c r="L4" s="83" t="s">
        <v>13</v>
      </c>
      <c r="M4" s="83" t="s">
        <v>14</v>
      </c>
      <c r="N4" s="83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66" t="s">
        <v>17</v>
      </c>
      <c r="B7" s="66" t="s">
        <v>18</v>
      </c>
      <c r="C7" s="76">
        <f>SUM(C8:C14)</f>
        <v>379282.76</v>
      </c>
      <c r="D7" s="76">
        <f t="shared" ref="D7:N7" si="0">SUM(D8:D14)</f>
        <v>376628.65</v>
      </c>
      <c r="E7" s="76">
        <f t="shared" si="0"/>
        <v>452223.91000000003</v>
      </c>
      <c r="F7" s="76">
        <f t="shared" si="0"/>
        <v>1365179.7</v>
      </c>
      <c r="G7" s="76">
        <f t="shared" si="0"/>
        <v>413613.07999999996</v>
      </c>
      <c r="H7" s="76">
        <f t="shared" si="0"/>
        <v>347381.97</v>
      </c>
      <c r="I7" s="76">
        <f t="shared" si="0"/>
        <v>544196.27</v>
      </c>
      <c r="J7" s="76">
        <f t="shared" si="0"/>
        <v>533882.99</v>
      </c>
      <c r="K7" s="76">
        <f t="shared" si="0"/>
        <v>234205.68</v>
      </c>
      <c r="L7" s="76">
        <f t="shared" si="0"/>
        <v>307675.48</v>
      </c>
      <c r="M7" s="76">
        <f t="shared" si="0"/>
        <v>389529.15</v>
      </c>
      <c r="N7" s="76">
        <f t="shared" si="0"/>
        <v>331433.42000000004</v>
      </c>
      <c r="O7" s="76">
        <f>SUM(C7:N7)</f>
        <v>5675233.0600000005</v>
      </c>
    </row>
    <row r="8" spans="1:16" x14ac:dyDescent="0.25">
      <c r="A8" s="5" t="s">
        <v>19</v>
      </c>
      <c r="B8" s="5" t="s">
        <v>20</v>
      </c>
      <c r="C8" s="77">
        <v>167815</v>
      </c>
      <c r="D8" s="77">
        <v>151110</v>
      </c>
      <c r="E8" s="77">
        <v>170275</v>
      </c>
      <c r="F8" s="77">
        <v>379740.75</v>
      </c>
      <c r="G8" s="77">
        <v>118677.5</v>
      </c>
      <c r="H8" s="77">
        <v>97590</v>
      </c>
      <c r="I8" s="77">
        <v>218605</v>
      </c>
      <c r="J8" s="77">
        <v>195930</v>
      </c>
      <c r="K8" s="77">
        <v>101115</v>
      </c>
      <c r="L8" s="77">
        <v>125795</v>
      </c>
      <c r="M8" s="77">
        <v>146280</v>
      </c>
      <c r="N8" s="77">
        <v>153195</v>
      </c>
      <c r="O8" s="77">
        <f>SUM(C8:N8)</f>
        <v>2026128.25</v>
      </c>
    </row>
    <row r="9" spans="1:16" x14ac:dyDescent="0.25">
      <c r="A9" s="5" t="s">
        <v>21</v>
      </c>
      <c r="B9" s="5" t="s">
        <v>22</v>
      </c>
      <c r="C9" s="77">
        <v>2240.7600000000002</v>
      </c>
      <c r="D9" s="77">
        <v>1331.65</v>
      </c>
      <c r="E9" s="77">
        <v>768.91</v>
      </c>
      <c r="F9" s="77">
        <v>3390.95</v>
      </c>
      <c r="G9" s="77">
        <v>513.74</v>
      </c>
      <c r="H9" s="77">
        <v>805.97</v>
      </c>
      <c r="I9" s="77">
        <v>1736.27</v>
      </c>
      <c r="J9" s="77">
        <v>1939.99</v>
      </c>
      <c r="K9" s="77">
        <v>2102.6799999999998</v>
      </c>
      <c r="L9" s="77">
        <v>1871.48</v>
      </c>
      <c r="M9" s="77">
        <v>2242.65</v>
      </c>
      <c r="N9" s="77">
        <v>3833.42</v>
      </c>
      <c r="O9" s="77">
        <f t="shared" ref="O9:O14" si="1">SUM(C9:N9)</f>
        <v>22778.47</v>
      </c>
    </row>
    <row r="10" spans="1:16" x14ac:dyDescent="0.25">
      <c r="A10" s="5" t="s">
        <v>23</v>
      </c>
      <c r="B10" s="5" t="s">
        <v>24</v>
      </c>
      <c r="C10" s="77">
        <v>59730</v>
      </c>
      <c r="D10" s="77">
        <v>54375</v>
      </c>
      <c r="E10" s="77">
        <v>64451</v>
      </c>
      <c r="F10" s="77">
        <v>160220</v>
      </c>
      <c r="G10" s="77">
        <v>37652</v>
      </c>
      <c r="H10" s="77">
        <v>33995</v>
      </c>
      <c r="I10" s="77">
        <v>66725</v>
      </c>
      <c r="J10" s="77">
        <v>61565</v>
      </c>
      <c r="K10" s="77">
        <v>28397</v>
      </c>
      <c r="L10" s="77">
        <v>40422</v>
      </c>
      <c r="M10" s="77">
        <v>57553</v>
      </c>
      <c r="N10" s="77">
        <v>48033</v>
      </c>
      <c r="O10" s="77">
        <f t="shared" si="1"/>
        <v>713118</v>
      </c>
      <c r="P10" s="68"/>
    </row>
    <row r="11" spans="1:16" x14ac:dyDescent="0.25">
      <c r="A11" s="5" t="s">
        <v>25</v>
      </c>
      <c r="B11" s="5" t="s">
        <v>26</v>
      </c>
      <c r="C11" s="77">
        <v>51932</v>
      </c>
      <c r="D11" s="77">
        <v>59316</v>
      </c>
      <c r="E11" s="77">
        <v>74389</v>
      </c>
      <c r="F11" s="77">
        <v>321028</v>
      </c>
      <c r="G11" s="77">
        <v>122368.84</v>
      </c>
      <c r="H11" s="77">
        <v>93170</v>
      </c>
      <c r="I11" s="77">
        <v>89135</v>
      </c>
      <c r="J11" s="77">
        <v>101402</v>
      </c>
      <c r="K11" s="77">
        <v>45057</v>
      </c>
      <c r="L11" s="77">
        <v>63430</v>
      </c>
      <c r="M11" s="77">
        <v>81627</v>
      </c>
      <c r="N11" s="77">
        <v>53344</v>
      </c>
      <c r="O11" s="77">
        <f t="shared" si="1"/>
        <v>1156198.8399999999</v>
      </c>
      <c r="P11" s="67"/>
    </row>
    <row r="12" spans="1:16" x14ac:dyDescent="0.25">
      <c r="A12" s="5" t="s">
        <v>27</v>
      </c>
      <c r="B12" s="5" t="s">
        <v>28</v>
      </c>
      <c r="C12" s="77">
        <v>5203</v>
      </c>
      <c r="D12" s="77">
        <v>4341</v>
      </c>
      <c r="E12" s="77">
        <v>5086</v>
      </c>
      <c r="F12" s="77">
        <v>7221</v>
      </c>
      <c r="G12" s="77">
        <v>5055</v>
      </c>
      <c r="H12" s="77">
        <v>4822</v>
      </c>
      <c r="I12" s="77">
        <v>5449</v>
      </c>
      <c r="J12" s="77">
        <v>4425</v>
      </c>
      <c r="K12" s="77">
        <v>4618</v>
      </c>
      <c r="L12" s="77">
        <v>2581</v>
      </c>
      <c r="M12" s="77">
        <v>10398.5</v>
      </c>
      <c r="N12" s="77">
        <v>11125</v>
      </c>
      <c r="O12" s="77">
        <f t="shared" si="1"/>
        <v>70324.5</v>
      </c>
      <c r="P12" s="67"/>
    </row>
    <row r="13" spans="1:16" x14ac:dyDescent="0.25">
      <c r="A13" s="9" t="s">
        <v>29</v>
      </c>
      <c r="B13" s="5" t="s">
        <v>30</v>
      </c>
      <c r="C13" s="77">
        <v>0</v>
      </c>
      <c r="D13" s="77">
        <v>0</v>
      </c>
      <c r="E13" s="77">
        <v>0</v>
      </c>
      <c r="F13" s="77">
        <v>2080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f t="shared" si="1"/>
        <v>2080</v>
      </c>
    </row>
    <row r="14" spans="1:16" x14ac:dyDescent="0.25">
      <c r="A14" s="5" t="s">
        <v>31</v>
      </c>
      <c r="B14" s="5" t="s">
        <v>32</v>
      </c>
      <c r="C14" s="77">
        <v>92362</v>
      </c>
      <c r="D14" s="77">
        <v>106155</v>
      </c>
      <c r="E14" s="77">
        <v>137254</v>
      </c>
      <c r="F14" s="77">
        <v>491499</v>
      </c>
      <c r="G14" s="77">
        <v>129346</v>
      </c>
      <c r="H14" s="77">
        <v>116999</v>
      </c>
      <c r="I14" s="77">
        <v>162546</v>
      </c>
      <c r="J14" s="77">
        <v>168621</v>
      </c>
      <c r="K14" s="77">
        <v>52916</v>
      </c>
      <c r="L14" s="77">
        <v>73576</v>
      </c>
      <c r="M14" s="77">
        <v>91428</v>
      </c>
      <c r="N14" s="77">
        <v>61903</v>
      </c>
      <c r="O14" s="77">
        <f t="shared" si="1"/>
        <v>1684605</v>
      </c>
      <c r="P14" s="68"/>
    </row>
    <row r="15" spans="1:16" s="7" customFormat="1" x14ac:dyDescent="0.25">
      <c r="A15" s="66" t="s">
        <v>35</v>
      </c>
      <c r="B15" s="66" t="s">
        <v>36</v>
      </c>
      <c r="C15" s="76">
        <f t="shared" ref="C15:E15" si="2">SUM(C16:C19)</f>
        <v>1373.2</v>
      </c>
      <c r="D15" s="76">
        <f t="shared" si="2"/>
        <v>110013.7</v>
      </c>
      <c r="E15" s="76">
        <f t="shared" si="2"/>
        <v>946.4</v>
      </c>
      <c r="F15" s="76">
        <f>SUM(F16:F19)</f>
        <v>14244.1</v>
      </c>
      <c r="G15" s="76">
        <f t="shared" ref="G15:N15" si="3">SUM(G16:G19)</f>
        <v>0</v>
      </c>
      <c r="H15" s="76">
        <f t="shared" si="3"/>
        <v>0</v>
      </c>
      <c r="I15" s="76">
        <f>SUM(I16:I19)</f>
        <v>0</v>
      </c>
      <c r="J15" s="76">
        <f>SUM(J16:J19)</f>
        <v>250</v>
      </c>
      <c r="K15" s="76">
        <f t="shared" si="3"/>
        <v>0</v>
      </c>
      <c r="L15" s="76">
        <f t="shared" si="3"/>
        <v>0</v>
      </c>
      <c r="M15" s="76">
        <f t="shared" si="3"/>
        <v>0</v>
      </c>
      <c r="N15" s="76">
        <f t="shared" si="3"/>
        <v>0</v>
      </c>
      <c r="O15" s="76">
        <f>SUM(C15:N15)</f>
        <v>126827.4</v>
      </c>
      <c r="P15" s="12"/>
    </row>
    <row r="16" spans="1:16" x14ac:dyDescent="0.25">
      <c r="A16" s="5" t="s">
        <v>37</v>
      </c>
      <c r="B16" s="5" t="s">
        <v>38</v>
      </c>
      <c r="C16" s="77">
        <v>0</v>
      </c>
      <c r="D16" s="77">
        <v>109000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f>SUM(C16:N16)</f>
        <v>109000</v>
      </c>
      <c r="P16" s="10"/>
    </row>
    <row r="17" spans="1:18" x14ac:dyDescent="0.25">
      <c r="A17" s="5" t="s">
        <v>39</v>
      </c>
      <c r="B17" s="5" t="s">
        <v>40</v>
      </c>
      <c r="C17" s="77">
        <v>1373.2</v>
      </c>
      <c r="D17" s="77">
        <v>1013.7</v>
      </c>
      <c r="E17" s="77">
        <v>946.4</v>
      </c>
      <c r="F17" s="77">
        <v>3168.6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f t="shared" ref="O17:O19" si="4">SUM(C17:N17)</f>
        <v>6501.9</v>
      </c>
      <c r="P17" s="10"/>
    </row>
    <row r="18" spans="1:18" x14ac:dyDescent="0.25">
      <c r="A18" s="5" t="s">
        <v>41</v>
      </c>
      <c r="B18" s="5" t="s">
        <v>388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250</v>
      </c>
      <c r="K18" s="77">
        <v>0</v>
      </c>
      <c r="L18" s="77">
        <v>0</v>
      </c>
      <c r="M18" s="77">
        <v>0</v>
      </c>
      <c r="N18" s="77">
        <v>0</v>
      </c>
      <c r="O18" s="77">
        <f t="shared" si="4"/>
        <v>250</v>
      </c>
      <c r="P18" s="10"/>
    </row>
    <row r="19" spans="1:18" x14ac:dyDescent="0.25">
      <c r="A19" s="5" t="s">
        <v>383</v>
      </c>
      <c r="B19" s="5" t="s">
        <v>384</v>
      </c>
      <c r="C19" s="77">
        <v>0</v>
      </c>
      <c r="D19" s="77">
        <v>0</v>
      </c>
      <c r="E19" s="77">
        <v>0</v>
      </c>
      <c r="F19" s="77">
        <v>11075.5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f t="shared" si="4"/>
        <v>11075.5</v>
      </c>
      <c r="P19" s="10"/>
    </row>
    <row r="20" spans="1:18" s="7" customFormat="1" x14ac:dyDescent="0.25">
      <c r="A20" s="66" t="s">
        <v>44</v>
      </c>
      <c r="B20" s="66" t="s">
        <v>45</v>
      </c>
      <c r="C20" s="76">
        <f t="shared" ref="C20:N20" si="5">SUM(C21:C24)</f>
        <v>29880</v>
      </c>
      <c r="D20" s="76">
        <f>SUM(D21:D24)</f>
        <v>111706</v>
      </c>
      <c r="E20" s="76">
        <f t="shared" si="5"/>
        <v>224473</v>
      </c>
      <c r="F20" s="76">
        <f t="shared" si="5"/>
        <v>481450.84</v>
      </c>
      <c r="G20" s="76">
        <f t="shared" si="5"/>
        <v>101060</v>
      </c>
      <c r="H20" s="76">
        <f t="shared" si="5"/>
        <v>264329</v>
      </c>
      <c r="I20" s="76">
        <f t="shared" si="5"/>
        <v>321776</v>
      </c>
      <c r="J20" s="76">
        <f t="shared" si="5"/>
        <v>57113.5</v>
      </c>
      <c r="K20" s="76">
        <f t="shared" si="5"/>
        <v>49911</v>
      </c>
      <c r="L20" s="76">
        <f t="shared" si="5"/>
        <v>62355.5</v>
      </c>
      <c r="M20" s="76">
        <f t="shared" si="5"/>
        <v>224362</v>
      </c>
      <c r="N20" s="76">
        <f t="shared" si="5"/>
        <v>99093.5</v>
      </c>
      <c r="O20" s="76">
        <f>SUM(C20:N20)</f>
        <v>2027510.34</v>
      </c>
      <c r="P20" s="12"/>
    </row>
    <row r="21" spans="1:18" x14ac:dyDescent="0.25">
      <c r="A21" s="14" t="s">
        <v>53</v>
      </c>
      <c r="B21" s="5" t="s">
        <v>54</v>
      </c>
      <c r="C21" s="77">
        <v>0</v>
      </c>
      <c r="D21" s="77">
        <v>2142</v>
      </c>
      <c r="E21" s="77">
        <v>0</v>
      </c>
      <c r="F21" s="77">
        <v>2142</v>
      </c>
      <c r="G21" s="77">
        <v>0</v>
      </c>
      <c r="H21" s="77">
        <v>0</v>
      </c>
      <c r="I21" s="77">
        <v>2142</v>
      </c>
      <c r="J21" s="77">
        <v>0</v>
      </c>
      <c r="K21" s="77">
        <v>2142</v>
      </c>
      <c r="L21" s="77">
        <v>0</v>
      </c>
      <c r="M21" s="77">
        <v>4642</v>
      </c>
      <c r="N21" s="77">
        <v>0</v>
      </c>
      <c r="O21" s="77">
        <f t="shared" ref="O21:O24" si="6">SUM(C21:N21)</f>
        <v>13210</v>
      </c>
      <c r="P21" s="10"/>
    </row>
    <row r="22" spans="1:18" x14ac:dyDescent="0.25">
      <c r="A22" s="14" t="s">
        <v>55</v>
      </c>
      <c r="B22" s="5" t="s">
        <v>56</v>
      </c>
      <c r="C22" s="77">
        <v>200</v>
      </c>
      <c r="D22" s="77">
        <v>12550</v>
      </c>
      <c r="E22" s="77">
        <v>7070</v>
      </c>
      <c r="F22" s="77">
        <v>70040</v>
      </c>
      <c r="G22" s="77">
        <v>2530</v>
      </c>
      <c r="H22" s="77">
        <v>4260</v>
      </c>
      <c r="I22" s="77">
        <v>3460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f t="shared" si="6"/>
        <v>100110</v>
      </c>
      <c r="P22" s="10"/>
    </row>
    <row r="23" spans="1:18" x14ac:dyDescent="0.25">
      <c r="A23" s="5" t="s">
        <v>57</v>
      </c>
      <c r="B23" s="5" t="s">
        <v>58</v>
      </c>
      <c r="C23" s="77">
        <v>2750</v>
      </c>
      <c r="D23" s="77">
        <v>6512</v>
      </c>
      <c r="E23" s="77">
        <v>6650</v>
      </c>
      <c r="F23" s="77">
        <v>46837.5</v>
      </c>
      <c r="G23" s="77">
        <v>4912.5</v>
      </c>
      <c r="H23" s="77">
        <v>6425</v>
      </c>
      <c r="I23" s="77">
        <v>12162.5</v>
      </c>
      <c r="J23" s="77">
        <v>11362.5</v>
      </c>
      <c r="K23" s="77">
        <v>4687.5</v>
      </c>
      <c r="L23" s="77">
        <v>5950</v>
      </c>
      <c r="M23" s="77">
        <v>5475</v>
      </c>
      <c r="N23" s="77">
        <v>2337.5</v>
      </c>
      <c r="O23" s="77">
        <f t="shared" si="6"/>
        <v>116062</v>
      </c>
      <c r="P23" s="10"/>
    </row>
    <row r="24" spans="1:18" x14ac:dyDescent="0.25">
      <c r="A24" s="5" t="s">
        <v>59</v>
      </c>
      <c r="B24" s="5" t="s">
        <v>60</v>
      </c>
      <c r="C24" s="77">
        <v>26930</v>
      </c>
      <c r="D24" s="77">
        <v>90502</v>
      </c>
      <c r="E24" s="77">
        <v>210753</v>
      </c>
      <c r="F24" s="77">
        <v>362431.34</v>
      </c>
      <c r="G24" s="77">
        <v>93617.5</v>
      </c>
      <c r="H24" s="77">
        <v>253644</v>
      </c>
      <c r="I24" s="77">
        <v>304011.5</v>
      </c>
      <c r="J24" s="77">
        <v>45751</v>
      </c>
      <c r="K24" s="77">
        <v>43081.5</v>
      </c>
      <c r="L24" s="77">
        <v>56405.5</v>
      </c>
      <c r="M24" s="77">
        <v>214245</v>
      </c>
      <c r="N24" s="77">
        <v>96756</v>
      </c>
      <c r="O24" s="77">
        <f t="shared" si="6"/>
        <v>1798128.34</v>
      </c>
      <c r="P24" s="10"/>
    </row>
    <row r="25" spans="1:18" s="7" customFormat="1" x14ac:dyDescent="0.25">
      <c r="A25" s="66" t="s">
        <v>63</v>
      </c>
      <c r="B25" s="66" t="s">
        <v>64</v>
      </c>
      <c r="C25" s="76">
        <f>SUM(C26:C65)</f>
        <v>2006574.74</v>
      </c>
      <c r="D25" s="76">
        <f>SUM(D26:D65)</f>
        <v>2152518.0499999998</v>
      </c>
      <c r="E25" s="76">
        <f t="shared" ref="E25:N25" si="7">SUM(E26:E65)</f>
        <v>2204843.54</v>
      </c>
      <c r="F25" s="76">
        <f t="shared" si="7"/>
        <v>6081856.5899999999</v>
      </c>
      <c r="G25" s="76">
        <f t="shared" si="7"/>
        <v>2241505.09</v>
      </c>
      <c r="H25" s="76">
        <f t="shared" si="7"/>
        <v>2088168.25</v>
      </c>
      <c r="I25" s="76">
        <f t="shared" si="7"/>
        <v>2798809.84</v>
      </c>
      <c r="J25" s="76">
        <f t="shared" si="7"/>
        <v>2438803.21</v>
      </c>
      <c r="K25" s="76">
        <f t="shared" si="7"/>
        <v>1349393.42</v>
      </c>
      <c r="L25" s="76">
        <f t="shared" si="7"/>
        <v>1875737.32</v>
      </c>
      <c r="M25" s="76">
        <f t="shared" si="7"/>
        <v>2379179.35</v>
      </c>
      <c r="N25" s="76">
        <f t="shared" si="7"/>
        <v>1854457.37</v>
      </c>
      <c r="O25" s="76">
        <f>SUM(C25:N25)</f>
        <v>29471846.770000007</v>
      </c>
      <c r="P25" s="12"/>
    </row>
    <row r="26" spans="1:18" x14ac:dyDescent="0.25">
      <c r="A26" s="5" t="s">
        <v>365</v>
      </c>
      <c r="B26" s="5" t="s">
        <v>65</v>
      </c>
      <c r="C26" s="77">
        <v>0</v>
      </c>
      <c r="D26" s="77">
        <v>0</v>
      </c>
      <c r="E26" s="77">
        <v>0</v>
      </c>
      <c r="F26" s="77">
        <v>5000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f>SUM(C26:N26)</f>
        <v>5000</v>
      </c>
      <c r="P26" s="10"/>
      <c r="Q26" s="54"/>
      <c r="R26" s="54"/>
    </row>
    <row r="27" spans="1:18" x14ac:dyDescent="0.25">
      <c r="A27" s="5" t="s">
        <v>66</v>
      </c>
      <c r="B27" s="5" t="s">
        <v>67</v>
      </c>
      <c r="C27" s="77">
        <v>564916</v>
      </c>
      <c r="D27" s="77">
        <v>697420</v>
      </c>
      <c r="E27" s="77">
        <v>1306912</v>
      </c>
      <c r="F27" s="77">
        <v>3364138.13</v>
      </c>
      <c r="G27" s="77">
        <v>587168</v>
      </c>
      <c r="H27" s="77">
        <v>410034</v>
      </c>
      <c r="I27" s="77">
        <v>1566918</v>
      </c>
      <c r="J27" s="77">
        <v>1366734</v>
      </c>
      <c r="K27" s="77">
        <v>787272</v>
      </c>
      <c r="L27" s="77">
        <v>692792</v>
      </c>
      <c r="M27" s="77">
        <v>928046</v>
      </c>
      <c r="N27" s="77">
        <v>1090058</v>
      </c>
      <c r="O27" s="77">
        <f t="shared" ref="O27:O65" si="8">SUM(C27:N27)</f>
        <v>13362408.129999999</v>
      </c>
      <c r="P27" s="10"/>
    </row>
    <row r="28" spans="1:18" x14ac:dyDescent="0.25">
      <c r="A28" s="5" t="s">
        <v>68</v>
      </c>
      <c r="B28" s="5" t="s">
        <v>69</v>
      </c>
      <c r="C28" s="77">
        <v>157635</v>
      </c>
      <c r="D28" s="77">
        <v>208502</v>
      </c>
      <c r="E28" s="77">
        <v>403086</v>
      </c>
      <c r="F28" s="77">
        <v>1420208.3</v>
      </c>
      <c r="G28" s="77">
        <v>191262</v>
      </c>
      <c r="H28" s="77">
        <v>160190</v>
      </c>
      <c r="I28" s="77">
        <v>543843</v>
      </c>
      <c r="J28" s="77">
        <v>482554</v>
      </c>
      <c r="K28" s="77">
        <v>222346</v>
      </c>
      <c r="L28" s="77">
        <v>211705</v>
      </c>
      <c r="M28" s="77">
        <v>231522</v>
      </c>
      <c r="N28" s="77">
        <v>341277</v>
      </c>
      <c r="O28" s="77">
        <f t="shared" si="8"/>
        <v>4574130.3</v>
      </c>
      <c r="P28" s="10"/>
    </row>
    <row r="29" spans="1:18" x14ac:dyDescent="0.25">
      <c r="A29" s="5" t="s">
        <v>70</v>
      </c>
      <c r="B29" s="5" t="s">
        <v>71</v>
      </c>
      <c r="C29" s="77">
        <v>0</v>
      </c>
      <c r="D29" s="77">
        <v>0</v>
      </c>
      <c r="E29" s="77">
        <v>0</v>
      </c>
      <c r="F29" s="77">
        <v>0</v>
      </c>
      <c r="G29" s="77">
        <v>923799.5</v>
      </c>
      <c r="H29" s="77">
        <v>1038355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f t="shared" si="8"/>
        <v>1962154.5</v>
      </c>
      <c r="P29" s="10"/>
    </row>
    <row r="30" spans="1:18" x14ac:dyDescent="0.25">
      <c r="A30" s="5" t="s">
        <v>366</v>
      </c>
      <c r="B30" s="5" t="s">
        <v>367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f t="shared" si="8"/>
        <v>0</v>
      </c>
      <c r="P30" s="10"/>
    </row>
    <row r="31" spans="1:18" x14ac:dyDescent="0.25">
      <c r="A31" s="5" t="s">
        <v>370</v>
      </c>
      <c r="B31" s="5" t="s">
        <v>371</v>
      </c>
      <c r="C31" s="77">
        <v>345732</v>
      </c>
      <c r="D31" s="77">
        <v>410903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f t="shared" si="8"/>
        <v>756635</v>
      </c>
      <c r="P31" s="10"/>
    </row>
    <row r="32" spans="1:18" x14ac:dyDescent="0.25">
      <c r="A32" s="5" t="s">
        <v>392</v>
      </c>
      <c r="B32" s="5" t="s">
        <v>393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648558</v>
      </c>
      <c r="M32" s="77">
        <v>843198</v>
      </c>
      <c r="N32" s="77">
        <v>0</v>
      </c>
      <c r="O32" s="77">
        <f t="shared" si="8"/>
        <v>1491756</v>
      </c>
      <c r="P32" s="10"/>
    </row>
    <row r="33" spans="1:16" x14ac:dyDescent="0.25">
      <c r="A33" s="5" t="s">
        <v>378</v>
      </c>
      <c r="B33" s="5" t="s">
        <v>379</v>
      </c>
      <c r="C33" s="77">
        <v>545856</v>
      </c>
      <c r="D33" s="77">
        <v>454972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f t="shared" si="8"/>
        <v>1000828</v>
      </c>
      <c r="P33" s="10"/>
    </row>
    <row r="34" spans="1:16" x14ac:dyDescent="0.25">
      <c r="A34" s="5" t="s">
        <v>76</v>
      </c>
      <c r="B34" s="5" t="s">
        <v>77</v>
      </c>
      <c r="C34" s="77">
        <v>19125.5</v>
      </c>
      <c r="D34" s="77">
        <v>18226.5</v>
      </c>
      <c r="E34" s="77">
        <v>16573.5</v>
      </c>
      <c r="F34" s="77">
        <v>39019.5</v>
      </c>
      <c r="G34" s="77">
        <v>20575.5</v>
      </c>
      <c r="H34" s="77">
        <v>24186</v>
      </c>
      <c r="I34" s="77">
        <v>40716</v>
      </c>
      <c r="J34" s="77">
        <v>32451</v>
      </c>
      <c r="K34" s="77">
        <v>11730.5</v>
      </c>
      <c r="L34" s="77">
        <v>13296.5</v>
      </c>
      <c r="M34" s="77">
        <v>9338</v>
      </c>
      <c r="N34" s="77">
        <v>21489</v>
      </c>
      <c r="O34" s="77">
        <f t="shared" si="8"/>
        <v>266727.5</v>
      </c>
      <c r="P34" s="10"/>
    </row>
    <row r="35" spans="1:16" x14ac:dyDescent="0.25">
      <c r="A35" s="5" t="s">
        <v>78</v>
      </c>
      <c r="B35" s="5" t="s">
        <v>79</v>
      </c>
      <c r="C35" s="77">
        <v>27347</v>
      </c>
      <c r="D35" s="77">
        <v>25592.5</v>
      </c>
      <c r="E35" s="77">
        <v>26926.5</v>
      </c>
      <c r="F35" s="77">
        <v>66004</v>
      </c>
      <c r="G35" s="77">
        <v>37555</v>
      </c>
      <c r="H35" s="77">
        <v>38367</v>
      </c>
      <c r="I35" s="77">
        <v>63582.5</v>
      </c>
      <c r="J35" s="77">
        <v>43210</v>
      </c>
      <c r="K35" s="77">
        <v>24099</v>
      </c>
      <c r="L35" s="77">
        <v>26110.5</v>
      </c>
      <c r="M35" s="77">
        <v>23359</v>
      </c>
      <c r="N35" s="77">
        <v>37613</v>
      </c>
      <c r="O35" s="77">
        <f t="shared" si="8"/>
        <v>439766</v>
      </c>
      <c r="P35" s="10"/>
    </row>
    <row r="36" spans="1:16" x14ac:dyDescent="0.25">
      <c r="A36" s="5" t="s">
        <v>373</v>
      </c>
      <c r="B36" s="5" t="s">
        <v>374</v>
      </c>
      <c r="C36" s="77">
        <v>17928.5</v>
      </c>
      <c r="D36" s="77">
        <v>16755.5</v>
      </c>
      <c r="E36" s="77">
        <v>22574.5</v>
      </c>
      <c r="F36" s="77">
        <v>58719</v>
      </c>
      <c r="G36" s="77">
        <v>16537</v>
      </c>
      <c r="H36" s="77">
        <v>17744.5</v>
      </c>
      <c r="I36" s="77">
        <v>39399</v>
      </c>
      <c r="J36" s="77">
        <v>34132</v>
      </c>
      <c r="K36" s="77">
        <v>17353.5</v>
      </c>
      <c r="L36" s="77">
        <v>18147</v>
      </c>
      <c r="M36" s="77">
        <v>16134.5</v>
      </c>
      <c r="N36" s="77">
        <v>25622</v>
      </c>
      <c r="O36" s="77">
        <f t="shared" si="8"/>
        <v>301047</v>
      </c>
      <c r="P36" s="10"/>
    </row>
    <row r="37" spans="1:16" x14ac:dyDescent="0.25">
      <c r="A37" s="5" t="s">
        <v>82</v>
      </c>
      <c r="B37" s="5" t="s">
        <v>83</v>
      </c>
      <c r="C37" s="77">
        <v>5412.5</v>
      </c>
      <c r="D37" s="77">
        <v>8475</v>
      </c>
      <c r="E37" s="77">
        <v>7162.5</v>
      </c>
      <c r="F37" s="77">
        <v>28562.5</v>
      </c>
      <c r="G37" s="77">
        <v>6200</v>
      </c>
      <c r="H37" s="77">
        <v>5700</v>
      </c>
      <c r="I37" s="77">
        <v>6362.5</v>
      </c>
      <c r="J37" s="77">
        <v>5975</v>
      </c>
      <c r="K37" s="77">
        <v>6925</v>
      </c>
      <c r="L37" s="77">
        <v>7150</v>
      </c>
      <c r="M37" s="77">
        <v>3425</v>
      </c>
      <c r="N37" s="77">
        <v>2475</v>
      </c>
      <c r="O37" s="77">
        <f t="shared" si="8"/>
        <v>93825</v>
      </c>
      <c r="P37" s="10"/>
    </row>
    <row r="38" spans="1:16" x14ac:dyDescent="0.25">
      <c r="A38" s="5" t="s">
        <v>84</v>
      </c>
      <c r="B38" s="5" t="s">
        <v>85</v>
      </c>
      <c r="C38" s="77">
        <v>112781</v>
      </c>
      <c r="D38" s="77">
        <v>118373</v>
      </c>
      <c r="E38" s="77">
        <v>223380</v>
      </c>
      <c r="F38" s="77">
        <v>654962</v>
      </c>
      <c r="G38" s="77">
        <v>163282</v>
      </c>
      <c r="H38" s="77">
        <v>207327</v>
      </c>
      <c r="I38" s="77">
        <v>263850</v>
      </c>
      <c r="J38" s="77">
        <v>223493.5</v>
      </c>
      <c r="K38" s="77">
        <v>99147</v>
      </c>
      <c r="L38" s="77">
        <v>111220</v>
      </c>
      <c r="M38" s="77">
        <v>154650</v>
      </c>
      <c r="N38" s="77">
        <v>117735</v>
      </c>
      <c r="O38" s="77">
        <f t="shared" si="8"/>
        <v>2450200.5</v>
      </c>
      <c r="P38" s="68"/>
    </row>
    <row r="39" spans="1:16" x14ac:dyDescent="0.25">
      <c r="A39" s="5" t="s">
        <v>88</v>
      </c>
      <c r="B39" s="5" t="s">
        <v>89</v>
      </c>
      <c r="C39" s="77">
        <v>2618.5</v>
      </c>
      <c r="D39" s="77">
        <v>2618.5</v>
      </c>
      <c r="E39" s="77">
        <v>2618.5</v>
      </c>
      <c r="F39" s="77">
        <v>2618.5</v>
      </c>
      <c r="G39" s="77">
        <v>2618.5</v>
      </c>
      <c r="H39" s="77">
        <v>2618.5</v>
      </c>
      <c r="I39" s="77">
        <v>2618.5</v>
      </c>
      <c r="J39" s="77">
        <v>2618.5</v>
      </c>
      <c r="K39" s="77">
        <v>2618.5</v>
      </c>
      <c r="L39" s="77">
        <v>2618.5</v>
      </c>
      <c r="M39" s="77">
        <v>2618.5</v>
      </c>
      <c r="N39" s="77">
        <v>2618.5</v>
      </c>
      <c r="O39" s="77">
        <f t="shared" si="8"/>
        <v>31422</v>
      </c>
      <c r="P39" s="10"/>
    </row>
    <row r="40" spans="1:16" x14ac:dyDescent="0.25">
      <c r="A40" s="5" t="s">
        <v>90</v>
      </c>
      <c r="B40" s="5" t="s">
        <v>91</v>
      </c>
      <c r="C40" s="77">
        <v>4228</v>
      </c>
      <c r="D40" s="77">
        <v>4228</v>
      </c>
      <c r="E40" s="77">
        <v>4228</v>
      </c>
      <c r="F40" s="77">
        <v>4228</v>
      </c>
      <c r="G40" s="77">
        <v>4228</v>
      </c>
      <c r="H40" s="77">
        <v>4228</v>
      </c>
      <c r="I40" s="77">
        <v>4228</v>
      </c>
      <c r="J40" s="77">
        <v>4228</v>
      </c>
      <c r="K40" s="77">
        <v>4228</v>
      </c>
      <c r="L40" s="77">
        <v>4228</v>
      </c>
      <c r="M40" s="77">
        <v>4228</v>
      </c>
      <c r="N40" s="77">
        <v>4228</v>
      </c>
      <c r="O40" s="77">
        <f t="shared" si="8"/>
        <v>50736</v>
      </c>
      <c r="P40" s="62"/>
    </row>
    <row r="41" spans="1:16" x14ac:dyDescent="0.25">
      <c r="A41" s="5" t="s">
        <v>92</v>
      </c>
      <c r="B41" s="5" t="s">
        <v>93</v>
      </c>
      <c r="C41" s="77">
        <v>2313</v>
      </c>
      <c r="D41" s="77">
        <v>2313</v>
      </c>
      <c r="E41" s="77">
        <v>2313</v>
      </c>
      <c r="F41" s="77">
        <v>2313</v>
      </c>
      <c r="G41" s="77">
        <v>2313</v>
      </c>
      <c r="H41" s="77">
        <v>2313</v>
      </c>
      <c r="I41" s="77">
        <v>2313</v>
      </c>
      <c r="J41" s="77">
        <v>2313</v>
      </c>
      <c r="K41" s="77">
        <v>2313</v>
      </c>
      <c r="L41" s="77">
        <v>2313</v>
      </c>
      <c r="M41" s="77">
        <v>2313</v>
      </c>
      <c r="N41" s="77">
        <v>2313</v>
      </c>
      <c r="O41" s="77">
        <f t="shared" si="8"/>
        <v>27756</v>
      </c>
      <c r="P41" s="10"/>
    </row>
    <row r="42" spans="1:16" x14ac:dyDescent="0.25">
      <c r="A42" s="5" t="s">
        <v>94</v>
      </c>
      <c r="B42" s="5" t="s">
        <v>95</v>
      </c>
      <c r="C42" s="77">
        <v>1535.5</v>
      </c>
      <c r="D42" s="77">
        <v>1535.5</v>
      </c>
      <c r="E42" s="77">
        <v>1535.5</v>
      </c>
      <c r="F42" s="77">
        <v>1535.5</v>
      </c>
      <c r="G42" s="77">
        <v>1535.5</v>
      </c>
      <c r="H42" s="77">
        <v>1535.5</v>
      </c>
      <c r="I42" s="77">
        <v>1535.5</v>
      </c>
      <c r="J42" s="77">
        <v>1535.5</v>
      </c>
      <c r="K42" s="77">
        <v>1535.5</v>
      </c>
      <c r="L42" s="77">
        <v>1535.5</v>
      </c>
      <c r="M42" s="77">
        <v>1535.5</v>
      </c>
      <c r="N42" s="77">
        <v>1535.5</v>
      </c>
      <c r="O42" s="77">
        <f t="shared" si="8"/>
        <v>18426</v>
      </c>
      <c r="P42" s="10"/>
    </row>
    <row r="43" spans="1:16" x14ac:dyDescent="0.25">
      <c r="A43" s="5" t="s">
        <v>96</v>
      </c>
      <c r="B43" s="5" t="s">
        <v>97</v>
      </c>
      <c r="C43" s="77">
        <v>1844</v>
      </c>
      <c r="D43" s="77">
        <v>1844</v>
      </c>
      <c r="E43" s="77">
        <v>1844</v>
      </c>
      <c r="F43" s="77">
        <v>1844</v>
      </c>
      <c r="G43" s="77">
        <v>1844</v>
      </c>
      <c r="H43" s="77">
        <v>1844</v>
      </c>
      <c r="I43" s="77">
        <v>1844</v>
      </c>
      <c r="J43" s="77">
        <v>1844</v>
      </c>
      <c r="K43" s="77">
        <v>1844</v>
      </c>
      <c r="L43" s="77">
        <v>1844</v>
      </c>
      <c r="M43" s="77">
        <v>1844</v>
      </c>
      <c r="N43" s="77">
        <v>1844</v>
      </c>
      <c r="O43" s="77">
        <f t="shared" si="8"/>
        <v>22128</v>
      </c>
      <c r="P43" s="10"/>
    </row>
    <row r="44" spans="1:16" x14ac:dyDescent="0.25">
      <c r="A44" s="5" t="s">
        <v>98</v>
      </c>
      <c r="B44" s="5" t="s">
        <v>99</v>
      </c>
      <c r="C44" s="77">
        <v>2151</v>
      </c>
      <c r="D44" s="77">
        <v>2151</v>
      </c>
      <c r="E44" s="77">
        <v>2151</v>
      </c>
      <c r="F44" s="77">
        <v>2151</v>
      </c>
      <c r="G44" s="77">
        <v>2151</v>
      </c>
      <c r="H44" s="77">
        <v>2151</v>
      </c>
      <c r="I44" s="77">
        <v>2151</v>
      </c>
      <c r="J44" s="77">
        <v>2151</v>
      </c>
      <c r="K44" s="77">
        <v>2151</v>
      </c>
      <c r="L44" s="77">
        <v>2151</v>
      </c>
      <c r="M44" s="77">
        <v>2151</v>
      </c>
      <c r="N44" s="77">
        <v>2151</v>
      </c>
      <c r="O44" s="77">
        <f t="shared" si="8"/>
        <v>25812</v>
      </c>
      <c r="P44" s="10"/>
    </row>
    <row r="45" spans="1:16" x14ac:dyDescent="0.25">
      <c r="A45" s="5" t="s">
        <v>102</v>
      </c>
      <c r="B45" s="5" t="s">
        <v>103</v>
      </c>
      <c r="C45" s="77">
        <v>921</v>
      </c>
      <c r="D45" s="77">
        <v>921</v>
      </c>
      <c r="E45" s="77">
        <v>921</v>
      </c>
      <c r="F45" s="77">
        <v>921</v>
      </c>
      <c r="G45" s="77">
        <v>921</v>
      </c>
      <c r="H45" s="77">
        <v>921</v>
      </c>
      <c r="I45" s="77">
        <v>921</v>
      </c>
      <c r="J45" s="77">
        <v>921</v>
      </c>
      <c r="K45" s="77">
        <v>921</v>
      </c>
      <c r="L45" s="77">
        <v>921</v>
      </c>
      <c r="M45" s="77">
        <v>921</v>
      </c>
      <c r="N45" s="77">
        <v>921</v>
      </c>
      <c r="O45" s="77">
        <f t="shared" si="8"/>
        <v>11052</v>
      </c>
      <c r="P45" s="10"/>
    </row>
    <row r="46" spans="1:16" x14ac:dyDescent="0.25">
      <c r="A46" s="5" t="s">
        <v>104</v>
      </c>
      <c r="B46" s="5" t="s">
        <v>105</v>
      </c>
      <c r="C46" s="77">
        <v>3736</v>
      </c>
      <c r="D46" s="77">
        <v>3736</v>
      </c>
      <c r="E46" s="77">
        <v>3736</v>
      </c>
      <c r="F46" s="77">
        <v>3736</v>
      </c>
      <c r="G46" s="77">
        <v>3736</v>
      </c>
      <c r="H46" s="77">
        <v>3736</v>
      </c>
      <c r="I46" s="77">
        <v>3736</v>
      </c>
      <c r="J46" s="77">
        <v>3736</v>
      </c>
      <c r="K46" s="77">
        <v>3736</v>
      </c>
      <c r="L46" s="77">
        <v>3736</v>
      </c>
      <c r="M46" s="77">
        <v>3736</v>
      </c>
      <c r="N46" s="77">
        <v>3736</v>
      </c>
      <c r="O46" s="77">
        <f t="shared" si="8"/>
        <v>44832</v>
      </c>
      <c r="P46" s="10"/>
    </row>
    <row r="47" spans="1:16" x14ac:dyDescent="0.25">
      <c r="A47" s="5" t="s">
        <v>106</v>
      </c>
      <c r="B47" s="5" t="s">
        <v>107</v>
      </c>
      <c r="C47" s="77">
        <v>3380</v>
      </c>
      <c r="D47" s="77">
        <v>3380</v>
      </c>
      <c r="E47" s="77">
        <v>3380</v>
      </c>
      <c r="F47" s="77">
        <v>3380</v>
      </c>
      <c r="G47" s="77">
        <v>3380</v>
      </c>
      <c r="H47" s="77">
        <v>3380</v>
      </c>
      <c r="I47" s="77">
        <v>3380</v>
      </c>
      <c r="J47" s="77">
        <v>3380</v>
      </c>
      <c r="K47" s="77">
        <v>3380</v>
      </c>
      <c r="L47" s="77">
        <v>3380</v>
      </c>
      <c r="M47" s="77">
        <v>3380</v>
      </c>
      <c r="N47" s="77">
        <v>3380</v>
      </c>
      <c r="O47" s="77">
        <f t="shared" si="8"/>
        <v>40560</v>
      </c>
      <c r="P47" s="10"/>
    </row>
    <row r="48" spans="1:16" x14ac:dyDescent="0.25">
      <c r="A48" s="5" t="s">
        <v>108</v>
      </c>
      <c r="B48" s="5" t="s">
        <v>109</v>
      </c>
      <c r="C48" s="77">
        <v>1844</v>
      </c>
      <c r="D48" s="77">
        <v>1844</v>
      </c>
      <c r="E48" s="77">
        <v>1844</v>
      </c>
      <c r="F48" s="77">
        <v>1844</v>
      </c>
      <c r="G48" s="77">
        <v>1844</v>
      </c>
      <c r="H48" s="77">
        <v>1844</v>
      </c>
      <c r="I48" s="77">
        <v>1844</v>
      </c>
      <c r="J48" s="77">
        <v>1844</v>
      </c>
      <c r="K48" s="77">
        <v>1844</v>
      </c>
      <c r="L48" s="77">
        <v>1844</v>
      </c>
      <c r="M48" s="77">
        <v>1844</v>
      </c>
      <c r="N48" s="77">
        <v>1844</v>
      </c>
      <c r="O48" s="77">
        <f t="shared" si="8"/>
        <v>22128</v>
      </c>
      <c r="P48" s="10"/>
    </row>
    <row r="49" spans="1:16" x14ac:dyDescent="0.25">
      <c r="A49" s="5" t="s">
        <v>110</v>
      </c>
      <c r="B49" s="5" t="s">
        <v>111</v>
      </c>
      <c r="C49" s="77">
        <v>1535.5</v>
      </c>
      <c r="D49" s="77">
        <v>1535.5</v>
      </c>
      <c r="E49" s="77">
        <v>1535.5</v>
      </c>
      <c r="F49" s="77">
        <v>1535.5</v>
      </c>
      <c r="G49" s="77">
        <v>1535.5</v>
      </c>
      <c r="H49" s="77">
        <v>1535.5</v>
      </c>
      <c r="I49" s="77">
        <v>1535.5</v>
      </c>
      <c r="J49" s="77">
        <v>1535.5</v>
      </c>
      <c r="K49" s="77">
        <v>1535.5</v>
      </c>
      <c r="L49" s="77">
        <v>1535.5</v>
      </c>
      <c r="M49" s="77">
        <v>1535.5</v>
      </c>
      <c r="N49" s="77">
        <v>1535.5</v>
      </c>
      <c r="O49" s="77">
        <f t="shared" si="8"/>
        <v>18426</v>
      </c>
      <c r="P49" s="10"/>
    </row>
    <row r="50" spans="1:16" x14ac:dyDescent="0.25">
      <c r="A50" s="5" t="s">
        <v>112</v>
      </c>
      <c r="B50" s="5" t="s">
        <v>113</v>
      </c>
      <c r="C50" s="77">
        <v>2209</v>
      </c>
      <c r="D50" s="77">
        <v>2209</v>
      </c>
      <c r="E50" s="77">
        <v>2209</v>
      </c>
      <c r="F50" s="77">
        <v>2209</v>
      </c>
      <c r="G50" s="77">
        <v>2209</v>
      </c>
      <c r="H50" s="77">
        <v>2209</v>
      </c>
      <c r="I50" s="77">
        <v>2209</v>
      </c>
      <c r="J50" s="77">
        <v>2209</v>
      </c>
      <c r="K50" s="77">
        <v>2209</v>
      </c>
      <c r="L50" s="77">
        <v>2209</v>
      </c>
      <c r="M50" s="77">
        <v>2209</v>
      </c>
      <c r="N50" s="77">
        <v>2209</v>
      </c>
      <c r="O50" s="77">
        <f t="shared" si="8"/>
        <v>26508</v>
      </c>
      <c r="P50" s="10"/>
    </row>
    <row r="51" spans="1:16" x14ac:dyDescent="0.25">
      <c r="A51" s="5" t="s">
        <v>114</v>
      </c>
      <c r="B51" s="5" t="s">
        <v>115</v>
      </c>
      <c r="C51" s="77">
        <v>6051</v>
      </c>
      <c r="D51" s="77">
        <v>6051</v>
      </c>
      <c r="E51" s="77">
        <v>6051</v>
      </c>
      <c r="F51" s="77">
        <v>6051</v>
      </c>
      <c r="G51" s="77">
        <v>6051</v>
      </c>
      <c r="H51" s="77">
        <v>6051</v>
      </c>
      <c r="I51" s="77">
        <v>6051</v>
      </c>
      <c r="J51" s="77">
        <v>6051</v>
      </c>
      <c r="K51" s="77">
        <v>6051</v>
      </c>
      <c r="L51" s="77">
        <v>6051</v>
      </c>
      <c r="M51" s="77">
        <v>6051</v>
      </c>
      <c r="N51" s="77">
        <v>6051</v>
      </c>
      <c r="O51" s="77">
        <f t="shared" si="8"/>
        <v>72612</v>
      </c>
      <c r="P51" s="10"/>
    </row>
    <row r="52" spans="1:16" x14ac:dyDescent="0.25">
      <c r="A52" s="5" t="s">
        <v>116</v>
      </c>
      <c r="B52" s="5" t="s">
        <v>368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f t="shared" si="8"/>
        <v>0</v>
      </c>
      <c r="P52" s="10"/>
    </row>
    <row r="53" spans="1:16" x14ac:dyDescent="0.25">
      <c r="A53" s="5" t="s">
        <v>118</v>
      </c>
      <c r="B53" s="5" t="s">
        <v>119</v>
      </c>
      <c r="C53" s="77">
        <v>1303</v>
      </c>
      <c r="D53" s="77">
        <v>1303</v>
      </c>
      <c r="E53" s="77">
        <v>1303</v>
      </c>
      <c r="F53" s="77">
        <v>1303</v>
      </c>
      <c r="G53" s="77">
        <v>1303</v>
      </c>
      <c r="H53" s="77">
        <v>1303</v>
      </c>
      <c r="I53" s="77">
        <v>1303</v>
      </c>
      <c r="J53" s="77">
        <v>1303</v>
      </c>
      <c r="K53" s="77">
        <v>1303</v>
      </c>
      <c r="L53" s="77">
        <v>1303</v>
      </c>
      <c r="M53" s="77">
        <v>1303</v>
      </c>
      <c r="N53" s="77">
        <v>1303</v>
      </c>
      <c r="O53" s="77">
        <f t="shared" si="8"/>
        <v>15636</v>
      </c>
      <c r="P53" s="10"/>
    </row>
    <row r="54" spans="1:16" x14ac:dyDescent="0.25">
      <c r="A54" s="13" t="s">
        <v>120</v>
      </c>
      <c r="B54" s="5" t="s">
        <v>387</v>
      </c>
      <c r="C54" s="77">
        <v>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3736</v>
      </c>
      <c r="J54" s="77">
        <v>3736</v>
      </c>
      <c r="K54" s="77">
        <v>3736</v>
      </c>
      <c r="L54" s="77">
        <v>3736</v>
      </c>
      <c r="M54" s="77">
        <v>3736</v>
      </c>
      <c r="N54" s="77">
        <v>3736</v>
      </c>
      <c r="O54" s="77">
        <f t="shared" si="8"/>
        <v>22416</v>
      </c>
      <c r="P54" s="10"/>
    </row>
    <row r="55" spans="1:16" x14ac:dyDescent="0.25">
      <c r="A55" s="9" t="s">
        <v>359</v>
      </c>
      <c r="B55" s="5" t="s">
        <v>122</v>
      </c>
      <c r="C55" s="77">
        <v>8427</v>
      </c>
      <c r="D55" s="77">
        <v>8427</v>
      </c>
      <c r="E55" s="77">
        <v>8427</v>
      </c>
      <c r="F55" s="77">
        <v>8427</v>
      </c>
      <c r="G55" s="77">
        <v>8427</v>
      </c>
      <c r="H55" s="77">
        <v>8427</v>
      </c>
      <c r="I55" s="77">
        <v>8427</v>
      </c>
      <c r="J55" s="77">
        <v>8427</v>
      </c>
      <c r="K55" s="77">
        <v>8427</v>
      </c>
      <c r="L55" s="77">
        <v>8427</v>
      </c>
      <c r="M55" s="77">
        <v>8427</v>
      </c>
      <c r="N55" s="77">
        <v>8427</v>
      </c>
      <c r="O55" s="77">
        <f t="shared" si="8"/>
        <v>101124</v>
      </c>
      <c r="P55" s="10"/>
    </row>
    <row r="56" spans="1:16" x14ac:dyDescent="0.25">
      <c r="A56" s="5" t="s">
        <v>123</v>
      </c>
      <c r="B56" s="5" t="s">
        <v>124</v>
      </c>
      <c r="C56" s="77">
        <v>363</v>
      </c>
      <c r="D56" s="77">
        <v>363</v>
      </c>
      <c r="E56" s="77">
        <v>363</v>
      </c>
      <c r="F56" s="77">
        <v>363</v>
      </c>
      <c r="G56" s="77">
        <v>363</v>
      </c>
      <c r="H56" s="77">
        <v>363</v>
      </c>
      <c r="I56" s="77">
        <v>363</v>
      </c>
      <c r="J56" s="77">
        <v>363</v>
      </c>
      <c r="K56" s="77">
        <v>363</v>
      </c>
      <c r="L56" s="77">
        <v>363</v>
      </c>
      <c r="M56" s="77">
        <v>363</v>
      </c>
      <c r="N56" s="77">
        <v>363</v>
      </c>
      <c r="O56" s="77">
        <f t="shared" si="8"/>
        <v>4356</v>
      </c>
      <c r="P56" s="10"/>
    </row>
    <row r="57" spans="1:16" x14ac:dyDescent="0.25">
      <c r="A57" s="5" t="s">
        <v>390</v>
      </c>
      <c r="B57" s="5" t="s">
        <v>391</v>
      </c>
      <c r="C57" s="77"/>
      <c r="D57" s="77"/>
      <c r="E57" s="77"/>
      <c r="F57" s="77"/>
      <c r="G57" s="77"/>
      <c r="H57" s="77"/>
      <c r="I57" s="77"/>
      <c r="J57" s="77"/>
      <c r="K57" s="77">
        <v>15000</v>
      </c>
      <c r="L57" s="77">
        <v>15000</v>
      </c>
      <c r="M57" s="77">
        <v>15000</v>
      </c>
      <c r="N57" s="77">
        <v>15000</v>
      </c>
      <c r="O57" s="77">
        <f t="shared" si="8"/>
        <v>60000</v>
      </c>
      <c r="P57" s="10"/>
    </row>
    <row r="58" spans="1:16" x14ac:dyDescent="0.25">
      <c r="A58" s="5" t="s">
        <v>125</v>
      </c>
      <c r="B58" s="5" t="s">
        <v>126</v>
      </c>
      <c r="C58" s="77">
        <v>10146.24</v>
      </c>
      <c r="D58" s="77">
        <v>13862.05</v>
      </c>
      <c r="E58" s="77">
        <v>6784.54</v>
      </c>
      <c r="F58" s="77">
        <v>15830.66</v>
      </c>
      <c r="G58" s="77">
        <v>112217.58999999998</v>
      </c>
      <c r="H58" s="77">
        <v>37066.25</v>
      </c>
      <c r="I58" s="77">
        <v>25178.84</v>
      </c>
      <c r="J58" s="77">
        <v>16385.21</v>
      </c>
      <c r="K58" s="77">
        <v>28300.42</v>
      </c>
      <c r="L58" s="77">
        <v>1440.32</v>
      </c>
      <c r="M58" s="77">
        <v>6757.35</v>
      </c>
      <c r="N58" s="77">
        <v>3902.8700000000003</v>
      </c>
      <c r="O58" s="77">
        <f t="shared" si="8"/>
        <v>277872.33999999997</v>
      </c>
      <c r="P58" s="10"/>
    </row>
    <row r="59" spans="1:16" x14ac:dyDescent="0.25">
      <c r="A59" s="5" t="s">
        <v>129</v>
      </c>
      <c r="B59" s="5" t="s">
        <v>130</v>
      </c>
      <c r="C59" s="77">
        <v>14982</v>
      </c>
      <c r="D59" s="77">
        <v>8426</v>
      </c>
      <c r="E59" s="77">
        <v>13816</v>
      </c>
      <c r="F59" s="77">
        <v>50028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f t="shared" si="8"/>
        <v>87252</v>
      </c>
      <c r="P59" s="10"/>
    </row>
    <row r="60" spans="1:16" x14ac:dyDescent="0.25">
      <c r="A60" s="5" t="s">
        <v>131</v>
      </c>
      <c r="B60" s="5" t="s">
        <v>132</v>
      </c>
      <c r="C60" s="77">
        <v>4730</v>
      </c>
      <c r="D60" s="77">
        <v>6282</v>
      </c>
      <c r="E60" s="77">
        <v>2637</v>
      </c>
      <c r="F60" s="77">
        <v>1154</v>
      </c>
      <c r="G60" s="77">
        <v>18265</v>
      </c>
      <c r="H60" s="77">
        <v>4361.5</v>
      </c>
      <c r="I60" s="77">
        <v>0</v>
      </c>
      <c r="J60" s="77">
        <v>6742.5</v>
      </c>
      <c r="K60" s="77">
        <v>8241.5</v>
      </c>
      <c r="L60" s="77">
        <v>5738</v>
      </c>
      <c r="M60" s="77">
        <v>0</v>
      </c>
      <c r="N60" s="77">
        <v>19379.5</v>
      </c>
      <c r="O60" s="77">
        <f t="shared" si="8"/>
        <v>77531</v>
      </c>
      <c r="P60" s="10"/>
    </row>
    <row r="61" spans="1:16" x14ac:dyDescent="0.25">
      <c r="A61" s="5" t="s">
        <v>135</v>
      </c>
      <c r="B61" s="5" t="s">
        <v>136</v>
      </c>
      <c r="C61" s="77">
        <v>0</v>
      </c>
      <c r="D61" s="77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f t="shared" si="8"/>
        <v>0</v>
      </c>
      <c r="P61" s="10"/>
    </row>
    <row r="62" spans="1:16" x14ac:dyDescent="0.25">
      <c r="A62" s="14" t="s">
        <v>137</v>
      </c>
      <c r="B62" s="5" t="s">
        <v>138</v>
      </c>
      <c r="C62" s="77">
        <v>111791.5</v>
      </c>
      <c r="D62" s="77">
        <v>103281.5</v>
      </c>
      <c r="E62" s="77">
        <v>111607.5</v>
      </c>
      <c r="F62" s="77">
        <v>285280.5</v>
      </c>
      <c r="G62" s="77">
        <v>109192.5</v>
      </c>
      <c r="H62" s="77">
        <v>96853</v>
      </c>
      <c r="I62" s="77">
        <v>169452.5</v>
      </c>
      <c r="J62" s="77">
        <v>153076.5</v>
      </c>
      <c r="K62" s="77">
        <v>72404</v>
      </c>
      <c r="L62" s="77">
        <v>69126.5</v>
      </c>
      <c r="M62" s="77">
        <v>89493</v>
      </c>
      <c r="N62" s="77">
        <v>113344</v>
      </c>
      <c r="O62" s="77">
        <f t="shared" si="8"/>
        <v>1484903</v>
      </c>
      <c r="P62" s="52"/>
    </row>
    <row r="63" spans="1:16" x14ac:dyDescent="0.25">
      <c r="A63" s="14" t="s">
        <v>141</v>
      </c>
      <c r="B63" s="5" t="s">
        <v>142</v>
      </c>
      <c r="C63" s="77">
        <v>18012</v>
      </c>
      <c r="D63" s="77">
        <v>12587.5</v>
      </c>
      <c r="E63" s="77">
        <v>18924</v>
      </c>
      <c r="F63" s="77">
        <v>46265</v>
      </c>
      <c r="G63" s="77">
        <v>10991.5</v>
      </c>
      <c r="H63" s="77">
        <v>3524.5</v>
      </c>
      <c r="I63" s="77">
        <v>31312</v>
      </c>
      <c r="J63" s="77">
        <v>25365</v>
      </c>
      <c r="K63" s="77">
        <v>8379</v>
      </c>
      <c r="L63" s="77">
        <v>7258</v>
      </c>
      <c r="M63" s="77">
        <v>8531</v>
      </c>
      <c r="N63" s="77">
        <v>17090.5</v>
      </c>
      <c r="O63" s="77">
        <f t="shared" si="8"/>
        <v>208240</v>
      </c>
      <c r="P63" s="10"/>
    </row>
    <row r="64" spans="1:16" x14ac:dyDescent="0.25">
      <c r="A64" s="9" t="s">
        <v>363</v>
      </c>
      <c r="B64" s="9" t="s">
        <v>364</v>
      </c>
      <c r="C64" s="77">
        <v>0</v>
      </c>
      <c r="D64" s="77">
        <v>0</v>
      </c>
      <c r="E64" s="77">
        <v>0</v>
      </c>
      <c r="F64" s="77">
        <v>2225.5</v>
      </c>
      <c r="G64" s="77">
        <v>0</v>
      </c>
      <c r="H64" s="77">
        <v>0</v>
      </c>
      <c r="I64" s="77">
        <v>0</v>
      </c>
      <c r="J64" s="77">
        <v>489</v>
      </c>
      <c r="K64" s="77">
        <v>0</v>
      </c>
      <c r="L64" s="77">
        <v>0</v>
      </c>
      <c r="M64" s="77">
        <v>1530</v>
      </c>
      <c r="N64" s="77">
        <v>1276</v>
      </c>
      <c r="O64" s="77">
        <f t="shared" si="8"/>
        <v>5520.5</v>
      </c>
      <c r="P64" s="10"/>
    </row>
    <row r="65" spans="1:17" x14ac:dyDescent="0.25">
      <c r="A65" s="13" t="s">
        <v>380</v>
      </c>
      <c r="B65" s="13" t="s">
        <v>381</v>
      </c>
      <c r="C65" s="77">
        <v>5720</v>
      </c>
      <c r="D65" s="77">
        <v>4400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f t="shared" si="8"/>
        <v>10120</v>
      </c>
      <c r="P65" s="10"/>
    </row>
    <row r="66" spans="1:17" s="7" customFormat="1" x14ac:dyDescent="0.25">
      <c r="A66" s="74" t="s">
        <v>146</v>
      </c>
      <c r="B66" s="20" t="s">
        <v>147</v>
      </c>
      <c r="C66" s="76">
        <v>0</v>
      </c>
      <c r="D66" s="76">
        <v>129000</v>
      </c>
      <c r="E66" s="76">
        <v>0</v>
      </c>
      <c r="F66" s="76">
        <v>0</v>
      </c>
      <c r="G66" s="76">
        <v>0</v>
      </c>
      <c r="H66" s="76">
        <v>91804.5</v>
      </c>
      <c r="I66" s="76">
        <v>0</v>
      </c>
      <c r="J66" s="76">
        <v>0</v>
      </c>
      <c r="K66" s="76">
        <v>0</v>
      </c>
      <c r="L66" s="76">
        <v>310000</v>
      </c>
      <c r="M66" s="76">
        <v>300000</v>
      </c>
      <c r="N66" s="76">
        <v>0</v>
      </c>
      <c r="O66" s="76">
        <f>SUM(C66:N66)</f>
        <v>830804.5</v>
      </c>
      <c r="P66" s="12"/>
    </row>
    <row r="67" spans="1:17" s="7" customFormat="1" x14ac:dyDescent="0.25">
      <c r="A67" s="66" t="s">
        <v>148</v>
      </c>
      <c r="B67" s="66" t="s">
        <v>149</v>
      </c>
      <c r="C67" s="76">
        <f>SUM(C68)</f>
        <v>12844.72</v>
      </c>
      <c r="D67" s="76">
        <f t="shared" ref="D67:N67" si="9">SUM(D68)</f>
        <v>8865.14</v>
      </c>
      <c r="E67" s="76">
        <f>SUM(E68)</f>
        <v>11651.72</v>
      </c>
      <c r="F67" s="76">
        <f>SUM(F68)</f>
        <v>10841.69</v>
      </c>
      <c r="G67" s="76">
        <f t="shared" si="9"/>
        <v>10969.51</v>
      </c>
      <c r="H67" s="76">
        <f t="shared" si="9"/>
        <v>16473.419999999998</v>
      </c>
      <c r="I67" s="76">
        <f t="shared" si="9"/>
        <v>22338.93</v>
      </c>
      <c r="J67" s="76">
        <f t="shared" si="9"/>
        <v>18549.32</v>
      </c>
      <c r="K67" s="76">
        <f t="shared" si="9"/>
        <v>18031.23</v>
      </c>
      <c r="L67" s="76">
        <f t="shared" si="9"/>
        <v>18066.96</v>
      </c>
      <c r="M67" s="76">
        <f t="shared" si="9"/>
        <v>15044.2</v>
      </c>
      <c r="N67" s="76">
        <f t="shared" si="9"/>
        <v>10493.92</v>
      </c>
      <c r="O67" s="76">
        <f t="shared" ref="O67:O79" si="10">SUM(C67:N67)</f>
        <v>174170.76000000004</v>
      </c>
      <c r="P67" s="12"/>
    </row>
    <row r="68" spans="1:17" x14ac:dyDescent="0.25">
      <c r="A68" s="14" t="s">
        <v>150</v>
      </c>
      <c r="B68" s="11" t="s">
        <v>151</v>
      </c>
      <c r="C68" s="77">
        <v>12844.72</v>
      </c>
      <c r="D68" s="77">
        <v>8865.14</v>
      </c>
      <c r="E68" s="77">
        <v>11651.72</v>
      </c>
      <c r="F68" s="77">
        <v>10841.69</v>
      </c>
      <c r="G68" s="77">
        <v>10969.51</v>
      </c>
      <c r="H68" s="77">
        <v>16473.419999999998</v>
      </c>
      <c r="I68" s="77">
        <v>22338.93</v>
      </c>
      <c r="J68" s="77">
        <v>18549.32</v>
      </c>
      <c r="K68" s="77">
        <v>18031.23</v>
      </c>
      <c r="L68" s="77">
        <v>18066.96</v>
      </c>
      <c r="M68" s="77">
        <v>15044.2</v>
      </c>
      <c r="N68" s="77">
        <v>10493.92</v>
      </c>
      <c r="O68" s="77">
        <f>SUM(C68:N68)</f>
        <v>174170.76000000004</v>
      </c>
      <c r="P68" s="10"/>
    </row>
    <row r="69" spans="1:17" s="7" customFormat="1" x14ac:dyDescent="0.25">
      <c r="A69" s="66" t="s">
        <v>154</v>
      </c>
      <c r="B69" s="66" t="s">
        <v>155</v>
      </c>
      <c r="C69" s="76">
        <f>SUM(C70:C79)</f>
        <v>204583.5</v>
      </c>
      <c r="D69" s="76">
        <f t="shared" ref="D69:N69" si="11">SUM(D70:D79)</f>
        <v>215004.5</v>
      </c>
      <c r="E69" s="76">
        <f t="shared" si="11"/>
        <v>482033.5</v>
      </c>
      <c r="F69" s="76">
        <f t="shared" si="11"/>
        <v>901838.13</v>
      </c>
      <c r="G69" s="76">
        <f t="shared" si="11"/>
        <v>412050.77999999997</v>
      </c>
      <c r="H69" s="76">
        <f>SUM(H70:H79)</f>
        <v>387477</v>
      </c>
      <c r="I69" s="76">
        <f t="shared" si="11"/>
        <v>872688.5</v>
      </c>
      <c r="J69" s="76">
        <f t="shared" si="11"/>
        <v>790093.5</v>
      </c>
      <c r="K69" s="76">
        <f t="shared" si="11"/>
        <v>334532.5</v>
      </c>
      <c r="L69" s="76">
        <f t="shared" si="11"/>
        <v>302323.5</v>
      </c>
      <c r="M69" s="76">
        <f t="shared" si="11"/>
        <v>443917.5</v>
      </c>
      <c r="N69" s="76">
        <f t="shared" si="11"/>
        <v>682446.5</v>
      </c>
      <c r="O69" s="76">
        <f>SUM(C69:N69)</f>
        <v>6028989.4100000001</v>
      </c>
      <c r="P69" s="12"/>
    </row>
    <row r="70" spans="1:17" x14ac:dyDescent="0.25">
      <c r="A70" s="5" t="s">
        <v>156</v>
      </c>
      <c r="B70" s="5" t="s">
        <v>67</v>
      </c>
      <c r="C70" s="77">
        <v>346.5</v>
      </c>
      <c r="D70" s="77">
        <v>4812.5</v>
      </c>
      <c r="E70" s="77">
        <v>6968.5</v>
      </c>
      <c r="F70" s="77">
        <v>11519.88</v>
      </c>
      <c r="G70" s="77">
        <v>76</v>
      </c>
      <c r="H70" s="77">
        <v>5159</v>
      </c>
      <c r="I70" s="77">
        <v>8239</v>
      </c>
      <c r="J70" s="77">
        <v>2541</v>
      </c>
      <c r="K70" s="77">
        <v>385</v>
      </c>
      <c r="L70" s="77">
        <v>1270.5</v>
      </c>
      <c r="M70" s="77">
        <v>3195.5</v>
      </c>
      <c r="N70" s="77">
        <v>4504.5</v>
      </c>
      <c r="O70" s="77">
        <f t="shared" si="10"/>
        <v>49017.88</v>
      </c>
      <c r="P70" s="10"/>
    </row>
    <row r="71" spans="1:17" x14ac:dyDescent="0.25">
      <c r="A71" s="5" t="s">
        <v>157</v>
      </c>
      <c r="B71" s="5" t="s">
        <v>69</v>
      </c>
      <c r="C71" s="77">
        <v>1011.5</v>
      </c>
      <c r="D71" s="77">
        <v>6469</v>
      </c>
      <c r="E71" s="77">
        <v>7503</v>
      </c>
      <c r="F71" s="77">
        <v>8534.42</v>
      </c>
      <c r="G71" s="77">
        <v>78</v>
      </c>
      <c r="H71" s="77">
        <v>6318</v>
      </c>
      <c r="I71" s="77">
        <v>8524</v>
      </c>
      <c r="J71" s="77">
        <v>927</v>
      </c>
      <c r="K71" s="77">
        <v>154.5</v>
      </c>
      <c r="L71" s="77">
        <v>597.5</v>
      </c>
      <c r="M71" s="77">
        <v>2860</v>
      </c>
      <c r="N71" s="77">
        <v>312</v>
      </c>
      <c r="O71" s="77">
        <f t="shared" si="10"/>
        <v>43288.92</v>
      </c>
      <c r="P71" s="10"/>
    </row>
    <row r="72" spans="1:17" x14ac:dyDescent="0.25">
      <c r="A72" s="5" t="s">
        <v>158</v>
      </c>
      <c r="B72" s="5" t="s">
        <v>60</v>
      </c>
      <c r="C72" s="77">
        <v>7229</v>
      </c>
      <c r="D72" s="77">
        <v>5666</v>
      </c>
      <c r="E72" s="77">
        <v>5256</v>
      </c>
      <c r="F72" s="77">
        <v>14866.64</v>
      </c>
      <c r="G72" s="77">
        <v>6051</v>
      </c>
      <c r="H72" s="77">
        <v>4797</v>
      </c>
      <c r="I72" s="77">
        <v>10923.5</v>
      </c>
      <c r="J72" s="77">
        <v>9970</v>
      </c>
      <c r="K72" s="77">
        <v>8572</v>
      </c>
      <c r="L72" s="77">
        <v>8518.5</v>
      </c>
      <c r="M72" s="77">
        <v>11883</v>
      </c>
      <c r="N72" s="77">
        <v>6959</v>
      </c>
      <c r="O72" s="77">
        <f t="shared" si="10"/>
        <v>100691.64</v>
      </c>
      <c r="P72" s="10"/>
    </row>
    <row r="73" spans="1:17" x14ac:dyDescent="0.25">
      <c r="A73" s="5" t="s">
        <v>159</v>
      </c>
      <c r="B73" s="5" t="s">
        <v>160</v>
      </c>
      <c r="C73" s="77">
        <v>44385</v>
      </c>
      <c r="D73" s="77">
        <v>25885</v>
      </c>
      <c r="E73" s="77">
        <v>25730</v>
      </c>
      <c r="F73" s="77">
        <v>62235</v>
      </c>
      <c r="G73" s="77">
        <v>21275</v>
      </c>
      <c r="H73" s="77">
        <v>29305</v>
      </c>
      <c r="I73" s="77">
        <v>37925</v>
      </c>
      <c r="J73" s="77">
        <v>33120</v>
      </c>
      <c r="K73" s="77">
        <v>19200</v>
      </c>
      <c r="L73" s="77">
        <v>31340</v>
      </c>
      <c r="M73" s="77">
        <v>40470</v>
      </c>
      <c r="N73" s="77">
        <v>23625</v>
      </c>
      <c r="O73" s="77">
        <f t="shared" si="10"/>
        <v>394495</v>
      </c>
      <c r="P73" s="10"/>
    </row>
    <row r="74" spans="1:17" x14ac:dyDescent="0.25">
      <c r="A74" s="5" t="s">
        <v>161</v>
      </c>
      <c r="B74" s="5" t="s">
        <v>26</v>
      </c>
      <c r="C74" s="77">
        <v>29668</v>
      </c>
      <c r="D74" s="77">
        <v>19611</v>
      </c>
      <c r="E74" s="77">
        <v>18854</v>
      </c>
      <c r="F74" s="77">
        <v>57128</v>
      </c>
      <c r="G74" s="77">
        <v>111925.84</v>
      </c>
      <c r="H74" s="77">
        <v>119582.82</v>
      </c>
      <c r="I74" s="77">
        <v>34807</v>
      </c>
      <c r="J74" s="77">
        <v>28013</v>
      </c>
      <c r="K74" s="77">
        <v>16544</v>
      </c>
      <c r="L74" s="77">
        <v>23013</v>
      </c>
      <c r="M74" s="77">
        <v>32029</v>
      </c>
      <c r="N74" s="77">
        <v>19423</v>
      </c>
      <c r="O74" s="77">
        <f t="shared" si="10"/>
        <v>510598.66000000003</v>
      </c>
      <c r="P74" s="61"/>
    </row>
    <row r="75" spans="1:17" x14ac:dyDescent="0.25">
      <c r="A75" s="5" t="s">
        <v>162</v>
      </c>
      <c r="B75" s="5" t="s">
        <v>85</v>
      </c>
      <c r="C75" s="77">
        <v>102655</v>
      </c>
      <c r="D75" s="77">
        <v>53590</v>
      </c>
      <c r="E75" s="77">
        <v>43895</v>
      </c>
      <c r="F75" s="77">
        <v>92855</v>
      </c>
      <c r="G75" s="77">
        <v>38365</v>
      </c>
      <c r="H75" s="77">
        <v>52440</v>
      </c>
      <c r="I75" s="77">
        <v>68160</v>
      </c>
      <c r="J75" s="77">
        <v>42660</v>
      </c>
      <c r="K75" s="77">
        <v>29005</v>
      </c>
      <c r="L75" s="77">
        <v>31085</v>
      </c>
      <c r="M75" s="77">
        <v>48880</v>
      </c>
      <c r="N75" s="77">
        <v>33925</v>
      </c>
      <c r="O75" s="77">
        <f t="shared" si="10"/>
        <v>637515</v>
      </c>
      <c r="P75" s="10"/>
    </row>
    <row r="76" spans="1:17" x14ac:dyDescent="0.25">
      <c r="A76" s="5" t="s">
        <v>165</v>
      </c>
      <c r="B76" s="5" t="s">
        <v>166</v>
      </c>
      <c r="C76" s="77">
        <v>4186</v>
      </c>
      <c r="D76" s="77">
        <v>70058</v>
      </c>
      <c r="E76" s="77">
        <v>279588</v>
      </c>
      <c r="F76" s="77">
        <v>482437.93</v>
      </c>
      <c r="G76" s="77">
        <v>134596</v>
      </c>
      <c r="H76" s="77">
        <v>106674</v>
      </c>
      <c r="I76" s="77">
        <v>511842</v>
      </c>
      <c r="J76" s="77">
        <v>488566</v>
      </c>
      <c r="K76" s="77">
        <v>200054</v>
      </c>
      <c r="L76" s="77">
        <v>151432</v>
      </c>
      <c r="M76" s="77">
        <v>230736</v>
      </c>
      <c r="N76" s="77">
        <v>418094</v>
      </c>
      <c r="O76" s="77">
        <f t="shared" si="10"/>
        <v>3078263.9299999997</v>
      </c>
      <c r="Q76" s="22"/>
    </row>
    <row r="77" spans="1:17" x14ac:dyDescent="0.25">
      <c r="A77" s="5" t="s">
        <v>167</v>
      </c>
      <c r="B77" s="5" t="s">
        <v>168</v>
      </c>
      <c r="C77" s="77">
        <v>1105.5</v>
      </c>
      <c r="D77" s="77">
        <v>19296</v>
      </c>
      <c r="E77" s="77">
        <v>80802</v>
      </c>
      <c r="F77" s="77">
        <v>142108.26</v>
      </c>
      <c r="G77" s="77">
        <v>75073.5</v>
      </c>
      <c r="H77" s="77">
        <v>31023</v>
      </c>
      <c r="I77" s="77">
        <v>169979</v>
      </c>
      <c r="J77" s="77">
        <v>169878.5</v>
      </c>
      <c r="K77" s="77">
        <v>52930</v>
      </c>
      <c r="L77" s="77">
        <v>41473</v>
      </c>
      <c r="M77" s="77">
        <v>57754</v>
      </c>
      <c r="N77" s="77">
        <v>161202</v>
      </c>
      <c r="O77" s="77">
        <f t="shared" si="10"/>
        <v>1002624.76</v>
      </c>
      <c r="Q77" s="22"/>
    </row>
    <row r="78" spans="1:17" x14ac:dyDescent="0.25">
      <c r="A78" s="5" t="s">
        <v>169</v>
      </c>
      <c r="B78" s="5" t="s">
        <v>126</v>
      </c>
      <c r="C78" s="77">
        <v>3</v>
      </c>
      <c r="D78" s="77">
        <v>0</v>
      </c>
      <c r="E78" s="77">
        <v>0</v>
      </c>
      <c r="F78" s="77">
        <v>0</v>
      </c>
      <c r="G78" s="77">
        <v>-0.56000000000000005</v>
      </c>
      <c r="H78" s="77">
        <v>0.18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f t="shared" si="10"/>
        <v>2.62</v>
      </c>
      <c r="Q78" s="22"/>
    </row>
    <row r="79" spans="1:17" x14ac:dyDescent="0.25">
      <c r="A79" s="5" t="s">
        <v>170</v>
      </c>
      <c r="B79" s="5" t="s">
        <v>32</v>
      </c>
      <c r="C79" s="77">
        <v>13994</v>
      </c>
      <c r="D79" s="77">
        <v>9617</v>
      </c>
      <c r="E79" s="77">
        <v>13437</v>
      </c>
      <c r="F79" s="77">
        <v>30153</v>
      </c>
      <c r="G79" s="77">
        <v>24611</v>
      </c>
      <c r="H79" s="77">
        <v>32178</v>
      </c>
      <c r="I79" s="77">
        <v>22289</v>
      </c>
      <c r="J79" s="77">
        <v>14418</v>
      </c>
      <c r="K79" s="77">
        <v>7688</v>
      </c>
      <c r="L79" s="77">
        <v>13594</v>
      </c>
      <c r="M79" s="77">
        <v>16110</v>
      </c>
      <c r="N79" s="77">
        <v>14402</v>
      </c>
      <c r="O79" s="77">
        <f t="shared" si="10"/>
        <v>212491</v>
      </c>
    </row>
    <row r="80" spans="1:17" x14ac:dyDescent="0.25">
      <c r="A80" s="16"/>
      <c r="B80" s="11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8" x14ac:dyDescent="0.25">
      <c r="A81" s="5" t="s">
        <v>171</v>
      </c>
      <c r="B81" s="5" t="s">
        <v>172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8" x14ac:dyDescent="0.25">
      <c r="A82" s="5" t="s">
        <v>173</v>
      </c>
      <c r="B82" s="5" t="s">
        <v>174</v>
      </c>
      <c r="C82" s="76">
        <v>1023373.76</v>
      </c>
      <c r="D82" s="76">
        <v>1023373.76</v>
      </c>
      <c r="E82" s="76">
        <v>1023373.76</v>
      </c>
      <c r="F82" s="76">
        <v>1023373.76</v>
      </c>
      <c r="G82" s="76">
        <v>1023373.76</v>
      </c>
      <c r="H82" s="76">
        <v>1023373.76</v>
      </c>
      <c r="I82" s="76">
        <v>1023373.76</v>
      </c>
      <c r="J82" s="76">
        <v>1023373.76</v>
      </c>
      <c r="K82" s="76">
        <v>1023373.76</v>
      </c>
      <c r="L82" s="76">
        <v>1023373.76</v>
      </c>
      <c r="M82" s="76">
        <v>1023373.76</v>
      </c>
      <c r="N82" s="76">
        <v>1023373.76</v>
      </c>
      <c r="O82" s="76">
        <f>SUM(C82:N82)</f>
        <v>12280485.119999999</v>
      </c>
      <c r="P82" s="55"/>
    </row>
    <row r="83" spans="1:18" x14ac:dyDescent="0.25">
      <c r="A83" s="5" t="s">
        <v>175</v>
      </c>
      <c r="B83" s="5" t="s">
        <v>385</v>
      </c>
      <c r="C83" s="76"/>
      <c r="D83" s="76"/>
      <c r="E83" s="76"/>
      <c r="F83" s="76"/>
      <c r="G83" s="76">
        <v>1200000</v>
      </c>
      <c r="H83" s="76"/>
      <c r="I83" s="76"/>
      <c r="J83" s="76"/>
      <c r="K83" s="76"/>
      <c r="L83" s="76">
        <v>150000</v>
      </c>
      <c r="M83" s="76"/>
      <c r="N83" s="76"/>
      <c r="O83" s="76">
        <f>SUM(C83:N83)</f>
        <v>1350000</v>
      </c>
      <c r="P83" s="55"/>
    </row>
    <row r="84" spans="1:18" x14ac:dyDescent="0.25">
      <c r="A84" s="5"/>
      <c r="B84" s="5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55"/>
    </row>
    <row r="85" spans="1:18" x14ac:dyDescent="0.25">
      <c r="A85" s="5"/>
      <c r="B85" s="5" t="s">
        <v>376</v>
      </c>
      <c r="C85" s="76">
        <v>1878212.39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>
        <f>SUM(C85:N85)</f>
        <v>1878212.39</v>
      </c>
      <c r="P85" s="55"/>
    </row>
    <row r="86" spans="1:18" s="7" customFormat="1" x14ac:dyDescent="0.25">
      <c r="A86" s="16"/>
      <c r="B86" s="11"/>
      <c r="C86" s="76"/>
      <c r="D86" s="76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22"/>
      <c r="Q86" s="2"/>
    </row>
    <row r="87" spans="1:18" x14ac:dyDescent="0.25">
      <c r="A87" s="20"/>
      <c r="B87" s="20" t="s">
        <v>177</v>
      </c>
      <c r="C87" s="76">
        <f t="shared" ref="C87:F87" si="12">+C7+C15+C20+C25+C66+C67+C69+C82+C83+C85</f>
        <v>5536125.0700000003</v>
      </c>
      <c r="D87" s="76">
        <f t="shared" si="12"/>
        <v>4127109.8</v>
      </c>
      <c r="E87" s="76">
        <f t="shared" si="12"/>
        <v>4399545.83</v>
      </c>
      <c r="F87" s="76">
        <f t="shared" si="12"/>
        <v>9878784.8100000005</v>
      </c>
      <c r="G87" s="76">
        <f t="shared" ref="G87:O87" si="13">+G7+G15+G20+G25+G66+G67+G69+G82+G83+G85</f>
        <v>5402572.2199999997</v>
      </c>
      <c r="H87" s="76">
        <f t="shared" si="13"/>
        <v>4219007.8999999994</v>
      </c>
      <c r="I87" s="76">
        <f t="shared" si="13"/>
        <v>5583183.2999999998</v>
      </c>
      <c r="J87" s="76">
        <f t="shared" si="13"/>
        <v>4862066.28</v>
      </c>
      <c r="K87" s="76">
        <f t="shared" si="13"/>
        <v>3009447.59</v>
      </c>
      <c r="L87" s="76">
        <f t="shared" si="13"/>
        <v>4049532.5199999996</v>
      </c>
      <c r="M87" s="76">
        <f t="shared" si="13"/>
        <v>4775405.96</v>
      </c>
      <c r="N87" s="76">
        <f t="shared" si="13"/>
        <v>4001298.4699999997</v>
      </c>
      <c r="O87" s="76">
        <f t="shared" si="13"/>
        <v>59844079.750000007</v>
      </c>
      <c r="P87" s="22"/>
    </row>
    <row r="88" spans="1:18" s="7" customFormat="1" x14ac:dyDescent="0.25">
      <c r="A88" s="21"/>
      <c r="B88" s="3"/>
      <c r="C88" s="3"/>
      <c r="D88" s="3"/>
      <c r="E88" s="75"/>
      <c r="F88" s="22"/>
      <c r="G88" s="2"/>
      <c r="H88" s="2"/>
      <c r="I88" s="56"/>
      <c r="J88" s="2"/>
      <c r="K88" s="2"/>
      <c r="L88" s="2"/>
      <c r="M88" s="2"/>
      <c r="N88" s="2"/>
      <c r="O88" s="2"/>
      <c r="P88" s="2"/>
      <c r="Q88" s="2"/>
      <c r="R88" s="19"/>
    </row>
    <row r="89" spans="1:18" x14ac:dyDescent="0.25">
      <c r="B89" s="3"/>
      <c r="C89" s="62"/>
      <c r="D89" s="10"/>
      <c r="E89" s="22"/>
      <c r="F89" s="22"/>
      <c r="I89" s="55"/>
      <c r="K89" s="46"/>
      <c r="O89" s="55"/>
      <c r="Q89" s="12"/>
    </row>
    <row r="90" spans="1:18" x14ac:dyDescent="0.25">
      <c r="A90" s="21"/>
      <c r="B90" s="3"/>
      <c r="C90" s="10"/>
      <c r="D90" s="62"/>
      <c r="E90" s="62"/>
      <c r="F90" s="62"/>
      <c r="G90" s="62"/>
      <c r="H90" s="10"/>
      <c r="I90" s="10"/>
      <c r="J90" s="10"/>
      <c r="K90" s="62"/>
      <c r="O90" s="57"/>
    </row>
    <row r="91" spans="1:18" x14ac:dyDescent="0.25">
      <c r="A91" s="98" t="s">
        <v>178</v>
      </c>
      <c r="B91" s="98"/>
      <c r="C91" s="98"/>
      <c r="D91" s="98"/>
      <c r="E91" s="98"/>
      <c r="F91" s="22"/>
      <c r="I91" s="10"/>
      <c r="J91" s="62"/>
      <c r="K91" s="10"/>
      <c r="O91" s="59"/>
      <c r="Q91" s="22"/>
    </row>
    <row r="92" spans="1:18" x14ac:dyDescent="0.25">
      <c r="A92" s="81" t="s">
        <v>396</v>
      </c>
      <c r="B92" s="53"/>
      <c r="C92" s="53"/>
      <c r="D92" s="53"/>
      <c r="E92" s="53"/>
      <c r="I92" s="62"/>
      <c r="J92" s="3"/>
      <c r="K92" s="3"/>
      <c r="O92" s="57"/>
    </row>
    <row r="93" spans="1:18" x14ac:dyDescent="0.25">
      <c r="A93" s="25"/>
      <c r="B93" s="26"/>
      <c r="C93" s="26"/>
      <c r="D93" s="26"/>
      <c r="E93" s="26"/>
      <c r="I93" s="62"/>
      <c r="J93" s="3"/>
      <c r="K93" s="3"/>
    </row>
    <row r="94" spans="1:18" x14ac:dyDescent="0.25">
      <c r="A94" s="25" t="s">
        <v>180</v>
      </c>
      <c r="B94" s="26"/>
      <c r="C94" s="26"/>
      <c r="D94" s="26"/>
      <c r="E94" s="26"/>
      <c r="I94" s="3"/>
      <c r="J94" s="3"/>
      <c r="K94" s="3"/>
    </row>
    <row r="95" spans="1:18" x14ac:dyDescent="0.25">
      <c r="A95" s="27" t="s">
        <v>181</v>
      </c>
      <c r="B95" s="26"/>
      <c r="C95" s="26"/>
      <c r="D95" s="26"/>
      <c r="E95" s="26"/>
      <c r="I95" s="1"/>
      <c r="J95" s="1"/>
      <c r="K95" s="1"/>
    </row>
    <row r="96" spans="1:18" x14ac:dyDescent="0.25">
      <c r="A96" s="26"/>
      <c r="B96" s="3"/>
      <c r="D96" s="30" t="s">
        <v>184</v>
      </c>
      <c r="E96" s="73"/>
      <c r="I96" s="87"/>
      <c r="J96" s="1"/>
      <c r="K96" s="1"/>
    </row>
    <row r="97" spans="1:11" x14ac:dyDescent="0.25">
      <c r="A97" s="26"/>
      <c r="B97" s="3"/>
      <c r="D97" s="29" t="s">
        <v>183</v>
      </c>
      <c r="E97" s="29"/>
      <c r="I97" s="1"/>
      <c r="J97" s="1"/>
      <c r="K97" s="1"/>
    </row>
    <row r="98" spans="1:11" x14ac:dyDescent="0.25">
      <c r="A98" s="73" t="s">
        <v>182</v>
      </c>
      <c r="B98" s="3"/>
      <c r="D98" s="73"/>
      <c r="E98" s="27"/>
      <c r="I98" s="1"/>
      <c r="J98" s="1"/>
      <c r="K98" s="1"/>
    </row>
    <row r="99" spans="1:11" x14ac:dyDescent="0.25">
      <c r="A99" s="26" t="s">
        <v>185</v>
      </c>
      <c r="B99" s="31"/>
      <c r="C99" s="31"/>
      <c r="D99" s="27"/>
      <c r="E99" s="27"/>
      <c r="I99" s="4"/>
      <c r="J99" s="4"/>
      <c r="K99" s="4"/>
    </row>
    <row r="100" spans="1:11" x14ac:dyDescent="0.25">
      <c r="A100" s="73"/>
      <c r="B100" s="3"/>
      <c r="D100" s="30" t="s">
        <v>369</v>
      </c>
      <c r="E100" s="30"/>
      <c r="I100" s="34"/>
      <c r="J100" s="34"/>
      <c r="K100" s="34"/>
    </row>
    <row r="101" spans="1:11" x14ac:dyDescent="0.25">
      <c r="A101" s="26"/>
      <c r="B101" s="3"/>
      <c r="D101" s="29" t="s">
        <v>187</v>
      </c>
      <c r="E101" s="29"/>
      <c r="I101" s="34"/>
      <c r="J101" s="34"/>
      <c r="K101" s="34"/>
    </row>
    <row r="102" spans="1:11" x14ac:dyDescent="0.25">
      <c r="A102" s="25" t="s">
        <v>355</v>
      </c>
      <c r="B102" s="3"/>
      <c r="D102" s="27"/>
      <c r="E102" s="27"/>
      <c r="I102" s="34"/>
      <c r="J102" s="34"/>
      <c r="K102" s="34"/>
    </row>
    <row r="103" spans="1:11" x14ac:dyDescent="0.25">
      <c r="A103" s="26" t="s">
        <v>187</v>
      </c>
      <c r="B103" s="3"/>
      <c r="D103" s="27"/>
      <c r="E103" s="27"/>
      <c r="I103" s="34"/>
      <c r="J103" s="34"/>
      <c r="K103" s="34"/>
    </row>
    <row r="104" spans="1:11" x14ac:dyDescent="0.25">
      <c r="A104" s="32"/>
      <c r="B104" s="3"/>
      <c r="D104" s="30" t="s">
        <v>356</v>
      </c>
      <c r="E104" s="30"/>
      <c r="I104" s="35"/>
      <c r="J104" s="35"/>
      <c r="K104" s="35"/>
    </row>
    <row r="105" spans="1:11" x14ac:dyDescent="0.25">
      <c r="A105" s="26"/>
      <c r="B105" s="3"/>
      <c r="D105" s="29" t="s">
        <v>187</v>
      </c>
      <c r="E105" s="29"/>
      <c r="I105" s="36"/>
      <c r="J105" s="36"/>
      <c r="K105" s="36"/>
    </row>
    <row r="106" spans="1:11" x14ac:dyDescent="0.25">
      <c r="A106" s="25" t="s">
        <v>357</v>
      </c>
      <c r="B106" s="26"/>
      <c r="C106" s="26"/>
      <c r="D106" s="26"/>
      <c r="E106" s="26"/>
      <c r="I106" s="3"/>
      <c r="J106" s="3"/>
      <c r="K106" s="3"/>
    </row>
    <row r="107" spans="1:11" x14ac:dyDescent="0.25">
      <c r="A107" s="26" t="s">
        <v>187</v>
      </c>
      <c r="B107" s="26"/>
      <c r="C107" s="26"/>
      <c r="D107" s="26"/>
      <c r="E107" s="26"/>
      <c r="I107" s="3"/>
      <c r="J107" s="3"/>
      <c r="K107" s="3"/>
    </row>
    <row r="108" spans="1:11" x14ac:dyDescent="0.25">
      <c r="D108" s="2"/>
      <c r="I108" s="3"/>
      <c r="J108" s="3"/>
      <c r="K108" s="3"/>
    </row>
    <row r="109" spans="1:11" x14ac:dyDescent="0.25">
      <c r="E109" s="3"/>
      <c r="F109" s="3"/>
      <c r="G109" s="3"/>
      <c r="H109" s="3"/>
      <c r="I109" s="3"/>
      <c r="J109" s="3"/>
      <c r="K109" s="3"/>
    </row>
  </sheetData>
  <mergeCells count="1">
    <mergeCell ref="A91:E91"/>
  </mergeCells>
  <pageMargins left="0.70866141732283472" right="0.70866141732283472" top="0.74803149606299213" bottom="0.74803149606299213" header="0.31496062992125984" footer="0.31496062992125984"/>
  <pageSetup scale="6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23"/>
  <sheetViews>
    <sheetView tabSelected="1" topLeftCell="A5" zoomScale="90" zoomScaleNormal="90" workbookViewId="0">
      <pane xSplit="2" ySplit="3" topLeftCell="C245" activePane="bottomRight" state="frozen"/>
      <selection activeCell="A5" sqref="A5"/>
      <selection pane="topRight" activeCell="C5" sqref="C5"/>
      <selection pane="bottomLeft" activeCell="A8" sqref="A8"/>
      <selection pane="bottomRight" activeCell="A261" sqref="A261"/>
    </sheetView>
  </sheetViews>
  <sheetFormatPr baseColWidth="10" defaultRowHeight="15" x14ac:dyDescent="0.25"/>
  <cols>
    <col min="1" max="1" width="8.5703125" style="2" customWidth="1"/>
    <col min="2" max="2" width="41" style="2" customWidth="1"/>
    <col min="3" max="3" width="11.28515625" style="2" customWidth="1"/>
    <col min="4" max="4" width="11.140625" style="2" customWidth="1"/>
    <col min="5" max="5" width="12.7109375" style="2" bestFit="1" customWidth="1"/>
    <col min="6" max="8" width="11.28515625" style="2" bestFit="1" customWidth="1"/>
    <col min="9" max="13" width="12.5703125" style="2" bestFit="1" customWidth="1"/>
    <col min="14" max="15" width="13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 x14ac:dyDescent="0.25">
      <c r="A1" s="99" t="s">
        <v>191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28" x14ac:dyDescent="0.25">
      <c r="A2" s="95" t="s">
        <v>397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28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5" spans="1:28" x14ac:dyDescent="0.25">
      <c r="A5" s="96"/>
      <c r="B5" s="96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28" x14ac:dyDescent="0.25">
      <c r="A6" s="96"/>
      <c r="B6" s="96"/>
      <c r="C6" s="82" t="s">
        <v>195</v>
      </c>
      <c r="D6" s="82" t="s">
        <v>195</v>
      </c>
      <c r="E6" s="82" t="s">
        <v>195</v>
      </c>
      <c r="F6" s="82" t="s">
        <v>195</v>
      </c>
      <c r="G6" s="82" t="s">
        <v>195</v>
      </c>
      <c r="H6" s="82" t="s">
        <v>195</v>
      </c>
      <c r="I6" s="88" t="s">
        <v>195</v>
      </c>
      <c r="J6" s="82" t="s">
        <v>195</v>
      </c>
      <c r="K6" s="82" t="s">
        <v>195</v>
      </c>
      <c r="L6" s="82" t="s">
        <v>195</v>
      </c>
      <c r="M6" s="82" t="s">
        <v>195</v>
      </c>
      <c r="N6" s="82" t="s">
        <v>195</v>
      </c>
      <c r="O6" s="69" t="s">
        <v>16</v>
      </c>
    </row>
    <row r="7" spans="1:28" x14ac:dyDescent="0.25">
      <c r="A7" s="97" t="s">
        <v>196</v>
      </c>
      <c r="B7" s="97"/>
      <c r="C7" s="69" t="s">
        <v>197</v>
      </c>
      <c r="D7" s="69" t="s">
        <v>198</v>
      </c>
      <c r="E7" s="69" t="s">
        <v>199</v>
      </c>
      <c r="F7" s="60" t="s">
        <v>200</v>
      </c>
      <c r="G7" s="69" t="s">
        <v>201</v>
      </c>
      <c r="H7" s="69" t="s">
        <v>202</v>
      </c>
      <c r="I7" s="69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  <c r="Q7" s="84"/>
      <c r="R7" s="84"/>
      <c r="S7" s="39"/>
      <c r="T7" s="39"/>
      <c r="U7" s="39"/>
      <c r="V7" s="39"/>
      <c r="W7" s="39"/>
    </row>
    <row r="8" spans="1:28" x14ac:dyDescent="0.25">
      <c r="A8" s="40">
        <v>100</v>
      </c>
      <c r="B8" s="40" t="s">
        <v>209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28" x14ac:dyDescent="0.25">
      <c r="A9" s="72">
        <v>1131</v>
      </c>
      <c r="B9" s="72" t="s">
        <v>210</v>
      </c>
      <c r="C9" s="44">
        <v>367882.39</v>
      </c>
      <c r="D9" s="44">
        <v>362216.4</v>
      </c>
      <c r="E9" s="44">
        <v>547816</v>
      </c>
      <c r="F9" s="44">
        <v>397130.43</v>
      </c>
      <c r="G9" s="44">
        <v>398035.46</v>
      </c>
      <c r="H9" s="44">
        <v>491045.93</v>
      </c>
      <c r="I9" s="44">
        <v>397619.21</v>
      </c>
      <c r="J9" s="44">
        <v>476928.32</v>
      </c>
      <c r="K9" s="44">
        <v>390107.82</v>
      </c>
      <c r="L9" s="44">
        <v>390540.88</v>
      </c>
      <c r="M9" s="44">
        <v>487110.43</v>
      </c>
      <c r="N9" s="44">
        <v>407705.07</v>
      </c>
      <c r="O9" s="46">
        <f>SUM(C9:N9)</f>
        <v>5114138.34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 x14ac:dyDescent="0.25">
      <c r="A10" s="72">
        <v>1221</v>
      </c>
      <c r="B10" s="72" t="s">
        <v>211</v>
      </c>
      <c r="C10" s="44">
        <v>68724.2</v>
      </c>
      <c r="D10" s="44">
        <v>41291.339999999997</v>
      </c>
      <c r="E10" s="44">
        <v>33242.31</v>
      </c>
      <c r="F10" s="44">
        <v>160686.43</v>
      </c>
      <c r="G10" s="44">
        <v>54654.63</v>
      </c>
      <c r="H10" s="44">
        <v>39755.589999999997</v>
      </c>
      <c r="I10" s="44">
        <v>38906.239999999998</v>
      </c>
      <c r="J10" s="44">
        <v>77465.09</v>
      </c>
      <c r="K10" s="44">
        <v>41205.120000000003</v>
      </c>
      <c r="L10" s="44">
        <v>45055.37</v>
      </c>
      <c r="M10" s="44">
        <v>46357.57</v>
      </c>
      <c r="N10" s="44">
        <v>29299.74</v>
      </c>
      <c r="O10" s="46">
        <f t="shared" ref="O10:O60" si="0">SUM(C10:N10)</f>
        <v>676643.62999999989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 x14ac:dyDescent="0.25">
      <c r="A11" s="72">
        <v>1322</v>
      </c>
      <c r="B11" s="72" t="s">
        <v>213</v>
      </c>
      <c r="C11" s="44">
        <v>8425.34</v>
      </c>
      <c r="D11" s="44">
        <v>8640.31</v>
      </c>
      <c r="E11" s="44">
        <v>10934.74</v>
      </c>
      <c r="F11" s="44">
        <v>11502.64</v>
      </c>
      <c r="G11" s="44">
        <v>9559.1</v>
      </c>
      <c r="H11" s="44">
        <v>12272.53</v>
      </c>
      <c r="I11" s="44">
        <v>8876.43</v>
      </c>
      <c r="J11" s="44">
        <v>10744.75</v>
      </c>
      <c r="K11" s="44">
        <v>9292.49</v>
      </c>
      <c r="L11" s="44">
        <v>8899.56</v>
      </c>
      <c r="M11" s="44">
        <v>11585.2</v>
      </c>
      <c r="N11" s="44">
        <v>8744.7199999999993</v>
      </c>
      <c r="O11" s="46">
        <f t="shared" si="0"/>
        <v>119477.81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x14ac:dyDescent="0.25">
      <c r="A12" s="72">
        <v>1323</v>
      </c>
      <c r="B12" s="72" t="s">
        <v>214</v>
      </c>
      <c r="C12" s="44">
        <v>51598.48</v>
      </c>
      <c r="D12" s="44">
        <v>46269.08</v>
      </c>
      <c r="E12" s="44">
        <v>50549.53</v>
      </c>
      <c r="F12" s="44">
        <v>49597.23</v>
      </c>
      <c r="G12" s="44">
        <v>52924.44</v>
      </c>
      <c r="H12" s="44">
        <v>49985.98</v>
      </c>
      <c r="I12" s="44">
        <v>55593.919999999998</v>
      </c>
      <c r="J12" s="44">
        <v>65131.49</v>
      </c>
      <c r="K12" s="44">
        <v>60232.76</v>
      </c>
      <c r="L12" s="44">
        <v>52228.24</v>
      </c>
      <c r="M12" s="44">
        <v>104873.59</v>
      </c>
      <c r="N12" s="44">
        <v>30125.1</v>
      </c>
      <c r="O12" s="46">
        <f t="shared" si="0"/>
        <v>669109.84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x14ac:dyDescent="0.25">
      <c r="A13" s="72">
        <v>1324</v>
      </c>
      <c r="B13" s="72" t="s">
        <v>215</v>
      </c>
      <c r="C13" s="44">
        <v>5024.67</v>
      </c>
      <c r="D13" s="44">
        <v>42.97</v>
      </c>
      <c r="E13" s="44">
        <v>60.58</v>
      </c>
      <c r="F13" s="44">
        <v>0</v>
      </c>
      <c r="G13" s="44">
        <v>0</v>
      </c>
      <c r="H13" s="44">
        <v>1469.49</v>
      </c>
      <c r="I13" s="44">
        <v>630.83000000000004</v>
      </c>
      <c r="J13" s="44">
        <v>34.69</v>
      </c>
      <c r="K13" s="44">
        <v>475.55</v>
      </c>
      <c r="L13" s="44">
        <v>0</v>
      </c>
      <c r="M13" s="44">
        <v>45116.18</v>
      </c>
      <c r="N13" s="44">
        <v>0</v>
      </c>
      <c r="O13" s="46">
        <f t="shared" si="0"/>
        <v>52854.96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 x14ac:dyDescent="0.25">
      <c r="A14" s="72">
        <v>1325</v>
      </c>
      <c r="B14" s="72" t="s">
        <v>216</v>
      </c>
      <c r="C14" s="44">
        <v>13595</v>
      </c>
      <c r="D14" s="44">
        <v>12171.37</v>
      </c>
      <c r="E14" s="44">
        <v>13279.39</v>
      </c>
      <c r="F14" s="44">
        <v>12843.87</v>
      </c>
      <c r="G14" s="44">
        <v>13372.79</v>
      </c>
      <c r="H14" s="44">
        <v>12941.41</v>
      </c>
      <c r="I14" s="44">
        <v>13100.5</v>
      </c>
      <c r="J14" s="44">
        <v>14184.24</v>
      </c>
      <c r="K14" s="44">
        <v>13898.18</v>
      </c>
      <c r="L14" s="44">
        <v>14361.45</v>
      </c>
      <c r="M14" s="44">
        <v>15458.48</v>
      </c>
      <c r="N14" s="44">
        <v>14129.37</v>
      </c>
      <c r="O14" s="46">
        <f t="shared" si="0"/>
        <v>163336.05000000002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x14ac:dyDescent="0.25">
      <c r="A15" s="72">
        <v>1331</v>
      </c>
      <c r="B15" s="72" t="s">
        <v>217</v>
      </c>
      <c r="C15" s="44">
        <v>6622.53</v>
      </c>
      <c r="D15" s="44">
        <v>6288.85</v>
      </c>
      <c r="E15" s="44">
        <v>8000.66</v>
      </c>
      <c r="F15" s="44">
        <v>9407.86</v>
      </c>
      <c r="G15" s="44">
        <v>23327.279999999999</v>
      </c>
      <c r="H15" s="44">
        <v>24672.48</v>
      </c>
      <c r="I15" s="44">
        <v>11956.53</v>
      </c>
      <c r="J15" s="44">
        <v>15416.34</v>
      </c>
      <c r="K15" s="44">
        <v>973.66</v>
      </c>
      <c r="L15" s="44">
        <v>947.97</v>
      </c>
      <c r="M15" s="44">
        <v>52017.13</v>
      </c>
      <c r="N15" s="44">
        <v>9124.44</v>
      </c>
      <c r="O15" s="46">
        <f t="shared" si="0"/>
        <v>168755.73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x14ac:dyDescent="0.25">
      <c r="A16" s="72">
        <v>1333</v>
      </c>
      <c r="B16" s="72" t="s">
        <v>218</v>
      </c>
      <c r="C16" s="44">
        <v>24464.21</v>
      </c>
      <c r="D16" s="44">
        <v>15240.78</v>
      </c>
      <c r="E16" s="44">
        <v>17591.080000000002</v>
      </c>
      <c r="F16" s="44">
        <v>69691.350000000006</v>
      </c>
      <c r="G16" s="44">
        <v>16535.13</v>
      </c>
      <c r="H16" s="44">
        <v>11700.79</v>
      </c>
      <c r="I16" s="44">
        <v>0</v>
      </c>
      <c r="J16" s="44">
        <v>0</v>
      </c>
      <c r="K16" s="44">
        <v>15974.77</v>
      </c>
      <c r="L16" s="44">
        <v>0</v>
      </c>
      <c r="M16" s="44">
        <v>30393.31</v>
      </c>
      <c r="N16" s="44">
        <v>30311.06</v>
      </c>
      <c r="O16" s="46">
        <f t="shared" si="0"/>
        <v>231902.48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 x14ac:dyDescent="0.25">
      <c r="A17" s="72">
        <v>1334</v>
      </c>
      <c r="B17" s="72" t="s">
        <v>219</v>
      </c>
      <c r="C17" s="44">
        <v>0</v>
      </c>
      <c r="D17" s="44">
        <v>0</v>
      </c>
      <c r="E17" s="44">
        <v>0</v>
      </c>
      <c r="F17" s="44">
        <v>121834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121834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 x14ac:dyDescent="0.25">
      <c r="A18" s="72">
        <v>1335</v>
      </c>
      <c r="B18" s="72" t="s">
        <v>220</v>
      </c>
      <c r="C18" s="44">
        <v>1228.5</v>
      </c>
      <c r="D18" s="44">
        <v>1272.9000000000001</v>
      </c>
      <c r="E18" s="44">
        <v>0</v>
      </c>
      <c r="F18" s="44">
        <v>3628.04</v>
      </c>
      <c r="G18" s="44">
        <v>5041.2299999999996</v>
      </c>
      <c r="H18" s="44">
        <v>8612.67</v>
      </c>
      <c r="I18" s="44">
        <v>1615.96</v>
      </c>
      <c r="J18" s="44">
        <v>15917.02</v>
      </c>
      <c r="K18" s="44">
        <v>6033.93</v>
      </c>
      <c r="L18" s="44">
        <v>5458.28</v>
      </c>
      <c r="M18" s="44">
        <v>10769.81</v>
      </c>
      <c r="N18" s="44">
        <v>9229.5400000000009</v>
      </c>
      <c r="O18" s="46">
        <f t="shared" si="0"/>
        <v>68807.88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x14ac:dyDescent="0.25">
      <c r="A19" s="72">
        <v>1411</v>
      </c>
      <c r="B19" s="72" t="s">
        <v>221</v>
      </c>
      <c r="C19" s="44">
        <v>59307.43</v>
      </c>
      <c r="D19" s="44">
        <v>52178.77</v>
      </c>
      <c r="E19" s="44">
        <v>60266.04</v>
      </c>
      <c r="F19" s="44">
        <v>74832.160000000003</v>
      </c>
      <c r="G19" s="44">
        <v>77018.14</v>
      </c>
      <c r="H19" s="44">
        <v>70741.850000000006</v>
      </c>
      <c r="I19" s="44">
        <v>66185.05</v>
      </c>
      <c r="J19" s="44">
        <v>66215.47</v>
      </c>
      <c r="K19" s="44">
        <v>59083.47</v>
      </c>
      <c r="L19" s="44">
        <v>62409</v>
      </c>
      <c r="M19" s="44">
        <v>61460.1</v>
      </c>
      <c r="N19" s="44">
        <v>61822.09</v>
      </c>
      <c r="O19" s="46">
        <f t="shared" si="0"/>
        <v>771519.57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 x14ac:dyDescent="0.25">
      <c r="A20" s="72">
        <v>1421</v>
      </c>
      <c r="B20" s="72" t="s">
        <v>222</v>
      </c>
      <c r="C20" s="44">
        <v>0</v>
      </c>
      <c r="D20" s="44">
        <v>54496.959999999999</v>
      </c>
      <c r="E20" s="44">
        <v>0</v>
      </c>
      <c r="F20" s="44">
        <v>63680.77</v>
      </c>
      <c r="G20" s="44">
        <v>0</v>
      </c>
      <c r="H20" s="44">
        <v>73303.03</v>
      </c>
      <c r="I20" s="44">
        <v>0</v>
      </c>
      <c r="J20" s="44">
        <v>63029.52</v>
      </c>
      <c r="K20" s="44">
        <v>0</v>
      </c>
      <c r="L20" s="44">
        <v>55637.82</v>
      </c>
      <c r="M20" s="44">
        <v>0</v>
      </c>
      <c r="N20" s="44">
        <v>56345.4</v>
      </c>
      <c r="O20" s="46">
        <f t="shared" si="0"/>
        <v>366493.5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 x14ac:dyDescent="0.25">
      <c r="A21" s="72">
        <v>1431</v>
      </c>
      <c r="B21" s="72" t="s">
        <v>223</v>
      </c>
      <c r="C21" s="44">
        <v>0</v>
      </c>
      <c r="D21" s="44">
        <v>55558.11</v>
      </c>
      <c r="E21" s="44">
        <v>0</v>
      </c>
      <c r="F21" s="44">
        <v>64495.54</v>
      </c>
      <c r="G21" s="44">
        <v>0</v>
      </c>
      <c r="H21" s="44">
        <v>74324.37</v>
      </c>
      <c r="I21" s="44">
        <v>0</v>
      </c>
      <c r="J21" s="44">
        <v>68062.13</v>
      </c>
      <c r="K21" s="44">
        <v>0</v>
      </c>
      <c r="L21" s="44">
        <v>56684.19</v>
      </c>
      <c r="M21" s="44">
        <v>0</v>
      </c>
      <c r="N21" s="44">
        <v>57949.85</v>
      </c>
      <c r="O21" s="46">
        <f t="shared" si="0"/>
        <v>377074.19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x14ac:dyDescent="0.25">
      <c r="A22" s="72">
        <v>1543</v>
      </c>
      <c r="B22" s="72" t="s">
        <v>224</v>
      </c>
      <c r="C22" s="44">
        <v>2640.3</v>
      </c>
      <c r="D22" s="44">
        <v>2640.3</v>
      </c>
      <c r="E22" s="44">
        <v>2640.3</v>
      </c>
      <c r="F22" s="44">
        <v>2640.3</v>
      </c>
      <c r="G22" s="44">
        <v>2741.85</v>
      </c>
      <c r="H22" s="44">
        <v>2741.85</v>
      </c>
      <c r="I22" s="44">
        <v>2741.85</v>
      </c>
      <c r="J22" s="44">
        <v>2741.85</v>
      </c>
      <c r="K22" s="44">
        <v>2741.85</v>
      </c>
      <c r="L22" s="44">
        <v>2741.85</v>
      </c>
      <c r="M22" s="44">
        <v>2741.85</v>
      </c>
      <c r="N22" s="44">
        <v>2741.85</v>
      </c>
      <c r="O22" s="46">
        <f t="shared" si="0"/>
        <v>32495.999999999993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x14ac:dyDescent="0.25">
      <c r="A23" s="72">
        <v>1545</v>
      </c>
      <c r="B23" s="72" t="s">
        <v>225</v>
      </c>
      <c r="C23" s="44">
        <v>36098.04</v>
      </c>
      <c r="D23" s="44">
        <v>35217.599999999999</v>
      </c>
      <c r="E23" s="44">
        <v>34337.160000000003</v>
      </c>
      <c r="F23" s="44">
        <v>35217.599999999999</v>
      </c>
      <c r="G23" s="44">
        <v>42261.120000000003</v>
      </c>
      <c r="H23" s="44">
        <v>41380.68</v>
      </c>
      <c r="I23" s="44">
        <v>36098.04</v>
      </c>
      <c r="J23" s="44">
        <v>40500.239999999998</v>
      </c>
      <c r="K23" s="44">
        <v>79239.600000000006</v>
      </c>
      <c r="L23" s="44">
        <v>41380.68</v>
      </c>
      <c r="M23" s="44">
        <v>43141.56</v>
      </c>
      <c r="N23" s="44">
        <v>65561</v>
      </c>
      <c r="O23" s="46">
        <f t="shared" si="0"/>
        <v>530433.31999999995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 x14ac:dyDescent="0.25">
      <c r="A24" s="72">
        <v>1547</v>
      </c>
      <c r="B24" s="72" t="s">
        <v>226</v>
      </c>
      <c r="C24" s="44">
        <v>48722.98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48722.98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x14ac:dyDescent="0.25">
      <c r="A25" s="72">
        <v>1548</v>
      </c>
      <c r="B25" s="72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51842.22</v>
      </c>
      <c r="H25" s="44">
        <v>0</v>
      </c>
      <c r="I25" s="44">
        <v>1071.43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52913.65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x14ac:dyDescent="0.25">
      <c r="A26" s="72">
        <v>1592</v>
      </c>
      <c r="B26" s="72" t="s">
        <v>228</v>
      </c>
      <c r="C26" s="44">
        <v>37160.839999999997</v>
      </c>
      <c r="D26" s="44">
        <v>36561.46</v>
      </c>
      <c r="E26" s="44">
        <v>47128.98</v>
      </c>
      <c r="F26" s="44">
        <v>40224.65</v>
      </c>
      <c r="G26" s="44">
        <v>40092.199999999997</v>
      </c>
      <c r="H26" s="44">
        <v>49355.040000000001</v>
      </c>
      <c r="I26" s="44">
        <v>39908.68</v>
      </c>
      <c r="J26" s="44">
        <v>48282.17</v>
      </c>
      <c r="K26" s="44">
        <v>39313.410000000003</v>
      </c>
      <c r="L26" s="44">
        <v>39425.22</v>
      </c>
      <c r="M26" s="44">
        <v>49718.04</v>
      </c>
      <c r="N26" s="44">
        <v>41090.879999999997</v>
      </c>
      <c r="O26" s="46">
        <f t="shared" si="0"/>
        <v>508261.57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x14ac:dyDescent="0.25">
      <c r="A27" s="72">
        <v>1593</v>
      </c>
      <c r="B27" s="72" t="s">
        <v>229</v>
      </c>
      <c r="C27" s="44">
        <v>37160.839999999997</v>
      </c>
      <c r="D27" s="44">
        <v>36561.46</v>
      </c>
      <c r="E27" s="44">
        <v>47128.98</v>
      </c>
      <c r="F27" s="44">
        <v>40224.65</v>
      </c>
      <c r="G27" s="44">
        <v>40092.199999999997</v>
      </c>
      <c r="H27" s="44">
        <v>49355.040000000001</v>
      </c>
      <c r="I27" s="44">
        <v>39908.68</v>
      </c>
      <c r="J27" s="44">
        <v>48282.17</v>
      </c>
      <c r="K27" s="44">
        <v>39313.410000000003</v>
      </c>
      <c r="L27" s="44">
        <v>39425.22</v>
      </c>
      <c r="M27" s="44">
        <v>49718.04</v>
      </c>
      <c r="N27" s="44">
        <v>41090.879999999997</v>
      </c>
      <c r="O27" s="46">
        <f t="shared" si="0"/>
        <v>508261.57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x14ac:dyDescent="0.25">
      <c r="A28" s="72">
        <v>1612</v>
      </c>
      <c r="B28" s="72" t="s">
        <v>230</v>
      </c>
      <c r="C28" s="44">
        <v>8844.08</v>
      </c>
      <c r="D28" s="44">
        <v>8706.7900000000009</v>
      </c>
      <c r="E28" s="44">
        <v>12841.47</v>
      </c>
      <c r="F28" s="44">
        <v>9551.6</v>
      </c>
      <c r="G28" s="44">
        <v>9564.4</v>
      </c>
      <c r="H28" s="44">
        <v>11795.12</v>
      </c>
      <c r="I28" s="44">
        <v>9548.73</v>
      </c>
      <c r="J28" s="44">
        <v>11469.85</v>
      </c>
      <c r="K28" s="44">
        <v>37498.769999999997</v>
      </c>
      <c r="L28" s="44">
        <v>9387.82</v>
      </c>
      <c r="M28" s="44">
        <v>59022.32</v>
      </c>
      <c r="N28" s="44">
        <v>9797.74</v>
      </c>
      <c r="O28" s="46">
        <f t="shared" si="0"/>
        <v>198028.69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25">
      <c r="A29" s="72">
        <v>2111</v>
      </c>
      <c r="B29" s="72" t="s">
        <v>231</v>
      </c>
      <c r="C29" s="44">
        <v>12379.07</v>
      </c>
      <c r="D29" s="44">
        <v>12881.28</v>
      </c>
      <c r="E29" s="44">
        <v>6765.17</v>
      </c>
      <c r="F29" s="44">
        <v>3088.83</v>
      </c>
      <c r="G29" s="44">
        <v>11208.64</v>
      </c>
      <c r="H29" s="44">
        <v>8103.99</v>
      </c>
      <c r="I29" s="44">
        <v>3861.53</v>
      </c>
      <c r="J29" s="44">
        <v>6160.58</v>
      </c>
      <c r="K29" s="44">
        <v>13809.53</v>
      </c>
      <c r="L29" s="44">
        <v>18336.66</v>
      </c>
      <c r="M29" s="44">
        <v>566.29999999999995</v>
      </c>
      <c r="N29" s="44">
        <v>6882.79</v>
      </c>
      <c r="O29" s="46">
        <f>SUM(C29:N29)</f>
        <v>104044.37</v>
      </c>
      <c r="P29" s="58"/>
      <c r="Q29" s="58"/>
      <c r="R29" s="58"/>
      <c r="S29" s="58"/>
      <c r="T29" s="58"/>
      <c r="U29" s="58"/>
      <c r="V29" s="58"/>
    </row>
    <row r="30" spans="1:28" x14ac:dyDescent="0.25">
      <c r="A30" s="72">
        <v>2213</v>
      </c>
      <c r="B30" s="72" t="s">
        <v>233</v>
      </c>
      <c r="C30" s="44">
        <v>29639.38</v>
      </c>
      <c r="D30" s="44">
        <v>19272.22</v>
      </c>
      <c r="E30" s="44">
        <v>17349.919999999998</v>
      </c>
      <c r="F30" s="44">
        <v>20294.18</v>
      </c>
      <c r="G30" s="44">
        <v>27960.84</v>
      </c>
      <c r="H30" s="44">
        <v>19125.73</v>
      </c>
      <c r="I30" s="44">
        <v>25267.5</v>
      </c>
      <c r="J30" s="44">
        <v>21497.279999999999</v>
      </c>
      <c r="K30" s="44">
        <v>30472.799999999999</v>
      </c>
      <c r="L30" s="44">
        <v>33332.5</v>
      </c>
      <c r="M30" s="44">
        <v>26601.02</v>
      </c>
      <c r="N30" s="44">
        <v>16175.74</v>
      </c>
      <c r="O30" s="46">
        <f t="shared" si="0"/>
        <v>286989.11</v>
      </c>
      <c r="P30" s="58"/>
      <c r="Q30" s="58"/>
      <c r="R30" s="58"/>
      <c r="S30" s="58"/>
      <c r="T30" s="58"/>
      <c r="U30" s="58"/>
      <c r="V30" s="58"/>
    </row>
    <row r="31" spans="1:28" x14ac:dyDescent="0.25">
      <c r="A31" s="72">
        <v>2214</v>
      </c>
      <c r="B31" s="72" t="s">
        <v>234</v>
      </c>
      <c r="C31" s="44">
        <v>3128</v>
      </c>
      <c r="D31" s="44">
        <v>3657</v>
      </c>
      <c r="E31" s="44">
        <v>4301</v>
      </c>
      <c r="F31" s="44">
        <v>5658</v>
      </c>
      <c r="G31" s="44">
        <v>4142</v>
      </c>
      <c r="H31" s="44">
        <v>4968</v>
      </c>
      <c r="I31" s="44">
        <v>3312</v>
      </c>
      <c r="J31" s="44">
        <v>4623</v>
      </c>
      <c r="K31" s="44">
        <v>3634</v>
      </c>
      <c r="L31" s="44">
        <v>4163</v>
      </c>
      <c r="M31" s="44">
        <v>3496</v>
      </c>
      <c r="N31" s="44">
        <v>3536</v>
      </c>
      <c r="O31" s="46">
        <f t="shared" si="0"/>
        <v>48618</v>
      </c>
      <c r="P31" s="58"/>
      <c r="Q31" s="58"/>
      <c r="R31" s="58"/>
      <c r="S31" s="58"/>
      <c r="T31" s="58"/>
      <c r="U31" s="58"/>
      <c r="V31" s="58"/>
    </row>
    <row r="32" spans="1:28" x14ac:dyDescent="0.25">
      <c r="A32" s="72">
        <v>2215</v>
      </c>
      <c r="B32" s="72" t="s">
        <v>235</v>
      </c>
      <c r="C32" s="44">
        <v>2865.46</v>
      </c>
      <c r="D32" s="44">
        <v>261.45999999999998</v>
      </c>
      <c r="E32" s="44">
        <v>1418.57</v>
      </c>
      <c r="F32" s="44">
        <v>547.33000000000004</v>
      </c>
      <c r="G32" s="44">
        <v>2372.0300000000002</v>
      </c>
      <c r="H32" s="44">
        <v>1104.8800000000001</v>
      </c>
      <c r="I32" s="44">
        <v>3320.73</v>
      </c>
      <c r="J32" s="44">
        <v>2354.9699999999998</v>
      </c>
      <c r="K32" s="44">
        <v>2118.64</v>
      </c>
      <c r="L32" s="44">
        <v>2405.04</v>
      </c>
      <c r="M32" s="44">
        <v>3139.47</v>
      </c>
      <c r="N32" s="44">
        <v>2136.7399999999998</v>
      </c>
      <c r="O32" s="46">
        <f t="shared" si="0"/>
        <v>24045.32</v>
      </c>
      <c r="P32" s="58"/>
      <c r="Q32" s="58"/>
      <c r="R32" s="58"/>
      <c r="S32" s="58"/>
      <c r="T32" s="58"/>
      <c r="U32" s="58"/>
      <c r="V32" s="58"/>
    </row>
    <row r="33" spans="1:22" x14ac:dyDescent="0.25">
      <c r="A33" s="72">
        <v>2231</v>
      </c>
      <c r="B33" s="72" t="s">
        <v>236</v>
      </c>
      <c r="C33" s="44">
        <v>0</v>
      </c>
      <c r="D33" s="44">
        <v>0</v>
      </c>
      <c r="E33" s="44">
        <v>0</v>
      </c>
      <c r="F33" s="44">
        <v>30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1462.81</v>
      </c>
      <c r="O33" s="46">
        <f t="shared" si="0"/>
        <v>1492.81</v>
      </c>
      <c r="P33" s="58"/>
      <c r="Q33" s="58"/>
      <c r="R33" s="58"/>
      <c r="S33" s="58"/>
      <c r="T33" s="58"/>
      <c r="U33" s="58"/>
      <c r="V33" s="58"/>
    </row>
    <row r="34" spans="1:22" x14ac:dyDescent="0.25">
      <c r="A34" s="72">
        <v>2381</v>
      </c>
      <c r="B34" s="72" t="s">
        <v>237</v>
      </c>
      <c r="C34" s="44">
        <v>44754.96</v>
      </c>
      <c r="D34" s="44">
        <v>39384.99</v>
      </c>
      <c r="E34" s="44">
        <v>67365.97</v>
      </c>
      <c r="F34" s="44">
        <v>207113.99</v>
      </c>
      <c r="G34" s="44">
        <v>157447.95000000001</v>
      </c>
      <c r="H34" s="44">
        <v>108166.47</v>
      </c>
      <c r="I34" s="44">
        <v>47750.03</v>
      </c>
      <c r="J34" s="44">
        <v>98006.02</v>
      </c>
      <c r="K34" s="44">
        <v>41189.99</v>
      </c>
      <c r="L34" s="44">
        <v>67974.990000000005</v>
      </c>
      <c r="M34" s="44">
        <v>23322.5</v>
      </c>
      <c r="N34" s="44">
        <v>25175.01</v>
      </c>
      <c r="O34" s="46">
        <f t="shared" si="0"/>
        <v>927652.87</v>
      </c>
      <c r="P34" s="58"/>
      <c r="Q34" s="58"/>
      <c r="R34" s="58"/>
      <c r="S34" s="58"/>
      <c r="T34" s="58"/>
      <c r="U34" s="58"/>
      <c r="V34" s="58"/>
    </row>
    <row r="35" spans="1:22" x14ac:dyDescent="0.25">
      <c r="A35" s="72">
        <v>2383</v>
      </c>
      <c r="B35" s="72" t="s">
        <v>239</v>
      </c>
      <c r="C35" s="44">
        <v>110896.97</v>
      </c>
      <c r="D35" s="44">
        <v>56211.09</v>
      </c>
      <c r="E35" s="44">
        <v>143349.5</v>
      </c>
      <c r="F35" s="44">
        <v>160352.93</v>
      </c>
      <c r="G35" s="44">
        <v>142648.91</v>
      </c>
      <c r="H35" s="44">
        <v>95106.01</v>
      </c>
      <c r="I35" s="44">
        <v>54405.59</v>
      </c>
      <c r="J35" s="44">
        <v>102030.67</v>
      </c>
      <c r="K35" s="44">
        <v>51972.28</v>
      </c>
      <c r="L35" s="44">
        <v>57273.03</v>
      </c>
      <c r="M35" s="44">
        <v>31273.98</v>
      </c>
      <c r="N35" s="44">
        <v>30843.49</v>
      </c>
      <c r="O35" s="46">
        <f t="shared" si="0"/>
        <v>1036364.4500000001</v>
      </c>
      <c r="P35" s="58"/>
      <c r="Q35" s="58"/>
      <c r="R35" s="58"/>
      <c r="S35" s="58"/>
      <c r="T35" s="58"/>
      <c r="U35" s="58"/>
      <c r="V35" s="58"/>
    </row>
    <row r="36" spans="1:22" x14ac:dyDescent="0.25">
      <c r="A36" s="72">
        <v>2384</v>
      </c>
      <c r="B36" s="72" t="s">
        <v>240</v>
      </c>
      <c r="C36" s="44">
        <v>48002.79</v>
      </c>
      <c r="D36" s="44">
        <v>29014.32</v>
      </c>
      <c r="E36" s="44">
        <v>36282.35</v>
      </c>
      <c r="F36" s="44">
        <v>83386.98</v>
      </c>
      <c r="G36" s="44">
        <v>30661.14</v>
      </c>
      <c r="H36" s="44">
        <v>14720.01</v>
      </c>
      <c r="I36" s="44">
        <v>35729.230000000003</v>
      </c>
      <c r="J36" s="44">
        <v>38585.120000000003</v>
      </c>
      <c r="K36" s="44">
        <v>17323.05</v>
      </c>
      <c r="L36" s="44">
        <v>30074.21</v>
      </c>
      <c r="M36" s="44">
        <v>41819.56</v>
      </c>
      <c r="N36" s="44">
        <v>27101</v>
      </c>
      <c r="O36" s="46">
        <f t="shared" si="0"/>
        <v>432699.76</v>
      </c>
      <c r="P36" s="58"/>
      <c r="Q36" s="58"/>
      <c r="R36" s="58"/>
      <c r="S36" s="58"/>
      <c r="T36" s="58"/>
      <c r="U36" s="58"/>
      <c r="V36" s="58"/>
    </row>
    <row r="37" spans="1:22" x14ac:dyDescent="0.25">
      <c r="A37" s="72">
        <v>2531</v>
      </c>
      <c r="B37" s="72" t="s">
        <v>241</v>
      </c>
      <c r="C37" s="44">
        <v>0</v>
      </c>
      <c r="D37" s="44">
        <v>18985.759999999998</v>
      </c>
      <c r="E37" s="44">
        <v>7977.61</v>
      </c>
      <c r="F37" s="44">
        <v>0</v>
      </c>
      <c r="G37" s="44">
        <v>0</v>
      </c>
      <c r="H37" s="44">
        <v>80.239999999999995</v>
      </c>
      <c r="I37" s="44">
        <v>0</v>
      </c>
      <c r="J37" s="44">
        <v>32600.81</v>
      </c>
      <c r="K37" s="44">
        <v>0</v>
      </c>
      <c r="L37" s="44">
        <v>0</v>
      </c>
      <c r="M37" s="44">
        <v>168</v>
      </c>
      <c r="N37" s="44">
        <v>0</v>
      </c>
      <c r="O37" s="46">
        <f t="shared" si="0"/>
        <v>59812.42</v>
      </c>
      <c r="P37" s="58"/>
      <c r="Q37" s="58"/>
      <c r="R37" s="58"/>
      <c r="S37" s="58"/>
      <c r="T37" s="58"/>
      <c r="U37" s="58"/>
      <c r="V37" s="58"/>
    </row>
    <row r="38" spans="1:22" x14ac:dyDescent="0.25">
      <c r="A38" s="92">
        <v>2911</v>
      </c>
      <c r="B38" s="92" t="s">
        <v>243</v>
      </c>
      <c r="C38" s="44"/>
      <c r="D38" s="44"/>
      <c r="E38" s="44"/>
      <c r="F38" s="44"/>
      <c r="G38" s="44"/>
      <c r="H38" s="44"/>
      <c r="I38" s="44"/>
      <c r="J38" s="44"/>
      <c r="K38" s="44"/>
      <c r="L38" s="44">
        <v>4056</v>
      </c>
      <c r="M38" s="44">
        <v>4995</v>
      </c>
      <c r="N38" s="44">
        <v>145</v>
      </c>
      <c r="O38" s="46">
        <f t="shared" si="0"/>
        <v>9196</v>
      </c>
      <c r="P38" s="58"/>
      <c r="Q38" s="58"/>
      <c r="R38" s="58"/>
      <c r="S38" s="58"/>
      <c r="T38" s="58"/>
      <c r="U38" s="58"/>
      <c r="V38" s="58"/>
    </row>
    <row r="39" spans="1:22" x14ac:dyDescent="0.25">
      <c r="A39" s="72">
        <v>3142</v>
      </c>
      <c r="B39" s="72" t="s">
        <v>244</v>
      </c>
      <c r="C39" s="44">
        <v>6636</v>
      </c>
      <c r="D39" s="44">
        <v>8441</v>
      </c>
      <c r="E39" s="44">
        <v>8820</v>
      </c>
      <c r="F39" s="44">
        <v>8566</v>
      </c>
      <c r="G39" s="44">
        <v>6852</v>
      </c>
      <c r="H39" s="44">
        <v>6853</v>
      </c>
      <c r="I39" s="44">
        <v>6853</v>
      </c>
      <c r="J39" s="44">
        <v>6853</v>
      </c>
      <c r="K39" s="44">
        <v>6853</v>
      </c>
      <c r="L39" s="44">
        <v>6853</v>
      </c>
      <c r="M39" s="44">
        <v>6853</v>
      </c>
      <c r="N39" s="44">
        <v>6853</v>
      </c>
      <c r="O39" s="46">
        <f t="shared" si="0"/>
        <v>87286</v>
      </c>
      <c r="P39" s="58"/>
      <c r="Q39" s="58"/>
      <c r="R39" s="58"/>
      <c r="S39" s="58"/>
      <c r="T39" s="58"/>
      <c r="U39" s="58"/>
      <c r="V39" s="58"/>
    </row>
    <row r="40" spans="1:22" x14ac:dyDescent="0.25">
      <c r="A40" s="72">
        <v>3153</v>
      </c>
      <c r="B40" s="72" t="s">
        <v>246</v>
      </c>
      <c r="C40" s="44">
        <v>3760</v>
      </c>
      <c r="D40" s="44">
        <v>3756</v>
      </c>
      <c r="E40" s="44">
        <v>3755</v>
      </c>
      <c r="F40" s="44">
        <v>3762</v>
      </c>
      <c r="G40" s="44">
        <v>3753</v>
      </c>
      <c r="H40" s="44">
        <v>3760</v>
      </c>
      <c r="I40" s="44">
        <v>3756</v>
      </c>
      <c r="J40" s="44">
        <v>7514</v>
      </c>
      <c r="K40" s="44">
        <v>13350</v>
      </c>
      <c r="L40" s="44">
        <v>5151</v>
      </c>
      <c r="M40" s="44">
        <v>5270.35</v>
      </c>
      <c r="N40" s="44">
        <v>5460</v>
      </c>
      <c r="O40" s="46">
        <f t="shared" si="0"/>
        <v>63047.35</v>
      </c>
      <c r="P40" s="58"/>
      <c r="Q40" s="58"/>
      <c r="R40" s="58"/>
      <c r="S40" s="58"/>
      <c r="T40" s="58"/>
      <c r="U40" s="58"/>
      <c r="V40" s="58"/>
    </row>
    <row r="41" spans="1:22" x14ac:dyDescent="0.25">
      <c r="A41" s="72">
        <v>3272</v>
      </c>
      <c r="B41" s="72" t="s">
        <v>250</v>
      </c>
      <c r="C41" s="44">
        <v>7957.6</v>
      </c>
      <c r="D41" s="44">
        <v>18907.43</v>
      </c>
      <c r="E41" s="44">
        <v>1000.01</v>
      </c>
      <c r="F41" s="44">
        <v>17960.2</v>
      </c>
      <c r="G41" s="44">
        <v>7957.6</v>
      </c>
      <c r="H41" s="44">
        <v>9282.6</v>
      </c>
      <c r="I41" s="44">
        <v>7957.6</v>
      </c>
      <c r="J41" s="44">
        <v>11409.59</v>
      </c>
      <c r="K41" s="44">
        <v>7957.6</v>
      </c>
      <c r="L41" s="44">
        <v>9002.6</v>
      </c>
      <c r="M41" s="44">
        <v>7957.6</v>
      </c>
      <c r="N41" s="44">
        <v>7957.6</v>
      </c>
      <c r="O41" s="46">
        <f t="shared" si="0"/>
        <v>115308.03000000001</v>
      </c>
      <c r="P41" s="58"/>
      <c r="Q41" s="58"/>
      <c r="R41" s="58"/>
      <c r="S41" s="58"/>
      <c r="T41" s="58"/>
      <c r="U41" s="58"/>
      <c r="V41" s="58"/>
    </row>
    <row r="42" spans="1:22" x14ac:dyDescent="0.25">
      <c r="A42" s="72">
        <v>3341</v>
      </c>
      <c r="B42" s="72" t="s">
        <v>252</v>
      </c>
      <c r="C42" s="44">
        <v>0</v>
      </c>
      <c r="D42" s="44">
        <v>0</v>
      </c>
      <c r="E42" s="44">
        <v>2320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2320</v>
      </c>
      <c r="P42" s="58"/>
      <c r="Q42" s="58"/>
      <c r="R42" s="58"/>
      <c r="S42" s="58"/>
      <c r="T42" s="58"/>
      <c r="U42" s="58"/>
      <c r="V42" s="58"/>
    </row>
    <row r="43" spans="1:22" x14ac:dyDescent="0.25">
      <c r="A43" s="72">
        <v>3411</v>
      </c>
      <c r="B43" s="72" t="s">
        <v>257</v>
      </c>
      <c r="C43" s="44">
        <v>4390.6000000000004</v>
      </c>
      <c r="D43" s="44">
        <v>3927.76</v>
      </c>
      <c r="E43" s="44">
        <v>5785.21</v>
      </c>
      <c r="F43" s="44">
        <v>4344.2</v>
      </c>
      <c r="G43" s="44">
        <v>4350.58</v>
      </c>
      <c r="H43" s="44">
        <v>5570.87</v>
      </c>
      <c r="I43" s="44">
        <v>4180.0600000000004</v>
      </c>
      <c r="J43" s="44">
        <v>4922.46</v>
      </c>
      <c r="K43" s="44">
        <v>4244.7299999999996</v>
      </c>
      <c r="L43" s="44">
        <v>4300.7</v>
      </c>
      <c r="M43" s="44">
        <v>4884.47</v>
      </c>
      <c r="N43" s="44">
        <v>4958.13</v>
      </c>
      <c r="O43" s="46">
        <f t="shared" si="0"/>
        <v>55859.77</v>
      </c>
      <c r="P43" s="58"/>
      <c r="Q43" s="58"/>
      <c r="R43" s="58"/>
      <c r="S43" s="58"/>
      <c r="T43" s="58"/>
      <c r="U43" s="58"/>
      <c r="V43" s="58"/>
    </row>
    <row r="44" spans="1:22" x14ac:dyDescent="0.25">
      <c r="A44" s="72">
        <v>3431</v>
      </c>
      <c r="B44" s="72" t="s">
        <v>259</v>
      </c>
      <c r="C44" s="44">
        <v>7785.2</v>
      </c>
      <c r="D44" s="44">
        <v>10662.67</v>
      </c>
      <c r="E44" s="44">
        <v>9202.7000000000007</v>
      </c>
      <c r="F44" s="44">
        <v>6916.42</v>
      </c>
      <c r="G44" s="44">
        <v>4223.9399999999996</v>
      </c>
      <c r="H44" s="44">
        <v>0</v>
      </c>
      <c r="I44" s="44">
        <v>0</v>
      </c>
      <c r="J44" s="44">
        <v>14022.23</v>
      </c>
      <c r="K44" s="44">
        <v>8194.32</v>
      </c>
      <c r="L44" s="44">
        <v>3896.35</v>
      </c>
      <c r="M44" s="44">
        <v>8109.53</v>
      </c>
      <c r="N44" s="44">
        <v>3687.98</v>
      </c>
      <c r="O44" s="46">
        <f t="shared" si="0"/>
        <v>76701.34</v>
      </c>
      <c r="P44" s="58"/>
      <c r="Q44" s="58"/>
      <c r="R44" s="58"/>
      <c r="S44" s="58"/>
      <c r="T44" s="58"/>
      <c r="U44" s="58"/>
      <c r="V44" s="58"/>
    </row>
    <row r="45" spans="1:22" x14ac:dyDescent="0.25">
      <c r="A45" s="72">
        <v>3471</v>
      </c>
      <c r="B45" s="72" t="s">
        <v>260</v>
      </c>
      <c r="C45" s="44">
        <v>1564.3</v>
      </c>
      <c r="D45" s="44">
        <v>300</v>
      </c>
      <c r="E45" s="44">
        <v>520</v>
      </c>
      <c r="F45" s="44">
        <v>1638.88</v>
      </c>
      <c r="G45" s="44">
        <v>790</v>
      </c>
      <c r="H45" s="44">
        <v>545</v>
      </c>
      <c r="I45" s="44">
        <v>1076.0999999999999</v>
      </c>
      <c r="J45" s="44">
        <v>1070.52</v>
      </c>
      <c r="K45" s="44">
        <v>929.6</v>
      </c>
      <c r="L45" s="44">
        <v>632</v>
      </c>
      <c r="M45" s="44">
        <v>580</v>
      </c>
      <c r="N45" s="44">
        <v>700</v>
      </c>
      <c r="O45" s="46">
        <f t="shared" si="0"/>
        <v>10346.400000000001</v>
      </c>
      <c r="P45" s="58"/>
      <c r="Q45" s="58"/>
      <c r="R45" s="58"/>
      <c r="S45" s="58"/>
      <c r="T45" s="58"/>
      <c r="U45" s="58"/>
      <c r="V45" s="58"/>
    </row>
    <row r="46" spans="1:22" x14ac:dyDescent="0.25">
      <c r="A46" s="72">
        <v>3511</v>
      </c>
      <c r="B46" s="64" t="s">
        <v>261</v>
      </c>
      <c r="C46" s="44">
        <v>0</v>
      </c>
      <c r="D46" s="44">
        <v>0</v>
      </c>
      <c r="E46" s="44">
        <v>232</v>
      </c>
      <c r="F46" s="44">
        <v>214.99</v>
      </c>
      <c r="G46" s="44">
        <v>0</v>
      </c>
      <c r="H46" s="44">
        <v>322.48</v>
      </c>
      <c r="I46" s="44">
        <v>0</v>
      </c>
      <c r="J46" s="44">
        <v>0</v>
      </c>
      <c r="K46" s="44">
        <v>1009.02</v>
      </c>
      <c r="L46" s="44">
        <v>0</v>
      </c>
      <c r="M46" s="44">
        <v>0</v>
      </c>
      <c r="N46" s="44">
        <v>0</v>
      </c>
      <c r="O46" s="46">
        <f t="shared" si="0"/>
        <v>1778.49</v>
      </c>
      <c r="P46" s="58"/>
      <c r="Q46" s="58"/>
      <c r="R46" s="58"/>
      <c r="S46" s="58"/>
      <c r="T46" s="58"/>
      <c r="U46" s="58"/>
      <c r="V46" s="58"/>
    </row>
    <row r="47" spans="1:22" x14ac:dyDescent="0.25">
      <c r="A47" s="72">
        <v>3532</v>
      </c>
      <c r="B47" s="72" t="s">
        <v>263</v>
      </c>
      <c r="C47" s="44">
        <v>1102.54</v>
      </c>
      <c r="D47" s="44">
        <v>12208.26</v>
      </c>
      <c r="E47" s="44">
        <v>1102.54</v>
      </c>
      <c r="F47" s="44">
        <v>1102.54</v>
      </c>
      <c r="G47" s="44">
        <v>1102.54</v>
      </c>
      <c r="H47" s="44">
        <v>2260.92</v>
      </c>
      <c r="I47" s="44">
        <v>1102.54</v>
      </c>
      <c r="J47" s="44">
        <v>1102.54</v>
      </c>
      <c r="K47" s="44">
        <v>1204.44</v>
      </c>
      <c r="L47" s="44">
        <v>1252.8599999999999</v>
      </c>
      <c r="M47" s="44">
        <v>1363.82</v>
      </c>
      <c r="N47" s="44">
        <v>1363.82</v>
      </c>
      <c r="O47" s="46">
        <f t="shared" si="0"/>
        <v>26269.360000000004</v>
      </c>
      <c r="P47" s="58"/>
      <c r="Q47" s="58"/>
      <c r="R47" s="58"/>
      <c r="S47" s="58"/>
      <c r="T47" s="58"/>
      <c r="U47" s="58"/>
      <c r="V47" s="58"/>
    </row>
    <row r="48" spans="1:22" x14ac:dyDescent="0.25">
      <c r="A48" s="72">
        <v>3533</v>
      </c>
      <c r="B48" s="72" t="s">
        <v>264</v>
      </c>
      <c r="C48" s="44">
        <v>21969.1</v>
      </c>
      <c r="D48" s="44">
        <v>6322</v>
      </c>
      <c r="E48" s="44">
        <v>5568</v>
      </c>
      <c r="F48" s="44">
        <v>5568</v>
      </c>
      <c r="G48" s="44">
        <v>10164.959999999999</v>
      </c>
      <c r="H48" s="44">
        <v>5568</v>
      </c>
      <c r="I48" s="44">
        <v>5568</v>
      </c>
      <c r="J48" s="44">
        <v>5568</v>
      </c>
      <c r="K48" s="44">
        <v>5568</v>
      </c>
      <c r="L48" s="44">
        <v>6223.4</v>
      </c>
      <c r="M48" s="44">
        <v>5568</v>
      </c>
      <c r="N48" s="44">
        <v>5568</v>
      </c>
      <c r="O48" s="46">
        <f t="shared" si="0"/>
        <v>89223.459999999992</v>
      </c>
      <c r="P48" s="58"/>
      <c r="Q48" s="58"/>
      <c r="R48" s="58"/>
      <c r="S48" s="58"/>
      <c r="T48" s="58"/>
      <c r="U48" s="58"/>
      <c r="V48" s="58"/>
    </row>
    <row r="49" spans="1:23" x14ac:dyDescent="0.25">
      <c r="A49" s="72">
        <v>3534</v>
      </c>
      <c r="B49" s="72" t="s">
        <v>265</v>
      </c>
      <c r="C49" s="44">
        <v>0</v>
      </c>
      <c r="D49" s="44">
        <v>522</v>
      </c>
      <c r="E49" s="44">
        <v>0</v>
      </c>
      <c r="F49" s="44">
        <v>1392</v>
      </c>
      <c r="G49" s="44">
        <v>0</v>
      </c>
      <c r="H49" s="44">
        <v>580</v>
      </c>
      <c r="I49" s="44">
        <v>0</v>
      </c>
      <c r="J49" s="44">
        <v>0</v>
      </c>
      <c r="K49" s="44">
        <v>0</v>
      </c>
      <c r="L49" s="44">
        <v>0</v>
      </c>
      <c r="M49" s="44">
        <v>1479</v>
      </c>
      <c r="N49" s="44">
        <v>0</v>
      </c>
      <c r="O49" s="46">
        <f t="shared" si="0"/>
        <v>3973</v>
      </c>
      <c r="P49" s="58"/>
      <c r="Q49" s="58"/>
      <c r="R49" s="58"/>
      <c r="S49" s="58"/>
      <c r="T49" s="58"/>
      <c r="U49" s="58"/>
      <c r="V49" s="58"/>
    </row>
    <row r="50" spans="1:23" x14ac:dyDescent="0.25">
      <c r="A50" s="72">
        <v>3582</v>
      </c>
      <c r="B50" s="72" t="s">
        <v>266</v>
      </c>
      <c r="C50" s="44">
        <v>40</v>
      </c>
      <c r="D50" s="44">
        <v>148</v>
      </c>
      <c r="E50" s="44">
        <v>60</v>
      </c>
      <c r="F50" s="44">
        <v>0</v>
      </c>
      <c r="G50" s="44">
        <v>0</v>
      </c>
      <c r="H50" s="44">
        <v>64</v>
      </c>
      <c r="I50" s="44">
        <v>60</v>
      </c>
      <c r="J50" s="44">
        <v>60</v>
      </c>
      <c r="K50" s="44">
        <v>230</v>
      </c>
      <c r="L50" s="44">
        <v>0</v>
      </c>
      <c r="M50" s="44">
        <v>0</v>
      </c>
      <c r="N50" s="44">
        <v>35</v>
      </c>
      <c r="O50" s="46">
        <f t="shared" si="0"/>
        <v>697</v>
      </c>
      <c r="P50" s="58"/>
      <c r="Q50" s="58"/>
      <c r="R50" s="58"/>
      <c r="S50" s="58"/>
      <c r="T50" s="58"/>
      <c r="U50" s="58"/>
      <c r="V50" s="58"/>
    </row>
    <row r="51" spans="1:23" x14ac:dyDescent="0.25">
      <c r="A51" s="72">
        <v>3625</v>
      </c>
      <c r="B51" s="72" t="s">
        <v>361</v>
      </c>
      <c r="C51" s="44">
        <v>39894.14</v>
      </c>
      <c r="D51" s="44">
        <v>0</v>
      </c>
      <c r="E51" s="44">
        <v>0</v>
      </c>
      <c r="F51" s="44">
        <v>26529.200000000001</v>
      </c>
      <c r="G51" s="44">
        <v>0</v>
      </c>
      <c r="H51" s="44">
        <v>0</v>
      </c>
      <c r="I51" s="44">
        <v>0</v>
      </c>
      <c r="J51" s="44">
        <v>20195.8</v>
      </c>
      <c r="K51" s="44">
        <v>0</v>
      </c>
      <c r="L51" s="44">
        <v>0</v>
      </c>
      <c r="M51" s="44">
        <v>1798</v>
      </c>
      <c r="N51" s="44">
        <v>27202</v>
      </c>
      <c r="O51" s="46">
        <f t="shared" si="0"/>
        <v>115619.14</v>
      </c>
      <c r="P51" s="58"/>
      <c r="Q51" s="58"/>
      <c r="R51" s="58"/>
      <c r="S51" s="58"/>
      <c r="T51" s="58"/>
      <c r="U51" s="58"/>
      <c r="V51" s="58"/>
    </row>
    <row r="52" spans="1:23" x14ac:dyDescent="0.25">
      <c r="A52" s="72">
        <v>3791</v>
      </c>
      <c r="B52" s="72" t="s">
        <v>267</v>
      </c>
      <c r="C52" s="44">
        <v>3850.63</v>
      </c>
      <c r="D52" s="44">
        <v>2034.9</v>
      </c>
      <c r="E52" s="44">
        <v>111261.71</v>
      </c>
      <c r="F52" s="44">
        <v>524.85</v>
      </c>
      <c r="G52" s="44">
        <v>1915.25</v>
      </c>
      <c r="H52" s="44">
        <v>6008</v>
      </c>
      <c r="I52" s="44">
        <v>2797.71</v>
      </c>
      <c r="J52" s="44">
        <v>1863.02</v>
      </c>
      <c r="K52" s="44">
        <v>4064</v>
      </c>
      <c r="L52" s="44">
        <v>1801</v>
      </c>
      <c r="M52" s="44">
        <v>1793.11</v>
      </c>
      <c r="N52" s="44">
        <v>2120.48</v>
      </c>
      <c r="O52" s="46">
        <f t="shared" si="0"/>
        <v>140034.66</v>
      </c>
      <c r="P52" s="58"/>
      <c r="Q52" s="58"/>
      <c r="R52" s="58"/>
      <c r="S52" s="58"/>
      <c r="T52" s="58"/>
      <c r="U52" s="58"/>
      <c r="V52" s="58"/>
    </row>
    <row r="53" spans="1:23" x14ac:dyDescent="0.25">
      <c r="A53" s="72">
        <v>3856</v>
      </c>
      <c r="B53" s="72" t="s">
        <v>270</v>
      </c>
      <c r="C53" s="44">
        <v>0</v>
      </c>
      <c r="D53" s="44">
        <v>110</v>
      </c>
      <c r="E53" s="44">
        <v>15</v>
      </c>
      <c r="F53" s="44">
        <v>2060.5100000000002</v>
      </c>
      <c r="G53" s="44">
        <v>90</v>
      </c>
      <c r="H53" s="44">
        <v>174</v>
      </c>
      <c r="I53" s="44">
        <v>0</v>
      </c>
      <c r="J53" s="44">
        <v>15</v>
      </c>
      <c r="K53" s="44">
        <v>0</v>
      </c>
      <c r="L53" s="44">
        <v>915</v>
      </c>
      <c r="M53" s="44">
        <v>50</v>
      </c>
      <c r="N53" s="44">
        <v>0</v>
      </c>
      <c r="O53" s="46">
        <f t="shared" si="0"/>
        <v>3429.51</v>
      </c>
      <c r="P53" s="58"/>
      <c r="Q53" s="58"/>
      <c r="R53" s="58"/>
      <c r="S53" s="58"/>
      <c r="T53" s="58"/>
      <c r="U53" s="58"/>
      <c r="V53" s="58"/>
    </row>
    <row r="54" spans="1:23" x14ac:dyDescent="0.25">
      <c r="A54" s="72">
        <v>3857</v>
      </c>
      <c r="B54" s="72" t="s">
        <v>271</v>
      </c>
      <c r="C54" s="44">
        <v>885</v>
      </c>
      <c r="D54" s="44">
        <v>485.9</v>
      </c>
      <c r="E54" s="44">
        <v>268.2</v>
      </c>
      <c r="F54" s="44">
        <v>321</v>
      </c>
      <c r="G54" s="44">
        <v>0</v>
      </c>
      <c r="H54" s="44">
        <v>1189.98</v>
      </c>
      <c r="I54" s="44">
        <v>2149.9899999999998</v>
      </c>
      <c r="J54" s="44">
        <v>415.9</v>
      </c>
      <c r="K54" s="44">
        <v>589</v>
      </c>
      <c r="L54" s="44">
        <v>339</v>
      </c>
      <c r="M54" s="44">
        <v>1749.61</v>
      </c>
      <c r="N54" s="44">
        <v>0</v>
      </c>
      <c r="O54" s="46">
        <f t="shared" si="0"/>
        <v>8393.58</v>
      </c>
      <c r="P54" s="58"/>
      <c r="Q54" s="58"/>
      <c r="R54" s="58"/>
      <c r="S54" s="58"/>
      <c r="T54" s="58"/>
      <c r="U54" s="58"/>
      <c r="V54" s="58"/>
    </row>
    <row r="55" spans="1:23" x14ac:dyDescent="0.25">
      <c r="A55" s="72">
        <v>3858</v>
      </c>
      <c r="B55" s="72" t="s">
        <v>272</v>
      </c>
      <c r="C55" s="44">
        <v>393</v>
      </c>
      <c r="D55" s="44">
        <v>248</v>
      </c>
      <c r="E55" s="44">
        <v>276</v>
      </c>
      <c r="F55" s="44">
        <v>162</v>
      </c>
      <c r="G55" s="44">
        <v>252</v>
      </c>
      <c r="H55" s="44">
        <v>239</v>
      </c>
      <c r="I55" s="44">
        <v>196</v>
      </c>
      <c r="J55" s="44">
        <v>228</v>
      </c>
      <c r="K55" s="44">
        <v>419</v>
      </c>
      <c r="L55" s="44">
        <v>228</v>
      </c>
      <c r="M55" s="44">
        <v>257</v>
      </c>
      <c r="N55" s="44">
        <v>308</v>
      </c>
      <c r="O55" s="46">
        <f t="shared" si="0"/>
        <v>3206</v>
      </c>
      <c r="P55" s="58"/>
      <c r="Q55" s="58"/>
      <c r="R55" s="58"/>
      <c r="S55" s="58"/>
      <c r="T55" s="58"/>
      <c r="U55" s="58"/>
      <c r="V55" s="58"/>
    </row>
    <row r="56" spans="1:23" x14ac:dyDescent="0.25">
      <c r="A56" s="72">
        <v>3921</v>
      </c>
      <c r="B56" s="72" t="s">
        <v>289</v>
      </c>
      <c r="C56" s="44">
        <v>0</v>
      </c>
      <c r="D56" s="44">
        <v>111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71206.960000000006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71317.960000000006</v>
      </c>
      <c r="P56" s="58"/>
      <c r="Q56" s="58"/>
      <c r="R56" s="58"/>
      <c r="S56" s="58"/>
      <c r="T56" s="58"/>
      <c r="U56" s="58"/>
      <c r="V56" s="58"/>
    </row>
    <row r="57" spans="1:23" x14ac:dyDescent="0.25">
      <c r="A57" s="72">
        <v>5110</v>
      </c>
      <c r="B57" s="72" t="s">
        <v>291</v>
      </c>
      <c r="C57" s="44">
        <v>0</v>
      </c>
      <c r="D57" s="44">
        <v>12642.84</v>
      </c>
      <c r="E57" s="44">
        <v>0</v>
      </c>
      <c r="F57" s="44">
        <v>0</v>
      </c>
      <c r="G57" s="44">
        <v>0</v>
      </c>
      <c r="H57" s="44">
        <v>20095.84</v>
      </c>
      <c r="I57" s="44">
        <v>0</v>
      </c>
      <c r="J57" s="44">
        <v>0</v>
      </c>
      <c r="K57" s="44">
        <v>0</v>
      </c>
      <c r="L57" s="44">
        <v>1815.32</v>
      </c>
      <c r="M57" s="44">
        <v>0</v>
      </c>
      <c r="N57" s="44">
        <v>23377.03</v>
      </c>
      <c r="O57" s="46">
        <f t="shared" si="0"/>
        <v>57931.03</v>
      </c>
      <c r="P57" s="58"/>
      <c r="Q57" s="58"/>
      <c r="R57" s="58"/>
      <c r="S57" s="58"/>
      <c r="T57" s="58"/>
      <c r="U57" s="58"/>
      <c r="V57" s="58"/>
    </row>
    <row r="58" spans="1:23" x14ac:dyDescent="0.25">
      <c r="A58" s="72">
        <v>5152</v>
      </c>
      <c r="B58" s="72" t="s">
        <v>274</v>
      </c>
      <c r="C58" s="44">
        <v>0</v>
      </c>
      <c r="D58" s="44">
        <v>27744.12</v>
      </c>
      <c r="E58" s="44">
        <v>22147.88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1955.76</v>
      </c>
      <c r="M58" s="44">
        <v>2880.42</v>
      </c>
      <c r="N58" s="44">
        <v>35170.720000000001</v>
      </c>
      <c r="O58" s="46">
        <f t="shared" si="0"/>
        <v>89898.9</v>
      </c>
      <c r="P58" s="58"/>
      <c r="Q58" s="58"/>
      <c r="R58" s="58"/>
      <c r="S58" s="58"/>
      <c r="T58" s="58"/>
      <c r="U58" s="58"/>
      <c r="V58" s="58"/>
    </row>
    <row r="59" spans="1:23" x14ac:dyDescent="0.25">
      <c r="A59" s="72">
        <v>5651</v>
      </c>
      <c r="B59" s="65" t="s">
        <v>275</v>
      </c>
      <c r="C59" s="44">
        <v>0</v>
      </c>
      <c r="D59" s="44">
        <v>0</v>
      </c>
      <c r="E59" s="44">
        <v>18444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18444</v>
      </c>
      <c r="P59" s="58"/>
      <c r="Q59" s="58"/>
      <c r="R59" s="58"/>
      <c r="S59" s="58"/>
      <c r="T59" s="58"/>
      <c r="U59" s="58"/>
      <c r="V59" s="58"/>
    </row>
    <row r="60" spans="1:23" x14ac:dyDescent="0.25">
      <c r="A60" s="72">
        <v>5690</v>
      </c>
      <c r="B60" s="63" t="s">
        <v>372</v>
      </c>
      <c r="C60" s="44">
        <v>0</v>
      </c>
      <c r="D60" s="44">
        <v>11994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6">
        <f t="shared" si="0"/>
        <v>11994</v>
      </c>
      <c r="P60" s="58"/>
      <c r="Q60" s="58"/>
      <c r="R60" s="58"/>
      <c r="S60" s="58"/>
      <c r="T60" s="58"/>
      <c r="U60" s="58"/>
      <c r="V60" s="58"/>
    </row>
    <row r="61" spans="1:23" ht="39" x14ac:dyDescent="0.25">
      <c r="A61" s="72" t="s">
        <v>277</v>
      </c>
      <c r="B61" s="72" t="s">
        <v>209</v>
      </c>
      <c r="C61" s="44">
        <f t="shared" ref="C61:G61" si="1">SUM(C9:C60)</f>
        <v>1129394.5699999998</v>
      </c>
      <c r="D61" s="44">
        <f t="shared" si="1"/>
        <v>1075589.45</v>
      </c>
      <c r="E61" s="44">
        <f t="shared" si="1"/>
        <v>1361405.56</v>
      </c>
      <c r="F61" s="44">
        <f t="shared" si="1"/>
        <v>1728724.15</v>
      </c>
      <c r="G61" s="44">
        <f t="shared" si="1"/>
        <v>1254955.5699999998</v>
      </c>
      <c r="H61" s="44">
        <f t="shared" ref="H61:N61" si="2">SUM(H9:H60)</f>
        <v>1339342.8700000003</v>
      </c>
      <c r="I61" s="44">
        <f t="shared" si="2"/>
        <v>933105.69000000018</v>
      </c>
      <c r="J61" s="44">
        <f t="shared" si="2"/>
        <v>1476710.81</v>
      </c>
      <c r="K61" s="44">
        <f t="shared" si="2"/>
        <v>1010517.79</v>
      </c>
      <c r="L61" s="44">
        <f t="shared" si="2"/>
        <v>1086564.9700000002</v>
      </c>
      <c r="M61" s="44">
        <f t="shared" si="2"/>
        <v>1255459.3500000006</v>
      </c>
      <c r="N61" s="44">
        <f t="shared" si="2"/>
        <v>1113289.0699999998</v>
      </c>
      <c r="O61" s="44">
        <f>SUM(O9:O60)</f>
        <v>14765059.849999998</v>
      </c>
      <c r="P61" s="58"/>
      <c r="Q61" s="58"/>
      <c r="R61" s="58"/>
      <c r="S61" s="58"/>
      <c r="T61" s="58"/>
      <c r="U61" s="58"/>
      <c r="V61" s="58"/>
    </row>
    <row r="62" spans="1:23" x14ac:dyDescent="0.25">
      <c r="A62" s="71"/>
      <c r="C62" s="46"/>
      <c r="D62" s="46"/>
      <c r="E62" s="46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3" x14ac:dyDescent="0.25">
      <c r="A63" s="40">
        <v>200</v>
      </c>
      <c r="B63" s="40" t="s">
        <v>36</v>
      </c>
      <c r="C63" s="47"/>
      <c r="D63" s="47"/>
      <c r="E63" s="47"/>
      <c r="F63" s="89"/>
      <c r="G63" s="89"/>
      <c r="H63" s="89"/>
      <c r="I63" s="89"/>
      <c r="J63" s="46"/>
      <c r="K63" s="46"/>
      <c r="L63" s="46"/>
      <c r="M63" s="46"/>
      <c r="N63" s="46"/>
      <c r="O63" s="46"/>
      <c r="P63" s="58"/>
      <c r="Q63" s="58"/>
      <c r="R63" s="58"/>
      <c r="S63" s="58"/>
      <c r="T63" s="58"/>
      <c r="U63" s="58"/>
      <c r="V63" s="58"/>
    </row>
    <row r="64" spans="1:23" x14ac:dyDescent="0.25">
      <c r="A64" s="90">
        <v>1131</v>
      </c>
      <c r="B64" s="90" t="s">
        <v>210</v>
      </c>
      <c r="C64" s="46">
        <v>281068.09999999998</v>
      </c>
      <c r="D64" s="46">
        <v>283667.09999999998</v>
      </c>
      <c r="E64" s="46">
        <v>415631.46</v>
      </c>
      <c r="F64" s="46">
        <v>309132.86</v>
      </c>
      <c r="G64" s="46">
        <v>308828</v>
      </c>
      <c r="H64" s="46">
        <v>385198.95</v>
      </c>
      <c r="I64" s="46">
        <v>300360.03999999998</v>
      </c>
      <c r="J64" s="46">
        <v>383306.37</v>
      </c>
      <c r="K64" s="46">
        <v>294340.89</v>
      </c>
      <c r="L64" s="46">
        <v>294447.84999999998</v>
      </c>
      <c r="M64" s="46">
        <v>384566.36</v>
      </c>
      <c r="N64" s="46">
        <v>313073.18</v>
      </c>
      <c r="O64" s="46">
        <f>SUM(C64:N64)</f>
        <v>3953621.16</v>
      </c>
      <c r="P64" s="58"/>
      <c r="Q64" s="58"/>
      <c r="R64" s="58"/>
      <c r="S64" s="58"/>
      <c r="T64" s="58"/>
      <c r="U64" s="58"/>
      <c r="V64" s="58"/>
      <c r="W64" s="58"/>
    </row>
    <row r="65" spans="1:23" x14ac:dyDescent="0.25">
      <c r="A65" s="90">
        <v>1212</v>
      </c>
      <c r="B65" s="90" t="s">
        <v>306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5902.08</v>
      </c>
      <c r="M65" s="46">
        <v>5902.08</v>
      </c>
      <c r="N65" s="46">
        <v>5902.08</v>
      </c>
      <c r="O65" s="46">
        <f t="shared" ref="O65:O69" si="3">SUM(C65:N65)</f>
        <v>17706.239999999998</v>
      </c>
      <c r="P65" s="58"/>
      <c r="Q65" s="58"/>
      <c r="R65" s="58"/>
      <c r="S65" s="58"/>
      <c r="T65" s="58"/>
      <c r="U65" s="58"/>
      <c r="V65" s="58"/>
      <c r="W65" s="58"/>
    </row>
    <row r="66" spans="1:23" x14ac:dyDescent="0.25">
      <c r="A66" s="90">
        <v>1322</v>
      </c>
      <c r="B66" s="90" t="s">
        <v>213</v>
      </c>
      <c r="C66" s="46">
        <v>5700.76</v>
      </c>
      <c r="D66" s="46">
        <v>5627.32</v>
      </c>
      <c r="E66" s="46">
        <v>7300.09</v>
      </c>
      <c r="F66" s="46">
        <v>6458.15</v>
      </c>
      <c r="G66" s="46">
        <v>5941.59</v>
      </c>
      <c r="H66" s="46">
        <v>7464.73</v>
      </c>
      <c r="I66" s="46">
        <v>6016.22</v>
      </c>
      <c r="J66" s="46">
        <v>7617.94</v>
      </c>
      <c r="K66" s="46">
        <v>6619.88</v>
      </c>
      <c r="L66" s="46">
        <v>5972.54</v>
      </c>
      <c r="M66" s="46">
        <v>8294.9699999999993</v>
      </c>
      <c r="N66" s="46">
        <v>6272.93</v>
      </c>
      <c r="O66" s="46">
        <f t="shared" si="3"/>
        <v>79287.12</v>
      </c>
      <c r="P66" s="58"/>
      <c r="Q66" s="58"/>
      <c r="R66" s="58"/>
      <c r="S66" s="58"/>
      <c r="T66" s="58"/>
      <c r="U66" s="58"/>
      <c r="V66" s="58"/>
      <c r="W66" s="58"/>
    </row>
    <row r="67" spans="1:23" x14ac:dyDescent="0.25">
      <c r="A67" s="90">
        <v>1323</v>
      </c>
      <c r="B67" s="90" t="s">
        <v>214</v>
      </c>
      <c r="C67" s="46">
        <v>39821.949999999997</v>
      </c>
      <c r="D67" s="46">
        <v>35968.21</v>
      </c>
      <c r="E67" s="46">
        <v>39821.949999999997</v>
      </c>
      <c r="F67" s="46">
        <v>38857.910000000003</v>
      </c>
      <c r="G67" s="46">
        <v>46213.99</v>
      </c>
      <c r="H67" s="46">
        <v>39656.339999999997</v>
      </c>
      <c r="I67" s="46">
        <v>43786.54</v>
      </c>
      <c r="J67" s="46">
        <v>53092.69</v>
      </c>
      <c r="K67" s="46">
        <v>50622.25</v>
      </c>
      <c r="L67" s="46">
        <v>69933.600000000006</v>
      </c>
      <c r="M67" s="46">
        <v>77311.19</v>
      </c>
      <c r="N67" s="46">
        <v>24122.15</v>
      </c>
      <c r="O67" s="46">
        <f t="shared" si="3"/>
        <v>559208.77000000014</v>
      </c>
      <c r="P67" s="58"/>
      <c r="Q67" s="58"/>
      <c r="R67" s="58"/>
      <c r="S67" s="58"/>
      <c r="T67" s="58"/>
      <c r="U67" s="58"/>
      <c r="V67" s="58"/>
    </row>
    <row r="68" spans="1:23" x14ac:dyDescent="0.25">
      <c r="A68" s="90">
        <v>1324</v>
      </c>
      <c r="B68" s="90" t="s">
        <v>215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1413.62</v>
      </c>
      <c r="J68" s="46">
        <v>0</v>
      </c>
      <c r="K68" s="46">
        <v>49200.62</v>
      </c>
      <c r="L68" s="46">
        <v>0</v>
      </c>
      <c r="M68" s="46">
        <v>0</v>
      </c>
      <c r="N68" s="46">
        <v>0</v>
      </c>
      <c r="O68" s="46">
        <f t="shared" si="3"/>
        <v>50614.240000000005</v>
      </c>
      <c r="P68" s="58"/>
      <c r="Q68" s="58"/>
      <c r="R68" s="58"/>
      <c r="S68" s="58"/>
      <c r="T68" s="58"/>
      <c r="U68" s="58"/>
      <c r="V68" s="58"/>
    </row>
    <row r="69" spans="1:23" x14ac:dyDescent="0.25">
      <c r="A69" s="90">
        <v>1325</v>
      </c>
      <c r="B69" s="90" t="s">
        <v>216</v>
      </c>
      <c r="C69" s="46">
        <v>9601.5400000000009</v>
      </c>
      <c r="D69" s="46">
        <v>8672.36</v>
      </c>
      <c r="E69" s="46">
        <v>9601.5400000000009</v>
      </c>
      <c r="F69" s="46">
        <v>9203.34</v>
      </c>
      <c r="G69" s="46">
        <v>9282.4</v>
      </c>
      <c r="H69" s="46">
        <v>8982.9699999999993</v>
      </c>
      <c r="I69" s="46">
        <v>9165.6</v>
      </c>
      <c r="J69" s="46">
        <v>11748.89</v>
      </c>
      <c r="K69" s="46">
        <v>11748.62</v>
      </c>
      <c r="L69" s="46">
        <v>11666.17</v>
      </c>
      <c r="M69" s="46">
        <v>11325.94</v>
      </c>
      <c r="N69" s="46">
        <v>11325.94</v>
      </c>
      <c r="O69" s="46">
        <f t="shared" si="3"/>
        <v>122325.31</v>
      </c>
      <c r="P69" s="58"/>
      <c r="Q69" s="58"/>
      <c r="R69" s="58"/>
      <c r="S69" s="58"/>
      <c r="T69" s="58"/>
      <c r="U69" s="58"/>
      <c r="V69" s="58"/>
    </row>
    <row r="70" spans="1:23" x14ac:dyDescent="0.25">
      <c r="A70" s="90">
        <v>1332</v>
      </c>
      <c r="B70" s="90" t="s">
        <v>217</v>
      </c>
      <c r="C70" s="46">
        <v>2652.36</v>
      </c>
      <c r="D70" s="46">
        <v>1135.6099999999999</v>
      </c>
      <c r="E70" s="46">
        <v>831.56</v>
      </c>
      <c r="F70" s="46">
        <v>971.36</v>
      </c>
      <c r="G70" s="46">
        <v>1957.7</v>
      </c>
      <c r="H70" s="46">
        <v>1999.47</v>
      </c>
      <c r="I70" s="46">
        <v>696.62</v>
      </c>
      <c r="J70" s="46">
        <v>1509.05</v>
      </c>
      <c r="K70" s="46">
        <v>1559.17</v>
      </c>
      <c r="L70" s="46">
        <v>2748.04</v>
      </c>
      <c r="M70" s="46">
        <v>30025.360000000001</v>
      </c>
      <c r="N70" s="46">
        <v>2425.3200000000002</v>
      </c>
      <c r="O70" s="46">
        <f t="shared" ref="O70:O115" si="4">SUM(C70:N70)</f>
        <v>48511.62</v>
      </c>
      <c r="P70" s="58"/>
      <c r="Q70" s="58"/>
      <c r="R70" s="58"/>
      <c r="S70" s="58"/>
      <c r="T70" s="58"/>
      <c r="U70" s="58"/>
      <c r="V70" s="58"/>
    </row>
    <row r="71" spans="1:23" x14ac:dyDescent="0.25">
      <c r="A71" s="90">
        <v>1336</v>
      </c>
      <c r="B71" s="90" t="s">
        <v>218</v>
      </c>
      <c r="C71" s="46">
        <v>23651.06</v>
      </c>
      <c r="D71" s="46">
        <v>11672.66</v>
      </c>
      <c r="E71" s="46">
        <v>11164.92</v>
      </c>
      <c r="F71" s="44">
        <v>53023.91</v>
      </c>
      <c r="G71" s="46">
        <v>12236.47</v>
      </c>
      <c r="H71" s="46">
        <v>12405.36</v>
      </c>
      <c r="I71" s="46">
        <v>0</v>
      </c>
      <c r="J71" s="46">
        <v>0</v>
      </c>
      <c r="K71" s="46">
        <v>12397.17</v>
      </c>
      <c r="L71" s="46">
        <v>0</v>
      </c>
      <c r="M71" s="46">
        <v>26114.16</v>
      </c>
      <c r="N71" s="46">
        <v>22865.83</v>
      </c>
      <c r="O71" s="46">
        <f t="shared" si="4"/>
        <v>185531.54000000004</v>
      </c>
      <c r="P71" s="58"/>
      <c r="Q71" s="58"/>
      <c r="R71" s="58"/>
      <c r="S71" s="58"/>
      <c r="T71" s="58"/>
      <c r="U71" s="58"/>
      <c r="V71" s="58"/>
    </row>
    <row r="72" spans="1:23" x14ac:dyDescent="0.25">
      <c r="A72" s="90">
        <v>1337</v>
      </c>
      <c r="B72" s="90" t="s">
        <v>278</v>
      </c>
      <c r="C72" s="46">
        <v>0</v>
      </c>
      <c r="D72" s="46">
        <v>0</v>
      </c>
      <c r="E72" s="46">
        <v>0</v>
      </c>
      <c r="F72" s="46">
        <v>92791.84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f t="shared" si="4"/>
        <v>92791.84</v>
      </c>
      <c r="P72" s="58"/>
      <c r="Q72" s="58"/>
      <c r="R72" s="58"/>
      <c r="S72" s="58"/>
      <c r="T72" s="58"/>
      <c r="U72" s="58"/>
      <c r="V72" s="58"/>
    </row>
    <row r="73" spans="1:23" x14ac:dyDescent="0.25">
      <c r="A73" s="90">
        <v>1338</v>
      </c>
      <c r="B73" s="90" t="s">
        <v>220</v>
      </c>
      <c r="C73" s="46">
        <v>390</v>
      </c>
      <c r="D73" s="46">
        <v>1192.5</v>
      </c>
      <c r="E73" s="46">
        <v>0</v>
      </c>
      <c r="F73" s="46">
        <v>228.38</v>
      </c>
      <c r="G73" s="46">
        <v>926.15</v>
      </c>
      <c r="H73" s="46">
        <v>1323</v>
      </c>
      <c r="I73" s="46">
        <v>2961</v>
      </c>
      <c r="J73" s="46">
        <v>4630.5</v>
      </c>
      <c r="K73" s="46">
        <v>3780</v>
      </c>
      <c r="L73" s="46">
        <v>1839</v>
      </c>
      <c r="M73" s="46">
        <v>2906.25</v>
      </c>
      <c r="N73" s="46">
        <v>3918.66</v>
      </c>
      <c r="O73" s="46">
        <f t="shared" si="4"/>
        <v>24095.439999999999</v>
      </c>
      <c r="P73" s="58"/>
      <c r="Q73" s="58"/>
      <c r="R73" s="58"/>
      <c r="S73" s="58"/>
      <c r="T73" s="58"/>
      <c r="U73" s="58"/>
      <c r="V73" s="58"/>
    </row>
    <row r="74" spans="1:23" x14ac:dyDescent="0.25">
      <c r="A74" s="90">
        <v>1411</v>
      </c>
      <c r="B74" s="90" t="s">
        <v>221</v>
      </c>
      <c r="C74" s="46">
        <v>40915.49</v>
      </c>
      <c r="D74" s="46">
        <v>37978.83</v>
      </c>
      <c r="E74" s="46">
        <v>45684.480000000003</v>
      </c>
      <c r="F74" s="46">
        <v>46200.71</v>
      </c>
      <c r="G74" s="46">
        <v>53349.08</v>
      </c>
      <c r="H74" s="46">
        <v>51380.800000000003</v>
      </c>
      <c r="I74" s="46">
        <v>46175.78</v>
      </c>
      <c r="J74" s="46">
        <v>47950.64</v>
      </c>
      <c r="K74" s="46">
        <v>45335.16</v>
      </c>
      <c r="L74" s="46">
        <v>44502.84</v>
      </c>
      <c r="M74" s="46">
        <v>45921.26</v>
      </c>
      <c r="N74" s="46">
        <v>46119.3</v>
      </c>
      <c r="O74" s="46">
        <f t="shared" si="4"/>
        <v>551514.37000000011</v>
      </c>
      <c r="P74" s="58"/>
      <c r="Q74" s="58"/>
      <c r="R74" s="58"/>
      <c r="S74" s="58"/>
      <c r="T74" s="58"/>
      <c r="U74" s="58"/>
      <c r="V74" s="58"/>
    </row>
    <row r="75" spans="1:23" x14ac:dyDescent="0.25">
      <c r="A75" s="90">
        <v>1421</v>
      </c>
      <c r="B75" s="90" t="s">
        <v>222</v>
      </c>
      <c r="C75" s="46">
        <v>0</v>
      </c>
      <c r="D75" s="46">
        <v>37008.46</v>
      </c>
      <c r="E75" s="46">
        <v>0</v>
      </c>
      <c r="F75" s="46">
        <v>41064.58</v>
      </c>
      <c r="G75" s="46">
        <v>0</v>
      </c>
      <c r="H75" s="46">
        <v>50581.07</v>
      </c>
      <c r="I75" s="46">
        <v>0</v>
      </c>
      <c r="J75" s="46">
        <v>43891.62</v>
      </c>
      <c r="K75" s="46">
        <v>0</v>
      </c>
      <c r="L75" s="46">
        <v>40045.58</v>
      </c>
      <c r="M75" s="46">
        <v>0</v>
      </c>
      <c r="N75" s="46">
        <v>42178.28</v>
      </c>
      <c r="O75" s="46">
        <f t="shared" si="4"/>
        <v>254769.59</v>
      </c>
      <c r="P75" s="58"/>
      <c r="Q75" s="58"/>
      <c r="R75" s="58"/>
      <c r="S75" s="58"/>
      <c r="T75" s="58"/>
      <c r="U75" s="58"/>
      <c r="V75" s="58"/>
    </row>
    <row r="76" spans="1:23" x14ac:dyDescent="0.25">
      <c r="A76" s="90">
        <v>1431</v>
      </c>
      <c r="B76" s="90" t="s">
        <v>223</v>
      </c>
      <c r="C76" s="46">
        <v>0</v>
      </c>
      <c r="D76" s="46">
        <v>37492.050000000003</v>
      </c>
      <c r="E76" s="46">
        <v>0</v>
      </c>
      <c r="F76" s="46">
        <v>42260.68</v>
      </c>
      <c r="G76" s="46">
        <v>0</v>
      </c>
      <c r="H76" s="46">
        <v>52098.47</v>
      </c>
      <c r="I76" s="46">
        <v>0</v>
      </c>
      <c r="J76" s="46">
        <v>47511.83</v>
      </c>
      <c r="K76" s="46">
        <v>0</v>
      </c>
      <c r="L76" s="46">
        <v>41145.06</v>
      </c>
      <c r="M76" s="46">
        <v>0</v>
      </c>
      <c r="N76" s="46">
        <v>43277.599999999999</v>
      </c>
      <c r="O76" s="46">
        <f t="shared" si="4"/>
        <v>263785.69</v>
      </c>
      <c r="P76" s="58"/>
      <c r="Q76" s="58"/>
      <c r="R76" s="58"/>
      <c r="S76" s="58"/>
      <c r="T76" s="58"/>
      <c r="U76" s="58"/>
      <c r="V76" s="58"/>
    </row>
    <row r="77" spans="1:23" x14ac:dyDescent="0.25">
      <c r="A77" s="90">
        <v>1543</v>
      </c>
      <c r="B77" s="90" t="s">
        <v>224</v>
      </c>
      <c r="C77" s="46">
        <v>3554.82</v>
      </c>
      <c r="D77" s="46">
        <v>3554.83</v>
      </c>
      <c r="E77" s="46">
        <v>3554.84</v>
      </c>
      <c r="F77" s="46">
        <v>3554.84</v>
      </c>
      <c r="G77" s="46">
        <v>3554.85</v>
      </c>
      <c r="H77" s="46">
        <v>3554.85</v>
      </c>
      <c r="I77" s="46">
        <v>3250.15</v>
      </c>
      <c r="J77" s="46">
        <v>3453.27</v>
      </c>
      <c r="K77" s="46">
        <v>3351.73</v>
      </c>
      <c r="L77" s="46">
        <v>3351.72</v>
      </c>
      <c r="M77" s="46">
        <v>3351.73</v>
      </c>
      <c r="N77" s="46">
        <v>3351.74</v>
      </c>
      <c r="O77" s="46">
        <f t="shared" si="4"/>
        <v>41439.370000000003</v>
      </c>
      <c r="P77" s="58"/>
      <c r="Q77" s="58"/>
      <c r="R77" s="58"/>
      <c r="S77" s="58"/>
      <c r="T77" s="58"/>
      <c r="U77" s="58"/>
      <c r="V77" s="58"/>
    </row>
    <row r="78" spans="1:23" x14ac:dyDescent="0.25">
      <c r="A78" s="90">
        <v>1545</v>
      </c>
      <c r="B78" s="90" t="s">
        <v>225</v>
      </c>
      <c r="C78" s="46">
        <v>32576.28</v>
      </c>
      <c r="D78" s="46">
        <v>32576.28</v>
      </c>
      <c r="E78" s="46">
        <v>32576.28</v>
      </c>
      <c r="F78" s="46">
        <v>33456.720000000001</v>
      </c>
      <c r="G78" s="46">
        <v>36978.480000000003</v>
      </c>
      <c r="H78" s="46">
        <v>36978.480000000003</v>
      </c>
      <c r="I78" s="46">
        <v>34337.160000000003</v>
      </c>
      <c r="J78" s="46">
        <v>36098.04</v>
      </c>
      <c r="K78" s="46">
        <v>70435.199999999997</v>
      </c>
      <c r="L78" s="46">
        <v>34337.160000000003</v>
      </c>
      <c r="M78" s="46">
        <v>35217.599999999999</v>
      </c>
      <c r="N78" s="46">
        <v>53191</v>
      </c>
      <c r="O78" s="46">
        <f t="shared" si="4"/>
        <v>468758.68000000005</v>
      </c>
      <c r="P78" s="58"/>
      <c r="Q78" s="58"/>
      <c r="R78" s="58"/>
      <c r="S78" s="58"/>
      <c r="T78" s="58"/>
      <c r="U78" s="58"/>
      <c r="V78" s="58"/>
    </row>
    <row r="79" spans="1:23" x14ac:dyDescent="0.25">
      <c r="A79" s="90">
        <v>1547</v>
      </c>
      <c r="B79" s="90" t="s">
        <v>226</v>
      </c>
      <c r="C79" s="46">
        <v>36813.93</v>
      </c>
      <c r="D79" s="46">
        <v>0</v>
      </c>
      <c r="E79" s="46">
        <v>747.45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f t="shared" si="4"/>
        <v>37561.379999999997</v>
      </c>
      <c r="P79" s="58"/>
      <c r="Q79" s="58"/>
      <c r="R79" s="58"/>
      <c r="S79" s="58"/>
      <c r="T79" s="58"/>
      <c r="U79" s="58"/>
      <c r="V79" s="58"/>
    </row>
    <row r="80" spans="1:23" x14ac:dyDescent="0.25">
      <c r="A80" s="90">
        <v>1548</v>
      </c>
      <c r="B80" s="90" t="s">
        <v>227</v>
      </c>
      <c r="C80" s="46">
        <v>0</v>
      </c>
      <c r="D80" s="46">
        <v>0</v>
      </c>
      <c r="E80" s="46">
        <v>0</v>
      </c>
      <c r="F80" s="46">
        <v>0</v>
      </c>
      <c r="G80" s="46">
        <v>39767.94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si="4"/>
        <v>39767.94</v>
      </c>
      <c r="P80" s="58"/>
      <c r="Q80" s="58"/>
      <c r="R80" s="58"/>
      <c r="S80" s="58"/>
      <c r="T80" s="58"/>
      <c r="U80" s="58"/>
      <c r="V80" s="58"/>
    </row>
    <row r="81" spans="1:22" x14ac:dyDescent="0.25">
      <c r="A81" s="90">
        <v>1592</v>
      </c>
      <c r="B81" s="90" t="s">
        <v>228</v>
      </c>
      <c r="C81" s="46">
        <v>28405.74</v>
      </c>
      <c r="D81" s="46">
        <v>28436.880000000001</v>
      </c>
      <c r="E81" s="46">
        <v>36069.370000000003</v>
      </c>
      <c r="F81" s="46">
        <v>30930.84</v>
      </c>
      <c r="G81" s="46">
        <v>30930.84</v>
      </c>
      <c r="H81" s="46">
        <v>38544.11</v>
      </c>
      <c r="I81" s="46">
        <v>30199.33</v>
      </c>
      <c r="J81" s="46">
        <v>38424.67</v>
      </c>
      <c r="K81" s="46">
        <v>30076.400000000001</v>
      </c>
      <c r="L81" s="46">
        <v>29828.34</v>
      </c>
      <c r="M81" s="46">
        <v>38663.550000000003</v>
      </c>
      <c r="N81" s="46">
        <v>31331.48</v>
      </c>
      <c r="O81" s="46">
        <f t="shared" si="4"/>
        <v>391841.55000000005</v>
      </c>
      <c r="P81" s="58"/>
      <c r="Q81" s="58"/>
      <c r="R81" s="58"/>
      <c r="S81" s="58"/>
      <c r="T81" s="58"/>
      <c r="U81" s="58"/>
      <c r="V81" s="58"/>
    </row>
    <row r="82" spans="1:22" x14ac:dyDescent="0.25">
      <c r="A82" s="90">
        <v>1593</v>
      </c>
      <c r="B82" s="90" t="s">
        <v>229</v>
      </c>
      <c r="C82" s="46">
        <v>28405.74</v>
      </c>
      <c r="D82" s="46">
        <v>28436.880000000001</v>
      </c>
      <c r="E82" s="46">
        <v>36069.370000000003</v>
      </c>
      <c r="F82" s="46">
        <v>30930.84</v>
      </c>
      <c r="G82" s="46">
        <v>30930.84</v>
      </c>
      <c r="H82" s="46">
        <v>38544.11</v>
      </c>
      <c r="I82" s="46">
        <v>30199.33</v>
      </c>
      <c r="J82" s="46">
        <v>38424.67</v>
      </c>
      <c r="K82" s="46">
        <v>30076.400000000001</v>
      </c>
      <c r="L82" s="46">
        <v>29828.34</v>
      </c>
      <c r="M82" s="46">
        <v>38663.550000000003</v>
      </c>
      <c r="N82" s="46">
        <v>31331.48</v>
      </c>
      <c r="O82" s="46">
        <f t="shared" si="4"/>
        <v>391841.55000000005</v>
      </c>
      <c r="P82" s="58"/>
      <c r="Q82" s="58"/>
      <c r="R82" s="58"/>
      <c r="S82" s="58"/>
      <c r="T82" s="58"/>
      <c r="U82" s="58"/>
      <c r="V82" s="58"/>
    </row>
    <row r="83" spans="1:22" x14ac:dyDescent="0.25">
      <c r="A83" s="90">
        <v>1612</v>
      </c>
      <c r="B83" s="90" t="s">
        <v>230</v>
      </c>
      <c r="C83" s="46">
        <v>6757.59</v>
      </c>
      <c r="D83" s="46">
        <v>6810.82</v>
      </c>
      <c r="E83" s="46">
        <v>9755.4</v>
      </c>
      <c r="F83" s="46">
        <v>7419.9</v>
      </c>
      <c r="G83" s="46">
        <v>7413.8</v>
      </c>
      <c r="H83" s="46">
        <v>9245.74</v>
      </c>
      <c r="I83" s="46">
        <v>7215.17</v>
      </c>
      <c r="J83" s="46">
        <v>9203.11</v>
      </c>
      <c r="K83" s="46">
        <v>28359.5</v>
      </c>
      <c r="L83" s="46">
        <v>7082.09</v>
      </c>
      <c r="M83" s="46">
        <v>46193.81</v>
      </c>
      <c r="N83" s="46">
        <v>7514.72</v>
      </c>
      <c r="O83" s="46">
        <f t="shared" si="4"/>
        <v>152971.65</v>
      </c>
      <c r="P83" s="58"/>
      <c r="Q83" s="58"/>
      <c r="R83" s="58"/>
      <c r="S83" s="58"/>
      <c r="T83" s="58"/>
      <c r="U83" s="58"/>
      <c r="V83" s="58"/>
    </row>
    <row r="84" spans="1:22" x14ac:dyDescent="0.25">
      <c r="A84" s="72">
        <v>2111</v>
      </c>
      <c r="B84" s="72" t="s">
        <v>231</v>
      </c>
      <c r="C84" s="46">
        <v>1747.86</v>
      </c>
      <c r="D84" s="46">
        <v>1170.6099999999999</v>
      </c>
      <c r="E84" s="46">
        <v>0</v>
      </c>
      <c r="F84" s="46">
        <v>0</v>
      </c>
      <c r="G84" s="46">
        <v>1283.3699999999999</v>
      </c>
      <c r="H84" s="46">
        <v>0</v>
      </c>
      <c r="I84" s="46">
        <v>0</v>
      </c>
      <c r="J84" s="46">
        <v>0</v>
      </c>
      <c r="K84" s="46">
        <v>829.68</v>
      </c>
      <c r="L84" s="46">
        <v>1399.13</v>
      </c>
      <c r="M84" s="46">
        <v>726.8</v>
      </c>
      <c r="N84" s="46">
        <v>1060.9000000000001</v>
      </c>
      <c r="O84" s="46">
        <f t="shared" si="4"/>
        <v>8218.35</v>
      </c>
      <c r="P84" s="58"/>
      <c r="Q84" s="58"/>
      <c r="R84" s="58"/>
      <c r="S84" s="58"/>
      <c r="T84" s="58"/>
      <c r="U84" s="58"/>
      <c r="V84" s="58"/>
    </row>
    <row r="85" spans="1:22" x14ac:dyDescent="0.25">
      <c r="A85" s="72">
        <v>2172</v>
      </c>
      <c r="B85" s="72" t="s">
        <v>279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4"/>
        <v>0</v>
      </c>
      <c r="P85" s="58"/>
      <c r="Q85" s="58"/>
      <c r="R85" s="58"/>
      <c r="S85" s="58"/>
      <c r="T85" s="58"/>
      <c r="U85" s="58"/>
      <c r="V85" s="58"/>
    </row>
    <row r="86" spans="1:22" x14ac:dyDescent="0.25">
      <c r="A86" s="72">
        <v>2215</v>
      </c>
      <c r="B86" s="72" t="s">
        <v>358</v>
      </c>
      <c r="C86" s="46">
        <v>82</v>
      </c>
      <c r="D86" s="46">
        <v>0</v>
      </c>
      <c r="E86" s="46">
        <v>369</v>
      </c>
      <c r="F86" s="46">
        <v>69.5</v>
      </c>
      <c r="G86" s="46">
        <v>0</v>
      </c>
      <c r="H86" s="46">
        <v>0</v>
      </c>
      <c r="I86" s="46">
        <v>120</v>
      </c>
      <c r="J86" s="46">
        <v>0</v>
      </c>
      <c r="K86" s="46">
        <v>0</v>
      </c>
      <c r="L86" s="46">
        <v>304</v>
      </c>
      <c r="M86" s="46">
        <v>249</v>
      </c>
      <c r="N86" s="46">
        <v>109.2</v>
      </c>
      <c r="O86" s="46">
        <f t="shared" si="4"/>
        <v>1302.7</v>
      </c>
      <c r="P86" s="58"/>
      <c r="Q86" s="58"/>
      <c r="R86" s="58"/>
      <c r="S86" s="58"/>
      <c r="T86" s="58"/>
      <c r="U86" s="58"/>
      <c r="V86" s="58"/>
    </row>
    <row r="87" spans="1:22" x14ac:dyDescent="0.25">
      <c r="A87" s="72">
        <v>2531</v>
      </c>
      <c r="B87" s="72" t="s">
        <v>241</v>
      </c>
      <c r="C87" s="46">
        <v>1722.15</v>
      </c>
      <c r="D87" s="46">
        <v>8948.1299999999992</v>
      </c>
      <c r="E87" s="46">
        <v>27226.2</v>
      </c>
      <c r="F87" s="46">
        <v>2850</v>
      </c>
      <c r="G87" s="46">
        <v>7300.94</v>
      </c>
      <c r="H87" s="46">
        <v>11147.2</v>
      </c>
      <c r="I87" s="46">
        <v>13803.55</v>
      </c>
      <c r="J87" s="46">
        <v>9792.66</v>
      </c>
      <c r="K87" s="46">
        <v>17883.09</v>
      </c>
      <c r="L87" s="46">
        <v>11705.24</v>
      </c>
      <c r="M87" s="46">
        <v>10267.84</v>
      </c>
      <c r="N87" s="46">
        <v>9490.81</v>
      </c>
      <c r="O87" s="46">
        <f t="shared" si="4"/>
        <v>132137.81</v>
      </c>
      <c r="P87" s="58"/>
      <c r="Q87" s="58"/>
      <c r="R87" s="58"/>
      <c r="S87" s="58"/>
      <c r="T87" s="58"/>
      <c r="U87" s="58"/>
      <c r="V87" s="58"/>
    </row>
    <row r="88" spans="1:22" x14ac:dyDescent="0.25">
      <c r="A88" s="72">
        <v>2911</v>
      </c>
      <c r="B88" s="72" t="s">
        <v>243</v>
      </c>
      <c r="C88" s="46">
        <v>896.5</v>
      </c>
      <c r="D88" s="46">
        <v>39274.54</v>
      </c>
      <c r="E88" s="46">
        <v>802.1</v>
      </c>
      <c r="F88" s="46">
        <v>23934.71</v>
      </c>
      <c r="G88" s="46">
        <v>1816</v>
      </c>
      <c r="H88" s="46">
        <v>24213.200000000001</v>
      </c>
      <c r="I88" s="46">
        <v>365</v>
      </c>
      <c r="J88" s="46">
        <v>2715.69</v>
      </c>
      <c r="K88" s="46">
        <v>8383.9500000000007</v>
      </c>
      <c r="L88" s="46">
        <v>5115.0600000000004</v>
      </c>
      <c r="M88" s="46">
        <v>2865.51</v>
      </c>
      <c r="N88" s="46">
        <v>6745.12</v>
      </c>
      <c r="O88" s="46">
        <f t="shared" si="4"/>
        <v>117127.37999999999</v>
      </c>
      <c r="P88" s="58"/>
      <c r="Q88" s="58"/>
      <c r="R88" s="58"/>
      <c r="S88" s="58"/>
      <c r="T88" s="58"/>
      <c r="U88" s="58"/>
      <c r="V88" s="58"/>
    </row>
    <row r="89" spans="1:22" x14ac:dyDescent="0.25">
      <c r="A89" s="72">
        <v>3121</v>
      </c>
      <c r="B89" s="72" t="s">
        <v>280</v>
      </c>
      <c r="C89" s="46">
        <v>0</v>
      </c>
      <c r="D89" s="46">
        <v>0</v>
      </c>
      <c r="E89" s="46">
        <v>988.99</v>
      </c>
      <c r="F89" s="46">
        <v>998.4</v>
      </c>
      <c r="G89" s="46">
        <v>0</v>
      </c>
      <c r="H89" s="46">
        <v>993.26</v>
      </c>
      <c r="I89" s="46">
        <v>995.06</v>
      </c>
      <c r="J89" s="46">
        <v>0</v>
      </c>
      <c r="K89" s="46">
        <v>1998.19</v>
      </c>
      <c r="L89" s="46">
        <v>0</v>
      </c>
      <c r="M89" s="46">
        <v>987.9</v>
      </c>
      <c r="N89" s="46">
        <v>670.33</v>
      </c>
      <c r="O89" s="46">
        <f t="shared" si="4"/>
        <v>7632.1299999999992</v>
      </c>
      <c r="P89" s="58"/>
      <c r="Q89" s="58"/>
      <c r="R89" s="58"/>
      <c r="S89" s="58"/>
      <c r="T89" s="58"/>
      <c r="U89" s="58"/>
      <c r="V89" s="58"/>
    </row>
    <row r="90" spans="1:22" x14ac:dyDescent="0.25">
      <c r="A90" s="72">
        <v>3142</v>
      </c>
      <c r="B90" s="72" t="s">
        <v>244</v>
      </c>
      <c r="C90" s="46">
        <v>799</v>
      </c>
      <c r="D90" s="46">
        <v>799</v>
      </c>
      <c r="E90" s="46">
        <v>799</v>
      </c>
      <c r="F90" s="46">
        <v>799</v>
      </c>
      <c r="G90" s="46">
        <v>799</v>
      </c>
      <c r="H90" s="46">
        <v>799</v>
      </c>
      <c r="I90" s="46">
        <v>799</v>
      </c>
      <c r="J90" s="46">
        <v>799</v>
      </c>
      <c r="K90" s="46">
        <v>799</v>
      </c>
      <c r="L90" s="46">
        <v>799</v>
      </c>
      <c r="M90" s="46">
        <v>799</v>
      </c>
      <c r="N90" s="46">
        <v>799</v>
      </c>
      <c r="O90" s="46">
        <f t="shared" si="4"/>
        <v>9588</v>
      </c>
      <c r="P90" s="58"/>
      <c r="Q90" s="58"/>
      <c r="R90" s="58"/>
      <c r="S90" s="58"/>
      <c r="T90" s="58"/>
      <c r="U90" s="58"/>
      <c r="V90" s="58"/>
    </row>
    <row r="91" spans="1:22" x14ac:dyDescent="0.25">
      <c r="A91" s="72">
        <v>3183</v>
      </c>
      <c r="B91" s="72" t="s">
        <v>247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186.76</v>
      </c>
      <c r="J91" s="46">
        <v>0</v>
      </c>
      <c r="K91" s="46">
        <v>186.76</v>
      </c>
      <c r="L91" s="46">
        <v>4697.42</v>
      </c>
      <c r="M91" s="46">
        <v>0</v>
      </c>
      <c r="N91" s="46">
        <v>240.56</v>
      </c>
      <c r="O91" s="46">
        <f t="shared" si="4"/>
        <v>5311.5000000000009</v>
      </c>
      <c r="P91" s="58"/>
      <c r="Q91" s="58"/>
      <c r="R91" s="58"/>
      <c r="S91" s="58"/>
      <c r="T91" s="58"/>
      <c r="U91" s="58"/>
      <c r="V91" s="58"/>
    </row>
    <row r="92" spans="1:22" x14ac:dyDescent="0.25">
      <c r="A92" s="72">
        <v>3272</v>
      </c>
      <c r="B92" s="72" t="s">
        <v>250</v>
      </c>
      <c r="C92" s="46">
        <v>4000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10000</v>
      </c>
      <c r="K92" s="46">
        <v>0</v>
      </c>
      <c r="L92" s="46">
        <v>6600</v>
      </c>
      <c r="M92" s="46">
        <v>0</v>
      </c>
      <c r="N92" s="46">
        <v>0</v>
      </c>
      <c r="O92" s="46">
        <f t="shared" si="4"/>
        <v>20600</v>
      </c>
      <c r="P92" s="58"/>
      <c r="Q92" s="58"/>
      <c r="R92" s="58"/>
      <c r="S92" s="58"/>
      <c r="T92" s="58"/>
      <c r="U92" s="58"/>
      <c r="V92" s="58"/>
    </row>
    <row r="93" spans="1:22" x14ac:dyDescent="0.25">
      <c r="A93" s="72">
        <v>3314</v>
      </c>
      <c r="B93" s="72" t="s">
        <v>251</v>
      </c>
      <c r="C93" s="46">
        <v>15000</v>
      </c>
      <c r="D93" s="46">
        <v>15000</v>
      </c>
      <c r="E93" s="46">
        <v>15000</v>
      </c>
      <c r="F93" s="46">
        <v>15000</v>
      </c>
      <c r="G93" s="46">
        <v>15000</v>
      </c>
      <c r="H93" s="46">
        <v>15000</v>
      </c>
      <c r="I93" s="46">
        <v>15000</v>
      </c>
      <c r="J93" s="46">
        <v>0</v>
      </c>
      <c r="K93" s="46">
        <v>15000</v>
      </c>
      <c r="L93" s="46">
        <v>0</v>
      </c>
      <c r="M93" s="46">
        <v>0</v>
      </c>
      <c r="N93" s="46">
        <v>0</v>
      </c>
      <c r="O93" s="46">
        <f t="shared" si="4"/>
        <v>120000</v>
      </c>
      <c r="P93" s="58"/>
      <c r="Q93" s="58"/>
      <c r="R93" s="58"/>
      <c r="S93" s="58"/>
      <c r="T93" s="58"/>
      <c r="U93" s="58"/>
      <c r="V93" s="58"/>
    </row>
    <row r="94" spans="1:22" x14ac:dyDescent="0.25">
      <c r="A94" s="72">
        <v>3341</v>
      </c>
      <c r="B94" s="72" t="s">
        <v>252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10150</v>
      </c>
      <c r="I94" s="46">
        <v>0</v>
      </c>
      <c r="J94" s="46">
        <v>0</v>
      </c>
      <c r="K94" s="46">
        <v>0</v>
      </c>
      <c r="L94" s="46">
        <v>4999.99</v>
      </c>
      <c r="M94" s="46">
        <v>0</v>
      </c>
      <c r="N94" s="46">
        <v>0</v>
      </c>
      <c r="O94" s="46">
        <f t="shared" si="4"/>
        <v>15149.99</v>
      </c>
      <c r="P94" s="58"/>
      <c r="Q94" s="58"/>
      <c r="R94" s="58"/>
      <c r="S94" s="58"/>
      <c r="T94" s="58"/>
      <c r="U94" s="58"/>
      <c r="V94" s="58"/>
    </row>
    <row r="95" spans="1:22" x14ac:dyDescent="0.25">
      <c r="A95" s="72">
        <v>3392</v>
      </c>
      <c r="B95" s="72" t="s">
        <v>282</v>
      </c>
      <c r="C95" s="46">
        <v>2230</v>
      </c>
      <c r="D95" s="46">
        <v>12065</v>
      </c>
      <c r="E95" s="46">
        <v>3793.33</v>
      </c>
      <c r="F95" s="46">
        <v>4330</v>
      </c>
      <c r="G95" s="46">
        <v>0</v>
      </c>
      <c r="H95" s="46">
        <v>9494.99</v>
      </c>
      <c r="I95" s="46">
        <v>4145.7299999999996</v>
      </c>
      <c r="J95" s="46">
        <v>355.56</v>
      </c>
      <c r="K95" s="46">
        <v>0</v>
      </c>
      <c r="L95" s="46">
        <v>488</v>
      </c>
      <c r="M95" s="46">
        <v>6556.67</v>
      </c>
      <c r="N95" s="46">
        <v>282</v>
      </c>
      <c r="O95" s="46">
        <f t="shared" si="4"/>
        <v>43741.279999999999</v>
      </c>
      <c r="P95" s="58"/>
      <c r="Q95" s="58"/>
      <c r="R95" s="58"/>
      <c r="S95" s="58"/>
      <c r="T95" s="58"/>
      <c r="U95" s="58"/>
      <c r="V95" s="58"/>
    </row>
    <row r="96" spans="1:22" x14ac:dyDescent="0.25">
      <c r="A96" s="72">
        <v>3472</v>
      </c>
      <c r="B96" s="72" t="s">
        <v>283</v>
      </c>
      <c r="C96" s="46">
        <v>0</v>
      </c>
      <c r="D96" s="46">
        <v>9578.2999999999993</v>
      </c>
      <c r="E96" s="46">
        <v>23481.69</v>
      </c>
      <c r="F96" s="46">
        <v>7766.57</v>
      </c>
      <c r="G96" s="46">
        <v>212.24</v>
      </c>
      <c r="H96" s="46">
        <v>11972.53</v>
      </c>
      <c r="I96" s="46">
        <v>15772.61</v>
      </c>
      <c r="J96" s="46">
        <v>4305.8900000000003</v>
      </c>
      <c r="K96" s="46">
        <v>12105.82</v>
      </c>
      <c r="L96" s="46">
        <v>10974.33</v>
      </c>
      <c r="M96" s="46">
        <v>12868.48</v>
      </c>
      <c r="N96" s="46">
        <v>8305.7199999999993</v>
      </c>
      <c r="O96" s="46">
        <f t="shared" si="4"/>
        <v>117344.18</v>
      </c>
      <c r="P96" s="58"/>
      <c r="Q96" s="58"/>
      <c r="R96" s="58"/>
      <c r="S96" s="58"/>
      <c r="T96" s="58"/>
      <c r="U96" s="58"/>
      <c r="V96" s="58"/>
    </row>
    <row r="97" spans="1:22" x14ac:dyDescent="0.25">
      <c r="A97" s="72">
        <v>3473</v>
      </c>
      <c r="B97" s="72" t="s">
        <v>284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11121.95</v>
      </c>
      <c r="I97" s="46">
        <v>0</v>
      </c>
      <c r="J97" s="46">
        <v>0</v>
      </c>
      <c r="K97" s="46">
        <v>0</v>
      </c>
      <c r="L97" s="46">
        <v>0</v>
      </c>
      <c r="M97" s="46">
        <v>696</v>
      </c>
      <c r="N97" s="46">
        <v>0</v>
      </c>
      <c r="O97" s="46">
        <f t="shared" si="4"/>
        <v>11817.95</v>
      </c>
      <c r="P97" s="58"/>
      <c r="Q97" s="58"/>
      <c r="R97" s="58"/>
      <c r="S97" s="58"/>
      <c r="T97" s="58"/>
      <c r="U97" s="58"/>
      <c r="V97" s="58"/>
    </row>
    <row r="98" spans="1:22" x14ac:dyDescent="0.25">
      <c r="A98" s="72">
        <v>3511</v>
      </c>
      <c r="B98" s="64" t="s">
        <v>261</v>
      </c>
      <c r="C98" s="46">
        <v>0</v>
      </c>
      <c r="D98" s="46">
        <v>149.99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356.7</v>
      </c>
      <c r="K98" s="46">
        <v>556.36</v>
      </c>
      <c r="L98" s="46">
        <v>427</v>
      </c>
      <c r="M98" s="46">
        <v>0</v>
      </c>
      <c r="N98" s="46">
        <v>352.87</v>
      </c>
      <c r="O98" s="46">
        <f t="shared" si="4"/>
        <v>1842.92</v>
      </c>
      <c r="P98" s="58"/>
      <c r="Q98" s="58"/>
      <c r="R98" s="58"/>
      <c r="S98" s="58"/>
      <c r="T98" s="58"/>
      <c r="U98" s="58"/>
      <c r="V98" s="58"/>
    </row>
    <row r="99" spans="1:22" x14ac:dyDescent="0.25">
      <c r="A99" s="72">
        <v>3532</v>
      </c>
      <c r="B99" s="72" t="s">
        <v>263</v>
      </c>
      <c r="C99" s="46">
        <v>886.2</v>
      </c>
      <c r="D99" s="46">
        <v>886.2</v>
      </c>
      <c r="E99" s="46">
        <v>886.2</v>
      </c>
      <c r="F99" s="46">
        <v>886.2</v>
      </c>
      <c r="G99" s="46">
        <v>886.2</v>
      </c>
      <c r="H99" s="46">
        <v>886.2</v>
      </c>
      <c r="I99" s="46">
        <v>886.2</v>
      </c>
      <c r="J99" s="46">
        <v>886.2</v>
      </c>
      <c r="K99" s="46">
        <v>934.62</v>
      </c>
      <c r="L99" s="46">
        <v>1103.1199999999999</v>
      </c>
      <c r="M99" s="46">
        <v>905.52</v>
      </c>
      <c r="N99" s="46">
        <v>905.52</v>
      </c>
      <c r="O99" s="46">
        <f t="shared" si="4"/>
        <v>10938.380000000001</v>
      </c>
      <c r="P99" s="58"/>
      <c r="Q99" s="58"/>
      <c r="R99" s="58"/>
      <c r="S99" s="58"/>
      <c r="T99" s="58"/>
      <c r="U99" s="58"/>
      <c r="V99" s="58"/>
    </row>
    <row r="100" spans="1:22" x14ac:dyDescent="0.25">
      <c r="A100" s="72">
        <v>3533</v>
      </c>
      <c r="B100" s="72" t="s">
        <v>285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1532.36</v>
      </c>
      <c r="O100" s="46">
        <f t="shared" si="4"/>
        <v>1532.36</v>
      </c>
      <c r="P100" s="58"/>
      <c r="Q100" s="58"/>
      <c r="R100" s="58"/>
      <c r="S100" s="58"/>
      <c r="T100" s="58"/>
      <c r="U100" s="58"/>
      <c r="V100" s="58"/>
    </row>
    <row r="101" spans="1:22" x14ac:dyDescent="0.25">
      <c r="A101" s="72">
        <v>3534</v>
      </c>
      <c r="B101" s="72" t="s">
        <v>286</v>
      </c>
      <c r="C101" s="46">
        <v>0</v>
      </c>
      <c r="D101" s="46">
        <v>2233</v>
      </c>
      <c r="E101" s="46">
        <v>0</v>
      </c>
      <c r="F101" s="46">
        <v>1595</v>
      </c>
      <c r="G101" s="46">
        <v>0</v>
      </c>
      <c r="H101" s="46">
        <v>348</v>
      </c>
      <c r="I101" s="46">
        <v>0</v>
      </c>
      <c r="J101" s="46">
        <v>1363</v>
      </c>
      <c r="K101" s="46">
        <v>0</v>
      </c>
      <c r="L101" s="46">
        <v>0</v>
      </c>
      <c r="M101" s="46">
        <v>203</v>
      </c>
      <c r="N101" s="46">
        <v>0</v>
      </c>
      <c r="O101" s="46">
        <f t="shared" si="4"/>
        <v>5742</v>
      </c>
      <c r="P101" s="58"/>
      <c r="Q101" s="58"/>
      <c r="R101" s="58"/>
      <c r="S101" s="58"/>
      <c r="T101" s="58"/>
      <c r="U101" s="58"/>
      <c r="V101" s="58"/>
    </row>
    <row r="102" spans="1:22" x14ac:dyDescent="0.25">
      <c r="A102" s="72">
        <v>3571</v>
      </c>
      <c r="B102" s="72" t="s">
        <v>287</v>
      </c>
      <c r="C102" s="46">
        <v>0</v>
      </c>
      <c r="D102" s="46">
        <v>0</v>
      </c>
      <c r="E102" s="46">
        <v>15</v>
      </c>
      <c r="F102" s="46">
        <v>0</v>
      </c>
      <c r="G102" s="46">
        <v>0</v>
      </c>
      <c r="H102" s="46">
        <v>0</v>
      </c>
      <c r="I102" s="46">
        <v>696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f t="shared" si="4"/>
        <v>711</v>
      </c>
      <c r="P102" s="58"/>
      <c r="Q102" s="58"/>
      <c r="R102" s="58"/>
      <c r="S102" s="58"/>
      <c r="T102" s="58"/>
      <c r="U102" s="58"/>
      <c r="V102" s="58"/>
    </row>
    <row r="103" spans="1:22" x14ac:dyDescent="0.25">
      <c r="A103" s="72">
        <v>3583</v>
      </c>
      <c r="B103" s="72" t="s">
        <v>288</v>
      </c>
      <c r="C103" s="46">
        <v>0</v>
      </c>
      <c r="D103" s="46">
        <v>1392</v>
      </c>
      <c r="E103" s="46">
        <v>1439.1</v>
      </c>
      <c r="F103" s="46">
        <v>696</v>
      </c>
      <c r="G103" s="46">
        <v>696</v>
      </c>
      <c r="H103" s="46">
        <v>696</v>
      </c>
      <c r="I103" s="46">
        <v>696</v>
      </c>
      <c r="J103" s="46">
        <v>696</v>
      </c>
      <c r="K103" s="46">
        <v>696</v>
      </c>
      <c r="L103" s="46">
        <v>696</v>
      </c>
      <c r="M103" s="46">
        <v>696</v>
      </c>
      <c r="N103" s="46">
        <v>696</v>
      </c>
      <c r="O103" s="46">
        <f t="shared" si="4"/>
        <v>9095.1</v>
      </c>
      <c r="P103" s="58"/>
      <c r="Q103" s="58"/>
      <c r="R103" s="58"/>
      <c r="S103" s="58"/>
      <c r="T103" s="58"/>
      <c r="U103" s="58"/>
      <c r="V103" s="58"/>
    </row>
    <row r="104" spans="1:22" x14ac:dyDescent="0.25">
      <c r="A104" s="72">
        <v>3791</v>
      </c>
      <c r="B104" s="72" t="s">
        <v>267</v>
      </c>
      <c r="C104" s="46">
        <v>0</v>
      </c>
      <c r="D104" s="46">
        <v>1063</v>
      </c>
      <c r="E104" s="46">
        <v>2300.1999999999998</v>
      </c>
      <c r="F104" s="46">
        <v>0</v>
      </c>
      <c r="G104" s="46">
        <v>0</v>
      </c>
      <c r="H104" s="46">
        <v>7161.19</v>
      </c>
      <c r="I104" s="46">
        <v>2359.1999999999998</v>
      </c>
      <c r="J104" s="46">
        <v>0</v>
      </c>
      <c r="K104" s="46">
        <v>0</v>
      </c>
      <c r="L104" s="46">
        <v>20269.22</v>
      </c>
      <c r="M104" s="46">
        <v>17210.310000000001</v>
      </c>
      <c r="N104" s="46">
        <v>7767.28</v>
      </c>
      <c r="O104" s="46">
        <f>SUM(C104:N104)</f>
        <v>58130.399999999994</v>
      </c>
      <c r="P104" s="58"/>
      <c r="Q104" s="58"/>
      <c r="R104" s="58"/>
      <c r="S104" s="58"/>
      <c r="T104" s="58"/>
      <c r="U104" s="58"/>
      <c r="V104" s="58"/>
    </row>
    <row r="105" spans="1:22" x14ac:dyDescent="0.25">
      <c r="A105" s="72">
        <v>3856</v>
      </c>
      <c r="B105" s="72" t="s">
        <v>270</v>
      </c>
      <c r="C105" s="46">
        <v>0</v>
      </c>
      <c r="D105" s="46">
        <v>0</v>
      </c>
      <c r="E105" s="46">
        <v>60</v>
      </c>
      <c r="F105" s="46">
        <v>0</v>
      </c>
      <c r="G105" s="46">
        <v>15</v>
      </c>
      <c r="H105" s="46">
        <v>0</v>
      </c>
      <c r="I105" s="46">
        <v>0</v>
      </c>
      <c r="J105" s="46">
        <v>90</v>
      </c>
      <c r="K105" s="46">
        <v>45</v>
      </c>
      <c r="L105" s="46">
        <v>84</v>
      </c>
      <c r="M105" s="46">
        <v>0</v>
      </c>
      <c r="N105" s="46">
        <v>0</v>
      </c>
      <c r="O105" s="46">
        <f t="shared" si="4"/>
        <v>294</v>
      </c>
      <c r="P105" s="58"/>
      <c r="Q105" s="58"/>
      <c r="R105" s="58"/>
      <c r="S105" s="58"/>
      <c r="T105" s="58"/>
      <c r="U105" s="58"/>
      <c r="V105" s="58"/>
    </row>
    <row r="106" spans="1:22" x14ac:dyDescent="0.25">
      <c r="A106" s="72">
        <v>3857</v>
      </c>
      <c r="B106" s="72" t="s">
        <v>271</v>
      </c>
      <c r="C106" s="46">
        <v>154.63999999999999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390</v>
      </c>
      <c r="K106" s="46">
        <v>340</v>
      </c>
      <c r="L106" s="46">
        <v>983</v>
      </c>
      <c r="M106" s="46">
        <v>390</v>
      </c>
      <c r="N106" s="46">
        <v>0</v>
      </c>
      <c r="O106" s="46">
        <f t="shared" si="4"/>
        <v>2257.64</v>
      </c>
      <c r="P106" s="58"/>
      <c r="Q106" s="58"/>
      <c r="R106" s="58"/>
      <c r="S106" s="58"/>
      <c r="T106" s="58"/>
      <c r="U106" s="58"/>
      <c r="V106" s="58"/>
    </row>
    <row r="107" spans="1:22" x14ac:dyDescent="0.25">
      <c r="A107" s="72">
        <v>3858</v>
      </c>
      <c r="B107" s="72" t="s">
        <v>272</v>
      </c>
      <c r="C107" s="46">
        <v>0</v>
      </c>
      <c r="D107" s="46">
        <v>11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f t="shared" si="4"/>
        <v>11</v>
      </c>
      <c r="P107" s="58"/>
      <c r="Q107" s="58"/>
      <c r="R107" s="58"/>
      <c r="S107" s="58"/>
      <c r="T107" s="58"/>
      <c r="U107" s="58"/>
      <c r="V107" s="58"/>
    </row>
    <row r="108" spans="1:22" x14ac:dyDescent="0.25">
      <c r="A108" s="72">
        <v>3921</v>
      </c>
      <c r="B108" s="72" t="s">
        <v>289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f t="shared" si="4"/>
        <v>0</v>
      </c>
      <c r="P108" s="58"/>
      <c r="Q108" s="58"/>
      <c r="R108" s="58"/>
      <c r="S108" s="58"/>
      <c r="T108" s="58"/>
      <c r="U108" s="58"/>
      <c r="V108" s="58"/>
    </row>
    <row r="109" spans="1:22" x14ac:dyDescent="0.25">
      <c r="A109" s="72">
        <v>3992</v>
      </c>
      <c r="B109" s="72" t="s">
        <v>290</v>
      </c>
      <c r="C109" s="46">
        <v>0</v>
      </c>
      <c r="D109" s="46">
        <v>0</v>
      </c>
      <c r="E109" s="46">
        <v>350</v>
      </c>
      <c r="F109" s="46">
        <v>0</v>
      </c>
      <c r="G109" s="46">
        <v>0</v>
      </c>
      <c r="H109" s="46">
        <v>350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4"/>
        <v>700</v>
      </c>
      <c r="P109" s="58"/>
      <c r="Q109" s="58"/>
      <c r="R109" s="58"/>
      <c r="S109" s="58"/>
      <c r="T109" s="58"/>
      <c r="U109" s="58"/>
      <c r="V109" s="58"/>
    </row>
    <row r="110" spans="1:22" x14ac:dyDescent="0.25">
      <c r="A110" s="72">
        <v>5110</v>
      </c>
      <c r="B110" s="72" t="s">
        <v>291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f t="shared" si="4"/>
        <v>0</v>
      </c>
      <c r="P110" s="58"/>
      <c r="Q110" s="58"/>
      <c r="R110" s="58"/>
      <c r="S110" s="58"/>
      <c r="T110" s="58"/>
      <c r="U110" s="58"/>
      <c r="V110" s="58"/>
    </row>
    <row r="111" spans="1:22" x14ac:dyDescent="0.25">
      <c r="A111" s="72">
        <v>5152</v>
      </c>
      <c r="B111" s="72" t="s">
        <v>274</v>
      </c>
      <c r="C111" s="46">
        <v>0</v>
      </c>
      <c r="D111" s="46">
        <v>10587.43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1952.28</v>
      </c>
      <c r="L111" s="46">
        <v>0</v>
      </c>
      <c r="M111" s="46">
        <v>0</v>
      </c>
      <c r="N111" s="46">
        <v>0</v>
      </c>
      <c r="O111" s="46">
        <f t="shared" si="4"/>
        <v>12539.710000000001</v>
      </c>
      <c r="P111" s="58"/>
      <c r="Q111" s="58"/>
      <c r="R111" s="58"/>
      <c r="S111" s="58"/>
      <c r="T111" s="58"/>
      <c r="U111" s="58"/>
      <c r="V111" s="58"/>
    </row>
    <row r="112" spans="1:22" x14ac:dyDescent="0.25">
      <c r="A112" s="72">
        <v>5321</v>
      </c>
      <c r="B112" s="72" t="s">
        <v>292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213064.45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146798</v>
      </c>
      <c r="O112" s="46">
        <f t="shared" si="4"/>
        <v>359862.45</v>
      </c>
      <c r="P112" s="58"/>
      <c r="Q112" s="58"/>
      <c r="R112" s="58"/>
      <c r="S112" s="58"/>
      <c r="T112" s="58"/>
      <c r="U112" s="58"/>
      <c r="V112" s="58"/>
    </row>
    <row r="113" spans="1:23" x14ac:dyDescent="0.25">
      <c r="A113" s="72">
        <v>5651</v>
      </c>
      <c r="B113" s="64" t="s">
        <v>275</v>
      </c>
      <c r="C113" s="46">
        <v>0</v>
      </c>
      <c r="D113" s="46">
        <v>0</v>
      </c>
      <c r="E113" s="46">
        <v>12296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7970</v>
      </c>
      <c r="N113" s="46">
        <v>0</v>
      </c>
      <c r="O113" s="46">
        <f t="shared" si="4"/>
        <v>20266</v>
      </c>
      <c r="P113" s="58"/>
      <c r="Q113" s="58"/>
      <c r="R113" s="58"/>
      <c r="S113" s="58"/>
      <c r="T113" s="58"/>
      <c r="U113" s="58"/>
      <c r="V113" s="58"/>
    </row>
    <row r="114" spans="1:23" x14ac:dyDescent="0.25">
      <c r="A114" s="72">
        <v>5671</v>
      </c>
      <c r="B114" s="72" t="s">
        <v>294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19899</v>
      </c>
      <c r="L114" s="46">
        <v>0</v>
      </c>
      <c r="M114" s="46">
        <v>0</v>
      </c>
      <c r="N114" s="46">
        <v>0</v>
      </c>
      <c r="O114" s="46">
        <f t="shared" si="4"/>
        <v>19899</v>
      </c>
      <c r="P114" s="58"/>
      <c r="Q114" s="58"/>
      <c r="R114" s="58"/>
      <c r="S114" s="58"/>
      <c r="T114" s="58"/>
      <c r="U114" s="58"/>
      <c r="V114" s="58"/>
    </row>
    <row r="115" spans="1:23" x14ac:dyDescent="0.25">
      <c r="A115" s="72">
        <v>5771</v>
      </c>
      <c r="B115" s="65" t="s">
        <v>389</v>
      </c>
      <c r="C115" s="46">
        <v>0</v>
      </c>
      <c r="D115" s="46">
        <v>0</v>
      </c>
      <c r="E115" s="46">
        <v>0</v>
      </c>
      <c r="F115" s="46">
        <v>20000</v>
      </c>
      <c r="G115" s="46">
        <v>5712.98</v>
      </c>
      <c r="H115" s="46">
        <v>0</v>
      </c>
      <c r="I115" s="46">
        <v>0</v>
      </c>
      <c r="J115" s="46">
        <v>3000</v>
      </c>
      <c r="K115" s="46">
        <v>0</v>
      </c>
      <c r="L115" s="46">
        <v>0</v>
      </c>
      <c r="M115" s="46">
        <v>32248</v>
      </c>
      <c r="N115" s="46">
        <v>0</v>
      </c>
      <c r="O115" s="46">
        <f t="shared" si="4"/>
        <v>60960.979999999996</v>
      </c>
      <c r="P115" s="58"/>
      <c r="Q115" s="58"/>
      <c r="R115" s="58"/>
      <c r="S115" s="58"/>
      <c r="T115" s="58"/>
      <c r="U115" s="58"/>
      <c r="V115" s="58"/>
    </row>
    <row r="116" spans="1:23" ht="39" x14ac:dyDescent="0.25">
      <c r="A116" s="72" t="s">
        <v>296</v>
      </c>
      <c r="B116" s="72" t="s">
        <v>36</v>
      </c>
      <c r="C116" s="44">
        <f t="shared" ref="C116:D116" si="5">SUM(C64:C115)</f>
        <v>567833.71</v>
      </c>
      <c r="D116" s="44">
        <f t="shared" si="5"/>
        <v>663388.99</v>
      </c>
      <c r="E116" s="44">
        <f t="shared" ref="E116:N116" si="6">SUM(E64:E115)</f>
        <v>738615.51999999967</v>
      </c>
      <c r="F116" s="44">
        <f t="shared" si="6"/>
        <v>825412.23999999976</v>
      </c>
      <c r="G116" s="44">
        <f t="shared" si="6"/>
        <v>622033.85999999987</v>
      </c>
      <c r="H116" s="44">
        <f t="shared" si="6"/>
        <v>1055356.4199999997</v>
      </c>
      <c r="I116" s="44">
        <f t="shared" si="6"/>
        <v>571601.66999999993</v>
      </c>
      <c r="J116" s="44">
        <f t="shared" si="6"/>
        <v>761613.99000000011</v>
      </c>
      <c r="K116" s="44">
        <f t="shared" si="6"/>
        <v>719512.73999999987</v>
      </c>
      <c r="L116" s="44">
        <f t="shared" si="6"/>
        <v>693274.91999999981</v>
      </c>
      <c r="M116" s="44">
        <f t="shared" si="6"/>
        <v>850097.8400000002</v>
      </c>
      <c r="N116" s="44">
        <f t="shared" si="6"/>
        <v>833957.36</v>
      </c>
      <c r="O116" s="44">
        <f>SUM(O64:O115)</f>
        <v>8902699.2600000016</v>
      </c>
      <c r="P116" s="58"/>
      <c r="Q116" s="58"/>
      <c r="R116" s="58"/>
      <c r="S116" s="58"/>
      <c r="T116" s="58"/>
      <c r="U116" s="58"/>
      <c r="V116" s="58"/>
    </row>
    <row r="117" spans="1:23" x14ac:dyDescent="0.25">
      <c r="A117" s="71"/>
      <c r="C117" s="46"/>
      <c r="D117" s="46"/>
      <c r="E117" s="46"/>
      <c r="G117" s="46"/>
      <c r="J117" s="46"/>
      <c r="K117" s="46"/>
      <c r="L117" s="46"/>
      <c r="M117" s="46"/>
      <c r="N117" s="46"/>
      <c r="O117" s="46"/>
      <c r="P117" s="58"/>
      <c r="Q117" s="58"/>
      <c r="R117" s="58"/>
      <c r="S117" s="58"/>
      <c r="T117" s="58"/>
      <c r="U117" s="58"/>
      <c r="V117" s="58"/>
    </row>
    <row r="118" spans="1:23" x14ac:dyDescent="0.25">
      <c r="A118" s="40">
        <v>300</v>
      </c>
      <c r="B118" s="40" t="s">
        <v>45</v>
      </c>
      <c r="C118" s="47"/>
      <c r="D118" s="47"/>
      <c r="E118" s="47"/>
      <c r="F118" s="71"/>
      <c r="G118" s="71"/>
      <c r="H118" s="71"/>
      <c r="I118" s="86"/>
      <c r="J118" s="46"/>
      <c r="K118" s="46"/>
      <c r="L118" s="46"/>
      <c r="M118" s="46"/>
      <c r="N118" s="46"/>
      <c r="O118" s="46"/>
      <c r="P118" s="58"/>
      <c r="Q118" s="58"/>
      <c r="R118" s="58"/>
      <c r="S118" s="58"/>
      <c r="T118" s="58"/>
      <c r="U118" s="58"/>
      <c r="V118" s="58"/>
    </row>
    <row r="119" spans="1:23" x14ac:dyDescent="0.25">
      <c r="A119" s="72">
        <v>1131</v>
      </c>
      <c r="B119" s="72" t="s">
        <v>210</v>
      </c>
      <c r="C119" s="46">
        <v>48051.08</v>
      </c>
      <c r="D119" s="46">
        <v>48051.08</v>
      </c>
      <c r="E119" s="46">
        <v>76280.73</v>
      </c>
      <c r="F119" s="46">
        <v>55231.24</v>
      </c>
      <c r="G119" s="46">
        <v>55231.24</v>
      </c>
      <c r="H119" s="46">
        <v>69039.05</v>
      </c>
      <c r="I119" s="46">
        <v>55231.24</v>
      </c>
      <c r="J119" s="46">
        <v>68800.12</v>
      </c>
      <c r="K119" s="46">
        <v>50283.07</v>
      </c>
      <c r="L119" s="46">
        <v>55231.199999999997</v>
      </c>
      <c r="M119" s="46">
        <v>71917.460000000006</v>
      </c>
      <c r="N119" s="46">
        <v>50453.72</v>
      </c>
      <c r="O119" s="46">
        <f>SUM(C119:N119)</f>
        <v>703801.22999999986</v>
      </c>
      <c r="P119" s="58"/>
      <c r="Q119" s="58"/>
      <c r="R119" s="58"/>
      <c r="S119" s="58"/>
      <c r="T119" s="58"/>
      <c r="U119" s="58"/>
      <c r="V119" s="58"/>
      <c r="W119" s="58"/>
    </row>
    <row r="120" spans="1:23" x14ac:dyDescent="0.25">
      <c r="A120" s="72">
        <v>1322</v>
      </c>
      <c r="B120" s="72" t="s">
        <v>213</v>
      </c>
      <c r="C120" s="46">
        <v>1160.73</v>
      </c>
      <c r="D120" s="46">
        <v>1279.5</v>
      </c>
      <c r="E120" s="46">
        <v>1580.71</v>
      </c>
      <c r="F120" s="46">
        <v>1871.32</v>
      </c>
      <c r="G120" s="46">
        <v>1490.68</v>
      </c>
      <c r="H120" s="46">
        <v>1468.37</v>
      </c>
      <c r="I120" s="46">
        <v>1439.49</v>
      </c>
      <c r="J120" s="46">
        <v>1454.78</v>
      </c>
      <c r="K120" s="46">
        <v>1228.3599999999999</v>
      </c>
      <c r="L120" s="46">
        <v>1650.62</v>
      </c>
      <c r="M120" s="46">
        <v>1912.94</v>
      </c>
      <c r="N120" s="46">
        <v>1607.3</v>
      </c>
      <c r="O120" s="46">
        <f t="shared" ref="O120:O153" si="7">SUM(C120:N120)</f>
        <v>18144.8</v>
      </c>
      <c r="P120" s="58"/>
      <c r="Q120" s="58"/>
      <c r="R120" s="58"/>
      <c r="S120" s="58"/>
      <c r="T120" s="58"/>
      <c r="U120" s="58"/>
      <c r="V120" s="58"/>
      <c r="W120" s="58"/>
    </row>
    <row r="121" spans="1:23" x14ac:dyDescent="0.25">
      <c r="A121" s="72">
        <v>1323</v>
      </c>
      <c r="B121" s="72" t="s">
        <v>214</v>
      </c>
      <c r="C121" s="46">
        <v>6697.99</v>
      </c>
      <c r="D121" s="46">
        <v>6049.8</v>
      </c>
      <c r="E121" s="46">
        <v>7080.57</v>
      </c>
      <c r="F121" s="46">
        <v>6852.16</v>
      </c>
      <c r="G121" s="46">
        <v>7080.57</v>
      </c>
      <c r="H121" s="46">
        <v>6852.17</v>
      </c>
      <c r="I121" s="46">
        <v>9139.56</v>
      </c>
      <c r="J121" s="46">
        <v>9139.56</v>
      </c>
      <c r="K121" s="46">
        <v>7172.71</v>
      </c>
      <c r="L121" s="46">
        <v>7411.8</v>
      </c>
      <c r="M121" s="46">
        <v>9470.18</v>
      </c>
      <c r="N121" s="46">
        <v>2954.82</v>
      </c>
      <c r="O121" s="46">
        <f t="shared" si="7"/>
        <v>85901.890000000014</v>
      </c>
      <c r="P121" s="58"/>
      <c r="Q121" s="58"/>
      <c r="R121" s="58"/>
      <c r="S121" s="58"/>
      <c r="T121" s="58"/>
      <c r="U121" s="58"/>
      <c r="V121" s="58"/>
    </row>
    <row r="122" spans="1:23" x14ac:dyDescent="0.25">
      <c r="A122" s="72">
        <v>1324</v>
      </c>
      <c r="B122" s="72" t="s">
        <v>215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f t="shared" si="7"/>
        <v>0</v>
      </c>
      <c r="P122" s="58"/>
      <c r="Q122" s="58"/>
      <c r="R122" s="58"/>
      <c r="S122" s="58"/>
      <c r="T122" s="58"/>
      <c r="U122" s="58"/>
      <c r="V122" s="58"/>
    </row>
    <row r="123" spans="1:23" x14ac:dyDescent="0.25">
      <c r="A123" s="72">
        <v>1325</v>
      </c>
      <c r="B123" s="72" t="s">
        <v>216</v>
      </c>
      <c r="C123" s="46">
        <v>1656.66</v>
      </c>
      <c r="D123" s="46">
        <v>1496.34</v>
      </c>
      <c r="E123" s="46">
        <v>1752.65</v>
      </c>
      <c r="F123" s="46">
        <v>1696.11</v>
      </c>
      <c r="G123" s="46">
        <v>1752.65</v>
      </c>
      <c r="H123" s="46">
        <v>1696.11</v>
      </c>
      <c r="I123" s="46">
        <v>1661.23</v>
      </c>
      <c r="J123" s="46">
        <v>2036.05</v>
      </c>
      <c r="K123" s="46">
        <v>1970.37</v>
      </c>
      <c r="L123" s="46">
        <v>2036.05</v>
      </c>
      <c r="M123" s="46">
        <v>1382.55</v>
      </c>
      <c r="N123" s="46">
        <v>1382.55</v>
      </c>
      <c r="O123" s="46">
        <f t="shared" si="7"/>
        <v>20519.319999999996</v>
      </c>
      <c r="P123" s="58"/>
      <c r="Q123" s="58"/>
      <c r="R123" s="58"/>
      <c r="S123" s="58"/>
      <c r="T123" s="58"/>
      <c r="U123" s="58"/>
      <c r="V123" s="58"/>
    </row>
    <row r="124" spans="1:23" x14ac:dyDescent="0.25">
      <c r="A124" s="79">
        <v>1332</v>
      </c>
      <c r="B124" s="79" t="s">
        <v>217</v>
      </c>
      <c r="C124" s="46">
        <v>1142.55</v>
      </c>
      <c r="D124" s="46">
        <v>0</v>
      </c>
      <c r="E124" s="46">
        <v>0</v>
      </c>
      <c r="F124" s="46">
        <v>1513.41</v>
      </c>
      <c r="G124" s="46">
        <v>0</v>
      </c>
      <c r="H124" s="46">
        <v>870.19</v>
      </c>
      <c r="I124" s="46">
        <v>1126.1300000000001</v>
      </c>
      <c r="J124" s="46">
        <v>0</v>
      </c>
      <c r="K124" s="46">
        <v>0</v>
      </c>
      <c r="L124" s="46">
        <v>204.75</v>
      </c>
      <c r="M124" s="46">
        <v>14625.96</v>
      </c>
      <c r="N124" s="46">
        <v>0</v>
      </c>
      <c r="O124" s="46">
        <f t="shared" si="7"/>
        <v>19482.989999999998</v>
      </c>
      <c r="P124" s="58"/>
      <c r="Q124" s="58"/>
      <c r="R124" s="58"/>
      <c r="S124" s="58"/>
      <c r="T124" s="58"/>
      <c r="U124" s="58"/>
      <c r="V124" s="58"/>
    </row>
    <row r="125" spans="1:23" x14ac:dyDescent="0.25">
      <c r="A125" s="45">
        <v>1335</v>
      </c>
      <c r="B125" s="45" t="s">
        <v>220</v>
      </c>
      <c r="C125" s="46">
        <v>0</v>
      </c>
      <c r="D125" s="46">
        <v>0</v>
      </c>
      <c r="E125" s="46">
        <v>0</v>
      </c>
      <c r="F125" s="46">
        <v>2744.25</v>
      </c>
      <c r="G125" s="46">
        <v>819</v>
      </c>
      <c r="H125" s="46">
        <v>0</v>
      </c>
      <c r="I125" s="46">
        <v>819</v>
      </c>
      <c r="J125" s="46">
        <v>0</v>
      </c>
      <c r="K125" s="46">
        <v>819</v>
      </c>
      <c r="L125" s="46">
        <v>0</v>
      </c>
      <c r="M125" s="46">
        <v>0</v>
      </c>
      <c r="N125" s="46">
        <v>0</v>
      </c>
      <c r="O125" s="46">
        <f t="shared" si="7"/>
        <v>5201.25</v>
      </c>
      <c r="P125" s="58"/>
      <c r="Q125" s="58"/>
      <c r="R125" s="58"/>
      <c r="S125" s="58"/>
      <c r="T125" s="58"/>
      <c r="U125" s="58"/>
      <c r="V125" s="58"/>
    </row>
    <row r="126" spans="1:23" x14ac:dyDescent="0.25">
      <c r="A126" s="72">
        <v>1336</v>
      </c>
      <c r="B126" s="72" t="s">
        <v>218</v>
      </c>
      <c r="C126" s="46">
        <v>3217.14</v>
      </c>
      <c r="D126" s="46">
        <v>780</v>
      </c>
      <c r="E126" s="46">
        <v>2098.5</v>
      </c>
      <c r="F126" s="44">
        <v>9468.23</v>
      </c>
      <c r="G126" s="46">
        <v>1638</v>
      </c>
      <c r="H126" s="46">
        <v>1464.75</v>
      </c>
      <c r="I126" s="46">
        <v>0</v>
      </c>
      <c r="J126" s="46">
        <v>0</v>
      </c>
      <c r="K126" s="46">
        <v>1055.25</v>
      </c>
      <c r="L126" s="46">
        <v>0</v>
      </c>
      <c r="M126" s="46">
        <v>5143.6099999999997</v>
      </c>
      <c r="N126" s="46">
        <v>2283.75</v>
      </c>
      <c r="O126" s="46">
        <f t="shared" si="7"/>
        <v>27149.23</v>
      </c>
      <c r="P126" s="58"/>
      <c r="Q126" s="58"/>
      <c r="R126" s="58"/>
      <c r="S126" s="58"/>
      <c r="T126" s="58"/>
      <c r="U126" s="58"/>
      <c r="V126" s="58"/>
    </row>
    <row r="127" spans="1:23" x14ac:dyDescent="0.25">
      <c r="A127" s="72">
        <v>1337</v>
      </c>
      <c r="B127" s="72" t="s">
        <v>219</v>
      </c>
      <c r="C127" s="46">
        <v>0</v>
      </c>
      <c r="D127" s="46">
        <v>0</v>
      </c>
      <c r="E127" s="46">
        <v>0</v>
      </c>
      <c r="F127" s="46">
        <v>16501.13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f t="shared" si="7"/>
        <v>16501.13</v>
      </c>
      <c r="P127" s="58"/>
      <c r="Q127" s="58"/>
      <c r="R127" s="58"/>
      <c r="S127" s="58"/>
      <c r="T127" s="58"/>
      <c r="U127" s="58"/>
      <c r="V127" s="58"/>
    </row>
    <row r="128" spans="1:23" x14ac:dyDescent="0.25">
      <c r="A128" s="72">
        <v>1411</v>
      </c>
      <c r="B128" s="72" t="s">
        <v>221</v>
      </c>
      <c r="C128" s="46">
        <v>6653.27</v>
      </c>
      <c r="D128" s="46">
        <v>6085.4</v>
      </c>
      <c r="E128" s="46">
        <v>7935.8</v>
      </c>
      <c r="F128" s="46">
        <v>7788.77</v>
      </c>
      <c r="G128" s="46">
        <v>8254.6</v>
      </c>
      <c r="H128" s="46">
        <v>8882.98</v>
      </c>
      <c r="I128" s="46">
        <v>8978.9699999999993</v>
      </c>
      <c r="J128" s="46">
        <v>8090.84</v>
      </c>
      <c r="K128" s="46">
        <v>6905.15</v>
      </c>
      <c r="L128" s="46">
        <v>8596.18</v>
      </c>
      <c r="M128" s="46">
        <v>6467.37</v>
      </c>
      <c r="N128" s="46">
        <v>7738.67</v>
      </c>
      <c r="O128" s="46">
        <f t="shared" si="7"/>
        <v>92377.999999999985</v>
      </c>
      <c r="P128" s="58"/>
      <c r="Q128" s="58"/>
      <c r="R128" s="58"/>
      <c r="S128" s="58"/>
      <c r="T128" s="58"/>
      <c r="U128" s="58"/>
      <c r="V128" s="58"/>
    </row>
    <row r="129" spans="1:22" x14ac:dyDescent="0.25">
      <c r="A129" s="72">
        <v>1421</v>
      </c>
      <c r="B129" s="72" t="s">
        <v>222</v>
      </c>
      <c r="C129" s="46">
        <v>0</v>
      </c>
      <c r="D129" s="46">
        <v>7028.94</v>
      </c>
      <c r="E129" s="46">
        <v>0</v>
      </c>
      <c r="F129" s="46">
        <v>7516.64</v>
      </c>
      <c r="G129" s="46">
        <v>0</v>
      </c>
      <c r="H129" s="46">
        <v>9082.59</v>
      </c>
      <c r="I129" s="46">
        <v>0</v>
      </c>
      <c r="J129" s="46">
        <v>7633.85</v>
      </c>
      <c r="K129" s="46">
        <v>0</v>
      </c>
      <c r="L129" s="46">
        <v>6995.56</v>
      </c>
      <c r="M129" s="46">
        <v>0</v>
      </c>
      <c r="N129" s="46">
        <v>6573.25</v>
      </c>
      <c r="O129" s="46">
        <f t="shared" si="7"/>
        <v>44830.829999999994</v>
      </c>
      <c r="P129" s="58"/>
      <c r="Q129" s="58"/>
      <c r="R129" s="58"/>
      <c r="S129" s="58"/>
      <c r="T129" s="58"/>
      <c r="U129" s="58"/>
      <c r="V129" s="58"/>
    </row>
    <row r="130" spans="1:22" x14ac:dyDescent="0.25">
      <c r="A130" s="72">
        <v>1431</v>
      </c>
      <c r="B130" s="72" t="s">
        <v>223</v>
      </c>
      <c r="C130" s="46">
        <v>0</v>
      </c>
      <c r="D130" s="46">
        <v>7239.8</v>
      </c>
      <c r="E130" s="46">
        <v>0</v>
      </c>
      <c r="F130" s="46">
        <v>7742.14</v>
      </c>
      <c r="G130" s="46">
        <v>0</v>
      </c>
      <c r="H130" s="46">
        <v>9355.08</v>
      </c>
      <c r="I130" s="46">
        <v>0</v>
      </c>
      <c r="J130" s="46">
        <v>8304.0400000000009</v>
      </c>
      <c r="K130" s="46">
        <v>0</v>
      </c>
      <c r="L130" s="46">
        <v>7068.38</v>
      </c>
      <c r="M130" s="46">
        <v>0</v>
      </c>
      <c r="N130" s="46">
        <v>6669.15</v>
      </c>
      <c r="O130" s="46">
        <f t="shared" si="7"/>
        <v>46378.590000000004</v>
      </c>
      <c r="P130" s="58"/>
      <c r="Q130" s="58"/>
      <c r="R130" s="58"/>
      <c r="S130" s="58"/>
      <c r="T130" s="58"/>
      <c r="U130" s="58"/>
      <c r="V130" s="58"/>
    </row>
    <row r="131" spans="1:22" x14ac:dyDescent="0.25">
      <c r="A131" s="72">
        <v>1543</v>
      </c>
      <c r="B131" s="72" t="s">
        <v>224</v>
      </c>
      <c r="C131" s="46">
        <v>101.55</v>
      </c>
      <c r="D131" s="46">
        <v>101.55</v>
      </c>
      <c r="E131" s="46">
        <v>101.55</v>
      </c>
      <c r="F131" s="46">
        <v>101.55</v>
      </c>
      <c r="G131" s="46">
        <v>101.55</v>
      </c>
      <c r="H131" s="46">
        <v>101.55</v>
      </c>
      <c r="I131" s="46">
        <v>101.55</v>
      </c>
      <c r="J131" s="46">
        <v>101.55</v>
      </c>
      <c r="K131" s="46">
        <v>101.55</v>
      </c>
      <c r="L131" s="46">
        <v>101.55</v>
      </c>
      <c r="M131" s="46">
        <v>101.55</v>
      </c>
      <c r="N131" s="46">
        <v>101.55</v>
      </c>
      <c r="O131" s="46">
        <f t="shared" si="7"/>
        <v>1218.5999999999997</v>
      </c>
      <c r="P131" s="58"/>
      <c r="Q131" s="58"/>
      <c r="R131" s="58"/>
      <c r="S131" s="58"/>
      <c r="T131" s="58"/>
      <c r="U131" s="58"/>
      <c r="V131" s="58"/>
    </row>
    <row r="132" spans="1:22" x14ac:dyDescent="0.25">
      <c r="A132" s="72">
        <v>1545</v>
      </c>
      <c r="B132" s="72" t="s">
        <v>225</v>
      </c>
      <c r="C132" s="46">
        <v>4402.2</v>
      </c>
      <c r="D132" s="46">
        <v>4402.2</v>
      </c>
      <c r="E132" s="46">
        <v>4402.2</v>
      </c>
      <c r="F132" s="46">
        <v>4402.2</v>
      </c>
      <c r="G132" s="46">
        <v>5282.64</v>
      </c>
      <c r="H132" s="46">
        <v>5282.64</v>
      </c>
      <c r="I132" s="46">
        <v>5282.64</v>
      </c>
      <c r="J132" s="46">
        <v>5282.64</v>
      </c>
      <c r="K132" s="46">
        <v>10565.28</v>
      </c>
      <c r="L132" s="46">
        <v>5282.64</v>
      </c>
      <c r="M132" s="46">
        <v>6163.08</v>
      </c>
      <c r="N132" s="46">
        <v>7422</v>
      </c>
      <c r="O132" s="46">
        <f t="shared" si="7"/>
        <v>68172.36</v>
      </c>
      <c r="P132" s="58"/>
      <c r="Q132" s="58"/>
      <c r="R132" s="58"/>
      <c r="S132" s="58"/>
      <c r="T132" s="58"/>
      <c r="U132" s="58"/>
      <c r="V132" s="58"/>
    </row>
    <row r="133" spans="1:22" x14ac:dyDescent="0.25">
      <c r="A133" s="72">
        <v>1547</v>
      </c>
      <c r="B133" s="72" t="s">
        <v>226</v>
      </c>
      <c r="C133" s="46">
        <v>6178.01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f t="shared" si="7"/>
        <v>6178.01</v>
      </c>
      <c r="P133" s="58"/>
      <c r="Q133" s="58"/>
      <c r="R133" s="58"/>
      <c r="S133" s="58"/>
      <c r="T133" s="58"/>
      <c r="U133" s="58"/>
      <c r="V133" s="58"/>
    </row>
    <row r="134" spans="1:22" x14ac:dyDescent="0.25">
      <c r="A134" s="72">
        <v>1548</v>
      </c>
      <c r="B134" s="72" t="s">
        <v>227</v>
      </c>
      <c r="C134" s="46">
        <v>0</v>
      </c>
      <c r="D134" s="46">
        <v>0</v>
      </c>
      <c r="E134" s="46">
        <v>0</v>
      </c>
      <c r="F134" s="46">
        <v>0</v>
      </c>
      <c r="G134" s="46">
        <v>7101.17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f t="shared" si="7"/>
        <v>7101.17</v>
      </c>
      <c r="P134" s="58"/>
      <c r="Q134" s="58"/>
      <c r="R134" s="58"/>
      <c r="S134" s="58"/>
      <c r="T134" s="58"/>
      <c r="U134" s="58"/>
      <c r="V134" s="58"/>
    </row>
    <row r="135" spans="1:22" x14ac:dyDescent="0.25">
      <c r="A135" s="72">
        <v>1592</v>
      </c>
      <c r="B135" s="72" t="s">
        <v>228</v>
      </c>
      <c r="C135" s="46">
        <v>4805.16</v>
      </c>
      <c r="D135" s="46">
        <v>4805.16</v>
      </c>
      <c r="E135" s="46">
        <v>6706.72</v>
      </c>
      <c r="F135" s="46">
        <v>5523.2</v>
      </c>
      <c r="G135" s="46">
        <v>5523.2</v>
      </c>
      <c r="H135" s="46">
        <v>6904</v>
      </c>
      <c r="I135" s="46">
        <v>5523.2</v>
      </c>
      <c r="J135" s="46">
        <v>6904</v>
      </c>
      <c r="K135" s="46">
        <v>5403.76</v>
      </c>
      <c r="L135" s="46">
        <v>5523.2</v>
      </c>
      <c r="M135" s="46">
        <v>7191.84</v>
      </c>
      <c r="N135" s="46">
        <v>5045.4399999999996</v>
      </c>
      <c r="O135" s="46">
        <f t="shared" si="7"/>
        <v>69858.880000000005</v>
      </c>
      <c r="P135" s="58"/>
      <c r="Q135" s="58"/>
      <c r="R135" s="58"/>
      <c r="S135" s="58"/>
      <c r="T135" s="58"/>
      <c r="U135" s="58"/>
      <c r="V135" s="58"/>
    </row>
    <row r="136" spans="1:22" x14ac:dyDescent="0.25">
      <c r="A136" s="72">
        <v>1593</v>
      </c>
      <c r="B136" s="72" t="s">
        <v>229</v>
      </c>
      <c r="C136" s="46">
        <v>4805.16</v>
      </c>
      <c r="D136" s="46">
        <v>4805.16</v>
      </c>
      <c r="E136" s="46">
        <v>6706.72</v>
      </c>
      <c r="F136" s="46">
        <v>5523.2</v>
      </c>
      <c r="G136" s="46">
        <v>5523.2</v>
      </c>
      <c r="H136" s="46">
        <v>6904</v>
      </c>
      <c r="I136" s="46">
        <v>5523.2</v>
      </c>
      <c r="J136" s="46">
        <v>6904</v>
      </c>
      <c r="K136" s="46">
        <v>5403.76</v>
      </c>
      <c r="L136" s="46">
        <v>5523.2</v>
      </c>
      <c r="M136" s="46">
        <v>7191.84</v>
      </c>
      <c r="N136" s="46">
        <v>5045.4399999999996</v>
      </c>
      <c r="O136" s="46">
        <f t="shared" si="7"/>
        <v>69858.880000000005</v>
      </c>
      <c r="P136" s="58"/>
      <c r="Q136" s="58"/>
      <c r="R136" s="58"/>
      <c r="S136" s="58"/>
      <c r="T136" s="58"/>
      <c r="U136" s="58"/>
      <c r="V136" s="58"/>
    </row>
    <row r="137" spans="1:22" x14ac:dyDescent="0.25">
      <c r="A137" s="72">
        <v>1612</v>
      </c>
      <c r="B137" s="72" t="s">
        <v>230</v>
      </c>
      <c r="C137" s="46">
        <v>1153.23</v>
      </c>
      <c r="D137" s="46">
        <v>1153.23</v>
      </c>
      <c r="E137" s="46">
        <v>1793.88</v>
      </c>
      <c r="F137" s="46">
        <v>1325.55</v>
      </c>
      <c r="G137" s="46">
        <v>1325.55</v>
      </c>
      <c r="H137" s="46">
        <v>1656.94</v>
      </c>
      <c r="I137" s="46">
        <v>1325.55</v>
      </c>
      <c r="J137" s="46">
        <v>1652.16</v>
      </c>
      <c r="K137" s="46">
        <v>4887.25</v>
      </c>
      <c r="L137" s="46">
        <v>1325.55</v>
      </c>
      <c r="M137" s="46">
        <v>8284.7000000000007</v>
      </c>
      <c r="N137" s="46">
        <v>1210.8900000000001</v>
      </c>
      <c r="O137" s="46">
        <f t="shared" si="7"/>
        <v>27094.48</v>
      </c>
      <c r="P137" s="58"/>
      <c r="Q137" s="58"/>
      <c r="R137" s="58"/>
      <c r="S137" s="58"/>
      <c r="T137" s="58"/>
      <c r="U137" s="58"/>
      <c r="V137" s="58"/>
    </row>
    <row r="138" spans="1:22" x14ac:dyDescent="0.25">
      <c r="A138" s="72">
        <v>2111</v>
      </c>
      <c r="B138" s="72" t="s">
        <v>231</v>
      </c>
      <c r="C138" s="46">
        <v>587.36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2759.42</v>
      </c>
      <c r="J138" s="46">
        <v>0</v>
      </c>
      <c r="K138" s="46">
        <v>14369.04</v>
      </c>
      <c r="L138" s="46">
        <v>0</v>
      </c>
      <c r="M138" s="46">
        <v>1607.25</v>
      </c>
      <c r="N138" s="46">
        <v>0</v>
      </c>
      <c r="O138" s="46">
        <f t="shared" si="7"/>
        <v>19323.07</v>
      </c>
      <c r="P138" s="58"/>
      <c r="Q138" s="58"/>
      <c r="R138" s="58"/>
      <c r="S138" s="58"/>
      <c r="T138" s="58"/>
      <c r="U138" s="58"/>
      <c r="V138" s="58"/>
    </row>
    <row r="139" spans="1:22" x14ac:dyDescent="0.25">
      <c r="A139" s="72">
        <v>2215</v>
      </c>
      <c r="B139" s="72" t="s">
        <v>235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546</v>
      </c>
      <c r="N139" s="46">
        <v>0</v>
      </c>
      <c r="O139" s="46">
        <f t="shared" si="7"/>
        <v>546</v>
      </c>
      <c r="P139" s="58"/>
      <c r="Q139" s="58"/>
      <c r="R139" s="58"/>
      <c r="S139" s="58"/>
      <c r="T139" s="58"/>
      <c r="U139" s="58"/>
      <c r="V139" s="58"/>
    </row>
    <row r="140" spans="1:22" x14ac:dyDescent="0.25">
      <c r="A140" s="72">
        <v>2911</v>
      </c>
      <c r="B140" s="72" t="s">
        <v>243</v>
      </c>
      <c r="C140" s="46">
        <v>0</v>
      </c>
      <c r="D140" s="46">
        <v>0</v>
      </c>
      <c r="E140" s="46">
        <v>0</v>
      </c>
      <c r="F140" s="46">
        <v>34.9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4373.08</v>
      </c>
      <c r="O140" s="46">
        <f t="shared" si="7"/>
        <v>4407.9799999999996</v>
      </c>
      <c r="P140" s="58"/>
      <c r="Q140" s="58"/>
      <c r="R140" s="58"/>
      <c r="S140" s="58"/>
      <c r="T140" s="58"/>
      <c r="U140" s="58"/>
      <c r="V140" s="58"/>
    </row>
    <row r="141" spans="1:22" x14ac:dyDescent="0.25">
      <c r="A141" s="72">
        <v>3142</v>
      </c>
      <c r="B141" s="72" t="s">
        <v>244</v>
      </c>
      <c r="C141" s="46">
        <v>899</v>
      </c>
      <c r="D141" s="46">
        <v>899</v>
      </c>
      <c r="E141" s="46">
        <v>899</v>
      </c>
      <c r="F141" s="46">
        <v>899</v>
      </c>
      <c r="G141" s="46">
        <v>899</v>
      </c>
      <c r="H141" s="46">
        <v>899</v>
      </c>
      <c r="I141" s="46">
        <v>899</v>
      </c>
      <c r="J141" s="46">
        <v>899</v>
      </c>
      <c r="K141" s="46">
        <v>899</v>
      </c>
      <c r="L141" s="46">
        <v>899</v>
      </c>
      <c r="M141" s="46">
        <v>899</v>
      </c>
      <c r="N141" s="46">
        <v>899</v>
      </c>
      <c r="O141" s="46">
        <f t="shared" si="7"/>
        <v>10788</v>
      </c>
      <c r="P141" s="58"/>
      <c r="Q141" s="58"/>
      <c r="R141" s="58"/>
      <c r="S141" s="58"/>
      <c r="T141" s="58"/>
      <c r="U141" s="58"/>
      <c r="V141" s="58"/>
    </row>
    <row r="142" spans="1:22" x14ac:dyDescent="0.25">
      <c r="A142" s="72">
        <v>3272</v>
      </c>
      <c r="B142" s="72" t="s">
        <v>300</v>
      </c>
      <c r="C142" s="46">
        <v>0</v>
      </c>
      <c r="D142" s="46">
        <v>1331.65</v>
      </c>
      <c r="E142" s="46">
        <v>1790.57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f t="shared" si="7"/>
        <v>3122.2200000000003</v>
      </c>
      <c r="P142" s="58"/>
      <c r="Q142" s="58"/>
      <c r="R142" s="58"/>
      <c r="S142" s="58"/>
      <c r="T142" s="58"/>
      <c r="U142" s="58"/>
      <c r="V142" s="58"/>
    </row>
    <row r="143" spans="1:22" x14ac:dyDescent="0.25">
      <c r="A143" s="72">
        <v>3341</v>
      </c>
      <c r="B143" s="72" t="s">
        <v>252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38280</v>
      </c>
      <c r="N143" s="46">
        <v>0</v>
      </c>
      <c r="O143" s="46">
        <f t="shared" si="7"/>
        <v>38280</v>
      </c>
      <c r="P143" s="58"/>
      <c r="Q143" s="58"/>
      <c r="R143" s="58"/>
      <c r="S143" s="58"/>
      <c r="T143" s="58"/>
      <c r="U143" s="58"/>
      <c r="V143" s="58"/>
    </row>
    <row r="144" spans="1:22" x14ac:dyDescent="0.25">
      <c r="A144" s="92">
        <v>3511</v>
      </c>
      <c r="B144" s="92" t="s">
        <v>394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>
        <v>11596.52</v>
      </c>
      <c r="M144" s="46">
        <v>0</v>
      </c>
      <c r="N144" s="46">
        <v>33863.58</v>
      </c>
      <c r="O144" s="46">
        <f t="shared" si="7"/>
        <v>45460.100000000006</v>
      </c>
      <c r="P144" s="58"/>
      <c r="Q144" s="58"/>
      <c r="R144" s="58"/>
      <c r="S144" s="58"/>
      <c r="T144" s="58"/>
      <c r="U144" s="58"/>
      <c r="V144" s="58"/>
    </row>
    <row r="145" spans="1:22" x14ac:dyDescent="0.25">
      <c r="A145" s="72">
        <v>3534</v>
      </c>
      <c r="B145" s="72" t="s">
        <v>265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f t="shared" si="7"/>
        <v>0</v>
      </c>
      <c r="P145" s="58"/>
      <c r="Q145" s="58"/>
      <c r="R145" s="58"/>
      <c r="S145" s="58"/>
      <c r="T145" s="58"/>
      <c r="U145" s="58"/>
      <c r="V145" s="58"/>
    </row>
    <row r="146" spans="1:22" x14ac:dyDescent="0.25">
      <c r="A146" s="72">
        <v>3582</v>
      </c>
      <c r="B146" s="72" t="s">
        <v>266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f t="shared" si="7"/>
        <v>0</v>
      </c>
      <c r="P146" s="58"/>
      <c r="Q146" s="58"/>
      <c r="R146" s="58"/>
      <c r="S146" s="58"/>
      <c r="T146" s="58"/>
      <c r="U146" s="58"/>
      <c r="V146" s="58"/>
    </row>
    <row r="147" spans="1:22" x14ac:dyDescent="0.25">
      <c r="A147" s="72">
        <v>3791</v>
      </c>
      <c r="B147" s="72" t="s">
        <v>267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58</v>
      </c>
      <c r="J147" s="46">
        <v>0</v>
      </c>
      <c r="K147" s="46">
        <v>4000</v>
      </c>
      <c r="L147" s="46">
        <v>2000</v>
      </c>
      <c r="M147" s="46">
        <v>0</v>
      </c>
      <c r="N147" s="46">
        <v>0</v>
      </c>
      <c r="O147" s="46">
        <f t="shared" si="7"/>
        <v>6058</v>
      </c>
      <c r="P147" s="58"/>
      <c r="Q147" s="58"/>
      <c r="R147" s="58"/>
      <c r="S147" s="58"/>
      <c r="T147" s="58"/>
      <c r="U147" s="58"/>
      <c r="V147" s="58"/>
    </row>
    <row r="148" spans="1:22" x14ac:dyDescent="0.25">
      <c r="A148" s="72">
        <v>3841</v>
      </c>
      <c r="B148" s="72" t="s">
        <v>301</v>
      </c>
      <c r="C148" s="46">
        <v>0</v>
      </c>
      <c r="D148" s="46">
        <v>3196.07</v>
      </c>
      <c r="E148" s="46">
        <v>483.37</v>
      </c>
      <c r="F148" s="46">
        <v>1364.12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543.20000000000005</v>
      </c>
      <c r="M148" s="46">
        <v>0</v>
      </c>
      <c r="N148" s="46">
        <v>76857.33</v>
      </c>
      <c r="O148" s="46">
        <f t="shared" si="7"/>
        <v>82444.09</v>
      </c>
      <c r="P148" s="58"/>
      <c r="Q148" s="58"/>
      <c r="R148" s="58"/>
      <c r="S148" s="58"/>
      <c r="T148" s="58"/>
      <c r="U148" s="58"/>
      <c r="V148" s="58"/>
    </row>
    <row r="149" spans="1:22" x14ac:dyDescent="0.25">
      <c r="A149" s="72">
        <v>3856</v>
      </c>
      <c r="B149" s="72" t="s">
        <v>270</v>
      </c>
      <c r="C149" s="46">
        <v>30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f t="shared" si="7"/>
        <v>30</v>
      </c>
      <c r="P149" s="58"/>
      <c r="Q149" s="58"/>
      <c r="R149" s="58"/>
      <c r="S149" s="58"/>
      <c r="T149" s="58"/>
      <c r="U149" s="58"/>
      <c r="V149" s="58"/>
    </row>
    <row r="150" spans="1:22" x14ac:dyDescent="0.25">
      <c r="A150" s="72">
        <v>3857</v>
      </c>
      <c r="B150" s="72" t="s">
        <v>271</v>
      </c>
      <c r="C150" s="46">
        <v>422.5</v>
      </c>
      <c r="D150" s="46">
        <v>0</v>
      </c>
      <c r="E150" s="46">
        <v>0</v>
      </c>
      <c r="F150" s="46">
        <v>0</v>
      </c>
      <c r="G150" s="46">
        <v>265</v>
      </c>
      <c r="H150" s="46">
        <v>519.9</v>
      </c>
      <c r="I150" s="46">
        <v>522</v>
      </c>
      <c r="J150" s="46">
        <v>0</v>
      </c>
      <c r="K150" s="46">
        <v>0</v>
      </c>
      <c r="L150" s="46">
        <v>0</v>
      </c>
      <c r="M150" s="46">
        <v>24</v>
      </c>
      <c r="N150" s="46">
        <v>390</v>
      </c>
      <c r="O150" s="46">
        <f t="shared" si="7"/>
        <v>2143.4</v>
      </c>
      <c r="P150" s="58"/>
      <c r="Q150" s="58"/>
      <c r="R150" s="58"/>
      <c r="S150" s="58"/>
      <c r="T150" s="58"/>
      <c r="U150" s="58"/>
      <c r="V150" s="58"/>
    </row>
    <row r="151" spans="1:22" x14ac:dyDescent="0.25">
      <c r="A151" s="72">
        <v>3858</v>
      </c>
      <c r="B151" s="72" t="s">
        <v>272</v>
      </c>
      <c r="C151" s="46">
        <v>0</v>
      </c>
      <c r="D151" s="46">
        <v>131</v>
      </c>
      <c r="E151" s="46">
        <v>0</v>
      </c>
      <c r="F151" s="46">
        <v>0</v>
      </c>
      <c r="G151" s="46">
        <v>0</v>
      </c>
      <c r="H151" s="46">
        <v>88</v>
      </c>
      <c r="I151" s="46">
        <v>32</v>
      </c>
      <c r="J151" s="46">
        <v>60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7"/>
        <v>311</v>
      </c>
      <c r="P151" s="58"/>
      <c r="Q151" s="58"/>
      <c r="R151" s="58"/>
      <c r="S151" s="58"/>
      <c r="T151" s="58"/>
      <c r="U151" s="58"/>
      <c r="V151" s="58"/>
    </row>
    <row r="152" spans="1:22" x14ac:dyDescent="0.25">
      <c r="A152" s="72">
        <v>5152</v>
      </c>
      <c r="B152" s="72" t="s">
        <v>274</v>
      </c>
      <c r="C152" s="46">
        <v>0</v>
      </c>
      <c r="D152" s="46">
        <v>10587.43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7"/>
        <v>10587.43</v>
      </c>
      <c r="P152" s="58"/>
      <c r="Q152" s="58"/>
      <c r="R152" s="58"/>
      <c r="S152" s="58"/>
      <c r="T152" s="58"/>
      <c r="U152" s="58"/>
      <c r="V152" s="58"/>
    </row>
    <row r="153" spans="1:22" x14ac:dyDescent="0.25">
      <c r="A153" s="72">
        <v>5671</v>
      </c>
      <c r="B153" s="72" t="s">
        <v>294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47569.43</v>
      </c>
      <c r="O153" s="46">
        <f t="shared" si="7"/>
        <v>47569.43</v>
      </c>
      <c r="P153" s="58"/>
      <c r="Q153" s="58"/>
      <c r="R153" s="58"/>
      <c r="S153" s="58"/>
      <c r="T153" s="58"/>
      <c r="U153" s="58"/>
      <c r="V153" s="58"/>
    </row>
    <row r="154" spans="1:22" ht="39" x14ac:dyDescent="0.25">
      <c r="A154" s="72" t="s">
        <v>303</v>
      </c>
      <c r="B154" s="72" t="s">
        <v>45</v>
      </c>
      <c r="C154" s="44">
        <f t="shared" ref="C154:O154" si="8">SUM(C119:C153)</f>
        <v>91963.590000000011</v>
      </c>
      <c r="D154" s="44">
        <f t="shared" si="8"/>
        <v>109423.31</v>
      </c>
      <c r="E154" s="44">
        <f t="shared" si="8"/>
        <v>119612.97000000002</v>
      </c>
      <c r="F154" s="44">
        <f t="shared" si="8"/>
        <v>138099.12</v>
      </c>
      <c r="G154" s="44">
        <f t="shared" si="8"/>
        <v>102288.05</v>
      </c>
      <c r="H154" s="44">
        <f t="shared" si="8"/>
        <v>131067.31999999999</v>
      </c>
      <c r="I154" s="44">
        <f t="shared" si="8"/>
        <v>100422.18</v>
      </c>
      <c r="J154" s="44">
        <f t="shared" si="8"/>
        <v>127262.59</v>
      </c>
      <c r="K154" s="44">
        <f t="shared" si="8"/>
        <v>115063.54999999999</v>
      </c>
      <c r="L154" s="44">
        <f t="shared" si="8"/>
        <v>121989.40000000001</v>
      </c>
      <c r="M154" s="44">
        <f t="shared" si="8"/>
        <v>181209.33000000005</v>
      </c>
      <c r="N154" s="44">
        <f t="shared" si="8"/>
        <v>262440.95</v>
      </c>
      <c r="O154" s="44">
        <f t="shared" si="8"/>
        <v>1600842.3599999996</v>
      </c>
      <c r="P154" s="58"/>
      <c r="Q154" s="58"/>
      <c r="R154" s="58"/>
      <c r="S154" s="58"/>
      <c r="T154" s="58"/>
      <c r="U154" s="58"/>
      <c r="V154" s="58"/>
    </row>
    <row r="155" spans="1:22" x14ac:dyDescent="0.25">
      <c r="A155" s="89"/>
      <c r="C155" s="46"/>
      <c r="D155" s="46"/>
      <c r="E155" s="46"/>
      <c r="J155" s="46"/>
      <c r="K155" s="46"/>
      <c r="L155" s="46"/>
      <c r="M155" s="46"/>
      <c r="N155" s="46"/>
      <c r="O155" s="46"/>
      <c r="P155" s="58"/>
      <c r="Q155" s="58"/>
      <c r="R155" s="58"/>
      <c r="S155" s="58"/>
      <c r="T155" s="58"/>
      <c r="U155" s="58"/>
      <c r="V155" s="58"/>
    </row>
    <row r="156" spans="1:22" x14ac:dyDescent="0.25">
      <c r="A156" s="40">
        <v>400</v>
      </c>
      <c r="B156" s="40" t="s">
        <v>304</v>
      </c>
      <c r="C156" s="47"/>
      <c r="D156" s="47"/>
      <c r="E156" s="47"/>
      <c r="F156" s="89"/>
      <c r="G156" s="89"/>
      <c r="H156" s="89"/>
      <c r="I156" s="89"/>
      <c r="J156" s="46"/>
      <c r="K156" s="46"/>
      <c r="L156" s="46"/>
      <c r="M156" s="46"/>
      <c r="N156" s="46"/>
      <c r="O156" s="46"/>
      <c r="P156" s="58"/>
      <c r="Q156" s="58"/>
      <c r="R156" s="58"/>
      <c r="S156" s="58"/>
      <c r="T156" s="58"/>
      <c r="U156" s="58"/>
      <c r="V156" s="58"/>
    </row>
    <row r="157" spans="1:22" x14ac:dyDescent="0.25">
      <c r="A157" s="90">
        <v>1564</v>
      </c>
      <c r="B157" s="90" t="s">
        <v>307</v>
      </c>
      <c r="C157" s="46">
        <v>0</v>
      </c>
      <c r="D157" s="46">
        <v>8000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22524.880000000001</v>
      </c>
      <c r="O157" s="46">
        <f t="shared" ref="O157:O193" si="9">SUM(C157:N157)</f>
        <v>30524.880000000001</v>
      </c>
      <c r="P157" s="58"/>
      <c r="Q157" s="58"/>
      <c r="R157" s="58"/>
      <c r="S157" s="58"/>
      <c r="T157" s="58"/>
      <c r="U157" s="58"/>
      <c r="V157" s="58"/>
    </row>
    <row r="158" spans="1:22" x14ac:dyDescent="0.25">
      <c r="A158" s="90">
        <v>2161</v>
      </c>
      <c r="B158" s="90" t="s">
        <v>232</v>
      </c>
      <c r="C158" s="46">
        <v>15683.27</v>
      </c>
      <c r="D158" s="46">
        <v>10519.46</v>
      </c>
      <c r="E158" s="46">
        <v>30874.16</v>
      </c>
      <c r="F158" s="46">
        <v>24355.55</v>
      </c>
      <c r="G158" s="46">
        <v>58894.98</v>
      </c>
      <c r="H158" s="46">
        <v>21254.01</v>
      </c>
      <c r="I158" s="46">
        <v>36870.980000000003</v>
      </c>
      <c r="J158" s="46">
        <v>21797.16</v>
      </c>
      <c r="K158" s="46">
        <v>16186.88</v>
      </c>
      <c r="L158" s="46">
        <v>20414.16</v>
      </c>
      <c r="M158" s="46">
        <v>17591.86</v>
      </c>
      <c r="N158" s="46">
        <v>23155.23</v>
      </c>
      <c r="O158" s="46">
        <f t="shared" si="9"/>
        <v>297597.7</v>
      </c>
      <c r="P158" s="58"/>
      <c r="Q158" s="58"/>
      <c r="R158" s="58"/>
      <c r="S158" s="58"/>
      <c r="T158" s="58"/>
      <c r="U158" s="58"/>
      <c r="V158" s="58"/>
    </row>
    <row r="159" spans="1:22" x14ac:dyDescent="0.25">
      <c r="A159" s="90">
        <v>2213</v>
      </c>
      <c r="B159" s="90" t="s">
        <v>233</v>
      </c>
      <c r="C159" s="46">
        <v>0</v>
      </c>
      <c r="D159" s="46">
        <v>0</v>
      </c>
      <c r="E159" s="46">
        <v>0</v>
      </c>
      <c r="F159" s="46">
        <v>10653.61</v>
      </c>
      <c r="G159" s="46">
        <v>17122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9"/>
        <v>27775.61</v>
      </c>
      <c r="P159" s="58"/>
      <c r="Q159" s="58"/>
      <c r="R159" s="58"/>
      <c r="S159" s="58"/>
      <c r="T159" s="58"/>
      <c r="U159" s="58"/>
      <c r="V159" s="58"/>
    </row>
    <row r="160" spans="1:22" x14ac:dyDescent="0.25">
      <c r="A160" s="90">
        <v>2222</v>
      </c>
      <c r="B160" s="90" t="s">
        <v>308</v>
      </c>
      <c r="C160" s="46">
        <v>158181.4</v>
      </c>
      <c r="D160" s="46">
        <v>140112.20000000001</v>
      </c>
      <c r="E160" s="46">
        <v>139712.4</v>
      </c>
      <c r="F160" s="46">
        <v>141100.60999999999</v>
      </c>
      <c r="G160" s="46">
        <v>150250.4</v>
      </c>
      <c r="H160" s="46">
        <v>157174.1</v>
      </c>
      <c r="I160" s="46">
        <v>146322</v>
      </c>
      <c r="J160" s="46">
        <v>147028</v>
      </c>
      <c r="K160" s="46">
        <v>135765.20000000001</v>
      </c>
      <c r="L160" s="46">
        <v>171513.2</v>
      </c>
      <c r="M160" s="46">
        <v>179736</v>
      </c>
      <c r="N160" s="46">
        <v>172780</v>
      </c>
      <c r="O160" s="46">
        <f t="shared" si="9"/>
        <v>1839675.5099999998</v>
      </c>
      <c r="P160" s="58"/>
      <c r="Q160" s="58"/>
      <c r="R160" s="58"/>
      <c r="S160" s="58"/>
      <c r="T160" s="58"/>
      <c r="U160" s="58"/>
      <c r="V160" s="58"/>
    </row>
    <row r="161" spans="1:22" x14ac:dyDescent="0.25">
      <c r="A161" s="90">
        <v>2223</v>
      </c>
      <c r="B161" s="90" t="s">
        <v>309</v>
      </c>
      <c r="C161" s="46">
        <v>55922</v>
      </c>
      <c r="D161" s="46">
        <v>43246</v>
      </c>
      <c r="E161" s="46">
        <v>57841.55</v>
      </c>
      <c r="F161" s="46">
        <v>52397.5</v>
      </c>
      <c r="G161" s="46">
        <v>70994.5</v>
      </c>
      <c r="H161" s="46">
        <v>65070.3</v>
      </c>
      <c r="I161" s="46">
        <v>57072.49</v>
      </c>
      <c r="J161" s="46">
        <v>55151</v>
      </c>
      <c r="K161" s="46">
        <v>72544.710000000006</v>
      </c>
      <c r="L161" s="46">
        <v>78121.13</v>
      </c>
      <c r="M161" s="46">
        <v>59960.5</v>
      </c>
      <c r="N161" s="46">
        <v>51604</v>
      </c>
      <c r="O161" s="46">
        <f t="shared" si="9"/>
        <v>719925.67999999993</v>
      </c>
      <c r="P161" s="58"/>
      <c r="Q161" s="58"/>
      <c r="R161" s="58"/>
      <c r="S161" s="58"/>
      <c r="T161" s="58"/>
      <c r="U161" s="58"/>
      <c r="V161" s="58"/>
    </row>
    <row r="162" spans="1:22" x14ac:dyDescent="0.25">
      <c r="A162" s="90">
        <v>2224</v>
      </c>
      <c r="B162" s="90" t="s">
        <v>310</v>
      </c>
      <c r="C162" s="46">
        <v>85596</v>
      </c>
      <c r="D162" s="46">
        <v>166272</v>
      </c>
      <c r="E162" s="46">
        <v>121938</v>
      </c>
      <c r="F162" s="46">
        <v>288064</v>
      </c>
      <c r="G162" s="46">
        <v>180331</v>
      </c>
      <c r="H162" s="46">
        <v>140912</v>
      </c>
      <c r="I162" s="46">
        <v>40352</v>
      </c>
      <c r="J162" s="46">
        <v>0</v>
      </c>
      <c r="K162" s="46">
        <v>187872</v>
      </c>
      <c r="L162" s="46">
        <v>119290</v>
      </c>
      <c r="M162" s="46">
        <v>110485</v>
      </c>
      <c r="N162" s="46">
        <v>123475</v>
      </c>
      <c r="O162" s="46">
        <f t="shared" si="9"/>
        <v>1564587</v>
      </c>
      <c r="P162" s="58"/>
      <c r="Q162" s="58"/>
      <c r="R162" s="58"/>
      <c r="S162" s="58"/>
      <c r="T162" s="58"/>
      <c r="U162" s="58"/>
      <c r="V162" s="58"/>
    </row>
    <row r="163" spans="1:22" x14ac:dyDescent="0.25">
      <c r="A163" s="90">
        <v>2225</v>
      </c>
      <c r="B163" s="90" t="s">
        <v>311</v>
      </c>
      <c r="C163" s="46">
        <v>243212.02</v>
      </c>
      <c r="D163" s="46">
        <v>255564.22</v>
      </c>
      <c r="E163" s="46">
        <v>311706.37</v>
      </c>
      <c r="F163" s="46">
        <v>223088.19</v>
      </c>
      <c r="G163" s="46">
        <v>154919.42000000001</v>
      </c>
      <c r="H163" s="46">
        <v>325867.57</v>
      </c>
      <c r="I163" s="46">
        <v>252459.16</v>
      </c>
      <c r="J163" s="46">
        <v>267674.84000000003</v>
      </c>
      <c r="K163" s="46">
        <v>235422.96</v>
      </c>
      <c r="L163" s="46">
        <v>251154.1</v>
      </c>
      <c r="M163" s="46">
        <v>251786.74</v>
      </c>
      <c r="N163" s="46">
        <v>373408.58</v>
      </c>
      <c r="O163" s="46">
        <f t="shared" si="9"/>
        <v>3146264.17</v>
      </c>
      <c r="P163" s="58"/>
      <c r="Q163" s="58"/>
      <c r="R163" s="58"/>
      <c r="S163" s="58"/>
      <c r="T163" s="58"/>
      <c r="U163" s="58"/>
      <c r="V163" s="58"/>
    </row>
    <row r="164" spans="1:22" x14ac:dyDescent="0.25">
      <c r="A164" s="90">
        <v>2226</v>
      </c>
      <c r="B164" s="90" t="s">
        <v>312</v>
      </c>
      <c r="C164" s="46">
        <v>1068</v>
      </c>
      <c r="D164" s="46">
        <v>2011.5</v>
      </c>
      <c r="E164" s="46">
        <v>1653</v>
      </c>
      <c r="F164" s="46">
        <v>3424</v>
      </c>
      <c r="G164" s="46">
        <v>2074</v>
      </c>
      <c r="H164" s="46">
        <v>1686</v>
      </c>
      <c r="I164" s="46">
        <v>2637.5</v>
      </c>
      <c r="J164" s="46">
        <v>2793.5</v>
      </c>
      <c r="K164" s="46">
        <v>1699</v>
      </c>
      <c r="L164" s="46">
        <v>1670</v>
      </c>
      <c r="M164" s="46">
        <v>3432</v>
      </c>
      <c r="N164" s="46">
        <v>630</v>
      </c>
      <c r="O164" s="46">
        <f t="shared" si="9"/>
        <v>24778.5</v>
      </c>
      <c r="P164" s="58"/>
      <c r="Q164" s="58"/>
      <c r="R164" s="58"/>
      <c r="S164" s="58"/>
      <c r="T164" s="58"/>
      <c r="U164" s="58"/>
      <c r="V164" s="58"/>
    </row>
    <row r="165" spans="1:22" x14ac:dyDescent="0.25">
      <c r="A165" s="90">
        <v>2386</v>
      </c>
      <c r="B165" s="90" t="s">
        <v>313</v>
      </c>
      <c r="C165" s="46">
        <v>84302.92</v>
      </c>
      <c r="D165" s="46">
        <v>183703.78</v>
      </c>
      <c r="E165" s="46">
        <v>158467.56</v>
      </c>
      <c r="F165" s="46">
        <v>204741.16</v>
      </c>
      <c r="G165" s="46">
        <v>129055.8</v>
      </c>
      <c r="H165" s="46">
        <v>140742.87</v>
      </c>
      <c r="I165" s="46">
        <v>84842.4</v>
      </c>
      <c r="J165" s="46">
        <v>280504.39</v>
      </c>
      <c r="K165" s="46">
        <v>89079.69</v>
      </c>
      <c r="L165" s="46">
        <v>62437.71</v>
      </c>
      <c r="M165" s="46">
        <v>63441.62</v>
      </c>
      <c r="N165" s="46">
        <v>163151.21</v>
      </c>
      <c r="O165" s="46">
        <f t="shared" si="9"/>
        <v>1644471.11</v>
      </c>
      <c r="P165" s="58"/>
      <c r="Q165" s="58"/>
      <c r="R165" s="58"/>
      <c r="S165" s="58"/>
      <c r="T165" s="58"/>
      <c r="U165" s="58"/>
      <c r="V165" s="58"/>
    </row>
    <row r="166" spans="1:22" x14ac:dyDescent="0.25">
      <c r="A166" s="90">
        <v>2387</v>
      </c>
      <c r="B166" s="90" t="s">
        <v>314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f t="shared" si="9"/>
        <v>0</v>
      </c>
      <c r="P166" s="58"/>
      <c r="Q166" s="58"/>
      <c r="R166" s="58"/>
      <c r="S166" s="58"/>
      <c r="T166" s="58"/>
      <c r="U166" s="58"/>
      <c r="V166" s="58"/>
    </row>
    <row r="167" spans="1:22" x14ac:dyDescent="0.25">
      <c r="A167" s="72">
        <v>2388</v>
      </c>
      <c r="B167" s="72" t="s">
        <v>315</v>
      </c>
      <c r="C167" s="46">
        <v>0</v>
      </c>
      <c r="D167" s="46">
        <v>2517.1999999999998</v>
      </c>
      <c r="E167" s="46">
        <v>2001</v>
      </c>
      <c r="F167" s="46">
        <v>0</v>
      </c>
      <c r="G167" s="46">
        <v>881.6</v>
      </c>
      <c r="H167" s="46">
        <v>3274.68</v>
      </c>
      <c r="I167" s="46">
        <v>0</v>
      </c>
      <c r="J167" s="46">
        <v>5597</v>
      </c>
      <c r="K167" s="46">
        <v>2807.2</v>
      </c>
      <c r="L167" s="46">
        <v>1740</v>
      </c>
      <c r="M167" s="46">
        <v>1078.8</v>
      </c>
      <c r="N167" s="46">
        <v>21460</v>
      </c>
      <c r="O167" s="46">
        <f t="shared" si="9"/>
        <v>41357.479999999996</v>
      </c>
      <c r="P167" s="58"/>
      <c r="Q167" s="58"/>
      <c r="R167" s="58"/>
      <c r="S167" s="58"/>
      <c r="T167" s="58"/>
      <c r="U167" s="58"/>
      <c r="V167" s="58"/>
    </row>
    <row r="168" spans="1:22" x14ac:dyDescent="0.25">
      <c r="A168" s="72">
        <v>2612</v>
      </c>
      <c r="B168" s="72" t="s">
        <v>316</v>
      </c>
      <c r="C168" s="46">
        <v>39567.25</v>
      </c>
      <c r="D168" s="46">
        <v>31347.87</v>
      </c>
      <c r="E168" s="46">
        <v>37486.35</v>
      </c>
      <c r="F168" s="46">
        <v>47610.23</v>
      </c>
      <c r="G168" s="46">
        <v>41509.360000000001</v>
      </c>
      <c r="H168" s="46">
        <v>40490.82</v>
      </c>
      <c r="I168" s="46">
        <v>36412.57</v>
      </c>
      <c r="J168" s="46">
        <v>47345.74</v>
      </c>
      <c r="K168" s="46">
        <v>35565.9</v>
      </c>
      <c r="L168" s="46">
        <v>30129.13</v>
      </c>
      <c r="M168" s="46">
        <v>60461.27</v>
      </c>
      <c r="N168" s="46">
        <v>40699.19</v>
      </c>
      <c r="O168" s="46">
        <f t="shared" si="9"/>
        <v>488625.68000000005</v>
      </c>
      <c r="P168" s="58"/>
      <c r="Q168" s="58"/>
      <c r="R168" s="58"/>
      <c r="S168" s="58"/>
      <c r="T168" s="58"/>
      <c r="U168" s="58"/>
      <c r="V168" s="58"/>
    </row>
    <row r="169" spans="1:22" x14ac:dyDescent="0.25">
      <c r="A169" s="72">
        <v>2712</v>
      </c>
      <c r="B169" s="72" t="s">
        <v>317</v>
      </c>
      <c r="C169" s="46">
        <v>18188.8</v>
      </c>
      <c r="D169" s="46">
        <v>0</v>
      </c>
      <c r="E169" s="46">
        <v>1044</v>
      </c>
      <c r="F169" s="46">
        <v>0</v>
      </c>
      <c r="G169" s="46">
        <v>632.20000000000005</v>
      </c>
      <c r="H169" s="46">
        <v>0</v>
      </c>
      <c r="I169" s="46">
        <v>0</v>
      </c>
      <c r="J169" s="46">
        <v>53441.2</v>
      </c>
      <c r="K169" s="46">
        <v>0</v>
      </c>
      <c r="L169" s="46">
        <v>29720.400000000001</v>
      </c>
      <c r="M169" s="46">
        <v>12620.8</v>
      </c>
      <c r="N169" s="46">
        <v>38710.019999999997</v>
      </c>
      <c r="O169" s="46">
        <f t="shared" si="9"/>
        <v>154357.42000000001</v>
      </c>
      <c r="P169" s="58"/>
      <c r="Q169" s="58"/>
      <c r="R169" s="58"/>
      <c r="S169" s="58"/>
      <c r="T169" s="58"/>
      <c r="U169" s="58"/>
      <c r="V169" s="58"/>
    </row>
    <row r="170" spans="1:22" x14ac:dyDescent="0.25">
      <c r="A170" s="72">
        <v>3111</v>
      </c>
      <c r="B170" s="72" t="s">
        <v>318</v>
      </c>
      <c r="C170" s="46">
        <v>103568</v>
      </c>
      <c r="D170" s="46">
        <v>109070</v>
      </c>
      <c r="E170" s="46">
        <v>141339</v>
      </c>
      <c r="F170" s="46">
        <v>104855</v>
      </c>
      <c r="G170" s="46">
        <v>115303</v>
      </c>
      <c r="H170" s="46">
        <v>114120</v>
      </c>
      <c r="I170" s="46">
        <v>66779</v>
      </c>
      <c r="J170" s="46">
        <v>64747</v>
      </c>
      <c r="K170" s="46">
        <v>120085</v>
      </c>
      <c r="L170" s="46">
        <v>139735</v>
      </c>
      <c r="M170" s="46">
        <v>135039</v>
      </c>
      <c r="N170" s="46">
        <v>96533</v>
      </c>
      <c r="O170" s="46">
        <f t="shared" si="9"/>
        <v>1311173</v>
      </c>
      <c r="P170" s="58"/>
      <c r="Q170" s="58"/>
      <c r="R170" s="58"/>
      <c r="S170" s="58"/>
      <c r="T170" s="58"/>
      <c r="U170" s="58"/>
      <c r="V170" s="58"/>
    </row>
    <row r="171" spans="1:22" x14ac:dyDescent="0.25">
      <c r="A171" s="72">
        <v>3162</v>
      </c>
      <c r="B171" s="72" t="s">
        <v>319</v>
      </c>
      <c r="C171" s="46">
        <v>0</v>
      </c>
      <c r="D171" s="46">
        <v>0</v>
      </c>
      <c r="E171" s="46">
        <v>0</v>
      </c>
      <c r="F171" s="46">
        <v>0</v>
      </c>
      <c r="G171" s="46">
        <v>9464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46">
        <v>0</v>
      </c>
      <c r="O171" s="46">
        <f t="shared" si="9"/>
        <v>9464</v>
      </c>
      <c r="P171" s="58"/>
      <c r="Q171" s="58"/>
      <c r="R171" s="58"/>
      <c r="S171" s="58"/>
      <c r="T171" s="58"/>
      <c r="U171" s="58"/>
      <c r="V171" s="58"/>
    </row>
    <row r="172" spans="1:22" x14ac:dyDescent="0.25">
      <c r="A172" s="72">
        <v>3261</v>
      </c>
      <c r="B172" s="72" t="s">
        <v>352</v>
      </c>
      <c r="C172" s="46">
        <v>94664.34</v>
      </c>
      <c r="D172" s="46">
        <v>0</v>
      </c>
      <c r="E172" s="46">
        <v>0</v>
      </c>
      <c r="F172" s="46">
        <v>0</v>
      </c>
      <c r="G172" s="46">
        <v>47384.01</v>
      </c>
      <c r="H172" s="46">
        <v>14244</v>
      </c>
      <c r="I172" s="46">
        <v>0</v>
      </c>
      <c r="J172" s="46">
        <v>0</v>
      </c>
      <c r="K172" s="46">
        <v>4176</v>
      </c>
      <c r="L172" s="46">
        <v>0</v>
      </c>
      <c r="M172" s="46">
        <v>1392</v>
      </c>
      <c r="N172" s="46">
        <v>203000</v>
      </c>
      <c r="O172" s="46">
        <f t="shared" si="9"/>
        <v>364860.35</v>
      </c>
      <c r="P172" s="58"/>
      <c r="Q172" s="58"/>
      <c r="R172" s="58"/>
      <c r="S172" s="58"/>
      <c r="T172" s="58"/>
      <c r="U172" s="58"/>
      <c r="V172" s="58"/>
    </row>
    <row r="173" spans="1:22" x14ac:dyDescent="0.25">
      <c r="A173" s="90">
        <v>3273</v>
      </c>
      <c r="B173" s="90" t="s">
        <v>321</v>
      </c>
      <c r="C173" s="46">
        <v>0</v>
      </c>
      <c r="D173" s="46">
        <v>0</v>
      </c>
      <c r="E173" s="46">
        <v>0</v>
      </c>
      <c r="F173" s="46">
        <v>0</v>
      </c>
      <c r="G173" s="46">
        <v>117145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0</v>
      </c>
      <c r="N173" s="46">
        <v>0</v>
      </c>
      <c r="O173" s="46">
        <f t="shared" si="9"/>
        <v>117145</v>
      </c>
      <c r="P173" s="58"/>
      <c r="Q173" s="58"/>
      <c r="R173" s="58"/>
      <c r="S173" s="58"/>
      <c r="T173" s="58"/>
      <c r="U173" s="58"/>
      <c r="V173" s="58"/>
    </row>
    <row r="174" spans="1:22" x14ac:dyDescent="0.25">
      <c r="A174" s="90">
        <v>3341</v>
      </c>
      <c r="B174" s="90" t="s">
        <v>252</v>
      </c>
      <c r="C174" s="46">
        <v>2030</v>
      </c>
      <c r="D174" s="46">
        <v>60030</v>
      </c>
      <c r="E174" s="46">
        <v>31030</v>
      </c>
      <c r="F174" s="46">
        <v>31030</v>
      </c>
      <c r="G174" s="46">
        <v>81030</v>
      </c>
      <c r="H174" s="46">
        <v>31030</v>
      </c>
      <c r="I174" s="46">
        <v>31030</v>
      </c>
      <c r="J174" s="46">
        <v>31030</v>
      </c>
      <c r="K174" s="46">
        <v>31030</v>
      </c>
      <c r="L174" s="46">
        <v>29000</v>
      </c>
      <c r="M174" s="46">
        <v>33060</v>
      </c>
      <c r="N174" s="46">
        <v>29000</v>
      </c>
      <c r="O174" s="46">
        <f t="shared" si="9"/>
        <v>420330</v>
      </c>
      <c r="P174" s="58"/>
      <c r="Q174" s="58"/>
      <c r="R174" s="58"/>
      <c r="S174" s="58"/>
      <c r="T174" s="58"/>
      <c r="U174" s="58"/>
      <c r="V174" s="58"/>
    </row>
    <row r="175" spans="1:22" x14ac:dyDescent="0.25">
      <c r="A175" s="90">
        <v>3441</v>
      </c>
      <c r="B175" s="90" t="s">
        <v>323</v>
      </c>
      <c r="C175" s="46">
        <v>0</v>
      </c>
      <c r="D175" s="46">
        <v>0</v>
      </c>
      <c r="E175" s="46">
        <v>2234</v>
      </c>
      <c r="F175" s="46">
        <v>33474.92</v>
      </c>
      <c r="G175" s="46">
        <v>40966.31</v>
      </c>
      <c r="H175" s="46">
        <v>13742.26</v>
      </c>
      <c r="I175" s="46">
        <v>0</v>
      </c>
      <c r="J175" s="46">
        <v>160867.54999999999</v>
      </c>
      <c r="K175" s="46">
        <v>6389.28</v>
      </c>
      <c r="L175" s="46">
        <v>0</v>
      </c>
      <c r="M175" s="46">
        <v>39409.300000000003</v>
      </c>
      <c r="N175" s="46">
        <v>0</v>
      </c>
      <c r="O175" s="46">
        <f t="shared" si="9"/>
        <v>297083.62</v>
      </c>
      <c r="P175" s="58"/>
      <c r="Q175" s="58"/>
      <c r="R175" s="58"/>
      <c r="S175" s="58"/>
      <c r="T175" s="58"/>
      <c r="U175" s="58"/>
      <c r="V175" s="58"/>
    </row>
    <row r="176" spans="1:22" x14ac:dyDescent="0.25">
      <c r="A176" s="90">
        <v>3511</v>
      </c>
      <c r="B176" s="65" t="s">
        <v>261</v>
      </c>
      <c r="C176" s="46">
        <v>49165.1</v>
      </c>
      <c r="D176" s="46">
        <v>13277.73</v>
      </c>
      <c r="E176" s="46">
        <v>263146.81</v>
      </c>
      <c r="F176" s="46">
        <v>131048.43</v>
      </c>
      <c r="G176" s="46">
        <v>409526.76</v>
      </c>
      <c r="H176" s="46">
        <v>308330.74</v>
      </c>
      <c r="I176" s="46">
        <v>405784.84</v>
      </c>
      <c r="J176" s="46">
        <v>169885.2</v>
      </c>
      <c r="K176" s="46">
        <v>128961.89</v>
      </c>
      <c r="L176" s="46">
        <v>109226.33</v>
      </c>
      <c r="M176" s="46">
        <v>170432.21</v>
      </c>
      <c r="N176" s="46">
        <v>320450.75</v>
      </c>
      <c r="O176" s="46">
        <f t="shared" si="9"/>
        <v>2479236.79</v>
      </c>
      <c r="P176" s="58"/>
      <c r="Q176" s="58"/>
      <c r="R176" s="58"/>
      <c r="S176" s="58"/>
      <c r="T176" s="58"/>
      <c r="U176" s="58"/>
      <c r="V176" s="58"/>
    </row>
    <row r="177" spans="1:22" x14ac:dyDescent="0.25">
      <c r="A177" s="90">
        <v>3514</v>
      </c>
      <c r="B177" s="90" t="s">
        <v>324</v>
      </c>
      <c r="C177" s="46">
        <v>471567.86</v>
      </c>
      <c r="D177" s="46">
        <v>126591.84</v>
      </c>
      <c r="E177" s="46">
        <v>284815.86</v>
      </c>
      <c r="F177" s="46">
        <v>21453.59</v>
      </c>
      <c r="G177" s="46">
        <v>20374.95</v>
      </c>
      <c r="H177" s="46">
        <v>31291.200000000001</v>
      </c>
      <c r="I177" s="46">
        <v>36568.269999999997</v>
      </c>
      <c r="J177" s="46">
        <v>16782.169999999998</v>
      </c>
      <c r="K177" s="46">
        <v>33718.6</v>
      </c>
      <c r="L177" s="46">
        <v>24474.79</v>
      </c>
      <c r="M177" s="46">
        <v>4500</v>
      </c>
      <c r="N177" s="46">
        <v>31410.79</v>
      </c>
      <c r="O177" s="46">
        <f t="shared" si="9"/>
        <v>1103549.92</v>
      </c>
      <c r="P177" s="58"/>
      <c r="Q177" s="58"/>
      <c r="R177" s="58"/>
      <c r="S177" s="58"/>
      <c r="T177" s="58"/>
      <c r="U177" s="58"/>
      <c r="V177" s="58"/>
    </row>
    <row r="178" spans="1:22" x14ac:dyDescent="0.25">
      <c r="A178" s="90">
        <v>3551</v>
      </c>
      <c r="B178" s="90" t="s">
        <v>325</v>
      </c>
      <c r="C178" s="46">
        <v>5124.18</v>
      </c>
      <c r="D178" s="46">
        <v>14689.53</v>
      </c>
      <c r="E178" s="46">
        <v>24581.37</v>
      </c>
      <c r="F178" s="46">
        <v>11631.55</v>
      </c>
      <c r="G178" s="46">
        <v>16768.599999999999</v>
      </c>
      <c r="H178" s="46">
        <v>45924.19</v>
      </c>
      <c r="I178" s="46">
        <v>18619.89</v>
      </c>
      <c r="J178" s="46">
        <v>20907.96</v>
      </c>
      <c r="K178" s="46">
        <v>8869.9500000000007</v>
      </c>
      <c r="L178" s="46">
        <v>24658.84</v>
      </c>
      <c r="M178" s="46">
        <v>20413.54</v>
      </c>
      <c r="N178" s="46">
        <v>39678.400000000001</v>
      </c>
      <c r="O178" s="46">
        <f t="shared" si="9"/>
        <v>251868</v>
      </c>
      <c r="P178" s="58"/>
      <c r="Q178" s="58"/>
      <c r="R178" s="58"/>
      <c r="S178" s="58"/>
      <c r="T178" s="58"/>
      <c r="U178" s="58"/>
      <c r="V178" s="58"/>
    </row>
    <row r="179" spans="1:22" x14ac:dyDescent="0.25">
      <c r="A179" s="90">
        <v>3571</v>
      </c>
      <c r="B179" s="90" t="s">
        <v>287</v>
      </c>
      <c r="C179" s="46">
        <v>6846.02</v>
      </c>
      <c r="D179" s="46">
        <v>13351.6</v>
      </c>
      <c r="E179" s="46">
        <v>4755.3999999999996</v>
      </c>
      <c r="F179" s="46">
        <v>23419.47</v>
      </c>
      <c r="G179" s="46">
        <v>0</v>
      </c>
      <c r="H179" s="46">
        <v>0</v>
      </c>
      <c r="I179" s="46">
        <v>4724.5</v>
      </c>
      <c r="J179" s="46">
        <v>8792.7999999999993</v>
      </c>
      <c r="K179" s="46">
        <v>8832.24</v>
      </c>
      <c r="L179" s="46">
        <v>14126</v>
      </c>
      <c r="M179" s="46">
        <v>2176</v>
      </c>
      <c r="N179" s="46">
        <v>9597</v>
      </c>
      <c r="O179" s="46">
        <f t="shared" si="9"/>
        <v>96621.030000000013</v>
      </c>
      <c r="P179" s="58"/>
      <c r="Q179" s="85"/>
      <c r="R179" s="39"/>
      <c r="S179" s="39"/>
      <c r="T179" s="39"/>
      <c r="U179" s="39"/>
      <c r="V179" s="39"/>
    </row>
    <row r="180" spans="1:22" x14ac:dyDescent="0.25">
      <c r="A180" s="90">
        <v>3622</v>
      </c>
      <c r="B180" s="90" t="s">
        <v>326</v>
      </c>
      <c r="C180" s="46">
        <v>208.8</v>
      </c>
      <c r="D180" s="46">
        <v>3378.12</v>
      </c>
      <c r="E180" s="46">
        <v>947.74</v>
      </c>
      <c r="F180" s="46">
        <v>15925.54</v>
      </c>
      <c r="G180" s="46">
        <v>18027.73</v>
      </c>
      <c r="H180" s="46">
        <v>7287.82</v>
      </c>
      <c r="I180" s="46">
        <v>26264.95</v>
      </c>
      <c r="J180" s="46">
        <v>33559.96</v>
      </c>
      <c r="K180" s="46">
        <v>2581</v>
      </c>
      <c r="L180" s="46">
        <v>9887.84</v>
      </c>
      <c r="M180" s="46">
        <v>66329.78</v>
      </c>
      <c r="N180" s="46">
        <v>7638.14</v>
      </c>
      <c r="O180" s="46">
        <f t="shared" si="9"/>
        <v>192037.42</v>
      </c>
      <c r="P180" s="58"/>
      <c r="Q180" s="58"/>
      <c r="R180" s="58"/>
      <c r="S180" s="58"/>
      <c r="T180" s="58"/>
      <c r="U180" s="58"/>
      <c r="V180" s="58"/>
    </row>
    <row r="181" spans="1:22" x14ac:dyDescent="0.25">
      <c r="A181" s="90">
        <v>3623</v>
      </c>
      <c r="B181" s="90" t="s">
        <v>327</v>
      </c>
      <c r="C181" s="46">
        <v>0</v>
      </c>
      <c r="D181" s="46">
        <v>2067.5300000000002</v>
      </c>
      <c r="E181" s="46">
        <v>0</v>
      </c>
      <c r="F181" s="46">
        <v>11600</v>
      </c>
      <c r="G181" s="46">
        <v>251254.92</v>
      </c>
      <c r="H181" s="46">
        <v>223729.19</v>
      </c>
      <c r="I181" s="46">
        <v>235032.77</v>
      </c>
      <c r="J181" s="46">
        <v>344232.15</v>
      </c>
      <c r="K181" s="46">
        <v>210613.35</v>
      </c>
      <c r="L181" s="46">
        <v>335596.97</v>
      </c>
      <c r="M181" s="46">
        <v>78684.45</v>
      </c>
      <c r="N181" s="46">
        <v>291277.12</v>
      </c>
      <c r="O181" s="46">
        <f t="shared" si="9"/>
        <v>1984088.4500000002</v>
      </c>
      <c r="P181" s="58"/>
      <c r="Q181" s="58"/>
      <c r="R181" s="58"/>
      <c r="S181" s="58"/>
      <c r="T181" s="58"/>
      <c r="U181" s="58"/>
      <c r="V181" s="58"/>
    </row>
    <row r="182" spans="1:22" x14ac:dyDescent="0.25">
      <c r="A182" s="90">
        <v>3625</v>
      </c>
      <c r="B182" s="90" t="s">
        <v>361</v>
      </c>
      <c r="C182" s="46">
        <v>5956.6</v>
      </c>
      <c r="D182" s="46">
        <v>0</v>
      </c>
      <c r="E182" s="46">
        <v>0</v>
      </c>
      <c r="F182" s="46">
        <v>23200</v>
      </c>
      <c r="G182" s="46">
        <v>13718.74</v>
      </c>
      <c r="H182" s="46">
        <v>2583.9</v>
      </c>
      <c r="I182" s="46">
        <v>0</v>
      </c>
      <c r="J182" s="46">
        <v>0</v>
      </c>
      <c r="K182" s="46">
        <v>3201.6</v>
      </c>
      <c r="L182" s="46">
        <v>626.4</v>
      </c>
      <c r="M182" s="46">
        <v>0</v>
      </c>
      <c r="N182" s="46">
        <v>45199.4</v>
      </c>
      <c r="O182" s="46">
        <f t="shared" si="9"/>
        <v>94486.64</v>
      </c>
      <c r="P182" s="58"/>
      <c r="Q182" s="58"/>
      <c r="R182" s="58"/>
      <c r="S182" s="58"/>
      <c r="T182" s="58"/>
      <c r="U182" s="58"/>
      <c r="V182" s="58"/>
    </row>
    <row r="183" spans="1:22" x14ac:dyDescent="0.25">
      <c r="A183" s="90">
        <v>3814</v>
      </c>
      <c r="B183" s="90" t="s">
        <v>330</v>
      </c>
      <c r="C183" s="46">
        <v>14703</v>
      </c>
      <c r="D183" s="46">
        <v>0</v>
      </c>
      <c r="E183" s="46">
        <v>7795.2</v>
      </c>
      <c r="F183" s="46">
        <v>90119.88</v>
      </c>
      <c r="G183" s="46">
        <v>13778.54</v>
      </c>
      <c r="H183" s="46">
        <v>13099.33</v>
      </c>
      <c r="I183" s="46">
        <v>27764</v>
      </c>
      <c r="J183" s="46">
        <v>0</v>
      </c>
      <c r="K183" s="46">
        <v>30000</v>
      </c>
      <c r="L183" s="46">
        <v>30796.639999999999</v>
      </c>
      <c r="M183" s="46">
        <v>47710.2</v>
      </c>
      <c r="N183" s="46">
        <v>165551.82</v>
      </c>
      <c r="O183" s="46">
        <f>SUM(C183:N183)</f>
        <v>441318.61</v>
      </c>
      <c r="P183" s="58"/>
      <c r="Q183" s="58"/>
      <c r="S183" s="58"/>
      <c r="T183" s="58"/>
      <c r="U183" s="58"/>
      <c r="V183" s="58"/>
    </row>
    <row r="184" spans="1:22" x14ac:dyDescent="0.25">
      <c r="A184" s="90">
        <v>3815</v>
      </c>
      <c r="B184" s="90" t="s">
        <v>331</v>
      </c>
      <c r="C184" s="46">
        <v>28</v>
      </c>
      <c r="D184" s="46">
        <v>0</v>
      </c>
      <c r="E184" s="46">
        <v>0</v>
      </c>
      <c r="F184" s="46">
        <v>1955</v>
      </c>
      <c r="G184" s="46">
        <v>849.09</v>
      </c>
      <c r="H184" s="46">
        <v>1406.96</v>
      </c>
      <c r="I184" s="46">
        <v>2294.3000000000002</v>
      </c>
      <c r="J184" s="46">
        <v>2759</v>
      </c>
      <c r="K184" s="46">
        <v>754</v>
      </c>
      <c r="L184" s="46">
        <v>40</v>
      </c>
      <c r="M184" s="46">
        <v>89536</v>
      </c>
      <c r="N184" s="46">
        <v>407875.1</v>
      </c>
      <c r="O184" s="46">
        <f t="shared" si="9"/>
        <v>507497.44999999995</v>
      </c>
      <c r="P184" s="58"/>
      <c r="Q184" s="58"/>
      <c r="R184" s="58"/>
      <c r="S184" s="58"/>
      <c r="T184" s="58"/>
      <c r="U184" s="58"/>
      <c r="V184" s="58"/>
    </row>
    <row r="185" spans="1:22" x14ac:dyDescent="0.25">
      <c r="A185" s="72">
        <v>3923</v>
      </c>
      <c r="B185" s="72" t="s">
        <v>375</v>
      </c>
      <c r="C185" s="46">
        <v>0</v>
      </c>
      <c r="D185" s="46">
        <v>2585</v>
      </c>
      <c r="E185" s="46">
        <v>235</v>
      </c>
      <c r="F185" s="46">
        <v>6510</v>
      </c>
      <c r="G185" s="46">
        <v>0</v>
      </c>
      <c r="H185" s="46">
        <v>872</v>
      </c>
      <c r="I185" s="46">
        <v>0</v>
      </c>
      <c r="J185" s="46">
        <v>2115</v>
      </c>
      <c r="K185" s="46">
        <v>0</v>
      </c>
      <c r="L185" s="46">
        <v>235</v>
      </c>
      <c r="M185" s="46">
        <v>0</v>
      </c>
      <c r="N185" s="46">
        <v>0</v>
      </c>
      <c r="O185" s="46">
        <f t="shared" si="9"/>
        <v>12552</v>
      </c>
      <c r="P185" s="58"/>
      <c r="Q185" s="58"/>
      <c r="R185" s="58"/>
      <c r="S185" s="58"/>
      <c r="T185" s="58"/>
      <c r="U185" s="58"/>
      <c r="V185" s="58"/>
    </row>
    <row r="186" spans="1:22" x14ac:dyDescent="0.25">
      <c r="A186" s="72">
        <v>3924</v>
      </c>
      <c r="B186" s="72" t="s">
        <v>335</v>
      </c>
      <c r="C186" s="46">
        <v>0</v>
      </c>
      <c r="D186" s="46">
        <v>0</v>
      </c>
      <c r="E186" s="46">
        <v>0</v>
      </c>
      <c r="F186" s="46">
        <v>0</v>
      </c>
      <c r="G186" s="46">
        <v>8938.76</v>
      </c>
      <c r="H186" s="46">
        <v>2988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9"/>
        <v>11926.76</v>
      </c>
      <c r="P186" s="58"/>
      <c r="Q186" s="58"/>
      <c r="R186" s="58"/>
      <c r="S186" s="58"/>
      <c r="T186" s="58"/>
      <c r="U186" s="58"/>
      <c r="V186" s="58"/>
    </row>
    <row r="187" spans="1:22" x14ac:dyDescent="0.25">
      <c r="A187" s="72">
        <v>3981</v>
      </c>
      <c r="B187" s="72" t="s">
        <v>336</v>
      </c>
      <c r="C187" s="46">
        <v>55433</v>
      </c>
      <c r="D187" s="46">
        <v>22290</v>
      </c>
      <c r="E187" s="46">
        <v>19237</v>
      </c>
      <c r="F187" s="46">
        <v>36294</v>
      </c>
      <c r="G187" s="46">
        <v>30774</v>
      </c>
      <c r="H187" s="46">
        <v>24094</v>
      </c>
      <c r="I187" s="46">
        <v>26180</v>
      </c>
      <c r="J187" s="46">
        <v>20886</v>
      </c>
      <c r="K187" s="46">
        <v>25745</v>
      </c>
      <c r="L187" s="46">
        <v>21309</v>
      </c>
      <c r="M187" s="46">
        <v>20527</v>
      </c>
      <c r="N187" s="46">
        <v>27162</v>
      </c>
      <c r="O187" s="46">
        <f t="shared" si="9"/>
        <v>329931</v>
      </c>
      <c r="P187" s="58"/>
      <c r="Q187" s="58"/>
      <c r="R187" s="58"/>
      <c r="S187" s="58"/>
      <c r="T187" s="58"/>
      <c r="U187" s="58"/>
      <c r="V187" s="58"/>
    </row>
    <row r="188" spans="1:22" x14ac:dyDescent="0.25">
      <c r="A188" s="72">
        <v>3993</v>
      </c>
      <c r="B188" s="72" t="s">
        <v>337</v>
      </c>
      <c r="C188" s="46">
        <v>3615.44</v>
      </c>
      <c r="D188" s="46">
        <v>3554.16</v>
      </c>
      <c r="E188" s="46">
        <v>3492.88</v>
      </c>
      <c r="F188" s="46">
        <v>3554.16</v>
      </c>
      <c r="G188" s="46">
        <v>4399.01</v>
      </c>
      <c r="H188" s="46">
        <v>4629.79</v>
      </c>
      <c r="I188" s="46">
        <v>3768.63</v>
      </c>
      <c r="J188" s="46">
        <v>3955.8</v>
      </c>
      <c r="K188" s="46">
        <v>8088.77</v>
      </c>
      <c r="L188" s="46">
        <v>4075.03</v>
      </c>
      <c r="M188" s="46">
        <v>4166.95</v>
      </c>
      <c r="N188" s="46">
        <v>7081.49</v>
      </c>
      <c r="O188" s="46">
        <f t="shared" si="9"/>
        <v>54382.109999999993</v>
      </c>
      <c r="P188" s="58"/>
      <c r="Q188" s="58"/>
      <c r="R188" s="58"/>
      <c r="S188" s="58"/>
      <c r="T188" s="58"/>
      <c r="U188" s="58"/>
      <c r="V188" s="58"/>
    </row>
    <row r="189" spans="1:22" x14ac:dyDescent="0.25">
      <c r="A189" s="72">
        <v>5410</v>
      </c>
      <c r="B189" s="72" t="s">
        <v>362</v>
      </c>
      <c r="C189" s="46">
        <v>0</v>
      </c>
      <c r="D189" s="46">
        <v>0</v>
      </c>
      <c r="E189" s="46">
        <v>0</v>
      </c>
      <c r="F189" s="46">
        <v>17645.86</v>
      </c>
      <c r="G189" s="46">
        <v>0</v>
      </c>
      <c r="H189" s="46">
        <v>286700</v>
      </c>
      <c r="I189" s="46">
        <v>0</v>
      </c>
      <c r="J189" s="46">
        <v>0</v>
      </c>
      <c r="K189" s="46">
        <v>0</v>
      </c>
      <c r="L189" s="46">
        <v>70000</v>
      </c>
      <c r="M189" s="46">
        <v>0</v>
      </c>
      <c r="N189" s="46">
        <v>0</v>
      </c>
      <c r="O189" s="46">
        <f t="shared" si="9"/>
        <v>374345.86</v>
      </c>
      <c r="P189" s="58"/>
      <c r="Q189" s="58"/>
      <c r="R189" s="58"/>
      <c r="S189" s="58"/>
      <c r="T189" s="58"/>
      <c r="U189" s="58"/>
      <c r="V189" s="58"/>
    </row>
    <row r="190" spans="1:22" x14ac:dyDescent="0.25">
      <c r="A190" s="80">
        <v>5690</v>
      </c>
      <c r="B190" s="80" t="s">
        <v>382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9"/>
        <v>0</v>
      </c>
      <c r="P190" s="58"/>
      <c r="Q190" s="58"/>
      <c r="R190" s="58"/>
      <c r="S190" s="58"/>
      <c r="T190" s="58"/>
      <c r="U190" s="58"/>
      <c r="V190" s="58"/>
    </row>
    <row r="191" spans="1:22" x14ac:dyDescent="0.25">
      <c r="A191" s="72">
        <v>6271</v>
      </c>
      <c r="B191" s="72" t="s">
        <v>386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1531132.89</v>
      </c>
      <c r="J191" s="46">
        <v>1224906.31</v>
      </c>
      <c r="K191" s="46">
        <v>1224906.31</v>
      </c>
      <c r="L191" s="46">
        <v>1224906.31</v>
      </c>
      <c r="M191" s="46">
        <v>1224906.31</v>
      </c>
      <c r="N191" s="46">
        <v>0</v>
      </c>
      <c r="O191" s="46">
        <f t="shared" si="9"/>
        <v>6430758.1300000008</v>
      </c>
      <c r="P191" s="58"/>
      <c r="Q191" s="58"/>
      <c r="R191" s="58"/>
      <c r="S191" s="58"/>
      <c r="T191" s="58"/>
      <c r="U191" s="58"/>
      <c r="V191" s="58"/>
    </row>
    <row r="192" spans="1:22" x14ac:dyDescent="0.25">
      <c r="A192" s="72">
        <v>6123</v>
      </c>
      <c r="B192" s="79" t="s">
        <v>324</v>
      </c>
      <c r="C192" s="46">
        <v>337284.21</v>
      </c>
      <c r="D192" s="46">
        <v>337284.21</v>
      </c>
      <c r="E192" s="46">
        <v>0</v>
      </c>
      <c r="F192" s="46">
        <v>0</v>
      </c>
      <c r="G192" s="46">
        <v>302278.36</v>
      </c>
      <c r="H192" s="46">
        <v>151139.18</v>
      </c>
      <c r="I192" s="46">
        <v>0</v>
      </c>
      <c r="J192" s="46">
        <v>50379.73</v>
      </c>
      <c r="K192" s="46">
        <v>0</v>
      </c>
      <c r="L192" s="46">
        <v>0</v>
      </c>
      <c r="M192" s="46">
        <v>0</v>
      </c>
      <c r="N192" s="46">
        <v>270750.75</v>
      </c>
      <c r="O192" s="46">
        <f t="shared" si="9"/>
        <v>1449116.44</v>
      </c>
      <c r="P192" s="58"/>
      <c r="Q192" s="58"/>
      <c r="R192" s="58"/>
      <c r="S192" s="58"/>
      <c r="T192" s="58"/>
      <c r="U192" s="58"/>
      <c r="V192" s="58"/>
    </row>
    <row r="193" spans="1:23" x14ac:dyDescent="0.25">
      <c r="A193" s="79">
        <v>6101</v>
      </c>
      <c r="B193" s="79" t="s">
        <v>377</v>
      </c>
      <c r="C193" s="46">
        <v>0</v>
      </c>
      <c r="D193" s="46">
        <v>0</v>
      </c>
      <c r="E193" s="46">
        <v>294903.59999999998</v>
      </c>
      <c r="F193" s="46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294903.59999999998</v>
      </c>
      <c r="L193" s="46">
        <v>0</v>
      </c>
      <c r="M193" s="46">
        <v>0</v>
      </c>
      <c r="N193" s="46">
        <v>0</v>
      </c>
      <c r="O193" s="46">
        <f t="shared" si="9"/>
        <v>589807.19999999995</v>
      </c>
      <c r="P193" s="58"/>
      <c r="Q193" s="58"/>
      <c r="R193" s="58"/>
      <c r="S193" s="58"/>
      <c r="T193" s="58"/>
      <c r="U193" s="58"/>
      <c r="V193" s="58"/>
    </row>
    <row r="194" spans="1:23" ht="39" x14ac:dyDescent="0.25">
      <c r="A194" s="72" t="s">
        <v>345</v>
      </c>
      <c r="B194" s="72" t="s">
        <v>304</v>
      </c>
      <c r="C194" s="44">
        <f t="shared" ref="C194:N194" si="10">SUM(C157:C193)</f>
        <v>1851916.21</v>
      </c>
      <c r="D194" s="44">
        <f t="shared" si="10"/>
        <v>1551463.9500000002</v>
      </c>
      <c r="E194" s="44">
        <f t="shared" si="10"/>
        <v>1941238.25</v>
      </c>
      <c r="F194" s="44">
        <f t="shared" si="10"/>
        <v>1559152.25</v>
      </c>
      <c r="G194" s="44">
        <f t="shared" si="10"/>
        <v>2308647.04</v>
      </c>
      <c r="H194" s="44">
        <f t="shared" si="10"/>
        <v>2173684.91</v>
      </c>
      <c r="I194" s="44">
        <f t="shared" si="10"/>
        <v>3072913.1399999997</v>
      </c>
      <c r="J194" s="44">
        <f t="shared" si="10"/>
        <v>3037139.4599999995</v>
      </c>
      <c r="K194" s="44">
        <f t="shared" si="10"/>
        <v>2919800.1300000004</v>
      </c>
      <c r="L194" s="44">
        <f t="shared" si="10"/>
        <v>2804883.98</v>
      </c>
      <c r="M194" s="44">
        <f t="shared" si="10"/>
        <v>2698877.33</v>
      </c>
      <c r="N194" s="44">
        <f t="shared" si="10"/>
        <v>2983803.8699999996</v>
      </c>
      <c r="O194" s="44">
        <f>SUM(O157:O193)</f>
        <v>28903520.520000003</v>
      </c>
      <c r="P194" s="58"/>
      <c r="Q194" s="58"/>
      <c r="R194" s="58"/>
      <c r="S194" s="58"/>
      <c r="T194" s="58"/>
      <c r="U194" s="58"/>
      <c r="V194" s="58"/>
    </row>
    <row r="195" spans="1:23" x14ac:dyDescent="0.25">
      <c r="A195" s="71"/>
      <c r="C195" s="44"/>
      <c r="D195" s="46"/>
      <c r="E195" s="46"/>
      <c r="F195" s="46"/>
      <c r="G195" s="44"/>
      <c r="H195" s="46"/>
      <c r="J195" s="46"/>
      <c r="K195" s="46"/>
      <c r="L195" s="46"/>
      <c r="M195" s="46"/>
      <c r="N195" s="46"/>
      <c r="O195" s="46"/>
      <c r="P195" s="58"/>
      <c r="Q195" s="58"/>
      <c r="R195" s="58"/>
      <c r="S195" s="58"/>
      <c r="T195" s="58"/>
      <c r="U195" s="58"/>
      <c r="V195" s="58"/>
    </row>
    <row r="196" spans="1:23" x14ac:dyDescent="0.25">
      <c r="A196" s="40">
        <v>500</v>
      </c>
      <c r="B196" s="91" t="s">
        <v>346</v>
      </c>
      <c r="C196" s="47"/>
      <c r="D196" s="47"/>
      <c r="E196" s="47"/>
      <c r="F196" s="47"/>
      <c r="G196" s="47"/>
      <c r="H196" s="89"/>
      <c r="I196" s="47"/>
      <c r="J196" s="46"/>
      <c r="K196" s="46"/>
      <c r="L196" s="46"/>
      <c r="M196" s="46"/>
      <c r="N196" s="46"/>
      <c r="O196" s="46"/>
      <c r="P196" s="58"/>
      <c r="Q196" s="58"/>
      <c r="R196" s="58"/>
      <c r="S196" s="58"/>
      <c r="T196" s="58"/>
      <c r="U196" s="58"/>
      <c r="V196" s="58"/>
    </row>
    <row r="197" spans="1:23" x14ac:dyDescent="0.25">
      <c r="A197" s="90">
        <v>1131</v>
      </c>
      <c r="B197" s="90" t="s">
        <v>210</v>
      </c>
      <c r="C197" s="46">
        <v>163839.48000000001</v>
      </c>
      <c r="D197" s="46">
        <v>165764.96</v>
      </c>
      <c r="E197" s="46">
        <v>235676.67</v>
      </c>
      <c r="F197" s="46">
        <v>169552.43</v>
      </c>
      <c r="G197" s="46">
        <v>170419.12</v>
      </c>
      <c r="H197" s="46">
        <v>208752.16</v>
      </c>
      <c r="I197" s="46">
        <v>164907.32</v>
      </c>
      <c r="J197" s="46">
        <v>208131.05</v>
      </c>
      <c r="K197" s="46">
        <v>164970.03</v>
      </c>
      <c r="L197" s="46">
        <v>160984.88</v>
      </c>
      <c r="M197" s="46">
        <v>211506.72</v>
      </c>
      <c r="N197" s="46">
        <v>174821.92</v>
      </c>
      <c r="O197" s="46">
        <f>SUM(C197:N197)</f>
        <v>2199326.7400000002</v>
      </c>
      <c r="P197" s="58"/>
      <c r="Q197" s="58"/>
      <c r="R197" s="58"/>
      <c r="S197" s="58"/>
      <c r="T197" s="58"/>
      <c r="U197" s="58"/>
      <c r="V197" s="58"/>
      <c r="W197" s="58"/>
    </row>
    <row r="198" spans="1:23" x14ac:dyDescent="0.25">
      <c r="A198" s="90">
        <v>1322</v>
      </c>
      <c r="B198" s="90" t="s">
        <v>213</v>
      </c>
      <c r="C198" s="46">
        <v>3989.84</v>
      </c>
      <c r="D198" s="46">
        <v>3369.61</v>
      </c>
      <c r="E198" s="46">
        <v>4734.59</v>
      </c>
      <c r="F198" s="46">
        <v>3915.82</v>
      </c>
      <c r="G198" s="46">
        <v>3955.45</v>
      </c>
      <c r="H198" s="46">
        <v>4723.5600000000004</v>
      </c>
      <c r="I198" s="46">
        <v>3404.74</v>
      </c>
      <c r="J198" s="46">
        <v>4644.58</v>
      </c>
      <c r="K198" s="46">
        <v>3789.98</v>
      </c>
      <c r="L198" s="46">
        <v>3538.84</v>
      </c>
      <c r="M198" s="46">
        <v>4348.41</v>
      </c>
      <c r="N198" s="46">
        <v>3169.3</v>
      </c>
      <c r="O198" s="46">
        <f t="shared" ref="O198:O221" si="11">SUM(C198:N198)</f>
        <v>47584.720000000016</v>
      </c>
      <c r="P198" s="58"/>
      <c r="Q198" s="58"/>
      <c r="R198" s="58"/>
      <c r="S198" s="58"/>
      <c r="T198" s="58"/>
      <c r="U198" s="58"/>
      <c r="V198" s="58"/>
      <c r="W198" s="58"/>
    </row>
    <row r="199" spans="1:23" x14ac:dyDescent="0.25">
      <c r="A199" s="90">
        <v>1323</v>
      </c>
      <c r="B199" s="90" t="s">
        <v>214</v>
      </c>
      <c r="C199" s="46">
        <v>24623.71</v>
      </c>
      <c r="D199" s="46">
        <v>22240.77</v>
      </c>
      <c r="E199" s="46">
        <v>23189.22</v>
      </c>
      <c r="F199" s="46">
        <v>22136.85</v>
      </c>
      <c r="G199" s="46">
        <v>22874.75</v>
      </c>
      <c r="H199" s="46">
        <v>22136.86</v>
      </c>
      <c r="I199" s="46">
        <v>24853.78</v>
      </c>
      <c r="J199" s="46">
        <v>28671.5</v>
      </c>
      <c r="K199" s="46">
        <v>26139.52</v>
      </c>
      <c r="L199" s="46">
        <v>23052.81</v>
      </c>
      <c r="M199" s="46">
        <v>61872.4</v>
      </c>
      <c r="N199" s="46">
        <v>19305.04</v>
      </c>
      <c r="O199" s="46">
        <f t="shared" si="11"/>
        <v>321097.20999999996</v>
      </c>
      <c r="P199" s="58"/>
      <c r="Q199" s="58"/>
      <c r="R199" s="58"/>
      <c r="S199" s="58"/>
      <c r="T199" s="58"/>
      <c r="U199" s="58"/>
      <c r="V199" s="58"/>
    </row>
    <row r="200" spans="1:23" x14ac:dyDescent="0.25">
      <c r="A200" s="90">
        <v>1324</v>
      </c>
      <c r="B200" s="90" t="s">
        <v>215</v>
      </c>
      <c r="C200" s="46">
        <v>2640.06</v>
      </c>
      <c r="D200" s="46">
        <v>5456.6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11"/>
        <v>8096.66</v>
      </c>
      <c r="P200" s="58"/>
      <c r="Q200" s="58"/>
      <c r="R200" s="58"/>
      <c r="S200" s="58"/>
      <c r="T200" s="58"/>
      <c r="U200" s="58"/>
      <c r="V200" s="58"/>
    </row>
    <row r="201" spans="1:23" x14ac:dyDescent="0.25">
      <c r="A201" s="90">
        <v>1325</v>
      </c>
      <c r="B201" s="90" t="s">
        <v>216</v>
      </c>
      <c r="C201" s="46">
        <v>6264.07</v>
      </c>
      <c r="D201" s="46">
        <v>5657.87</v>
      </c>
      <c r="E201" s="46">
        <v>5868.16</v>
      </c>
      <c r="F201" s="46">
        <v>5602.5</v>
      </c>
      <c r="G201" s="46">
        <v>5789.25</v>
      </c>
      <c r="H201" s="46">
        <v>5602.5</v>
      </c>
      <c r="I201" s="46">
        <v>5701.38</v>
      </c>
      <c r="J201" s="46">
        <v>6271.44</v>
      </c>
      <c r="K201" s="46">
        <v>6069.13</v>
      </c>
      <c r="L201" s="46">
        <v>6354.29</v>
      </c>
      <c r="M201" s="46">
        <v>9087.2199999999993</v>
      </c>
      <c r="N201" s="46">
        <v>6809.66</v>
      </c>
      <c r="O201" s="46">
        <f t="shared" si="11"/>
        <v>75077.47</v>
      </c>
      <c r="P201" s="58"/>
      <c r="Q201" s="58"/>
      <c r="R201" s="58"/>
      <c r="S201" s="58"/>
      <c r="T201" s="58"/>
      <c r="U201" s="58"/>
      <c r="V201" s="58"/>
    </row>
    <row r="202" spans="1:23" x14ac:dyDescent="0.25">
      <c r="A202" s="90">
        <v>1332</v>
      </c>
      <c r="B202" s="90" t="s">
        <v>217</v>
      </c>
      <c r="C202" s="46">
        <v>1404.24</v>
      </c>
      <c r="D202" s="46">
        <v>307.13</v>
      </c>
      <c r="E202" s="46">
        <v>307.13</v>
      </c>
      <c r="F202" s="46">
        <v>0</v>
      </c>
      <c r="G202" s="46">
        <v>0</v>
      </c>
      <c r="H202" s="46">
        <v>0</v>
      </c>
      <c r="I202" s="46">
        <v>591.22</v>
      </c>
      <c r="J202" s="46">
        <v>0</v>
      </c>
      <c r="K202" s="46">
        <v>295.2</v>
      </c>
      <c r="L202" s="46">
        <v>102.38</v>
      </c>
      <c r="M202" s="46">
        <v>15841.85</v>
      </c>
      <c r="N202" s="46">
        <v>847.26</v>
      </c>
      <c r="O202" s="46">
        <f t="shared" si="11"/>
        <v>19696.41</v>
      </c>
      <c r="P202" s="58"/>
      <c r="Q202" s="58"/>
      <c r="R202" s="58"/>
      <c r="S202" s="58"/>
      <c r="T202" s="58"/>
      <c r="U202" s="58"/>
      <c r="V202" s="58"/>
    </row>
    <row r="203" spans="1:23" x14ac:dyDescent="0.25">
      <c r="A203" s="90">
        <v>1336</v>
      </c>
      <c r="B203" s="90" t="s">
        <v>218</v>
      </c>
      <c r="C203" s="46">
        <v>10686.38</v>
      </c>
      <c r="D203" s="46">
        <v>6187.4</v>
      </c>
      <c r="E203" s="46">
        <v>7276.91</v>
      </c>
      <c r="F203" s="44">
        <v>28231.68</v>
      </c>
      <c r="G203" s="46">
        <v>7051.84</v>
      </c>
      <c r="H203" s="46">
        <v>8605.77</v>
      </c>
      <c r="I203" s="46">
        <v>0</v>
      </c>
      <c r="J203" s="46">
        <v>0</v>
      </c>
      <c r="K203" s="46">
        <v>5384.29</v>
      </c>
      <c r="L203" s="46">
        <v>0</v>
      </c>
      <c r="M203" s="46">
        <v>9556.43</v>
      </c>
      <c r="N203" s="46">
        <v>10062.370000000001</v>
      </c>
      <c r="O203" s="46">
        <f t="shared" si="11"/>
        <v>93043.069999999978</v>
      </c>
      <c r="P203" s="58"/>
      <c r="Q203" s="58"/>
      <c r="R203" s="58"/>
      <c r="S203" s="58"/>
      <c r="T203" s="58"/>
      <c r="U203" s="58"/>
      <c r="V203" s="58"/>
    </row>
    <row r="204" spans="1:23" x14ac:dyDescent="0.25">
      <c r="A204" s="90">
        <v>1337</v>
      </c>
      <c r="B204" s="90" t="s">
        <v>219</v>
      </c>
      <c r="C204" s="46">
        <v>0</v>
      </c>
      <c r="D204" s="46">
        <v>0</v>
      </c>
      <c r="E204" s="46">
        <v>0</v>
      </c>
      <c r="F204" s="46">
        <v>51315.65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>
        <f t="shared" si="11"/>
        <v>51315.65</v>
      </c>
      <c r="P204" s="58"/>
      <c r="Q204" s="58"/>
      <c r="R204" s="58"/>
      <c r="S204" s="58"/>
      <c r="T204" s="58"/>
      <c r="U204" s="58"/>
      <c r="V204" s="58"/>
    </row>
    <row r="205" spans="1:23" x14ac:dyDescent="0.25">
      <c r="A205" s="90">
        <v>1338</v>
      </c>
      <c r="B205" s="90" t="s">
        <v>220</v>
      </c>
      <c r="C205" s="46">
        <v>0</v>
      </c>
      <c r="D205" s="46">
        <v>409.5</v>
      </c>
      <c r="E205" s="46">
        <v>399.75</v>
      </c>
      <c r="F205" s="46">
        <v>393.6</v>
      </c>
      <c r="G205" s="46">
        <v>0</v>
      </c>
      <c r="H205" s="46">
        <v>0</v>
      </c>
      <c r="I205" s="46">
        <v>0</v>
      </c>
      <c r="J205" s="46">
        <v>819</v>
      </c>
      <c r="K205" s="46">
        <v>0</v>
      </c>
      <c r="L205" s="46">
        <v>0</v>
      </c>
      <c r="M205" s="46">
        <v>0</v>
      </c>
      <c r="N205" s="46">
        <v>0</v>
      </c>
      <c r="O205" s="46">
        <f t="shared" si="11"/>
        <v>2021.85</v>
      </c>
      <c r="P205" s="58"/>
      <c r="Q205" s="58"/>
      <c r="R205" s="58"/>
      <c r="S205" s="58"/>
      <c r="T205" s="58"/>
      <c r="U205" s="58"/>
      <c r="V205" s="58"/>
    </row>
    <row r="206" spans="1:23" x14ac:dyDescent="0.25">
      <c r="A206" s="90">
        <v>1411</v>
      </c>
      <c r="B206" s="90" t="s">
        <v>221</v>
      </c>
      <c r="C206" s="46">
        <v>26310.01</v>
      </c>
      <c r="D206" s="46">
        <v>23297.040000000001</v>
      </c>
      <c r="E206" s="46">
        <v>29725.13</v>
      </c>
      <c r="F206" s="46">
        <v>26750.98</v>
      </c>
      <c r="G206" s="46">
        <v>30342.18</v>
      </c>
      <c r="H206" s="46">
        <v>29490.34</v>
      </c>
      <c r="I206" s="46">
        <v>28657.95</v>
      </c>
      <c r="J206" s="46">
        <v>28779.93</v>
      </c>
      <c r="K206" s="46">
        <v>24992.44</v>
      </c>
      <c r="L206" s="46">
        <v>26790.95</v>
      </c>
      <c r="M206" s="46">
        <v>27356.74</v>
      </c>
      <c r="N206" s="46">
        <v>30049.94</v>
      </c>
      <c r="O206" s="46">
        <f t="shared" si="11"/>
        <v>332543.63</v>
      </c>
      <c r="P206" s="58"/>
      <c r="Q206" s="58"/>
      <c r="R206" s="58"/>
      <c r="S206" s="58"/>
      <c r="T206" s="58"/>
      <c r="U206" s="58"/>
      <c r="V206" s="58"/>
    </row>
    <row r="207" spans="1:23" x14ac:dyDescent="0.25">
      <c r="A207" s="90">
        <v>1421</v>
      </c>
      <c r="B207" s="90" t="s">
        <v>222</v>
      </c>
      <c r="C207" s="46">
        <v>0</v>
      </c>
      <c r="D207" s="46">
        <v>21288.06</v>
      </c>
      <c r="E207" s="46">
        <v>0</v>
      </c>
      <c r="F207" s="46">
        <v>21699.65</v>
      </c>
      <c r="G207" s="46">
        <v>0</v>
      </c>
      <c r="H207" s="46">
        <v>26266.27</v>
      </c>
      <c r="I207" s="46">
        <v>0</v>
      </c>
      <c r="J207" s="46">
        <v>23329.29</v>
      </c>
      <c r="K207" s="46">
        <v>0</v>
      </c>
      <c r="L207" s="46">
        <v>20702.3</v>
      </c>
      <c r="M207" s="46">
        <v>0</v>
      </c>
      <c r="N207" s="46">
        <v>23124.81</v>
      </c>
      <c r="O207" s="46">
        <f t="shared" si="11"/>
        <v>136410.38000000003</v>
      </c>
      <c r="P207" s="58"/>
      <c r="Q207" s="58"/>
      <c r="R207" s="58"/>
      <c r="S207" s="58"/>
      <c r="T207" s="58"/>
      <c r="U207" s="58"/>
      <c r="V207" s="58"/>
    </row>
    <row r="208" spans="1:23" x14ac:dyDescent="0.25">
      <c r="A208" s="90">
        <v>1431</v>
      </c>
      <c r="B208" s="90" t="s">
        <v>223</v>
      </c>
      <c r="C208" s="46">
        <v>0</v>
      </c>
      <c r="D208" s="46">
        <v>20904.54</v>
      </c>
      <c r="E208" s="46">
        <v>0</v>
      </c>
      <c r="F208" s="46">
        <v>22350.67</v>
      </c>
      <c r="G208" s="46">
        <v>0</v>
      </c>
      <c r="H208" s="46">
        <v>26835.97</v>
      </c>
      <c r="I208" s="46">
        <v>0</v>
      </c>
      <c r="J208" s="46">
        <v>24912.560000000001</v>
      </c>
      <c r="K208" s="46">
        <v>0</v>
      </c>
      <c r="L208" s="46">
        <v>20475.88</v>
      </c>
      <c r="M208" s="46">
        <v>0</v>
      </c>
      <c r="N208" s="46">
        <v>23578.77</v>
      </c>
      <c r="O208" s="46">
        <f t="shared" si="11"/>
        <v>139058.38999999998</v>
      </c>
      <c r="P208" s="58"/>
      <c r="Q208" s="58"/>
      <c r="R208" s="58"/>
      <c r="S208" s="58"/>
      <c r="T208" s="58"/>
      <c r="U208" s="58"/>
      <c r="V208" s="58"/>
    </row>
    <row r="209" spans="1:22" x14ac:dyDescent="0.25">
      <c r="A209" s="90">
        <v>1543</v>
      </c>
      <c r="B209" s="90" t="s">
        <v>347</v>
      </c>
      <c r="C209" s="46">
        <v>3046.49</v>
      </c>
      <c r="D209" s="46">
        <v>2944.95</v>
      </c>
      <c r="E209" s="46">
        <v>2944.95</v>
      </c>
      <c r="F209" s="46">
        <v>2944.95</v>
      </c>
      <c r="G209" s="46">
        <v>2944.95</v>
      </c>
      <c r="H209" s="46">
        <v>2944.95</v>
      </c>
      <c r="I209" s="46">
        <v>2741.85</v>
      </c>
      <c r="J209" s="46">
        <v>2944.95</v>
      </c>
      <c r="K209" s="46">
        <v>2944.95</v>
      </c>
      <c r="L209" s="46">
        <v>2944.95</v>
      </c>
      <c r="M209" s="46">
        <v>2944.95</v>
      </c>
      <c r="N209" s="46">
        <v>2843.4</v>
      </c>
      <c r="O209" s="46">
        <f t="shared" si="11"/>
        <v>35136.29</v>
      </c>
      <c r="P209" s="58"/>
      <c r="Q209" s="58"/>
      <c r="R209" s="58"/>
      <c r="S209" s="58"/>
      <c r="T209" s="58"/>
      <c r="U209" s="58"/>
      <c r="V209" s="58"/>
    </row>
    <row r="210" spans="1:22" x14ac:dyDescent="0.25">
      <c r="A210" s="90">
        <v>1545</v>
      </c>
      <c r="B210" s="90" t="s">
        <v>225</v>
      </c>
      <c r="C210" s="46">
        <v>27293.64</v>
      </c>
      <c r="D210" s="46">
        <v>26413.200000000001</v>
      </c>
      <c r="E210" s="46">
        <v>25532.76</v>
      </c>
      <c r="F210" s="46">
        <v>25532.76</v>
      </c>
      <c r="G210" s="46">
        <v>29934.959999999999</v>
      </c>
      <c r="H210" s="46">
        <v>29934.959999999999</v>
      </c>
      <c r="I210" s="46">
        <v>26413.200000000001</v>
      </c>
      <c r="J210" s="46">
        <v>29934.959999999999</v>
      </c>
      <c r="K210" s="46">
        <v>59869.919999999998</v>
      </c>
      <c r="L210" s="46">
        <v>29934.959999999999</v>
      </c>
      <c r="M210" s="46">
        <v>29934.959999999999</v>
      </c>
      <c r="N210" s="46">
        <v>43295</v>
      </c>
      <c r="O210" s="46">
        <f t="shared" si="11"/>
        <v>384025.28</v>
      </c>
      <c r="P210" s="58"/>
      <c r="Q210" s="58"/>
      <c r="R210" s="58"/>
      <c r="S210" s="58"/>
      <c r="T210" s="58"/>
      <c r="U210" s="58"/>
      <c r="V210" s="58"/>
    </row>
    <row r="211" spans="1:22" x14ac:dyDescent="0.25">
      <c r="A211" s="90">
        <v>1547</v>
      </c>
      <c r="B211" s="90" t="s">
        <v>226</v>
      </c>
      <c r="C211" s="46">
        <v>21889.18</v>
      </c>
      <c r="D211" s="46">
        <v>614.25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11"/>
        <v>22503.43</v>
      </c>
      <c r="P211" s="58"/>
      <c r="Q211" s="58"/>
      <c r="R211" s="58"/>
      <c r="S211" s="58"/>
      <c r="T211" s="58"/>
      <c r="U211" s="58"/>
      <c r="V211" s="58"/>
    </row>
    <row r="212" spans="1:22" x14ac:dyDescent="0.25">
      <c r="A212" s="90">
        <v>1548</v>
      </c>
      <c r="B212" s="90" t="s">
        <v>227</v>
      </c>
      <c r="C212" s="46">
        <v>0</v>
      </c>
      <c r="D212" s="46">
        <v>0</v>
      </c>
      <c r="E212" s="46">
        <v>0</v>
      </c>
      <c r="F212" s="46">
        <v>0</v>
      </c>
      <c r="G212" s="46">
        <v>21992.5</v>
      </c>
      <c r="H212" s="46">
        <v>0</v>
      </c>
      <c r="I212" s="46">
        <v>0</v>
      </c>
      <c r="J212" s="46">
        <v>0</v>
      </c>
      <c r="K212" s="46">
        <v>0</v>
      </c>
      <c r="L212" s="46">
        <v>0</v>
      </c>
      <c r="M212" s="46">
        <v>0</v>
      </c>
      <c r="N212" s="46">
        <v>0</v>
      </c>
      <c r="O212" s="46">
        <f t="shared" si="11"/>
        <v>21992.5</v>
      </c>
      <c r="P212" s="58"/>
      <c r="Q212" s="58"/>
      <c r="R212" s="58"/>
      <c r="S212" s="58"/>
      <c r="T212" s="58"/>
      <c r="U212" s="58"/>
      <c r="V212" s="58"/>
    </row>
    <row r="213" spans="1:22" x14ac:dyDescent="0.25">
      <c r="A213" s="90">
        <v>1592</v>
      </c>
      <c r="B213" s="90" t="s">
        <v>228</v>
      </c>
      <c r="C213" s="46">
        <v>16577.650000000001</v>
      </c>
      <c r="D213" s="46">
        <v>16763.88</v>
      </c>
      <c r="E213" s="46">
        <v>20702.009999999998</v>
      </c>
      <c r="F213" s="46">
        <v>17105.439999999999</v>
      </c>
      <c r="G213" s="46">
        <v>17105.439999999999</v>
      </c>
      <c r="H213" s="46">
        <v>21072.53</v>
      </c>
      <c r="I213" s="46">
        <v>16559.86</v>
      </c>
      <c r="J213" s="46">
        <v>20969.43</v>
      </c>
      <c r="K213" s="46">
        <v>16693.080000000002</v>
      </c>
      <c r="L213" s="46">
        <v>16159.47</v>
      </c>
      <c r="M213" s="46">
        <v>21381.8</v>
      </c>
      <c r="N213" s="46">
        <v>17517.8</v>
      </c>
      <c r="O213" s="46">
        <f t="shared" si="11"/>
        <v>218608.38999999998</v>
      </c>
      <c r="P213" s="58"/>
      <c r="Q213" s="58"/>
      <c r="R213" s="58"/>
      <c r="S213" s="58"/>
      <c r="T213" s="58"/>
      <c r="U213" s="58"/>
      <c r="V213" s="58"/>
    </row>
    <row r="214" spans="1:22" x14ac:dyDescent="0.25">
      <c r="A214" s="90">
        <v>1593</v>
      </c>
      <c r="B214" s="90" t="s">
        <v>229</v>
      </c>
      <c r="C214" s="46">
        <v>16577.650000000001</v>
      </c>
      <c r="D214" s="46">
        <v>16763.88</v>
      </c>
      <c r="E214" s="46">
        <v>20702.009999999998</v>
      </c>
      <c r="F214" s="46">
        <v>17105.439999999999</v>
      </c>
      <c r="G214" s="46">
        <v>17105.439999999999</v>
      </c>
      <c r="H214" s="46">
        <v>21072.53</v>
      </c>
      <c r="I214" s="46">
        <v>16559.86</v>
      </c>
      <c r="J214" s="46">
        <v>20969.43</v>
      </c>
      <c r="K214" s="46">
        <v>16693.080000000002</v>
      </c>
      <c r="L214" s="46">
        <v>16159.47</v>
      </c>
      <c r="M214" s="46">
        <v>21381.8</v>
      </c>
      <c r="N214" s="46">
        <v>17517.8</v>
      </c>
      <c r="O214" s="46">
        <f t="shared" si="11"/>
        <v>218608.38999999998</v>
      </c>
      <c r="P214" s="58"/>
      <c r="Q214" s="58"/>
      <c r="R214" s="58"/>
      <c r="S214" s="58"/>
      <c r="T214" s="58"/>
      <c r="U214" s="58"/>
      <c r="V214" s="58"/>
    </row>
    <row r="215" spans="1:22" x14ac:dyDescent="0.25">
      <c r="A215" s="90">
        <v>1612</v>
      </c>
      <c r="B215" s="90" t="s">
        <v>230</v>
      </c>
      <c r="C215" s="46">
        <v>3939.9</v>
      </c>
      <c r="D215" s="46">
        <v>3985.85</v>
      </c>
      <c r="E215" s="46">
        <v>5541.61</v>
      </c>
      <c r="F215" s="46">
        <v>4075.27</v>
      </c>
      <c r="G215" s="46">
        <v>4092.6</v>
      </c>
      <c r="H215" s="46">
        <v>5017.9399999999996</v>
      </c>
      <c r="I215" s="46">
        <v>3960.54</v>
      </c>
      <c r="J215" s="46">
        <v>5001.3999999999996</v>
      </c>
      <c r="K215" s="46">
        <v>15868.5</v>
      </c>
      <c r="L215" s="46">
        <v>3866.07</v>
      </c>
      <c r="M215" s="46">
        <v>25371.56</v>
      </c>
      <c r="N215" s="46">
        <v>4197.1499999999996</v>
      </c>
      <c r="O215" s="46">
        <f t="shared" si="11"/>
        <v>84918.39</v>
      </c>
      <c r="P215" s="58"/>
      <c r="Q215" s="58"/>
      <c r="R215" s="58"/>
      <c r="S215" s="58"/>
      <c r="T215" s="58"/>
      <c r="U215" s="58"/>
      <c r="V215" s="58"/>
    </row>
    <row r="216" spans="1:22" x14ac:dyDescent="0.25">
      <c r="A216" s="90">
        <v>2712</v>
      </c>
      <c r="B216" s="90" t="s">
        <v>317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>
        <f t="shared" si="11"/>
        <v>0</v>
      </c>
      <c r="P216" s="58"/>
      <c r="Q216" s="58"/>
      <c r="R216" s="58"/>
      <c r="S216" s="58"/>
      <c r="T216" s="58"/>
      <c r="U216" s="58"/>
      <c r="V216" s="58"/>
    </row>
    <row r="217" spans="1:22" x14ac:dyDescent="0.25">
      <c r="A217" s="90">
        <v>2911</v>
      </c>
      <c r="B217" s="90" t="s">
        <v>243</v>
      </c>
      <c r="C217" s="46">
        <v>0</v>
      </c>
      <c r="D217" s="46">
        <v>599.99</v>
      </c>
      <c r="E217" s="46">
        <v>904.8</v>
      </c>
      <c r="F217" s="46">
        <v>0</v>
      </c>
      <c r="G217" s="46">
        <v>308.08</v>
      </c>
      <c r="H217" s="46">
        <v>798.08</v>
      </c>
      <c r="I217" s="46">
        <v>3644.56</v>
      </c>
      <c r="J217" s="46">
        <v>0</v>
      </c>
      <c r="K217" s="46">
        <v>4542</v>
      </c>
      <c r="L217" s="46">
        <v>643.54</v>
      </c>
      <c r="M217" s="46">
        <v>976.96</v>
      </c>
      <c r="N217" s="46">
        <v>0</v>
      </c>
      <c r="O217" s="46">
        <f t="shared" si="11"/>
        <v>12418.009999999998</v>
      </c>
      <c r="P217" s="58"/>
      <c r="Q217" s="58"/>
      <c r="R217" s="58"/>
      <c r="S217" s="58"/>
      <c r="T217" s="58"/>
      <c r="U217" s="58"/>
      <c r="V217" s="58"/>
    </row>
    <row r="218" spans="1:22" x14ac:dyDescent="0.25">
      <c r="A218" s="45">
        <v>3341</v>
      </c>
      <c r="B218" s="45" t="s">
        <v>252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  <c r="O218" s="46">
        <f t="shared" si="11"/>
        <v>0</v>
      </c>
      <c r="P218" s="58"/>
      <c r="Q218" s="58"/>
      <c r="R218" s="58"/>
      <c r="S218" s="58"/>
      <c r="T218" s="58"/>
      <c r="U218" s="58"/>
      <c r="V218" s="58"/>
    </row>
    <row r="219" spans="1:22" x14ac:dyDescent="0.25">
      <c r="A219" s="72">
        <v>3534</v>
      </c>
      <c r="B219" s="72" t="s">
        <v>265</v>
      </c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f t="shared" si="11"/>
        <v>0</v>
      </c>
      <c r="P219" s="58"/>
      <c r="Q219" s="58"/>
      <c r="R219" s="58"/>
      <c r="S219" s="58"/>
      <c r="T219" s="58"/>
      <c r="U219" s="58"/>
      <c r="V219" s="58"/>
    </row>
    <row r="220" spans="1:22" x14ac:dyDescent="0.25">
      <c r="A220" s="45">
        <v>3857</v>
      </c>
      <c r="B220" s="45" t="s">
        <v>271</v>
      </c>
      <c r="C220" s="46">
        <v>0</v>
      </c>
      <c r="D220" s="46">
        <v>0</v>
      </c>
      <c r="E220" s="46">
        <v>0</v>
      </c>
      <c r="F220" s="46">
        <v>390</v>
      </c>
      <c r="G220" s="46">
        <v>0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46">
        <v>0</v>
      </c>
      <c r="N220" s="46">
        <v>0</v>
      </c>
      <c r="O220" s="46">
        <f t="shared" si="11"/>
        <v>390</v>
      </c>
      <c r="P220" s="58"/>
      <c r="Q220" s="58"/>
      <c r="R220" s="58"/>
      <c r="S220" s="58"/>
      <c r="T220" s="58"/>
      <c r="U220" s="58"/>
      <c r="V220" s="58"/>
    </row>
    <row r="221" spans="1:22" x14ac:dyDescent="0.25">
      <c r="A221" s="72">
        <v>5671</v>
      </c>
      <c r="B221" s="72" t="s">
        <v>294</v>
      </c>
      <c r="C221" s="46">
        <v>0</v>
      </c>
      <c r="D221" s="46">
        <v>0</v>
      </c>
      <c r="E221" s="46">
        <v>9748.3799999999992</v>
      </c>
      <c r="F221" s="46">
        <v>0</v>
      </c>
      <c r="G221" s="46">
        <v>0</v>
      </c>
      <c r="H221" s="46">
        <v>0</v>
      </c>
      <c r="I221" s="46">
        <v>0</v>
      </c>
      <c r="J221" s="46">
        <v>8082</v>
      </c>
      <c r="K221" s="46">
        <v>0</v>
      </c>
      <c r="L221" s="46">
        <v>0</v>
      </c>
      <c r="M221" s="46">
        <v>0</v>
      </c>
      <c r="N221" s="46">
        <v>0</v>
      </c>
      <c r="O221" s="46">
        <f t="shared" si="11"/>
        <v>17830.379999999997</v>
      </c>
      <c r="P221" s="58"/>
      <c r="Q221" s="58"/>
      <c r="R221" s="58"/>
      <c r="S221" s="58"/>
      <c r="T221" s="58"/>
      <c r="U221" s="58"/>
      <c r="V221" s="58"/>
    </row>
    <row r="222" spans="1:22" ht="39" x14ac:dyDescent="0.25">
      <c r="A222" s="72" t="s">
        <v>349</v>
      </c>
      <c r="B222" s="72" t="s">
        <v>346</v>
      </c>
      <c r="C222" s="44">
        <f t="shared" ref="C222:N222" si="12">SUM(C197:C221)</f>
        <v>329082.30000000005</v>
      </c>
      <c r="D222" s="44">
        <f t="shared" si="12"/>
        <v>342969.48</v>
      </c>
      <c r="E222" s="44">
        <f t="shared" si="12"/>
        <v>393254.07999999996</v>
      </c>
      <c r="F222" s="44">
        <f t="shared" si="12"/>
        <v>419103.69</v>
      </c>
      <c r="G222" s="44">
        <f t="shared" si="12"/>
        <v>333916.56</v>
      </c>
      <c r="H222" s="44">
        <f t="shared" si="12"/>
        <v>413254.42000000016</v>
      </c>
      <c r="I222" s="44">
        <f t="shared" si="12"/>
        <v>297996.26</v>
      </c>
      <c r="J222" s="44">
        <f t="shared" si="12"/>
        <v>413461.52</v>
      </c>
      <c r="K222" s="44">
        <f t="shared" si="12"/>
        <v>348252.12000000005</v>
      </c>
      <c r="L222" s="44">
        <f t="shared" si="12"/>
        <v>331710.78999999998</v>
      </c>
      <c r="M222" s="44">
        <f t="shared" si="12"/>
        <v>441561.8</v>
      </c>
      <c r="N222" s="44">
        <f t="shared" si="12"/>
        <v>377140.22000000009</v>
      </c>
      <c r="O222" s="44">
        <f>SUM(O197:O221)</f>
        <v>4441703.24</v>
      </c>
      <c r="P222" s="58"/>
      <c r="Q222" s="58"/>
      <c r="R222" s="58"/>
      <c r="S222" s="58"/>
      <c r="T222" s="58"/>
      <c r="U222" s="58"/>
      <c r="V222" s="58"/>
    </row>
    <row r="223" spans="1:22" x14ac:dyDescent="0.25">
      <c r="A223" s="71"/>
      <c r="C223" s="46"/>
      <c r="D223" s="46"/>
      <c r="E223" s="46"/>
      <c r="G223" s="46"/>
      <c r="J223" s="46"/>
      <c r="K223" s="46"/>
      <c r="L223" s="46"/>
      <c r="M223" s="46"/>
      <c r="N223" s="46"/>
      <c r="O223" s="46"/>
      <c r="P223" s="58"/>
      <c r="Q223" s="58"/>
      <c r="R223" s="58"/>
      <c r="S223" s="58"/>
      <c r="T223" s="58"/>
      <c r="U223" s="58"/>
      <c r="V223" s="58"/>
    </row>
    <row r="224" spans="1:22" x14ac:dyDescent="0.25">
      <c r="A224" s="40">
        <v>600</v>
      </c>
      <c r="B224" s="40" t="s">
        <v>155</v>
      </c>
      <c r="C224" s="47"/>
      <c r="D224" s="47"/>
      <c r="E224" s="47"/>
      <c r="F224" s="71"/>
      <c r="G224" s="71"/>
      <c r="H224" s="71"/>
      <c r="I224" s="86"/>
      <c r="J224" s="46"/>
      <c r="K224" s="46"/>
      <c r="L224" s="46"/>
      <c r="M224" s="46"/>
      <c r="N224" s="46"/>
      <c r="O224" s="46"/>
      <c r="P224" s="58"/>
      <c r="Q224" s="58"/>
      <c r="R224" s="58"/>
      <c r="S224" s="58"/>
      <c r="T224" s="58"/>
      <c r="U224" s="58"/>
      <c r="V224" s="58"/>
    </row>
    <row r="225" spans="1:23" x14ac:dyDescent="0.25">
      <c r="A225" s="72">
        <v>1131</v>
      </c>
      <c r="B225" s="72" t="s">
        <v>210</v>
      </c>
      <c r="C225" s="46">
        <v>36255.26</v>
      </c>
      <c r="D225" s="46">
        <v>36136.639999999999</v>
      </c>
      <c r="E225" s="46">
        <v>53319.91</v>
      </c>
      <c r="F225" s="46">
        <v>38337.26</v>
      </c>
      <c r="G225" s="46">
        <v>38318.879999999997</v>
      </c>
      <c r="H225" s="46">
        <v>47958.32</v>
      </c>
      <c r="I225" s="46">
        <v>38557.760000000002</v>
      </c>
      <c r="J225" s="46">
        <v>48197.2</v>
      </c>
      <c r="K225" s="46">
        <v>38557.760000000002</v>
      </c>
      <c r="L225" s="46">
        <v>39409.440000000002</v>
      </c>
      <c r="M225" s="46">
        <v>35289.199999999997</v>
      </c>
      <c r="N225" s="46">
        <v>28187.26</v>
      </c>
      <c r="O225" s="46">
        <f>SUM(C225:N225)</f>
        <v>478524.89000000007</v>
      </c>
      <c r="P225" s="58"/>
      <c r="Q225" s="58"/>
      <c r="R225" s="58"/>
      <c r="S225" s="58"/>
      <c r="T225" s="58"/>
      <c r="U225" s="58"/>
      <c r="V225" s="58"/>
      <c r="W225" s="58"/>
    </row>
    <row r="226" spans="1:23" x14ac:dyDescent="0.25">
      <c r="A226" s="72">
        <v>1322</v>
      </c>
      <c r="B226" s="72" t="s">
        <v>213</v>
      </c>
      <c r="C226" s="46">
        <v>1317.91</v>
      </c>
      <c r="D226" s="46">
        <v>880.77</v>
      </c>
      <c r="E226" s="46">
        <v>1636.97</v>
      </c>
      <c r="F226" s="46">
        <v>1383.83</v>
      </c>
      <c r="G226" s="46">
        <v>1435.02</v>
      </c>
      <c r="H226" s="46">
        <v>1800.9</v>
      </c>
      <c r="I226" s="46">
        <v>1280.27</v>
      </c>
      <c r="J226" s="46">
        <v>1688.21</v>
      </c>
      <c r="K226" s="46">
        <v>1225.1400000000001</v>
      </c>
      <c r="L226" s="46">
        <v>1483.77</v>
      </c>
      <c r="M226" s="46">
        <v>1474.65</v>
      </c>
      <c r="N226" s="46">
        <v>1170.27</v>
      </c>
      <c r="O226" s="46">
        <f t="shared" ref="O226:O253" si="13">SUM(C226:N226)</f>
        <v>16777.71</v>
      </c>
      <c r="P226" s="58"/>
      <c r="Q226" s="58"/>
      <c r="R226" s="58"/>
      <c r="S226" s="58"/>
      <c r="T226" s="58"/>
      <c r="U226" s="58"/>
      <c r="V226" s="58"/>
      <c r="W226" s="58"/>
    </row>
    <row r="227" spans="1:23" x14ac:dyDescent="0.25">
      <c r="A227" s="72">
        <v>1323</v>
      </c>
      <c r="B227" s="72" t="s">
        <v>214</v>
      </c>
      <c r="C227" s="46">
        <v>4654.24</v>
      </c>
      <c r="D227" s="46">
        <v>4203.83</v>
      </c>
      <c r="E227" s="46">
        <v>4654.24</v>
      </c>
      <c r="F227" s="46">
        <v>4504.1000000000004</v>
      </c>
      <c r="G227" s="46">
        <v>10165.790000000001</v>
      </c>
      <c r="H227" s="46">
        <v>5267.79</v>
      </c>
      <c r="I227" s="46">
        <v>5443.38</v>
      </c>
      <c r="J227" s="46">
        <v>5443.38</v>
      </c>
      <c r="K227" s="46">
        <v>5267.79</v>
      </c>
      <c r="L227" s="46">
        <v>4035.95</v>
      </c>
      <c r="M227" s="46">
        <v>7765.48</v>
      </c>
      <c r="N227" s="46">
        <v>2422.9299999999998</v>
      </c>
      <c r="O227" s="46">
        <f t="shared" si="13"/>
        <v>63828.899999999987</v>
      </c>
      <c r="P227" s="58"/>
      <c r="Q227" s="58"/>
      <c r="R227" s="58"/>
      <c r="S227" s="58"/>
      <c r="T227" s="58"/>
      <c r="U227" s="58"/>
      <c r="V227" s="58"/>
    </row>
    <row r="228" spans="1:23" x14ac:dyDescent="0.25">
      <c r="A228" s="72">
        <v>1324</v>
      </c>
      <c r="B228" s="72" t="s">
        <v>215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13"/>
        <v>0</v>
      </c>
      <c r="P228" s="58"/>
      <c r="Q228" s="58"/>
      <c r="R228" s="58"/>
      <c r="S228" s="58"/>
      <c r="T228" s="58"/>
      <c r="U228" s="58"/>
      <c r="V228" s="58"/>
    </row>
    <row r="229" spans="1:23" x14ac:dyDescent="0.25">
      <c r="A229" s="72">
        <v>1325</v>
      </c>
      <c r="B229" s="72" t="s">
        <v>216</v>
      </c>
      <c r="C229" s="46">
        <v>1253.3499999999999</v>
      </c>
      <c r="D229" s="46">
        <v>1132.06</v>
      </c>
      <c r="E229" s="46">
        <v>1253.3499999999999</v>
      </c>
      <c r="F229" s="46">
        <v>1212.92</v>
      </c>
      <c r="G229" s="46">
        <v>941.19</v>
      </c>
      <c r="H229" s="46">
        <v>910.83</v>
      </c>
      <c r="I229" s="46">
        <v>941.19</v>
      </c>
      <c r="J229" s="46">
        <v>1502.37</v>
      </c>
      <c r="K229" s="46">
        <v>1453.9</v>
      </c>
      <c r="L229" s="46">
        <v>1113.92</v>
      </c>
      <c r="M229" s="46">
        <v>1141.55</v>
      </c>
      <c r="N229" s="46">
        <v>1141.55</v>
      </c>
      <c r="O229" s="46">
        <f t="shared" si="13"/>
        <v>13998.18</v>
      </c>
      <c r="P229" s="58"/>
      <c r="Q229" s="58"/>
      <c r="R229" s="58"/>
      <c r="S229" s="58"/>
      <c r="T229" s="58"/>
      <c r="U229" s="58"/>
      <c r="V229" s="58"/>
    </row>
    <row r="230" spans="1:23" x14ac:dyDescent="0.25">
      <c r="A230" s="72">
        <v>1332</v>
      </c>
      <c r="B230" s="64" t="s">
        <v>350</v>
      </c>
      <c r="C230" s="46">
        <v>1004.26</v>
      </c>
      <c r="D230" s="46">
        <v>307.13</v>
      </c>
      <c r="E230" s="46">
        <v>0</v>
      </c>
      <c r="F230" s="46">
        <v>1034.77</v>
      </c>
      <c r="G230" s="46">
        <v>0</v>
      </c>
      <c r="H230" s="46">
        <v>3945.02</v>
      </c>
      <c r="I230" s="46">
        <v>1334.02</v>
      </c>
      <c r="J230" s="46">
        <v>605.98</v>
      </c>
      <c r="K230" s="46">
        <v>0</v>
      </c>
      <c r="L230" s="46">
        <v>0</v>
      </c>
      <c r="M230" s="46">
        <v>15225.36</v>
      </c>
      <c r="N230" s="46">
        <v>419.74</v>
      </c>
      <c r="O230" s="46">
        <f t="shared" si="13"/>
        <v>23876.280000000002</v>
      </c>
      <c r="P230" s="58"/>
      <c r="Q230" s="58"/>
      <c r="R230" s="58"/>
      <c r="S230" s="58"/>
      <c r="T230" s="58"/>
      <c r="U230" s="58"/>
      <c r="V230" s="58"/>
    </row>
    <row r="231" spans="1:23" x14ac:dyDescent="0.25">
      <c r="A231" s="72">
        <v>1336</v>
      </c>
      <c r="B231" s="72" t="s">
        <v>218</v>
      </c>
      <c r="C231" s="46">
        <v>3838.5</v>
      </c>
      <c r="D231" s="46">
        <v>1140</v>
      </c>
      <c r="E231" s="46">
        <v>2025.46</v>
      </c>
      <c r="F231" s="44">
        <v>6609.9</v>
      </c>
      <c r="G231" s="46">
        <v>2434.96</v>
      </c>
      <c r="H231" s="46">
        <v>2465.48</v>
      </c>
      <c r="I231" s="46">
        <v>0</v>
      </c>
      <c r="J231" s="46">
        <v>0</v>
      </c>
      <c r="K231" s="46">
        <v>2434.96</v>
      </c>
      <c r="L231" s="46">
        <v>0</v>
      </c>
      <c r="M231" s="46">
        <v>3600.46</v>
      </c>
      <c r="N231" s="46">
        <v>3274.44</v>
      </c>
      <c r="O231" s="46">
        <f t="shared" si="13"/>
        <v>27824.159999999996</v>
      </c>
      <c r="P231" s="58"/>
      <c r="Q231" s="58"/>
      <c r="R231" s="58"/>
      <c r="S231" s="58"/>
      <c r="T231" s="58"/>
      <c r="U231" s="58"/>
      <c r="V231" s="58"/>
    </row>
    <row r="232" spans="1:23" x14ac:dyDescent="0.25">
      <c r="A232" s="72">
        <v>1337</v>
      </c>
      <c r="B232" s="72" t="s">
        <v>351</v>
      </c>
      <c r="C232" s="46">
        <v>0</v>
      </c>
      <c r="D232" s="46">
        <v>0</v>
      </c>
      <c r="E232" s="46">
        <v>0</v>
      </c>
      <c r="F232" s="46">
        <v>11567.34</v>
      </c>
      <c r="G232" s="46">
        <v>0</v>
      </c>
      <c r="H232" s="46">
        <v>0</v>
      </c>
      <c r="I232" s="46">
        <v>0</v>
      </c>
      <c r="J232" s="46">
        <v>0</v>
      </c>
      <c r="K232" s="46">
        <v>0</v>
      </c>
      <c r="L232" s="46">
        <v>0</v>
      </c>
      <c r="M232" s="46">
        <v>0</v>
      </c>
      <c r="N232" s="46">
        <v>0</v>
      </c>
      <c r="O232" s="46">
        <f t="shared" si="13"/>
        <v>11567.34</v>
      </c>
      <c r="P232" s="58"/>
      <c r="Q232" s="58"/>
      <c r="R232" s="58"/>
      <c r="S232" s="58"/>
      <c r="T232" s="58"/>
      <c r="U232" s="58"/>
      <c r="V232" s="58"/>
    </row>
    <row r="233" spans="1:23" x14ac:dyDescent="0.25">
      <c r="A233" s="72">
        <v>1338</v>
      </c>
      <c r="B233" s="72" t="s">
        <v>298</v>
      </c>
      <c r="C233" s="46">
        <v>414.29</v>
      </c>
      <c r="D233" s="46">
        <v>0</v>
      </c>
      <c r="E233" s="46">
        <v>0</v>
      </c>
      <c r="F233" s="46">
        <v>787.5</v>
      </c>
      <c r="G233" s="46">
        <v>870</v>
      </c>
      <c r="H233" s="46">
        <v>409.5</v>
      </c>
      <c r="I233" s="46">
        <v>787.5</v>
      </c>
      <c r="J233" s="46">
        <v>2853.9</v>
      </c>
      <c r="K233" s="46">
        <v>429.98</v>
      </c>
      <c r="L233" s="46">
        <v>429.98</v>
      </c>
      <c r="M233" s="46">
        <v>1289.94</v>
      </c>
      <c r="N233" s="46">
        <v>1719.91</v>
      </c>
      <c r="O233" s="46">
        <f t="shared" si="13"/>
        <v>9992.5</v>
      </c>
      <c r="P233" s="58"/>
      <c r="Q233" s="58"/>
      <c r="R233" s="58"/>
      <c r="S233" s="58"/>
      <c r="T233" s="58"/>
      <c r="U233" s="58"/>
      <c r="V233" s="58"/>
    </row>
    <row r="234" spans="1:23" x14ac:dyDescent="0.25">
      <c r="A234" s="72">
        <v>1411</v>
      </c>
      <c r="B234" s="72" t="s">
        <v>221</v>
      </c>
      <c r="C234" s="46">
        <v>6615.09</v>
      </c>
      <c r="D234" s="46">
        <v>6772.84</v>
      </c>
      <c r="E234" s="46">
        <v>7183.61</v>
      </c>
      <c r="F234" s="46">
        <v>7788.55</v>
      </c>
      <c r="G234" s="46">
        <v>7280.01</v>
      </c>
      <c r="H234" s="46">
        <v>7779.61</v>
      </c>
      <c r="I234" s="46">
        <v>6453.87</v>
      </c>
      <c r="J234" s="46">
        <v>6484.55</v>
      </c>
      <c r="K234" s="46">
        <v>5547.7</v>
      </c>
      <c r="L234" s="46">
        <v>4918.1499999999996</v>
      </c>
      <c r="M234" s="46">
        <v>5678.1</v>
      </c>
      <c r="N234" s="46">
        <v>7119.41</v>
      </c>
      <c r="O234" s="46">
        <f t="shared" si="13"/>
        <v>79621.490000000005</v>
      </c>
      <c r="P234" s="58"/>
      <c r="Q234" s="58"/>
      <c r="R234" s="58"/>
      <c r="S234" s="58"/>
      <c r="T234" s="58"/>
      <c r="U234" s="58"/>
      <c r="V234" s="58"/>
    </row>
    <row r="235" spans="1:23" x14ac:dyDescent="0.25">
      <c r="A235" s="72">
        <v>1421</v>
      </c>
      <c r="B235" s="72" t="s">
        <v>222</v>
      </c>
      <c r="C235" s="46">
        <v>0</v>
      </c>
      <c r="D235" s="46">
        <v>5469.26</v>
      </c>
      <c r="E235" s="46">
        <v>0</v>
      </c>
      <c r="F235" s="46">
        <v>6496.13</v>
      </c>
      <c r="G235" s="46">
        <v>0</v>
      </c>
      <c r="H235" s="46">
        <v>7227.29</v>
      </c>
      <c r="I235" s="46">
        <v>0</v>
      </c>
      <c r="J235" s="46">
        <v>4864.12</v>
      </c>
      <c r="K235" s="46">
        <v>0</v>
      </c>
      <c r="L235" s="46">
        <v>5001.53</v>
      </c>
      <c r="M235" s="46">
        <v>0</v>
      </c>
      <c r="N235" s="46">
        <v>5633.49</v>
      </c>
      <c r="O235" s="46">
        <f t="shared" si="13"/>
        <v>34691.82</v>
      </c>
      <c r="P235" s="58"/>
      <c r="Q235" s="58"/>
      <c r="R235" s="58"/>
      <c r="S235" s="58"/>
      <c r="T235" s="58"/>
      <c r="U235" s="58"/>
      <c r="V235" s="58"/>
    </row>
    <row r="236" spans="1:23" x14ac:dyDescent="0.25">
      <c r="A236" s="72">
        <v>1431</v>
      </c>
      <c r="B236" s="72" t="s">
        <v>223</v>
      </c>
      <c r="C236" s="46">
        <v>0</v>
      </c>
      <c r="D236" s="46">
        <v>5614.99</v>
      </c>
      <c r="E236" s="46">
        <v>0</v>
      </c>
      <c r="F236" s="46">
        <v>6691.01</v>
      </c>
      <c r="G236" s="46">
        <v>0</v>
      </c>
      <c r="H236" s="46">
        <v>7444.13</v>
      </c>
      <c r="I236" s="46">
        <v>0</v>
      </c>
      <c r="J236" s="46">
        <v>5291.16</v>
      </c>
      <c r="K236" s="46">
        <v>0</v>
      </c>
      <c r="L236" s="46">
        <v>5151.58</v>
      </c>
      <c r="M236" s="46">
        <v>0</v>
      </c>
      <c r="N236" s="46">
        <v>5802.47</v>
      </c>
      <c r="O236" s="46">
        <f t="shared" si="13"/>
        <v>35995.340000000004</v>
      </c>
      <c r="P236" s="58"/>
      <c r="Q236" s="58"/>
      <c r="R236" s="58"/>
      <c r="S236" s="58"/>
      <c r="T236" s="58"/>
      <c r="U236" s="58"/>
      <c r="V236" s="58"/>
    </row>
    <row r="237" spans="1:23" x14ac:dyDescent="0.25">
      <c r="A237" s="72">
        <v>1543</v>
      </c>
      <c r="B237" s="72" t="s">
        <v>224</v>
      </c>
      <c r="C237" s="46">
        <v>203.1</v>
      </c>
      <c r="D237" s="46">
        <v>203.1</v>
      </c>
      <c r="E237" s="46">
        <v>203.1</v>
      </c>
      <c r="F237" s="46">
        <v>203.1</v>
      </c>
      <c r="G237" s="46">
        <v>203.1</v>
      </c>
      <c r="H237" s="46">
        <v>203.1</v>
      </c>
      <c r="I237" s="46">
        <v>203.1</v>
      </c>
      <c r="J237" s="46">
        <v>203.1</v>
      </c>
      <c r="K237" s="46">
        <v>203.1</v>
      </c>
      <c r="L237" s="46">
        <v>203.1</v>
      </c>
      <c r="M237" s="46">
        <v>203.1</v>
      </c>
      <c r="N237" s="46">
        <v>203.1</v>
      </c>
      <c r="O237" s="46">
        <f t="shared" si="13"/>
        <v>2437.1999999999994</v>
      </c>
      <c r="P237" s="58"/>
      <c r="Q237" s="58"/>
      <c r="R237" s="58"/>
      <c r="S237" s="58"/>
      <c r="T237" s="58"/>
      <c r="U237" s="58"/>
      <c r="V237" s="58"/>
    </row>
    <row r="238" spans="1:23" x14ac:dyDescent="0.25">
      <c r="A238" s="72">
        <v>1545</v>
      </c>
      <c r="B238" s="72" t="s">
        <v>225</v>
      </c>
      <c r="C238" s="46">
        <v>3521.76</v>
      </c>
      <c r="D238" s="46">
        <v>3521.76</v>
      </c>
      <c r="E238" s="46">
        <v>3521.76</v>
      </c>
      <c r="F238" s="46">
        <v>3521.76</v>
      </c>
      <c r="G238" s="46">
        <v>6163.08</v>
      </c>
      <c r="H238" s="46">
        <v>6163.08</v>
      </c>
      <c r="I238" s="46">
        <v>6163.08</v>
      </c>
      <c r="J238" s="46">
        <v>6163.08</v>
      </c>
      <c r="K238" s="46">
        <v>12326.16</v>
      </c>
      <c r="L238" s="46">
        <v>6163.08</v>
      </c>
      <c r="M238" s="46">
        <v>5282.64</v>
      </c>
      <c r="N238" s="46">
        <v>7422</v>
      </c>
      <c r="O238" s="46">
        <f t="shared" si="13"/>
        <v>69933.240000000005</v>
      </c>
      <c r="P238" s="58"/>
      <c r="Q238" s="58"/>
      <c r="R238" s="58"/>
      <c r="S238" s="58"/>
      <c r="T238" s="58"/>
      <c r="U238" s="58"/>
      <c r="V238" s="58"/>
    </row>
    <row r="239" spans="1:23" x14ac:dyDescent="0.25">
      <c r="A239" s="72">
        <v>1547</v>
      </c>
      <c r="B239" s="72" t="s">
        <v>226</v>
      </c>
      <c r="C239" s="46">
        <v>4721.3599999999997</v>
      </c>
      <c r="D239" s="46">
        <v>0</v>
      </c>
      <c r="E239" s="46">
        <v>0</v>
      </c>
      <c r="F239" s="46">
        <v>0</v>
      </c>
      <c r="G239" s="46">
        <v>0</v>
      </c>
      <c r="H239" s="46">
        <v>0</v>
      </c>
      <c r="I239" s="46">
        <v>0</v>
      </c>
      <c r="J239" s="46">
        <v>0</v>
      </c>
      <c r="K239" s="46">
        <v>0</v>
      </c>
      <c r="L239" s="46">
        <v>0</v>
      </c>
      <c r="M239" s="46">
        <v>0</v>
      </c>
      <c r="N239" s="46">
        <v>0</v>
      </c>
      <c r="O239" s="46">
        <f t="shared" si="13"/>
        <v>4721.3599999999997</v>
      </c>
      <c r="P239" s="58"/>
      <c r="Q239" s="58"/>
      <c r="R239" s="58"/>
      <c r="S239" s="58"/>
      <c r="T239" s="58"/>
      <c r="U239" s="58"/>
      <c r="V239" s="58"/>
    </row>
    <row r="240" spans="1:23" x14ac:dyDescent="0.25">
      <c r="A240" s="72">
        <v>1548</v>
      </c>
      <c r="B240" s="72" t="s">
        <v>227</v>
      </c>
      <c r="C240" s="46">
        <v>0</v>
      </c>
      <c r="D240" s="46">
        <v>0</v>
      </c>
      <c r="E240" s="46">
        <v>0</v>
      </c>
      <c r="F240" s="46">
        <v>0</v>
      </c>
      <c r="G240" s="46">
        <v>4957.4399999999996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si="13"/>
        <v>4957.4399999999996</v>
      </c>
      <c r="P240" s="58"/>
      <c r="Q240" s="58"/>
      <c r="R240" s="58"/>
      <c r="S240" s="58"/>
      <c r="T240" s="58"/>
      <c r="U240" s="58"/>
      <c r="V240" s="58"/>
    </row>
    <row r="241" spans="1:22" x14ac:dyDescent="0.25">
      <c r="A241" s="72">
        <v>1592</v>
      </c>
      <c r="B241" s="72" t="s">
        <v>228</v>
      </c>
      <c r="C241" s="46">
        <v>3672.2</v>
      </c>
      <c r="D241" s="46">
        <v>3672.2</v>
      </c>
      <c r="E241" s="46">
        <v>4682.05</v>
      </c>
      <c r="F241" s="46">
        <v>3855.8</v>
      </c>
      <c r="G241" s="46">
        <v>3855.8</v>
      </c>
      <c r="H241" s="46">
        <v>4819.75</v>
      </c>
      <c r="I241" s="46">
        <v>3855.8</v>
      </c>
      <c r="J241" s="46">
        <v>4819.75</v>
      </c>
      <c r="K241" s="46">
        <v>3855.8</v>
      </c>
      <c r="L241" s="46">
        <v>3829.55</v>
      </c>
      <c r="M241" s="46">
        <v>3551</v>
      </c>
      <c r="N241" s="46">
        <v>2840.8</v>
      </c>
      <c r="O241" s="46">
        <f t="shared" si="13"/>
        <v>47310.500000000007</v>
      </c>
      <c r="P241" s="58"/>
      <c r="Q241" s="58"/>
      <c r="R241" s="58"/>
      <c r="S241" s="58"/>
      <c r="T241" s="58"/>
      <c r="U241" s="58"/>
      <c r="V241" s="58"/>
    </row>
    <row r="242" spans="1:22" x14ac:dyDescent="0.25">
      <c r="A242" s="72">
        <v>1593</v>
      </c>
      <c r="B242" s="72" t="s">
        <v>229</v>
      </c>
      <c r="C242" s="46">
        <v>3672.2</v>
      </c>
      <c r="D242" s="46">
        <v>3672.2</v>
      </c>
      <c r="E242" s="46">
        <v>4682.05</v>
      </c>
      <c r="F242" s="46">
        <v>3855.8</v>
      </c>
      <c r="G242" s="46">
        <v>3855.8</v>
      </c>
      <c r="H242" s="46">
        <v>4819.75</v>
      </c>
      <c r="I242" s="46">
        <v>3855.8</v>
      </c>
      <c r="J242" s="46">
        <v>4819.75</v>
      </c>
      <c r="K242" s="46">
        <v>3855.8</v>
      </c>
      <c r="L242" s="46">
        <v>3829.55</v>
      </c>
      <c r="M242" s="46">
        <v>3551</v>
      </c>
      <c r="N242" s="46">
        <v>2840.8</v>
      </c>
      <c r="O242" s="46">
        <f t="shared" si="13"/>
        <v>47310.500000000007</v>
      </c>
      <c r="P242" s="58"/>
      <c r="Q242" s="58"/>
      <c r="R242" s="58"/>
      <c r="S242" s="58"/>
      <c r="T242" s="58"/>
      <c r="U242" s="58"/>
      <c r="V242" s="58"/>
    </row>
    <row r="243" spans="1:22" x14ac:dyDescent="0.25">
      <c r="A243" s="72">
        <v>1612</v>
      </c>
      <c r="B243" s="72" t="s">
        <v>230</v>
      </c>
      <c r="C243" s="46">
        <v>872</v>
      </c>
      <c r="D243" s="46">
        <v>869.62</v>
      </c>
      <c r="E243" s="46">
        <v>1253.68</v>
      </c>
      <c r="F243" s="46">
        <v>920.98</v>
      </c>
      <c r="G243" s="46">
        <v>920.61</v>
      </c>
      <c r="H243" s="46">
        <v>1151.95</v>
      </c>
      <c r="I243" s="46">
        <v>925.39</v>
      </c>
      <c r="J243" s="46">
        <v>1156.73</v>
      </c>
      <c r="K243" s="46">
        <v>3701.55</v>
      </c>
      <c r="L243" s="46">
        <v>941.37</v>
      </c>
      <c r="M243" s="46">
        <v>4224.42</v>
      </c>
      <c r="N243" s="46">
        <v>677.38</v>
      </c>
      <c r="O243" s="46">
        <f t="shared" si="13"/>
        <v>17615.680000000004</v>
      </c>
      <c r="P243" s="58"/>
      <c r="Q243" s="58"/>
      <c r="R243" s="58"/>
      <c r="S243" s="58"/>
      <c r="T243" s="58"/>
      <c r="U243" s="58"/>
      <c r="V243" s="58"/>
    </row>
    <row r="244" spans="1:22" x14ac:dyDescent="0.25">
      <c r="A244" s="72">
        <v>2111</v>
      </c>
      <c r="B244" s="72" t="s">
        <v>231</v>
      </c>
      <c r="C244" s="46">
        <v>0</v>
      </c>
      <c r="D244" s="46">
        <v>0</v>
      </c>
      <c r="E244" s="46">
        <v>0</v>
      </c>
      <c r="F244" s="46">
        <v>0</v>
      </c>
      <c r="G244" s="46">
        <v>0</v>
      </c>
      <c r="H244" s="46">
        <v>0</v>
      </c>
      <c r="I244" s="46">
        <v>0</v>
      </c>
      <c r="J244" s="46">
        <v>0</v>
      </c>
      <c r="K244" s="46">
        <v>0</v>
      </c>
      <c r="L244" s="46">
        <v>0</v>
      </c>
      <c r="M244" s="46">
        <v>0</v>
      </c>
      <c r="N244" s="46">
        <v>0</v>
      </c>
      <c r="O244" s="46">
        <f t="shared" si="13"/>
        <v>0</v>
      </c>
      <c r="P244" s="58"/>
      <c r="Q244" s="58"/>
      <c r="R244" s="58"/>
      <c r="S244" s="58"/>
      <c r="T244" s="58"/>
      <c r="U244" s="58"/>
      <c r="V244" s="58"/>
    </row>
    <row r="245" spans="1:22" x14ac:dyDescent="0.25">
      <c r="A245" s="72">
        <v>2215</v>
      </c>
      <c r="B245" s="72" t="s">
        <v>235</v>
      </c>
      <c r="C245" s="46">
        <v>1936.76</v>
      </c>
      <c r="D245" s="46">
        <v>1984.15</v>
      </c>
      <c r="E245" s="46">
        <v>1172.0899999999999</v>
      </c>
      <c r="F245" s="46">
        <v>2645.19</v>
      </c>
      <c r="G245" s="46">
        <v>2448.9699999999998</v>
      </c>
      <c r="H245" s="46">
        <v>1968.32</v>
      </c>
      <c r="I245" s="46">
        <v>2710.94</v>
      </c>
      <c r="J245" s="46">
        <v>2482.4299999999998</v>
      </c>
      <c r="K245" s="46">
        <v>2009.03</v>
      </c>
      <c r="L245" s="46">
        <v>2109.77</v>
      </c>
      <c r="M245" s="46">
        <v>1807.51</v>
      </c>
      <c r="N245" s="46">
        <v>2236.15</v>
      </c>
      <c r="O245" s="46">
        <f t="shared" si="13"/>
        <v>25511.309999999998</v>
      </c>
      <c r="P245" s="58"/>
      <c r="Q245" s="58"/>
      <c r="R245" s="58"/>
      <c r="S245" s="58"/>
      <c r="T245" s="58"/>
      <c r="U245" s="58"/>
      <c r="V245" s="58"/>
    </row>
    <row r="246" spans="1:22" x14ac:dyDescent="0.25">
      <c r="A246" s="72">
        <v>2612</v>
      </c>
      <c r="B246" s="72" t="s">
        <v>316</v>
      </c>
      <c r="C246" s="46">
        <v>1837.92</v>
      </c>
      <c r="D246" s="46">
        <v>3242.4</v>
      </c>
      <c r="E246" s="46">
        <v>0</v>
      </c>
      <c r="F246" s="46">
        <v>1980</v>
      </c>
      <c r="G246" s="46">
        <v>3207.01</v>
      </c>
      <c r="H246" s="46">
        <v>2888.36</v>
      </c>
      <c r="I246" s="46">
        <v>0</v>
      </c>
      <c r="J246" s="46">
        <v>2456.2600000000002</v>
      </c>
      <c r="K246" s="46">
        <v>1491.21</v>
      </c>
      <c r="L246" s="46">
        <v>0</v>
      </c>
      <c r="M246" s="46">
        <v>2108.17</v>
      </c>
      <c r="N246" s="46">
        <v>5603.62</v>
      </c>
      <c r="O246" s="46">
        <f t="shared" si="13"/>
        <v>24814.95</v>
      </c>
      <c r="P246" s="58"/>
      <c r="Q246" s="58"/>
      <c r="R246" s="58"/>
      <c r="S246" s="58"/>
      <c r="T246" s="58"/>
      <c r="U246" s="58"/>
      <c r="V246" s="58"/>
    </row>
    <row r="247" spans="1:22" x14ac:dyDescent="0.25">
      <c r="A247" s="72">
        <v>3142</v>
      </c>
      <c r="B247" s="72" t="s">
        <v>244</v>
      </c>
      <c r="C247" s="46">
        <v>650</v>
      </c>
      <c r="D247" s="46">
        <v>650</v>
      </c>
      <c r="E247" s="46">
        <v>650</v>
      </c>
      <c r="F247" s="46">
        <v>650</v>
      </c>
      <c r="G247" s="46">
        <v>650</v>
      </c>
      <c r="H247" s="46">
        <v>650</v>
      </c>
      <c r="I247" s="46">
        <v>650</v>
      </c>
      <c r="J247" s="46">
        <v>650</v>
      </c>
      <c r="K247" s="46">
        <v>650</v>
      </c>
      <c r="L247" s="46">
        <v>650</v>
      </c>
      <c r="M247" s="46">
        <v>650</v>
      </c>
      <c r="N247" s="46">
        <v>650</v>
      </c>
      <c r="O247" s="46">
        <f t="shared" si="13"/>
        <v>7800</v>
      </c>
      <c r="P247" s="58"/>
      <c r="Q247" s="58"/>
      <c r="R247" s="58"/>
      <c r="S247" s="58"/>
      <c r="T247" s="58"/>
      <c r="U247" s="58"/>
      <c r="V247" s="58"/>
    </row>
    <row r="248" spans="1:22" x14ac:dyDescent="0.25">
      <c r="A248" s="72">
        <v>3511</v>
      </c>
      <c r="B248" s="64" t="s">
        <v>261</v>
      </c>
      <c r="C248" s="46">
        <v>10440</v>
      </c>
      <c r="D248" s="46">
        <v>0</v>
      </c>
      <c r="E248" s="46">
        <v>5220</v>
      </c>
      <c r="F248" s="46">
        <v>0</v>
      </c>
      <c r="G248" s="46">
        <v>5220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>
        <f t="shared" si="13"/>
        <v>20880</v>
      </c>
      <c r="P248" s="58"/>
      <c r="Q248" s="58"/>
      <c r="R248" s="58"/>
      <c r="S248" s="58"/>
      <c r="T248" s="58"/>
      <c r="U248" s="58"/>
      <c r="V248" s="58"/>
    </row>
    <row r="249" spans="1:22" ht="26.25" x14ac:dyDescent="0.25">
      <c r="A249" s="72">
        <v>3551</v>
      </c>
      <c r="B249" s="72" t="s">
        <v>360</v>
      </c>
      <c r="C249" s="46">
        <v>6799.99</v>
      </c>
      <c r="D249" s="46">
        <v>5719.96</v>
      </c>
      <c r="E249" s="46">
        <v>893.2</v>
      </c>
      <c r="F249" s="46">
        <v>36047.14</v>
      </c>
      <c r="G249" s="46">
        <v>5423</v>
      </c>
      <c r="H249" s="46">
        <v>28857</v>
      </c>
      <c r="I249" s="46">
        <v>15861.25</v>
      </c>
      <c r="J249" s="46">
        <v>5923.9</v>
      </c>
      <c r="K249" s="46">
        <v>0</v>
      </c>
      <c r="L249" s="46">
        <v>5415.53</v>
      </c>
      <c r="M249" s="46">
        <v>30938.36</v>
      </c>
      <c r="N249" s="46">
        <v>15010.4</v>
      </c>
      <c r="O249" s="46">
        <f t="shared" si="13"/>
        <v>156889.73000000001</v>
      </c>
      <c r="P249" s="58"/>
      <c r="Q249" s="58"/>
      <c r="R249" s="58"/>
      <c r="S249" s="58"/>
      <c r="T249" s="58"/>
      <c r="U249" s="58"/>
      <c r="V249" s="58"/>
    </row>
    <row r="250" spans="1:22" x14ac:dyDescent="0.25">
      <c r="A250" s="72">
        <v>3571</v>
      </c>
      <c r="B250" s="72" t="s">
        <v>287</v>
      </c>
      <c r="C250" s="46">
        <v>0</v>
      </c>
      <c r="D250" s="46">
        <v>0</v>
      </c>
      <c r="E250" s="46">
        <v>20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  <c r="O250" s="46">
        <f t="shared" si="13"/>
        <v>20</v>
      </c>
      <c r="P250" s="58"/>
      <c r="Q250" s="58"/>
      <c r="R250" s="58"/>
      <c r="S250" s="58"/>
      <c r="T250" s="58"/>
      <c r="U250" s="58"/>
      <c r="V250" s="58"/>
    </row>
    <row r="251" spans="1:22" x14ac:dyDescent="0.25">
      <c r="A251" s="72">
        <v>3856</v>
      </c>
      <c r="B251" s="72" t="s">
        <v>270</v>
      </c>
      <c r="C251" s="46">
        <v>0</v>
      </c>
      <c r="D251" s="46">
        <v>0</v>
      </c>
      <c r="E251" s="46">
        <v>0</v>
      </c>
      <c r="F251" s="46">
        <v>0</v>
      </c>
      <c r="G251" s="46">
        <v>90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f t="shared" si="13"/>
        <v>90</v>
      </c>
      <c r="P251" s="58"/>
      <c r="Q251" s="58"/>
      <c r="R251" s="58"/>
      <c r="S251" s="58"/>
      <c r="T251" s="58"/>
      <c r="U251" s="58"/>
      <c r="V251" s="58"/>
    </row>
    <row r="252" spans="1:22" x14ac:dyDescent="0.25">
      <c r="A252" s="72">
        <v>3857</v>
      </c>
      <c r="B252" s="72" t="s">
        <v>271</v>
      </c>
      <c r="C252" s="46">
        <v>0</v>
      </c>
      <c r="D252" s="46">
        <v>0</v>
      </c>
      <c r="E252" s="46">
        <v>0</v>
      </c>
      <c r="F252" s="46">
        <v>0</v>
      </c>
      <c r="G252" s="46">
        <v>199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  <c r="O252" s="46">
        <f t="shared" si="13"/>
        <v>199</v>
      </c>
      <c r="P252" s="58"/>
      <c r="Q252" s="58"/>
      <c r="R252" s="58"/>
      <c r="S252" s="58"/>
      <c r="T252" s="58"/>
      <c r="U252" s="58"/>
      <c r="V252" s="58"/>
    </row>
    <row r="253" spans="1:22" x14ac:dyDescent="0.25">
      <c r="A253" s="72">
        <v>5671</v>
      </c>
      <c r="B253" s="72" t="s">
        <v>294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3065</v>
      </c>
      <c r="M253" s="46">
        <v>0</v>
      </c>
      <c r="N253" s="46">
        <v>0</v>
      </c>
      <c r="O253" s="46">
        <f t="shared" si="13"/>
        <v>3065</v>
      </c>
      <c r="P253" s="58"/>
      <c r="Q253" s="58"/>
      <c r="R253" s="58"/>
      <c r="S253" s="58"/>
      <c r="T253" s="58"/>
      <c r="U253" s="58"/>
      <c r="V253" s="58"/>
    </row>
    <row r="254" spans="1:22" ht="39" x14ac:dyDescent="0.25">
      <c r="A254" s="72" t="s">
        <v>353</v>
      </c>
      <c r="B254" s="72" t="s">
        <v>155</v>
      </c>
      <c r="C254" s="44">
        <f t="shared" ref="C254:O254" si="14">SUM(C225:C253)</f>
        <v>93680.19</v>
      </c>
      <c r="D254" s="44">
        <f t="shared" si="14"/>
        <v>85192.909999999974</v>
      </c>
      <c r="E254" s="44">
        <f t="shared" si="14"/>
        <v>92371.469999999987</v>
      </c>
      <c r="F254" s="44">
        <f t="shared" si="14"/>
        <v>140093.08000000002</v>
      </c>
      <c r="G254" s="44">
        <f t="shared" si="14"/>
        <v>98639.66</v>
      </c>
      <c r="H254" s="44">
        <f t="shared" si="14"/>
        <v>136730.18</v>
      </c>
      <c r="I254" s="44">
        <f t="shared" si="14"/>
        <v>89023.35</v>
      </c>
      <c r="J254" s="44">
        <f t="shared" si="14"/>
        <v>105605.86999999998</v>
      </c>
      <c r="K254" s="44">
        <f t="shared" si="14"/>
        <v>83009.880000000019</v>
      </c>
      <c r="L254" s="44">
        <f t="shared" si="14"/>
        <v>87751.27</v>
      </c>
      <c r="M254" s="44">
        <f t="shared" si="14"/>
        <v>123780.94</v>
      </c>
      <c r="N254" s="44">
        <f t="shared" si="14"/>
        <v>94375.72</v>
      </c>
      <c r="O254" s="44">
        <f t="shared" si="14"/>
        <v>1230254.52</v>
      </c>
      <c r="P254" s="58"/>
      <c r="Q254" s="58"/>
      <c r="R254" s="58"/>
      <c r="S254" s="58"/>
      <c r="T254" s="58"/>
      <c r="U254" s="58"/>
      <c r="V254" s="58"/>
    </row>
    <row r="255" spans="1:22" x14ac:dyDescent="0.25">
      <c r="A255" s="71"/>
      <c r="C255" s="46"/>
      <c r="D255" s="46"/>
      <c r="E255" s="46"/>
      <c r="J255" s="46"/>
      <c r="K255" s="46"/>
      <c r="L255" s="46"/>
      <c r="M255" s="46"/>
      <c r="N255" s="46"/>
      <c r="O255" s="46"/>
      <c r="P255" s="58"/>
      <c r="Q255" s="58"/>
      <c r="R255" s="58"/>
      <c r="S255" s="58"/>
      <c r="T255" s="58"/>
      <c r="U255" s="58"/>
      <c r="V255" s="58"/>
    </row>
    <row r="256" spans="1:22" x14ac:dyDescent="0.25">
      <c r="A256" s="71"/>
      <c r="B256" s="72" t="s">
        <v>354</v>
      </c>
      <c r="C256" s="44">
        <f t="shared" ref="C256:M256" si="15">+C61+C116+C154+C194+C222+C254</f>
        <v>4063870.57</v>
      </c>
      <c r="D256" s="44">
        <f t="shared" si="15"/>
        <v>3828028.0900000003</v>
      </c>
      <c r="E256" s="44">
        <f t="shared" si="15"/>
        <v>4646497.8499999996</v>
      </c>
      <c r="F256" s="44">
        <f t="shared" si="15"/>
        <v>4810584.53</v>
      </c>
      <c r="G256" s="44">
        <f t="shared" si="15"/>
        <v>4720480.7399999993</v>
      </c>
      <c r="H256" s="44">
        <f t="shared" si="15"/>
        <v>5249436.1199999992</v>
      </c>
      <c r="I256" s="44">
        <f t="shared" si="15"/>
        <v>5065062.2899999991</v>
      </c>
      <c r="J256" s="44">
        <f t="shared" si="15"/>
        <v>5921794.2399999993</v>
      </c>
      <c r="K256" s="44">
        <f t="shared" si="15"/>
        <v>5196156.21</v>
      </c>
      <c r="L256" s="44">
        <f t="shared" si="15"/>
        <v>5126175.3299999991</v>
      </c>
      <c r="M256" s="44">
        <f t="shared" si="15"/>
        <v>5550986.5900000017</v>
      </c>
      <c r="N256" s="44">
        <v>5665007.1900000004</v>
      </c>
      <c r="O256" s="44">
        <f>+O61+O116+O154+O194+O222+O254</f>
        <v>59844079.750000007</v>
      </c>
      <c r="P256" s="58"/>
      <c r="Q256" s="58"/>
      <c r="R256" s="58"/>
      <c r="S256" s="58"/>
      <c r="T256" s="58"/>
      <c r="U256" s="58"/>
      <c r="V256" s="58"/>
    </row>
    <row r="257" spans="1:17" x14ac:dyDescent="0.25">
      <c r="F257" s="44"/>
      <c r="G257" s="44"/>
      <c r="H257" s="72"/>
      <c r="I257" s="44"/>
      <c r="P257" s="58"/>
    </row>
    <row r="258" spans="1:17" x14ac:dyDescent="0.25">
      <c r="E258" s="46"/>
      <c r="F258" s="44"/>
      <c r="G258" s="44"/>
      <c r="H258" s="44"/>
      <c r="I258" s="44"/>
      <c r="O258" s="46">
        <f>'Ingresos 2017'!O87-'Egresos 2017'!O256</f>
        <v>0</v>
      </c>
      <c r="P258" s="58"/>
    </row>
    <row r="259" spans="1:17" x14ac:dyDescent="0.25">
      <c r="A259" s="98" t="s">
        <v>178</v>
      </c>
      <c r="B259" s="98"/>
      <c r="C259" s="98"/>
      <c r="D259" s="98"/>
      <c r="E259" s="98"/>
      <c r="F259" s="44"/>
      <c r="G259" s="44"/>
      <c r="H259" s="72"/>
      <c r="I259" s="44"/>
      <c r="N259" s="46"/>
      <c r="O259" s="46"/>
      <c r="P259" s="58"/>
      <c r="Q259" s="58"/>
    </row>
    <row r="260" spans="1:17" x14ac:dyDescent="0.25">
      <c r="A260" s="81" t="s">
        <v>396</v>
      </c>
      <c r="B260" s="53"/>
      <c r="C260" s="53"/>
      <c r="D260" s="53"/>
      <c r="E260" s="53"/>
      <c r="F260" s="44"/>
      <c r="G260" s="44"/>
      <c r="H260" s="72"/>
      <c r="I260" s="44"/>
      <c r="N260" s="46"/>
      <c r="O260" s="46"/>
      <c r="P260" s="58"/>
    </row>
    <row r="261" spans="1:17" x14ac:dyDescent="0.25">
      <c r="A261" s="25"/>
      <c r="B261" s="26"/>
      <c r="C261" s="26"/>
      <c r="D261" s="26"/>
      <c r="E261" s="26"/>
      <c r="F261" s="44"/>
      <c r="G261" s="44"/>
      <c r="H261" s="44"/>
      <c r="I261" s="44"/>
    </row>
    <row r="262" spans="1:17" x14ac:dyDescent="0.25">
      <c r="A262" s="25" t="s">
        <v>180</v>
      </c>
      <c r="B262" s="26"/>
      <c r="C262" s="26"/>
      <c r="D262" s="26"/>
      <c r="E262" s="26"/>
      <c r="F262" s="44"/>
      <c r="G262" s="44"/>
      <c r="H262" s="72"/>
      <c r="I262" s="44"/>
      <c r="O262" s="46"/>
    </row>
    <row r="263" spans="1:17" x14ac:dyDescent="0.25">
      <c r="A263" s="27" t="s">
        <v>181</v>
      </c>
      <c r="B263" s="26"/>
      <c r="C263" s="26"/>
      <c r="D263" s="26"/>
      <c r="E263" s="26"/>
      <c r="F263" s="44"/>
      <c r="G263" s="44"/>
      <c r="H263" s="72"/>
      <c r="I263" s="44"/>
    </row>
    <row r="264" spans="1:17" x14ac:dyDescent="0.25">
      <c r="A264" s="26"/>
      <c r="B264" s="3"/>
      <c r="C264" s="3"/>
      <c r="D264" s="30" t="s">
        <v>184</v>
      </c>
      <c r="E264" s="73"/>
      <c r="F264" s="44"/>
      <c r="G264" s="44"/>
      <c r="H264" s="72"/>
      <c r="I264" s="44"/>
      <c r="O264" s="46"/>
    </row>
    <row r="265" spans="1:17" x14ac:dyDescent="0.25">
      <c r="A265" s="26"/>
      <c r="B265" s="3"/>
      <c r="C265" s="3"/>
      <c r="D265" s="29" t="s">
        <v>183</v>
      </c>
      <c r="E265" s="29"/>
      <c r="F265" s="44"/>
      <c r="G265" s="44"/>
      <c r="H265" s="72"/>
      <c r="I265" s="44"/>
      <c r="O265" s="46"/>
    </row>
    <row r="266" spans="1:17" x14ac:dyDescent="0.25">
      <c r="A266" s="73" t="s">
        <v>182</v>
      </c>
      <c r="B266" s="3"/>
      <c r="C266" s="3"/>
      <c r="D266" s="73"/>
      <c r="E266" s="27"/>
      <c r="F266" s="44"/>
      <c r="G266" s="44"/>
      <c r="H266" s="72"/>
      <c r="I266" s="44"/>
      <c r="P266" s="58"/>
    </row>
    <row r="267" spans="1:17" x14ac:dyDescent="0.25">
      <c r="A267" s="26" t="s">
        <v>185</v>
      </c>
      <c r="B267" s="31"/>
      <c r="C267" s="31"/>
      <c r="D267" s="27"/>
      <c r="E267" s="27"/>
      <c r="F267" s="44"/>
      <c r="G267" s="44"/>
      <c r="H267" s="72"/>
      <c r="I267" s="44"/>
    </row>
    <row r="268" spans="1:17" x14ac:dyDescent="0.25">
      <c r="A268" s="73"/>
      <c r="B268" s="3"/>
      <c r="C268" s="3"/>
      <c r="D268" s="30" t="s">
        <v>369</v>
      </c>
      <c r="E268" s="30"/>
      <c r="F268" s="44"/>
      <c r="H268" s="26"/>
    </row>
    <row r="269" spans="1:17" x14ac:dyDescent="0.25">
      <c r="A269" s="26"/>
      <c r="B269" s="3"/>
      <c r="C269" s="3"/>
      <c r="D269" s="29" t="s">
        <v>187</v>
      </c>
      <c r="E269" s="29"/>
      <c r="F269" s="44"/>
      <c r="H269" s="26"/>
    </row>
    <row r="270" spans="1:17" x14ac:dyDescent="0.25">
      <c r="A270" s="25" t="s">
        <v>355</v>
      </c>
      <c r="B270" s="3"/>
      <c r="C270" s="3"/>
      <c r="D270" s="27"/>
      <c r="E270" s="27"/>
      <c r="F270" s="44"/>
    </row>
    <row r="271" spans="1:17" x14ac:dyDescent="0.25">
      <c r="A271" s="26" t="s">
        <v>187</v>
      </c>
      <c r="B271" s="3"/>
      <c r="C271" s="3"/>
      <c r="D271" s="27"/>
      <c r="E271" s="27"/>
      <c r="F271" s="44"/>
    </row>
    <row r="272" spans="1:17" x14ac:dyDescent="0.25">
      <c r="A272" s="32"/>
      <c r="B272" s="3"/>
      <c r="C272" s="3"/>
      <c r="D272" s="30" t="s">
        <v>356</v>
      </c>
      <c r="E272" s="30"/>
      <c r="F272" s="44"/>
    </row>
    <row r="273" spans="1:6" x14ac:dyDescent="0.25">
      <c r="A273" s="26"/>
      <c r="B273" s="3"/>
      <c r="C273" s="3"/>
      <c r="D273" s="29" t="s">
        <v>187</v>
      </c>
      <c r="E273" s="29"/>
      <c r="F273" s="44"/>
    </row>
    <row r="274" spans="1:6" x14ac:dyDescent="0.25">
      <c r="A274" s="25" t="s">
        <v>357</v>
      </c>
      <c r="B274" s="26"/>
      <c r="C274" s="26"/>
      <c r="D274" s="26"/>
      <c r="E274" s="26"/>
      <c r="F274" s="44"/>
    </row>
    <row r="275" spans="1:6" x14ac:dyDescent="0.25">
      <c r="A275" s="26" t="s">
        <v>187</v>
      </c>
      <c r="B275" s="26"/>
      <c r="C275" s="26"/>
      <c r="D275" s="26"/>
      <c r="E275" s="26"/>
      <c r="F275" s="44"/>
    </row>
    <row r="276" spans="1:6" x14ac:dyDescent="0.25">
      <c r="F276" s="44"/>
    </row>
    <row r="277" spans="1:6" x14ac:dyDescent="0.25">
      <c r="F277" s="44"/>
    </row>
    <row r="278" spans="1:6" x14ac:dyDescent="0.25">
      <c r="F278" s="46"/>
    </row>
    <row r="279" spans="1:6" x14ac:dyDescent="0.25">
      <c r="F279" s="47"/>
    </row>
    <row r="280" spans="1:6" x14ac:dyDescent="0.25">
      <c r="F280" s="44"/>
    </row>
    <row r="281" spans="1:6" x14ac:dyDescent="0.25">
      <c r="F281" s="44"/>
    </row>
    <row r="282" spans="1:6" x14ac:dyDescent="0.25">
      <c r="F282" s="44"/>
    </row>
    <row r="283" spans="1:6" x14ac:dyDescent="0.25">
      <c r="F283" s="44"/>
    </row>
    <row r="284" spans="1:6" x14ac:dyDescent="0.25">
      <c r="F284" s="44"/>
    </row>
    <row r="285" spans="1:6" x14ac:dyDescent="0.25">
      <c r="F285" s="44"/>
    </row>
    <row r="286" spans="1:6" x14ac:dyDescent="0.25">
      <c r="F286" s="44"/>
    </row>
    <row r="287" spans="1:6" x14ac:dyDescent="0.25">
      <c r="F287" s="44"/>
    </row>
    <row r="288" spans="1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44"/>
    </row>
    <row r="307" spans="6:6" x14ac:dyDescent="0.25">
      <c r="F307" s="44"/>
    </row>
    <row r="308" spans="6:6" x14ac:dyDescent="0.25">
      <c r="F308" s="44"/>
    </row>
    <row r="309" spans="6:6" x14ac:dyDescent="0.25">
      <c r="F309" s="44"/>
    </row>
    <row r="310" spans="6:6" x14ac:dyDescent="0.25">
      <c r="F310" s="44"/>
    </row>
    <row r="311" spans="6:6" x14ac:dyDescent="0.25">
      <c r="F311" s="44"/>
    </row>
    <row r="312" spans="6:6" x14ac:dyDescent="0.25">
      <c r="F312" s="73"/>
    </row>
    <row r="313" spans="6:6" x14ac:dyDescent="0.25">
      <c r="F313" s="29"/>
    </row>
    <row r="314" spans="6:6" x14ac:dyDescent="0.25">
      <c r="F314" s="27"/>
    </row>
    <row r="315" spans="6:6" x14ac:dyDescent="0.25">
      <c r="F315" s="27"/>
    </row>
    <row r="316" spans="6:6" x14ac:dyDescent="0.25">
      <c r="F316" s="30"/>
    </row>
    <row r="317" spans="6:6" x14ac:dyDescent="0.25">
      <c r="F317" s="29"/>
    </row>
    <row r="318" spans="6:6" x14ac:dyDescent="0.25">
      <c r="F318" s="27"/>
    </row>
    <row r="319" spans="6:6" x14ac:dyDescent="0.25">
      <c r="F319" s="27"/>
    </row>
    <row r="320" spans="6:6" x14ac:dyDescent="0.25">
      <c r="F320" s="30"/>
    </row>
    <row r="321" spans="6:6" x14ac:dyDescent="0.25">
      <c r="F321" s="29"/>
    </row>
    <row r="322" spans="6:6" x14ac:dyDescent="0.25">
      <c r="F322" s="26"/>
    </row>
    <row r="323" spans="6:6" x14ac:dyDescent="0.25">
      <c r="F323" s="26"/>
    </row>
  </sheetData>
  <mergeCells count="6">
    <mergeCell ref="A259:E259"/>
    <mergeCell ref="A1:O1"/>
    <mergeCell ref="A2:O2"/>
    <mergeCell ref="A5:B5"/>
    <mergeCell ref="A6:B6"/>
    <mergeCell ref="A7:B7"/>
  </mergeCells>
  <pageMargins left="0.31496062992125984" right="0.31496062992125984" top="0.94488188976377963" bottom="0.94488188976377963" header="0.31496062992125984" footer="0.31496062992125984"/>
  <pageSetup scale="63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Luffi</cp:lastModifiedBy>
  <cp:lastPrinted>2017-07-18T21:41:13Z</cp:lastPrinted>
  <dcterms:created xsi:type="dcterms:W3CDTF">2013-08-08T16:06:15Z</dcterms:created>
  <dcterms:modified xsi:type="dcterms:W3CDTF">2018-01-16T19:01:27Z</dcterms:modified>
</cp:coreProperties>
</file>