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Cuenta pública primer trimestre 2018\"/>
    </mc:Choice>
  </mc:AlternateContent>
  <bookViews>
    <workbookView xWindow="0" yWindow="0" windowWidth="24000" windowHeight="9630" tabRatio="863"/>
  </bookViews>
  <sheets>
    <sheet name="Notas a los Edos Financieros" sheetId="1" r:id="rId1"/>
    <sheet name="ESF" sheetId="59" r:id="rId2"/>
    <sheet name="ESF (I)" sheetId="2" r:id="rId3"/>
    <sheet name="EA" sheetId="60" r:id="rId4"/>
    <sheet name="EA (I)" sheetId="16" r:id="rId5"/>
    <sheet name="VHP" sheetId="61" r:id="rId6"/>
    <sheet name="VHP (I)" sheetId="19" r:id="rId7"/>
    <sheet name="EFE" sheetId="62" r:id="rId8"/>
    <sheet name="EFE (I)" sheetId="21" r:id="rId9"/>
    <sheet name="Conciliacion_Ig" sheetId="63" r:id="rId10"/>
    <sheet name="Conciliacion_Eg" sheetId="64" r:id="rId11"/>
    <sheet name="Memoria" sheetId="65" r:id="rId12"/>
    <sheet name="Memoria (I)" sheetId="23" r:id="rId13"/>
  </sheets>
  <calcPr calcId="162913"/>
</workbook>
</file>

<file path=xl/calcChain.xml><?xml version="1.0" encoding="utf-8"?>
<calcChain xmlns="http://schemas.openxmlformats.org/spreadsheetml/2006/main">
  <c r="D37" i="23" l="1"/>
  <c r="C37" i="23"/>
  <c r="F42" i="65"/>
  <c r="F37" i="65"/>
  <c r="D7" i="64" l="1"/>
  <c r="D35" i="64" s="1"/>
  <c r="D26" i="64"/>
  <c r="D15" i="63"/>
  <c r="D8" i="63"/>
  <c r="D21" i="63" s="1"/>
  <c r="D47" i="62"/>
  <c r="D46" i="62" s="1"/>
  <c r="C47" i="62"/>
  <c r="C46" i="62" s="1"/>
  <c r="C28" i="62" l="1"/>
  <c r="C37" i="62"/>
  <c r="C20" i="62"/>
  <c r="E15" i="62"/>
  <c r="E14" i="62"/>
  <c r="E13" i="62"/>
  <c r="E12" i="62"/>
  <c r="E11" i="62"/>
  <c r="E10" i="62"/>
  <c r="E9" i="62"/>
  <c r="E8" i="62"/>
  <c r="D15" i="62"/>
  <c r="C15" i="62"/>
  <c r="C70" i="60"/>
  <c r="C60" i="60"/>
  <c r="C55" i="60" s="1"/>
  <c r="C47" i="60"/>
  <c r="C8" i="60" s="1"/>
  <c r="H3" i="65" l="1"/>
  <c r="H2" i="65"/>
  <c r="H1" i="65"/>
  <c r="E3" i="60"/>
  <c r="E2" i="60"/>
  <c r="E1" i="60"/>
  <c r="H3" i="59"/>
  <c r="H2" i="59"/>
  <c r="H1" i="59"/>
  <c r="A3" i="65"/>
  <c r="A1" i="65"/>
  <c r="A3" i="64" l="1"/>
  <c r="A1" i="64"/>
  <c r="A3" i="63"/>
  <c r="A1" i="63"/>
  <c r="A3" i="59" l="1"/>
  <c r="A3" i="60" s="1"/>
  <c r="A1" i="59"/>
  <c r="A1" i="60" s="1"/>
  <c r="E3" i="62"/>
  <c r="E2" i="62"/>
  <c r="E1" i="62"/>
  <c r="E3" i="61"/>
  <c r="E2" i="61"/>
  <c r="E1" i="61"/>
  <c r="D217" i="60"/>
  <c r="D216" i="60"/>
  <c r="D215" i="60"/>
  <c r="D214" i="60"/>
  <c r="D213" i="60"/>
  <c r="D212" i="60"/>
  <c r="D211" i="60"/>
  <c r="D210" i="60"/>
  <c r="D209" i="60"/>
  <c r="D208" i="60"/>
  <c r="D207" i="60"/>
  <c r="D206" i="60"/>
  <c r="D205" i="60"/>
  <c r="D204" i="60"/>
  <c r="D203" i="60"/>
  <c r="D202" i="60"/>
  <c r="D201" i="60"/>
  <c r="D200" i="60"/>
  <c r="D199" i="60"/>
  <c r="D198" i="60"/>
  <c r="D197" i="60"/>
  <c r="D196" i="60"/>
  <c r="D195" i="60"/>
  <c r="D194" i="60"/>
  <c r="D193" i="60"/>
  <c r="D192" i="60"/>
  <c r="D191" i="60"/>
  <c r="D190" i="60"/>
  <c r="D189" i="60"/>
  <c r="D188" i="60"/>
  <c r="D187" i="60"/>
  <c r="D186" i="60"/>
  <c r="D185" i="60"/>
  <c r="D184" i="60"/>
  <c r="D183" i="60"/>
  <c r="D182" i="60"/>
  <c r="D181" i="60"/>
  <c r="D180" i="60"/>
  <c r="D179" i="60"/>
  <c r="D178" i="60"/>
  <c r="D177" i="60"/>
  <c r="D176" i="60"/>
  <c r="D175" i="60"/>
  <c r="D174" i="60"/>
  <c r="D173" i="60"/>
  <c r="D172" i="60"/>
  <c r="D171" i="60"/>
  <c r="D170" i="60"/>
  <c r="D169" i="60"/>
  <c r="D168" i="60"/>
  <c r="D167" i="60"/>
  <c r="D166" i="60"/>
  <c r="D165" i="60"/>
  <c r="D164" i="60"/>
  <c r="D163" i="60"/>
  <c r="D162" i="60"/>
  <c r="D161" i="60"/>
  <c r="D160" i="60"/>
  <c r="D159" i="60"/>
  <c r="D158" i="60"/>
  <c r="D157" i="60"/>
  <c r="D156" i="60"/>
  <c r="D155" i="60"/>
  <c r="D154" i="60"/>
  <c r="D153" i="60"/>
  <c r="D152" i="60"/>
  <c r="D151" i="60"/>
  <c r="D150" i="60"/>
  <c r="D149" i="60"/>
  <c r="D148" i="60"/>
  <c r="D147" i="60"/>
  <c r="D146" i="60"/>
  <c r="D145" i="60"/>
  <c r="D144" i="60"/>
  <c r="D143" i="60"/>
  <c r="D142" i="60"/>
  <c r="D141" i="60"/>
  <c r="D140" i="60"/>
  <c r="D139" i="60"/>
  <c r="D138" i="60"/>
  <c r="D137" i="60"/>
  <c r="D136" i="60"/>
  <c r="D135" i="60"/>
  <c r="D134" i="60"/>
  <c r="D133" i="60"/>
  <c r="D132" i="60"/>
  <c r="D131" i="60"/>
  <c r="D130" i="60"/>
  <c r="D129" i="60"/>
  <c r="D128" i="60"/>
  <c r="D127" i="60"/>
  <c r="D126" i="60"/>
  <c r="D125" i="60"/>
  <c r="D124" i="60"/>
  <c r="D123" i="60"/>
  <c r="D122" i="60"/>
  <c r="D121" i="60"/>
  <c r="D120" i="60"/>
  <c r="D119" i="60"/>
  <c r="D118" i="60"/>
  <c r="D117" i="60"/>
  <c r="D116" i="60"/>
  <c r="D115" i="60"/>
  <c r="D114" i="60"/>
  <c r="D113" i="60"/>
  <c r="D112" i="60"/>
  <c r="D111" i="60"/>
  <c r="D110" i="60"/>
  <c r="D109" i="60"/>
  <c r="D108" i="60"/>
  <c r="D107" i="60"/>
  <c r="D106" i="60"/>
  <c r="D105" i="60"/>
  <c r="D104" i="60"/>
  <c r="D103" i="60"/>
  <c r="D102" i="60"/>
  <c r="D101" i="60"/>
  <c r="D100" i="60"/>
  <c r="D99" i="60"/>
  <c r="D98" i="60"/>
  <c r="D97" i="60"/>
  <c r="D96" i="60"/>
  <c r="F14" i="59"/>
  <c r="G14" i="59" s="1"/>
  <c r="E14" i="59"/>
  <c r="A3" i="61" l="1"/>
  <c r="A3" i="62"/>
  <c r="A1" i="61"/>
  <c r="A1" i="62"/>
</calcChain>
</file>

<file path=xl/sharedStrings.xml><?xml version="1.0" encoding="utf-8"?>
<sst xmlns="http://schemas.openxmlformats.org/spreadsheetml/2006/main" count="875" uniqueCount="642">
  <si>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</si>
  <si>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</si>
  <si>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</si>
  <si>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</si>
  <si>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</si>
  <si>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</si>
  <si>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</si>
  <si>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</si>
  <si>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</si>
  <si>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</si>
  <si>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</si>
  <si>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</si>
  <si>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</si>
  <si>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</si>
  <si>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</si>
  <si>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</si>
  <si>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</si>
  <si>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</si>
  <si>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OTROS ACTIVOS NO CIRCULANTES</t>
  </si>
  <si>
    <t>ESF-12</t>
  </si>
  <si>
    <t>CUENTAS Y DOCUMENTOS POR PAGAR</t>
  </si>
  <si>
    <t>ESF-13</t>
  </si>
  <si>
    <t>ESF-14</t>
  </si>
  <si>
    <t>OTROS PASIVOS CIRCULANTES</t>
  </si>
  <si>
    <t>INGRESOS</t>
  </si>
  <si>
    <t>OTROS INGRESOS</t>
  </si>
  <si>
    <t>GASTOS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</si>
  <si>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</si>
  <si>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</si>
  <si>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</si>
  <si>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</si>
  <si>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</si>
  <si>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</si>
  <si>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</si>
  <si>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</si>
  <si>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 xml:space="preserve">II. DE MEMORIA (DE ORDEN): </t>
  </si>
  <si>
    <t>CONTABLES</t>
  </si>
  <si>
    <t>PRESUPUESTALES</t>
  </si>
  <si>
    <t>Cta0113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</si>
  <si>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</si>
  <si>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</si>
  <si>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</si>
  <si>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A) Contables:</t>
  </si>
  <si>
    <t>Valores</t>
  </si>
  <si>
    <t>Los valores en custodia de instrumentos prestados a formadores de mercado e instrumentos de crédito recibidos en garantía de los formadores de mercado u otros.</t>
  </si>
  <si>
    <t>Emisión de obligaciones</t>
  </si>
  <si>
    <t>Por tipo de emisión de instrumento: monto, tasa y vencimiento.</t>
  </si>
  <si>
    <t>Avales y garantías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</si>
  <si>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</si>
  <si>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Juicios</t>
  </si>
  <si>
    <t>Como ejemplos de juicios se tienen de forma enunciativa y no limitativa: civiles, penales, fiscales, agrarios, administrativos, ambientales, laborales, mercantiles y procedimientos arbitrales.</t>
  </si>
  <si>
    <t>Contratos para Inversión Mediante Proyectos para Prestación de Servicios (PPS) y similares</t>
  </si>
  <si>
    <t>Los contratos firmados de construcciones por tipo de contrato.</t>
  </si>
  <si>
    <t>Bienes concesionados o en comodato</t>
  </si>
  <si>
    <t>Se informará, de manera agrupada, en las notas a los Estados Financieros las cuentas de orden contables y cuentas de orden presupuestario.</t>
  </si>
  <si>
    <t>B) Presupuestales:</t>
  </si>
  <si>
    <t>NOTAS DE MEMORIA</t>
  </si>
  <si>
    <t>8110-00-0000-00-0000-0000</t>
  </si>
  <si>
    <t>LEY DE INGRESOS ESTIMADA</t>
  </si>
  <si>
    <t>8120-00-0000-00-0000-0000</t>
  </si>
  <si>
    <t>LEY DE INGRESOS POR EJECUTAR</t>
  </si>
  <si>
    <t>8130-00-0000-00-0000-0000</t>
  </si>
  <si>
    <t>LEY DE INGRESOS MODIFICADA</t>
  </si>
  <si>
    <t>8140-00-0000-00-0000-0000</t>
  </si>
  <si>
    <t>LEY DE INGRESOS DEVENGADA</t>
  </si>
  <si>
    <t>8150-00-0000-00-0000-0000</t>
  </si>
  <si>
    <t>LEY DE INGRESOS RECAUDADA</t>
  </si>
  <si>
    <t>8210-00-0000-00-0000-0000</t>
  </si>
  <si>
    <t>PRESUPUESTO DE EGRESOS APROBADO</t>
  </si>
  <si>
    <t>8220-00-0000-00-0000-0000</t>
  </si>
  <si>
    <t>PRESUPUESTO DE EGRESOS POR EJERCER</t>
  </si>
  <si>
    <t>8230-00-0000-00-0000-0000</t>
  </si>
  <si>
    <t>PRESUPUESTO DE EGRESOS MODIFICADO</t>
  </si>
  <si>
    <t>8240-00-0000-00-0000-0000</t>
  </si>
  <si>
    <t>PRESUPUESTO COMPROMETIDO</t>
  </si>
  <si>
    <t>8250-00-0000-00-0000-0000</t>
  </si>
  <si>
    <t>PRESUPUESTO DEVENGADO</t>
  </si>
  <si>
    <t>8260-00-0000-00-0000-0000</t>
  </si>
  <si>
    <t>PRESUPUESTO DE EGRESOS EJERCIDO</t>
  </si>
  <si>
    <t>8270-00-0000-00-0000-0000</t>
  </si>
  <si>
    <t>PRESUPUESTO DE EGRESOS PAGADO</t>
  </si>
  <si>
    <t>…</t>
  </si>
  <si>
    <t xml:space="preserve"> TOTAL 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</si>
  <si>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</si>
  <si>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</si>
  <si>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</si>
  <si>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</si>
  <si>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</si>
  <si>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</si>
  <si>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</si>
  <si>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</si>
  <si>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</si>
  <si>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Instructivo</t>
  </si>
  <si>
    <r>
      <rPr>
        <b/>
        <sz val="8"/>
        <color indexed="8"/>
        <rFont val="Arial"/>
        <family val="2"/>
      </rPr>
      <t xml:space="preserve">NOMBRE DE LA CUENTA: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</si>
  <si>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Especificar el tipo de instrumento de inversión: Bondes, Petrobonos, Cetes, Mesa de dinero, etc.</t>
    </r>
  </si>
  <si>
    <r>
      <rPr>
        <b/>
        <sz val="8"/>
        <color indexed="8"/>
        <rFont val="Arial"/>
        <family val="2"/>
      </rPr>
      <t xml:space="preserve">2014: </t>
    </r>
    <r>
      <rPr>
        <sz val="8"/>
        <color indexed="8"/>
        <rFont val="Arial"/>
        <family val="2"/>
      </rPr>
      <t>Saldo final al 31 de diciembre de 2014.</t>
    </r>
  </si>
  <si>
    <r>
      <rPr>
        <b/>
        <sz val="8"/>
        <rFont val="Arial"/>
        <family val="2"/>
      </rPr>
      <t xml:space="preserve">A 90 días: </t>
    </r>
    <r>
      <rPr>
        <sz val="8"/>
        <rFont val="Arial"/>
        <family val="2"/>
      </rPr>
      <t>Importe de la cuentas por cobrar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</si>
  <si>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cobrar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</si>
  <si>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cobrar con fecha de vencimiento de 181 a 365 días.</t>
    </r>
  </si>
  <si>
    <r>
      <rPr>
        <b/>
        <sz val="8"/>
        <color indexed="8"/>
        <rFont val="Arial"/>
        <family val="2"/>
      </rPr>
      <t xml:space="preserve">Más de 365 días: </t>
    </r>
    <r>
      <rPr>
        <sz val="8"/>
        <color indexed="8"/>
        <rFont val="Arial"/>
        <family val="2"/>
      </rPr>
      <t>Importe de la cuentas por cobrar con vencimiento mayor a 365 días.</t>
    </r>
  </si>
  <si>
    <r>
      <rPr>
        <b/>
        <sz val="8"/>
        <color indexed="8"/>
        <rFont val="Arial"/>
        <family val="2"/>
      </rPr>
      <t xml:space="preserve">MÉTODO: </t>
    </r>
    <r>
      <rPr>
        <sz val="8"/>
        <color indexed="8"/>
        <rFont val="Arial"/>
        <family val="2"/>
      </rPr>
      <t xml:space="preserve">Sistema de costeo y método de valuación aplicados a los inventarios </t>
    </r>
    <r>
      <rPr>
        <b/>
        <sz val="8"/>
        <color indexed="8"/>
        <rFont val="Arial"/>
        <family val="2"/>
      </rPr>
      <t>(UEPS, PROMEDIO, etc.)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</si>
  <si>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fideicomiso(s) que tiene la entidad derivado de los recursos asignados (Art. 32 LGCG.). Puede ser de: Administración, Inversión.</t>
    </r>
  </si>
  <si>
    <r>
      <rPr>
        <b/>
        <sz val="8"/>
        <color indexed="8"/>
        <rFont val="Arial"/>
        <family val="2"/>
      </rPr>
      <t xml:space="preserve">NOMBRE DEL FIDEICOMISO: </t>
    </r>
    <r>
      <rPr>
        <sz val="8"/>
        <color indexed="8"/>
        <rFont val="Arial"/>
        <family val="2"/>
      </rPr>
      <t>Nombre con el que se identifica el fideicomiso.</t>
    </r>
  </si>
  <si>
    <r>
      <t xml:space="preserve">OBJETO DEL FIDEICOMISO: </t>
    </r>
    <r>
      <rPr>
        <sz val="8"/>
        <color indexed="8"/>
        <rFont val="Arial"/>
        <family val="2"/>
      </rPr>
      <t>Razón de existencia/fin del fideicomiso.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</si>
  <si>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Participaciones y Aportaciones de capital que tiene la entidad. Ejemplo: ordinarias, preferentes, serie A, B, C.</t>
    </r>
  </si>
  <si>
    <r>
      <rPr>
        <b/>
        <sz val="8"/>
        <color indexed="8"/>
        <rFont val="Arial"/>
        <family val="2"/>
      </rPr>
      <t xml:space="preserve">EMPRESA/OPDes: </t>
    </r>
    <r>
      <rPr>
        <sz val="8"/>
        <color indexed="8"/>
        <rFont val="Arial"/>
        <family val="2"/>
      </rPr>
      <t>Especificar el nombre de la Empresa u Organismo Público Descentralizado al que se realizó la aportación. (organismo público descentralizados).</t>
    </r>
  </si>
  <si>
    <r>
      <rPr>
        <b/>
        <sz val="8"/>
        <color indexed="8"/>
        <rFont val="Arial"/>
        <family val="2"/>
      </rPr>
      <t xml:space="preserve">FLUJO:  </t>
    </r>
    <r>
      <rPr>
        <sz val="8"/>
        <color indexed="8"/>
        <rFont val="Arial"/>
        <family val="2"/>
      </rPr>
      <t>Diferencia entre el saldo final y el inicial presentados.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</si>
  <si>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Características cualitativas significativas que les impacten financieramente.</t>
    </r>
  </si>
  <si>
    <r>
      <rPr>
        <b/>
        <sz val="8"/>
        <rFont val="Arial"/>
        <family val="2"/>
      </rPr>
      <t>A 90 días:</t>
    </r>
    <r>
      <rPr>
        <sz val="8"/>
        <rFont val="Arial"/>
        <family val="2"/>
      </rPr>
      <t xml:space="preserve"> Importe de la cuentas por pagar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</si>
  <si>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pagar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</si>
  <si>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pagar con fecha de vencimiento de 181 a 365 días.</t>
    </r>
  </si>
  <si>
    <r>
      <rPr>
        <b/>
        <sz val="8"/>
        <rFont val="Arial"/>
        <family val="2"/>
      </rPr>
      <t xml:space="preserve">Más de 365 días: </t>
    </r>
    <r>
      <rPr>
        <sz val="8"/>
        <rFont val="Arial"/>
        <family val="2"/>
      </rPr>
      <t>Importe de la cuentas por pagar con fecha de vencimiento mayor a 365 días.</t>
    </r>
  </si>
  <si>
    <r>
      <rPr>
        <b/>
        <sz val="8"/>
        <rFont val="Arial"/>
        <family val="2"/>
      </rPr>
      <t xml:space="preserve">CARACTERISTICAS: </t>
    </r>
    <r>
      <rPr>
        <sz val="8"/>
        <rFont val="Arial"/>
        <family val="2"/>
      </rPr>
      <t>Informar sobre la factibilidad de pago.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</si>
  <si>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Especificar origen de dicho recurso: Federal, Estatal, Municipal, Particulares.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</si>
  <si>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otros ingresos: Productos financieros, bonificaciones y descuentos obtenidas, diferencias por tipo de cambio a favor, utilidades por participacion patrimonial, etc.</t>
    </r>
  </si>
  <si>
    <r>
      <rPr>
        <b/>
        <sz val="8"/>
        <color indexed="8"/>
        <rFont val="Arial"/>
        <family val="2"/>
      </rPr>
      <t xml:space="preserve">%  GASTO: </t>
    </r>
    <r>
      <rPr>
        <sz val="8"/>
        <color indexed="8"/>
        <rFont val="Arial"/>
        <family val="2"/>
      </rPr>
      <t>Porcentaje que representa el gasto con respecto del total ejercido.</t>
    </r>
  </si>
  <si>
    <r>
      <rPr>
        <b/>
        <sz val="8"/>
        <color indexed="8"/>
        <rFont val="Arial"/>
        <family val="2"/>
      </rPr>
      <t>EXPLICACIÓN:</t>
    </r>
    <r>
      <rPr>
        <sz val="8"/>
        <color indexed="8"/>
        <rFont val="Arial"/>
        <family val="2"/>
      </rPr>
      <t xml:space="preserve"> Justificar</t>
    </r>
    <r>
      <rPr>
        <sz val="8"/>
        <color indexed="8"/>
        <rFont val="Arial"/>
        <family val="2"/>
      </rPr>
      <t xml:space="preserve"> aquellas cuentas de gastos que en lo individual representen el 10% o más del total de los gastos.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</si>
  <si>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patrimonio clasificado de acuerdo al Plan de Cuentas emitido por el CONAC: Aportaciones, Donaciones de Capital y/o Actualización de la Hacienda Pública/Patrimonio.</t>
    </r>
  </si>
  <si>
    <r>
      <rPr>
        <b/>
        <sz val="8"/>
        <color indexed="8"/>
        <rFont val="Arial"/>
        <family val="2"/>
      </rPr>
      <t>NATURALEZA: P</t>
    </r>
    <r>
      <rPr>
        <sz val="8"/>
        <color indexed="8"/>
        <rFont val="Arial"/>
        <family val="2"/>
      </rPr>
      <t>rocedencia de los recursos: Estatal o Municipal.</t>
    </r>
  </si>
  <si>
    <r>
      <rPr>
        <b/>
        <sz val="8"/>
        <color indexed="8"/>
        <rFont val="Arial"/>
        <family val="2"/>
      </rPr>
      <t xml:space="preserve">% SUB: </t>
    </r>
    <r>
      <rPr>
        <sz val="8"/>
        <color indexed="8"/>
        <rFont val="Arial"/>
        <family val="2"/>
      </rPr>
      <t>Detallar el porcentaje de estas adquisiciones que fueron realizadas mediante subsidios de capital del sector central (subsidiados por la federación, estado o municipio).</t>
    </r>
  </si>
  <si>
    <t>EFE-03</t>
  </si>
  <si>
    <t>CONCILIACIÓN DEL FLUJO DE EFECTIVO</t>
  </si>
  <si>
    <t>EA-01</t>
  </si>
  <si>
    <t>EA-02</t>
  </si>
  <si>
    <t>EA-03</t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</si>
  <si>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>Corresponde al número de la cuenta de acuerdo al Plan de Cuentas emitido por el CONAC.</t>
    </r>
  </si>
  <si>
    <t>INVERSIÓN PÚBLICA</t>
  </si>
  <si>
    <t>Otros gastos</t>
  </si>
  <si>
    <t>Aumento por insuficiencia de provisiones</t>
  </si>
  <si>
    <t>Aumento por insuficiencia de estimaciones por pérdida o deterioro u obsolescencia</t>
  </si>
  <si>
    <t>Disminución de inventarios</t>
  </si>
  <si>
    <t>Provisiones</t>
  </si>
  <si>
    <t>Disminución de Bienes por pérdida, obsolescencia y deterioro</t>
  </si>
  <si>
    <t>Estimaciones, depreciaciones, deterioros, obsolescencia y amortizaciones</t>
  </si>
  <si>
    <t>4. Ingresos Contables (4 = 1 + 2 - 3)</t>
  </si>
  <si>
    <t>Otros ingresos presupuestarios no contables</t>
  </si>
  <si>
    <t>Ingresos derivados de financiamientos</t>
  </si>
  <si>
    <t>Aprovechamientos capital</t>
  </si>
  <si>
    <t>Productos de capital</t>
  </si>
  <si>
    <t>3. Menos ingresos presupuestarios no contables</t>
  </si>
  <si>
    <t>Otros ingresos contables no presupuestarios</t>
  </si>
  <si>
    <t>Otros ingresos y beneficios varios</t>
  </si>
  <si>
    <t>Disminución del exceso de provisiones</t>
  </si>
  <si>
    <t>Disminución del exceso de estimaciones por pérdida o deterioro u obsolescencia</t>
  </si>
  <si>
    <t>Incremento por variación de inventarios</t>
  </si>
  <si>
    <t>2. Más ingresos contables no presupuestarios</t>
  </si>
  <si>
    <t>1. Ingresos Presupuestarios</t>
  </si>
  <si>
    <t>4. Total de Gasto Contable (4 = 1 - 2 + 3)</t>
  </si>
  <si>
    <t>Otros gastos contables no presupuestales</t>
  </si>
  <si>
    <t>3. Más gastos contables no presupuestales</t>
  </si>
  <si>
    <t>Otros egresos presupuestales no contables</t>
  </si>
  <si>
    <t>Adeudos de ejercicios fiscales anteriores (ADEFAS)</t>
  </si>
  <si>
    <t>Amortización de la deuda pública</t>
  </si>
  <si>
    <t>Provisiones para contingencias y otras erogaciones especiales</t>
  </si>
  <si>
    <t>Inversiones en fideicomisos, mandatos y otros análogos</t>
  </si>
  <si>
    <t>Compra de títulos y valores</t>
  </si>
  <si>
    <t>Acciones y participaciones de capital</t>
  </si>
  <si>
    <t>Obra pública en bienes propios</t>
  </si>
  <si>
    <t>Activos intangibles</t>
  </si>
  <si>
    <t>Bienes inmuebles</t>
  </si>
  <si>
    <t>Activos biológicos</t>
  </si>
  <si>
    <t>Maquinaria, otros equipos y herramientas</t>
  </si>
  <si>
    <t>Equipo de defensa y seguridad</t>
  </si>
  <si>
    <t>Vehículos y equipo de transporte</t>
  </si>
  <si>
    <t>Equipo e instrumental médico y de laboratorio</t>
  </si>
  <si>
    <t>Mobiliario y equipo educacional y recreativo</t>
  </si>
  <si>
    <t>Mobiliario y equipo de administración</t>
  </si>
  <si>
    <t>2. Menos egresos presupuestarios no contables</t>
  </si>
  <si>
    <t>1. Total de egresos (presupuestarios)</t>
  </si>
  <si>
    <t>Presupuesto de Egresos Pagado</t>
  </si>
  <si>
    <t>Presupuesto de Egresos Ejercido</t>
  </si>
  <si>
    <t>Presupuesto de Egresos Devengado</t>
  </si>
  <si>
    <t>Presupuesto de Egresos Comprometido</t>
  </si>
  <si>
    <t>Modificaciones al Presupuesto de Egresos Aprobado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</si>
  <si>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</si>
  <si>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</si>
  <si>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</si>
  <si>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</si>
  <si>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</si>
  <si>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</si>
  <si>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</si>
  <si>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</si>
  <si>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</si>
  <si>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</si>
  <si>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</si>
  <si>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</si>
  <si>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</si>
  <si>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</si>
  <si>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</si>
  <si>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</si>
  <si>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</si>
  <si>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</si>
  <si>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</si>
  <si>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</si>
  <si>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</si>
  <si>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</si>
  <si>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</si>
  <si>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</si>
  <si>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</si>
  <si>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</si>
  <si>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</si>
  <si>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</si>
  <si>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</si>
  <si>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</si>
  <si>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</si>
  <si>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</si>
  <si>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</si>
  <si>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</si>
  <si>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</si>
  <si>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</si>
  <si>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r>
      <rPr>
        <b/>
        <sz val="8"/>
        <color indexed="8"/>
        <rFont val="Arial"/>
        <family val="2"/>
      </rPr>
      <t xml:space="preserve">2015: </t>
    </r>
    <r>
      <rPr>
        <sz val="8"/>
        <color indexed="8"/>
        <rFont val="Arial"/>
        <family val="2"/>
      </rPr>
      <t>Saldo final al 31 de diciembre de 2015.</t>
    </r>
  </si>
  <si>
    <r>
      <rPr>
        <b/>
        <sz val="8"/>
        <color indexed="8"/>
        <rFont val="Arial"/>
        <family val="2"/>
      </rPr>
      <t xml:space="preserve">2016: </t>
    </r>
    <r>
      <rPr>
        <sz val="8"/>
        <color indexed="8"/>
        <rFont val="Arial"/>
        <family val="2"/>
      </rPr>
      <t>Saldo final al 31 de diciembre de 2016.</t>
    </r>
  </si>
  <si>
    <r>
      <rPr>
        <b/>
        <sz val="8"/>
        <color indexed="8"/>
        <rFont val="Arial"/>
        <family val="2"/>
      </rPr>
      <t xml:space="preserve">2017: </t>
    </r>
    <r>
      <rPr>
        <sz val="8"/>
        <color indexed="8"/>
        <rFont val="Arial"/>
        <family val="2"/>
      </rPr>
      <t>Saldo final al 31 de diciembre de 2017.</t>
    </r>
  </si>
  <si>
    <r>
      <rPr>
        <b/>
        <sz val="8"/>
        <color indexed="8"/>
        <rFont val="Arial"/>
        <family val="2"/>
      </rPr>
      <t>FACTIBILIDAD DE COBRO</t>
    </r>
    <r>
      <rPr>
        <sz val="8"/>
        <color indexed="8"/>
        <rFont val="Arial"/>
        <family val="2"/>
      </rPr>
      <t>: Identificar la viabilidad y disponibilidad de recursos para llevar a cabo las acciones de cobro correspondiente.</t>
    </r>
  </si>
  <si>
    <r>
      <rPr>
        <b/>
        <sz val="8"/>
        <color indexed="8"/>
        <rFont val="Arial"/>
        <family val="2"/>
      </rPr>
      <t>CONVENIENCIA DE APLICACIÓN</t>
    </r>
    <r>
      <rPr>
        <sz val="8"/>
        <color indexed="8"/>
        <rFont val="Arial"/>
        <family val="2"/>
      </rPr>
      <t>: Justificar el uso del método de valuación elegido y las ventajas del mismo.</t>
    </r>
  </si>
  <si>
    <r>
      <rPr>
        <b/>
        <sz val="8"/>
        <color indexed="8"/>
        <rFont val="Arial"/>
        <family val="2"/>
      </rPr>
      <t>IMPACTO DE INFORMACIÓN FINANCIERA</t>
    </r>
    <r>
      <rPr>
        <sz val="8"/>
        <color indexed="8"/>
        <rFont val="Arial"/>
        <family val="2"/>
      </rPr>
      <t>: Plasmar el impacto en la información por la elección del método de valuación.</t>
    </r>
  </si>
  <si>
    <r>
      <rPr>
        <b/>
        <sz val="8"/>
        <color indexed="8"/>
        <rFont val="Arial"/>
        <family val="2"/>
      </rPr>
      <t xml:space="preserve">DEP.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</si>
  <si>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t>FIDEICOMISOS, MANDATOS Y CONTRATOS ANÁLOGOS</t>
  </si>
  <si>
    <t>ESF-04</t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</si>
  <si>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Precisar la periodicidad de aplicación de la depreciación así como especificar si existe un cambio en criterio contable, justificada con base a una imposición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</si>
  <si>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Informará de las características significativas del estado en el que se encuentran los activos.</t>
    </r>
  </si>
  <si>
    <r>
      <rPr>
        <b/>
        <sz val="8"/>
        <color indexed="8"/>
        <rFont val="Arial"/>
        <family val="2"/>
      </rPr>
      <t xml:space="preserve">CARACTERISTICA: </t>
    </r>
    <r>
      <rPr>
        <sz val="8"/>
        <color indexed="8"/>
        <rFont val="Arial"/>
        <family val="2"/>
      </rPr>
      <t>Características relevantes que tengan impacto financiero o situación de riesgo. Ejemplo: Becas a fondo perdido.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</si>
  <si>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Informar sobre características cualitativas de la cuenta, ejemplo: acciones implementadas para su recuperación, causas de la demora en su recuperación.</t>
    </r>
  </si>
  <si>
    <r>
      <rPr>
        <b/>
        <sz val="8"/>
        <color indexed="8"/>
        <rFont val="Arial"/>
        <family val="2"/>
      </rPr>
      <t>DEP. ACUMULADA:  P</t>
    </r>
    <r>
      <rPr>
        <sz val="8"/>
        <color indexed="8"/>
        <rFont val="Arial"/>
        <family val="2"/>
      </rPr>
      <t>lasmar el importe acumulado de depreciación especificado en las cuentas 1.2.6.</t>
    </r>
  </si>
  <si>
    <r>
      <rPr>
        <b/>
        <sz val="8"/>
        <color indexed="8"/>
        <rFont val="Arial"/>
        <family val="2"/>
      </rPr>
      <t xml:space="preserve">AMORT.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</si>
  <si>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Detallar si hubo alguna disminución por amortización o por capitalización.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</si>
  <si>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Especificar si existe un cambio en criterio contable, justificada con base a una imposición normativa o por adopción voluntaria.</t>
    </r>
  </si>
  <si>
    <r>
      <rPr>
        <b/>
        <sz val="8"/>
        <color indexed="8"/>
        <rFont val="Arial"/>
        <family val="2"/>
      </rPr>
      <t>ARMORT. ACUMULADA:</t>
    </r>
    <r>
      <rPr>
        <sz val="8"/>
        <color indexed="8"/>
        <rFont val="Arial"/>
        <family val="2"/>
      </rPr>
      <t xml:space="preserve"> Plasmar el importe acumulado de depreciación especificado en las cuentas 1.2.6.</t>
    </r>
  </si>
  <si>
    <t>EA-01 INGRESOS</t>
  </si>
  <si>
    <t>Nombre de la Cuenta</t>
  </si>
  <si>
    <t>Monto</t>
  </si>
  <si>
    <t>EA-02 OTROS INGRESOS</t>
  </si>
  <si>
    <t>Tipo</t>
  </si>
  <si>
    <t>Cuenta</t>
  </si>
  <si>
    <t>Naturaleza</t>
  </si>
  <si>
    <t>EA-03 GASTOS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</si>
  <si>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presentada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</si>
  <si>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información financiera presentada y en su caso, el importe debe corresponder a la suma de la columna de monto parcial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</si>
  <si>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</si>
  <si>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</si>
  <si>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FLUJO: </t>
    </r>
    <r>
      <rPr>
        <sz val="8"/>
        <color indexed="8"/>
        <rFont val="Arial"/>
        <family val="2"/>
      </rPr>
      <t>Importe (saldo final) de las adquisiciones de bienes muebles e inmuebles efectuadas en el periodo al que corresponde a la información financiera presentada.</t>
    </r>
  </si>
  <si>
    <r>
      <rPr>
        <b/>
        <sz val="8"/>
        <color indexed="8"/>
        <rFont val="Arial"/>
        <family val="2"/>
      </rPr>
      <t xml:space="preserve">SALDO INICIAL: </t>
    </r>
    <r>
      <rPr>
        <sz val="8"/>
        <color indexed="8"/>
        <rFont val="Arial"/>
        <family val="2"/>
      </rPr>
      <t>Saldo al 31 de diciembre del año anterior.</t>
    </r>
  </si>
  <si>
    <t>ESF-01 FONDOS CON AFECTACIÓN ESPECÍFICA E INVERSIONES FINANCIERAS</t>
  </si>
  <si>
    <t>ESF-02 CONTRIBUCIONES POR RECUPERAR</t>
  </si>
  <si>
    <t>ESF-03 CONTRIBUCIONES POR RECUPERAR CORTO PLAZO</t>
  </si>
  <si>
    <t>Método</t>
  </si>
  <si>
    <t>Método de Valuación</t>
  </si>
  <si>
    <t>Sistema de Costeo</t>
  </si>
  <si>
    <t>Conveniencia de Aplicación</t>
  </si>
  <si>
    <t>Impacto de Información Financiera</t>
  </si>
  <si>
    <t>ESF-06 FIDEICOMISOS, MANDATOS Y CONTRATOS ANÁLOGOS</t>
  </si>
  <si>
    <t>ESF-07 PARTICIPACIONES Y APORTACIONES DE CAPITAL</t>
  </si>
  <si>
    <t>Dep. Gasto</t>
  </si>
  <si>
    <t>Dep. Acumulada</t>
  </si>
  <si>
    <t>Criterios</t>
  </si>
  <si>
    <t>ESF-08 BIENES MUEBLES E INMUEBLES</t>
  </si>
  <si>
    <t>ESF-09 INTANGIBLES Y DIFERIDOS</t>
  </si>
  <si>
    <t>Amort. Gasto</t>
  </si>
  <si>
    <t>ESF-10 ESTIMACIONES Y DETERIOROS</t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</si>
  <si>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 los criterios utilizados para la determinación de las estimaciones; por ejemplo: estimación de cuentas incobrables, estimación de inventarios, deterioro de activos biológicos  y cualquier otra que aplique.</t>
    </r>
  </si>
  <si>
    <t>ESF-11 OTROS ACTIVOS</t>
  </si>
  <si>
    <t>ESF-12 CUENTAS Y DOCUMENTOS POR PAGAR</t>
  </si>
  <si>
    <t>ESF-13 FONDOS Y BIENES DE TERCEROS</t>
  </si>
  <si>
    <t>ESF-14 OTROS PASIVOS CIRCULANTES</t>
  </si>
  <si>
    <t>VHP-01 PATRIMONIO CONTRIBUIDO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</si>
  <si>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</si>
  <si>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t>VHP-02 PATRIMONIO GENERADO</t>
  </si>
  <si>
    <t>EFE-01 FLUJOS DE EFECTIVO</t>
  </si>
  <si>
    <t>EFE-02 ADQ. BIENES MUEBLES E INMUEBLES</t>
  </si>
  <si>
    <t>Saldo Final</t>
  </si>
  <si>
    <t>Saldo Inicial</t>
  </si>
  <si>
    <t>Pagos</t>
  </si>
  <si>
    <t>Tasa</t>
  </si>
  <si>
    <t>Vencimiento</t>
  </si>
  <si>
    <t>Tipo de Contrato</t>
  </si>
  <si>
    <t>FONDOS Y BIENES DE TERCEROS</t>
  </si>
  <si>
    <t>EFE-03 CONCILIACION DEL FLUJO DE EFECTIVO</t>
  </si>
  <si>
    <t>Factibilidad de Cobro</t>
  </si>
  <si>
    <t>TEXTO LIBRE</t>
  </si>
  <si>
    <t>Esta nota aplica para aquellos entes públicos que realicen algún proceso de transformación y/o elaboración de bienes.</t>
  </si>
  <si>
    <t>INVENTARIO Y ALMACENES</t>
  </si>
  <si>
    <t>BIENES DISPONIBLES PARA SU TRANSFORMACIÓN ESTIMACIONES Y DETERIOROS</t>
  </si>
  <si>
    <t>Nota</t>
  </si>
  <si>
    <r>
      <t>MÉTODO:</t>
    </r>
    <r>
      <rPr>
        <sz val="8"/>
        <color indexed="8"/>
        <rFont val="Arial"/>
        <family val="2"/>
      </rPr>
      <t xml:space="preserve">  Especificar el método de depreciación de activos fijos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</si>
  <si>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depreciación aplicada.</t>
    </r>
  </si>
  <si>
    <r>
      <t>MÉTODO:</t>
    </r>
    <r>
      <rPr>
        <sz val="8"/>
        <color indexed="8"/>
        <rFont val="Arial"/>
        <family val="2"/>
      </rPr>
      <t xml:space="preserve"> Especificar el método de amortización de activos intangibles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</si>
  <si>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amortización aplicada.</t>
    </r>
  </si>
  <si>
    <r>
      <t>PAGOS:</t>
    </r>
    <r>
      <rPr>
        <sz val="8"/>
        <color indexed="8"/>
        <rFont val="Arial"/>
        <family val="2"/>
      </rPr>
      <t xml:space="preserve"> Importe que durante el periodo se hiciero por la compra de los elementos citados.</t>
    </r>
  </si>
  <si>
    <t>Ejercicio:</t>
  </si>
  <si>
    <t>Notas de Desglose Estado de Situación Financiera</t>
  </si>
  <si>
    <t>Periodicidad:</t>
  </si>
  <si>
    <t>Trimestral</t>
  </si>
  <si>
    <t>Corte:</t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</si>
  <si>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</si>
  <si>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</si>
  <si>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</si>
  <si>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</si>
  <si>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</si>
  <si>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</si>
  <si>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</si>
  <si>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</si>
  <si>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</si>
  <si>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</si>
  <si>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</si>
  <si>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</si>
  <si>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</si>
  <si>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</si>
  <si>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</si>
  <si>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</si>
  <si>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</si>
  <si>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</si>
  <si>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</si>
  <si>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ESF-04 INVENTARIO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</si>
  <si>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</si>
  <si>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</si>
  <si>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</si>
  <si>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</si>
  <si>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</si>
  <si>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</si>
  <si>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</si>
  <si>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</si>
  <si>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</si>
  <si>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</si>
  <si>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</si>
  <si>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</si>
  <si>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</si>
  <si>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</si>
  <si>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Caracteristica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</si>
  <si>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</si>
  <si>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</si>
  <si>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</si>
  <si>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</si>
  <si>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</si>
  <si>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</si>
  <si>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</si>
  <si>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</si>
  <si>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</si>
  <si>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</si>
  <si>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</si>
  <si>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</si>
  <si>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</si>
  <si>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</si>
  <si>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</si>
  <si>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</si>
  <si>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</si>
  <si>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</si>
  <si>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</si>
  <si>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</si>
  <si>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</si>
  <si>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</si>
  <si>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</si>
  <si>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</si>
  <si>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</si>
  <si>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</si>
  <si>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</si>
  <si>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</si>
  <si>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</si>
  <si>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</si>
  <si>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</si>
  <si>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</si>
  <si>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</si>
  <si>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</si>
  <si>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</si>
  <si>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</si>
  <si>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</si>
  <si>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</si>
  <si>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</si>
  <si>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</si>
  <si>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</si>
  <si>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</si>
  <si>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</si>
  <si>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</si>
  <si>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</si>
  <si>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</si>
  <si>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</si>
  <si>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</si>
  <si>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</si>
  <si>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</si>
  <si>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</si>
  <si>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</si>
  <si>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</si>
  <si>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</si>
  <si>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</si>
  <si>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</si>
  <si>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</si>
  <si>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</si>
  <si>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</si>
  <si>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</si>
  <si>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</si>
  <si>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</si>
  <si>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</si>
  <si>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</si>
  <si>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</si>
  <si>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</si>
  <si>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</si>
  <si>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</si>
  <si>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</si>
  <si>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</si>
  <si>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</si>
  <si>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</si>
  <si>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</si>
  <si>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</si>
  <si>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</si>
  <si>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Notas de Desglose Estado de Actividades</t>
  </si>
  <si>
    <t>Característica Significativa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</si>
  <si>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</si>
  <si>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</si>
  <si>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</si>
  <si>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</si>
  <si>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</si>
  <si>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</si>
  <si>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</si>
  <si>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</si>
  <si>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</si>
  <si>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</si>
  <si>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</si>
  <si>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</si>
  <si>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para el Seguro Social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</si>
  <si>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</si>
  <si>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</si>
  <si>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</si>
  <si>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</si>
  <si>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</si>
  <si>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</si>
  <si>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</si>
  <si>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a los Hidrocarburos</t>
  </si>
  <si>
    <t>Derechos por Prestación de Servicios</t>
  </si>
  <si>
    <t>Accesorios de Derechos</t>
  </si>
  <si>
    <t>Otros Derechos</t>
  </si>
  <si>
    <t>Productos de Tipo Corriente</t>
  </si>
  <si>
    <t>Productos Derivados del Uso y Aprovechamiento de Bienes no Sujetos a Régimen de Dominio Público</t>
  </si>
  <si>
    <t>Enajenación de Bienes Muebles no Sujetos a ser Inventariados</t>
  </si>
  <si>
    <t>Accesorios de Productos</t>
  </si>
  <si>
    <t>Otros Productos que Generan Ingresos Corrientes</t>
  </si>
  <si>
    <t>Aprovechamientos de Tipo Corriente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</si>
  <si>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</si>
  <si>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</si>
  <si>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</si>
  <si>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</si>
  <si>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</si>
  <si>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Aprovechamientos por Participaciones Derivadas de la Aplicación de Leyes</t>
  </si>
  <si>
    <t>Aprovechamientos por Aportaciones y Cooperaciones</t>
  </si>
  <si>
    <t>Accesorios de Aprovechamientos</t>
  </si>
  <si>
    <t>Otros Aprovechamientos</t>
  </si>
  <si>
    <t>Ingresos por Venta de Bienes y Servicios</t>
  </si>
  <si>
    <t>Ingresos por Venta de Mercancías</t>
  </si>
  <si>
    <t>Ingresos por Venta de Bienes y Servicios Producidos en Establecimientos del Gobierno</t>
  </si>
  <si>
    <t>Ingresos por Venta de Bienes y Servicios de Organismos Descentralizados</t>
  </si>
  <si>
    <t>Ingresos de Operación de Entidades Paraestatales Empresariales y no Financieras</t>
  </si>
  <si>
    <t>Ingresos no Comprendidos en las Fracciones de la Ley de Ingresos Causados en Ejercicios Fiscales Anteriores Pendientes de Liquidación o Pago</t>
  </si>
  <si>
    <t>Impuestos no Comprendidos en las Fracciones de la Ley de Ingresos Causados en Ejercicios Fiscales Anteriores Pendientes de Liquidación o Pago</t>
  </si>
  <si>
    <t>Contribuciones de Mejoras, Derechos, Productos y Aprovechamientos no Comprendidos en las Fracciones de la Ley de Ingresos Causados en Ejercicios Fiscales Anteriores Pendientes de Liquidación o Pago</t>
  </si>
  <si>
    <t>PARTICIPACIONES, APORTACIONES, TRANSFERENCIAS, ASIGNACIONES, SUBSIDIOS Y OTRAS AYUDAS</t>
  </si>
  <si>
    <t>Participaciones y Aportaciones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</si>
  <si>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</si>
  <si>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</si>
  <si>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</si>
  <si>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</si>
  <si>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</si>
  <si>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Transferencias del Sector Público</t>
  </si>
  <si>
    <t>Subsidios y Subvenciones</t>
  </si>
  <si>
    <t>Ayudas Sociales</t>
  </si>
  <si>
    <t>Pensiones y Jubilaciones</t>
  </si>
  <si>
    <t>Transferencias del Exterior</t>
  </si>
  <si>
    <t>OTROS INGRESOS Y BENEFICIOS</t>
  </si>
  <si>
    <t>Ingresos Financieros</t>
  </si>
  <si>
    <t>Intereses Ganados de Valores, Créditos, Bonos y Otros.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</si>
  <si>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</si>
  <si>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</si>
  <si>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</si>
  <si>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</si>
  <si>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</si>
  <si>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</si>
  <si>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</si>
  <si>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</si>
  <si>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</si>
  <si>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Disminución del Exceso en Provisiones</t>
  </si>
  <si>
    <t>Otros Ingresos y Beneficios Varios</t>
  </si>
  <si>
    <t>Otros Ingresos de Ejercicios Anteriores</t>
  </si>
  <si>
    <t>Bonificaciones y Descuentos Obtenidos</t>
  </si>
  <si>
    <t>Diferencias por Tipo de Cambio a Favor en Efectivo y Equivalentes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</si>
  <si>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</si>
  <si>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</si>
  <si>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</si>
  <si>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</si>
  <si>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</si>
  <si>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</si>
  <si>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</si>
  <si>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</si>
  <si>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</si>
  <si>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</si>
  <si>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</si>
  <si>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</si>
  <si>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</si>
  <si>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</si>
  <si>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</si>
  <si>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</si>
  <si>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</si>
  <si>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</si>
  <si>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</si>
  <si>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</si>
  <si>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</si>
  <si>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</si>
  <si>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</si>
  <si>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</si>
  <si>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</si>
  <si>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</si>
  <si>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</si>
  <si>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</si>
  <si>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</si>
  <si>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</si>
  <si>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</si>
  <si>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</si>
  <si>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</si>
  <si>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</si>
  <si>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</si>
  <si>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</si>
  <si>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</si>
  <si>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</si>
  <si>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</si>
  <si>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</si>
  <si>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</si>
  <si>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</si>
  <si>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</si>
  <si>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</si>
  <si>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</si>
  <si>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</si>
  <si>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</si>
  <si>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</si>
  <si>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</si>
  <si>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</si>
  <si>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</si>
  <si>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</si>
  <si>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</si>
  <si>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</si>
  <si>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</si>
  <si>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</si>
  <si>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</si>
  <si>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</si>
  <si>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</si>
  <si>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</si>
  <si>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</si>
  <si>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</si>
  <si>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</si>
  <si>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</si>
  <si>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</si>
  <si>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</si>
  <si>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</si>
  <si>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</si>
  <si>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</si>
  <si>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</si>
  <si>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</si>
  <si>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</si>
  <si>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</si>
  <si>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</si>
  <si>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</si>
  <si>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</si>
  <si>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</si>
  <si>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</si>
  <si>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</si>
  <si>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</si>
  <si>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</si>
  <si>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</si>
  <si>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</si>
  <si>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</si>
  <si>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</si>
  <si>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</si>
  <si>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</si>
  <si>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</si>
  <si>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</si>
  <si>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</si>
  <si>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</si>
  <si>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</si>
  <si>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</si>
  <si>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</si>
  <si>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</si>
  <si>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</si>
  <si>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</si>
  <si>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</si>
  <si>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</si>
  <si>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</si>
  <si>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</si>
  <si>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Aumento por Insuficiencia de Estimaciones por Pérdida o Deterioro u Obsolescencia</t>
  </si>
  <si>
    <t>Aumento por Insuficiencia de Provisiones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</si>
  <si>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</si>
  <si>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</si>
  <si>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</si>
  <si>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</si>
  <si>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 en Efectivo y Equivalentes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</si>
  <si>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</si>
  <si>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</si>
  <si>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</si>
  <si>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</si>
  <si>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</si>
  <si>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Notas de Desglose Estado de Variación en la Hacienda Pública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</si>
  <si>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</si>
  <si>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</si>
  <si>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</si>
  <si>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</si>
  <si>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</si>
  <si>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</si>
  <si>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</si>
  <si>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</si>
  <si>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</si>
  <si>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</si>
  <si>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</si>
  <si>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</si>
  <si>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</si>
  <si>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</si>
  <si>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</si>
  <si>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</si>
  <si>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</si>
  <si>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Notas de Desglose Estado de Flujos de Efectivo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</si>
  <si>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</si>
  <si>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</si>
  <si>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</si>
  <si>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</si>
  <si>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</si>
  <si>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Total</t>
  </si>
  <si>
    <t>Subsidio</t>
  </si>
  <si>
    <t>(Cifras en pesos)</t>
  </si>
  <si>
    <t>Concepto</t>
  </si>
  <si>
    <t>Cargos del Período</t>
  </si>
  <si>
    <t>Abonos del Período</t>
  </si>
  <si>
    <t>Conciliación entre los Ingresos Presupuestarios y Contables</t>
  </si>
  <si>
    <t>Conciliación entre los Egresos Presupuestarios y los Gastos Contables</t>
  </si>
  <si>
    <t>Notas de Memoria</t>
  </si>
  <si>
    <t>Notas de Desglose y Memoria</t>
  </si>
  <si>
    <t>Patronato del Parque Zoológico de León</t>
  </si>
  <si>
    <t>Correspondiente del 01 de enero al 31 de marzo del 2018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</si>
  <si>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</si>
  <si>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</si>
  <si>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</si>
  <si>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Sub-Director General
LAE Ruben David Rocha Lemus</t>
  </si>
  <si>
    <t>_______________________________</t>
  </si>
  <si>
    <t>PEPS</t>
  </si>
  <si>
    <t>UNITARIO</t>
  </si>
  <si>
    <t>COSTO DE ADQUISICÓN</t>
  </si>
  <si>
    <t>FISCAL</t>
  </si>
  <si>
    <t>Alimentación de los animales</t>
  </si>
  <si>
    <t xml:space="preserve">Sueldos del personal necesario para atender el parque </t>
  </si>
  <si>
    <t>Flujo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</si>
</sst>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0" fontId="1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6" fillId="0" borderId="0"/>
    <xf numFmtId="0" fontId="16" fillId="0" borderId="0"/>
    <xf numFmtId="0" fontId="7" fillId="0" borderId="0"/>
    <xf numFmtId="0" fontId="19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72">
    <xf numFmtId="0" fontId="0" fillId="0" borderId="0" xfId="0"/>
    <xf numFmtId="0" fontId="12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Fill="1"/>
    <xf numFmtId="0" fontId="8" fillId="0" borderId="0" xfId="0" applyFont="1" applyBorder="1"/>
    <xf numFmtId="0" fontId="12" fillId="0" borderId="0" xfId="0" applyFont="1" applyAlignment="1">
      <alignment vertical="center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Border="1"/>
    <xf numFmtId="0" fontId="8" fillId="0" borderId="0" xfId="0" applyFont="1" applyFill="1" applyBorder="1"/>
    <xf numFmtId="0" fontId="2" fillId="0" borderId="0" xfId="3" applyFont="1" applyFill="1" applyBorder="1"/>
    <xf numFmtId="0" fontId="3" fillId="0" borderId="0" xfId="3" applyFont="1" applyFill="1" applyBorder="1"/>
    <xf numFmtId="0" fontId="3" fillId="0" borderId="0" xfId="3" applyFont="1" applyFill="1" applyBorder="1" applyAlignment="1">
      <alignment horizontal="left" wrapText="1"/>
    </xf>
    <xf numFmtId="0" fontId="3" fillId="0" borderId="0" xfId="3" applyFont="1" applyFill="1" applyBorder="1" applyAlignment="1">
      <alignment horizontal="left"/>
    </xf>
    <xf numFmtId="0" fontId="2" fillId="0" borderId="0" xfId="3" applyFont="1" applyFill="1" applyBorder="1" applyAlignment="1">
      <alignment horizontal="left" wrapText="1"/>
    </xf>
    <xf numFmtId="0" fontId="3" fillId="0" borderId="0" xfId="3" applyFont="1" applyFill="1"/>
    <xf numFmtId="0" fontId="12" fillId="0" borderId="16" xfId="3" applyFont="1" applyFill="1" applyBorder="1" applyAlignment="1">
      <alignment horizontal="center" vertical="center" wrapText="1"/>
    </xf>
    <xf numFmtId="0" fontId="12" fillId="0" borderId="18" xfId="3" applyFont="1" applyFill="1" applyBorder="1" applyAlignment="1">
      <alignment horizontal="center" vertical="center" wrapText="1"/>
    </xf>
    <xf numFmtId="0" fontId="8" fillId="0" borderId="1" xfId="4" quotePrefix="1" applyFont="1" applyFill="1" applyBorder="1"/>
    <xf numFmtId="0" fontId="8" fillId="0" borderId="1" xfId="4" applyFont="1" applyFill="1" applyBorder="1"/>
    <xf numFmtId="0" fontId="8" fillId="0" borderId="3" xfId="4" applyFont="1" applyFill="1" applyBorder="1"/>
    <xf numFmtId="0" fontId="8" fillId="0" borderId="18" xfId="4" applyFont="1" applyFill="1" applyBorder="1"/>
    <xf numFmtId="0" fontId="12" fillId="0" borderId="17" xfId="3" applyFont="1" applyFill="1" applyBorder="1" applyAlignment="1">
      <alignment horizontal="left" vertical="center" wrapText="1"/>
    </xf>
    <xf numFmtId="4" fontId="12" fillId="0" borderId="17" xfId="3" applyNumberFormat="1" applyFont="1" applyFill="1" applyBorder="1" applyAlignment="1">
      <alignment horizontal="right" wrapText="1"/>
    </xf>
    <xf numFmtId="0" fontId="12" fillId="0" borderId="0" xfId="3" applyFont="1" applyFill="1" applyBorder="1" applyAlignment="1">
      <alignment horizontal="left" vertical="center" wrapText="1"/>
    </xf>
    <xf numFmtId="4" fontId="12" fillId="0" borderId="0" xfId="3" applyNumberFormat="1" applyFont="1" applyFill="1" applyBorder="1" applyAlignment="1">
      <alignment horizontal="right" wrapText="1"/>
    </xf>
    <xf numFmtId="0" fontId="3" fillId="0" borderId="0" xfId="3" applyFont="1" applyFill="1" applyBorder="1" applyAlignment="1">
      <alignment horizontal="left" vertical="top" wrapText="1"/>
    </xf>
    <xf numFmtId="0" fontId="3" fillId="0" borderId="0" xfId="3" applyFont="1" applyFill="1" applyBorder="1" applyAlignment="1">
      <alignment horizontal="left" vertical="top"/>
    </xf>
    <xf numFmtId="0" fontId="3" fillId="0" borderId="0" xfId="3" applyFont="1" applyFill="1" applyBorder="1" applyAlignment="1">
      <alignment wrapText="1"/>
    </xf>
    <xf numFmtId="0" fontId="12" fillId="0" borderId="0" xfId="0" applyFont="1" applyFill="1" applyBorder="1" applyAlignment="1">
      <alignment horizontal="left" wrapText="1"/>
    </xf>
    <xf numFmtId="0" fontId="8" fillId="0" borderId="0" xfId="0" applyFont="1" applyAlignment="1"/>
    <xf numFmtId="0" fontId="8" fillId="0" borderId="0" xfId="0" applyFont="1"/>
    <xf numFmtId="0" fontId="8" fillId="0" borderId="0" xfId="0" applyFont="1"/>
    <xf numFmtId="0" fontId="2" fillId="0" borderId="0" xfId="3" applyFont="1" applyBorder="1" applyAlignment="1">
      <alignment vertical="top"/>
    </xf>
    <xf numFmtId="0" fontId="3" fillId="0" borderId="0" xfId="3" applyFont="1" applyFill="1" applyBorder="1" applyAlignment="1">
      <alignment horizontal="left" indent="1"/>
    </xf>
    <xf numFmtId="0" fontId="3" fillId="0" borderId="0" xfId="0" applyFont="1" applyProtection="1">
      <protection locked="0"/>
    </xf>
    <xf numFmtId="0" fontId="2" fillId="0" borderId="4" xfId="0" applyFont="1" applyFill="1" applyBorder="1" applyAlignment="1" applyProtection="1">
      <alignment horizontal="center"/>
      <protection locked="0"/>
    </xf>
    <xf numFmtId="0" fontId="3" fillId="0" borderId="8" xfId="0" applyFont="1" applyFill="1" applyBorder="1" applyProtection="1"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left" indent="1"/>
      <protection locked="0"/>
    </xf>
    <xf numFmtId="0" fontId="3" fillId="0" borderId="9" xfId="0" applyFont="1" applyFill="1" applyBorder="1" applyProtection="1">
      <protection locked="0"/>
    </xf>
    <xf numFmtId="0" fontId="2" fillId="0" borderId="6" xfId="0" applyFont="1" applyFill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1" fillId="0" borderId="0" xfId="0" applyFont="1" applyBorder="1" applyAlignment="1">
      <alignment horizontal="left" vertical="top" indent="1"/>
    </xf>
    <xf numFmtId="0" fontId="10" fillId="3" borderId="1" xfId="3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18" xfId="3" applyFont="1" applyFill="1" applyBorder="1" applyAlignment="1">
      <alignment horizontal="center" vertical="center" wrapText="1"/>
    </xf>
    <xf numFmtId="0" fontId="10" fillId="3" borderId="0" xfId="3" applyFont="1" applyFill="1" applyBorder="1" applyAlignment="1">
      <alignment horizontal="center" vertical="center" wrapText="1"/>
    </xf>
    <xf numFmtId="0" fontId="2" fillId="4" borderId="14" xfId="0" applyFont="1" applyFill="1" applyBorder="1" applyAlignment="1" applyProtection="1">
      <alignment horizontal="center" vertical="center" wrapText="1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2" fillId="2" borderId="0" xfId="3" applyFont="1" applyFill="1" applyBorder="1" applyAlignment="1">
      <alignment horizontal="center" vertical="center" wrapText="1"/>
    </xf>
    <xf numFmtId="0" fontId="1" fillId="0" borderId="0" xfId="3" applyFont="1" applyBorder="1" applyAlignment="1">
      <alignment horizontal="left" vertical="top" wrapText="1" indent="1"/>
    </xf>
    <xf numFmtId="0" fontId="1" fillId="0" borderId="0" xfId="3" applyFont="1" applyFill="1" applyBorder="1" applyAlignment="1">
      <alignment horizontal="left" vertical="top" wrapText="1" indent="1"/>
    </xf>
    <xf numFmtId="0" fontId="12" fillId="2" borderId="0" xfId="0" applyFont="1" applyFill="1" applyBorder="1" applyAlignment="1">
      <alignment horizontal="center" vertical="center"/>
    </xf>
    <xf numFmtId="0" fontId="1" fillId="0" borderId="0" xfId="3" applyFont="1" applyBorder="1" applyAlignment="1">
      <alignment horizontal="left" vertical="top" indent="1"/>
    </xf>
    <xf numFmtId="0" fontId="1" fillId="0" borderId="0" xfId="3" applyFont="1" applyFill="1" applyBorder="1" applyAlignment="1">
      <alignment horizontal="left" vertical="top" indent="1"/>
    </xf>
    <xf numFmtId="0" fontId="3" fillId="0" borderId="0" xfId="3" applyFont="1" applyBorder="1" applyAlignment="1">
      <alignment horizontal="left" vertical="top" indent="1"/>
    </xf>
    <xf numFmtId="0" fontId="1" fillId="0" borderId="0" xfId="0" applyFont="1" applyFill="1" applyBorder="1" applyAlignment="1">
      <alignment horizontal="left" vertical="top" indent="1"/>
    </xf>
    <xf numFmtId="0" fontId="8" fillId="0" borderId="0" xfId="0" applyFont="1" applyBorder="1" applyAlignment="1">
      <alignment horizontal="justify" vertical="center"/>
    </xf>
    <xf numFmtId="0" fontId="6" fillId="0" borderId="0" xfId="0" applyFont="1" applyFill="1" applyBorder="1" applyAlignment="1">
      <alignment horizontal="left" vertical="top" indent="1"/>
    </xf>
    <xf numFmtId="0" fontId="6" fillId="0" borderId="0" xfId="3" applyFont="1" applyBorder="1" applyAlignment="1">
      <alignment horizontal="left" vertical="top" indent="1"/>
    </xf>
    <xf numFmtId="0" fontId="12" fillId="0" borderId="0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0" xfId="3" applyFont="1" applyFill="1" applyBorder="1" applyAlignment="1">
      <alignment horizontal="left" vertical="top" indent="1"/>
    </xf>
    <xf numFmtId="0" fontId="8" fillId="0" borderId="0" xfId="0" applyFont="1" applyBorder="1" applyAlignment="1"/>
    <xf numFmtId="0" fontId="6" fillId="0" borderId="0" xfId="3" applyFont="1" applyBorder="1" applyAlignment="1">
      <alignment horizontal="left" vertical="top" wrapText="1" indent="1"/>
    </xf>
    <xf numFmtId="0" fontId="13" fillId="5" borderId="0" xfId="8" applyFont="1" applyFill="1" applyAlignment="1">
      <alignment horizontal="right" vertical="center"/>
    </xf>
    <xf numFmtId="0" fontId="17" fillId="5" borderId="0" xfId="8" applyFont="1" applyFill="1" applyAlignment="1">
      <alignment horizontal="left" vertical="center"/>
    </xf>
    <xf numFmtId="0" fontId="14" fillId="0" borderId="0" xfId="8" applyFont="1" applyAlignment="1">
      <alignment vertical="center"/>
    </xf>
    <xf numFmtId="0" fontId="17" fillId="5" borderId="0" xfId="8" applyFont="1" applyFill="1" applyAlignment="1">
      <alignment vertical="center"/>
    </xf>
    <xf numFmtId="0" fontId="17" fillId="6" borderId="0" xfId="8" applyFont="1" applyFill="1" applyAlignment="1">
      <alignment horizontal="center" vertical="center"/>
    </xf>
    <xf numFmtId="0" fontId="17" fillId="6" borderId="0" xfId="8" applyFont="1" applyFill="1"/>
    <xf numFmtId="0" fontId="14" fillId="0" borderId="0" xfId="8" applyFont="1"/>
    <xf numFmtId="0" fontId="18" fillId="7" borderId="0" xfId="8" applyFont="1" applyFill="1"/>
    <xf numFmtId="0" fontId="14" fillId="0" borderId="0" xfId="8" applyFont="1" applyAlignment="1">
      <alignment horizontal="center"/>
    </xf>
    <xf numFmtId="0" fontId="18" fillId="8" borderId="0" xfId="8" applyFont="1" applyFill="1"/>
    <xf numFmtId="4" fontId="14" fillId="0" borderId="0" xfId="8" applyNumberFormat="1" applyFont="1"/>
    <xf numFmtId="0" fontId="2" fillId="5" borderId="0" xfId="8" applyFont="1" applyFill="1" applyAlignment="1">
      <alignment horizontal="left" vertical="center"/>
    </xf>
    <xf numFmtId="0" fontId="14" fillId="0" borderId="0" xfId="8" applyFont="1" applyAlignment="1">
      <alignment horizontal="center" vertical="center"/>
    </xf>
    <xf numFmtId="9" fontId="14" fillId="0" borderId="0" xfId="8" applyNumberFormat="1" applyFont="1"/>
    <xf numFmtId="0" fontId="13" fillId="5" borderId="0" xfId="9" applyFont="1" applyFill="1" applyAlignment="1">
      <alignment horizontal="right" vertical="center"/>
    </xf>
    <xf numFmtId="0" fontId="2" fillId="5" borderId="0" xfId="9" applyFont="1" applyFill="1" applyAlignment="1">
      <alignment horizontal="left" vertical="center"/>
    </xf>
    <xf numFmtId="0" fontId="14" fillId="0" borderId="0" xfId="9" applyFont="1"/>
    <xf numFmtId="0" fontId="17" fillId="6" borderId="0" xfId="9" applyFont="1" applyFill="1" applyAlignment="1">
      <alignment horizontal="center" vertical="center"/>
    </xf>
    <xf numFmtId="0" fontId="17" fillId="6" borderId="0" xfId="9" applyFont="1" applyFill="1"/>
    <xf numFmtId="0" fontId="18" fillId="7" borderId="0" xfId="9" applyFont="1" applyFill="1"/>
    <xf numFmtId="0" fontId="14" fillId="0" borderId="0" xfId="9" applyFont="1" applyAlignment="1">
      <alignment horizontal="center"/>
    </xf>
    <xf numFmtId="4" fontId="14" fillId="0" borderId="0" xfId="9" applyNumberFormat="1" applyFont="1"/>
    <xf numFmtId="0" fontId="14" fillId="0" borderId="0" xfId="9" applyFont="1" applyAlignment="1">
      <alignment vertical="center"/>
    </xf>
    <xf numFmtId="0" fontId="13" fillId="5" borderId="0" xfId="8" applyFont="1" applyFill="1" applyAlignment="1">
      <alignment vertical="center"/>
    </xf>
    <xf numFmtId="0" fontId="8" fillId="0" borderId="0" xfId="10" applyFont="1" applyBorder="1" applyAlignment="1">
      <alignment vertical="center"/>
    </xf>
    <xf numFmtId="0" fontId="8" fillId="0" borderId="0" xfId="10" applyFont="1" applyFill="1"/>
    <xf numFmtId="0" fontId="8" fillId="0" borderId="0" xfId="10" applyFont="1"/>
    <xf numFmtId="0" fontId="12" fillId="0" borderId="0" xfId="10" applyFont="1" applyBorder="1"/>
    <xf numFmtId="0" fontId="2" fillId="0" borderId="21" xfId="10" applyFont="1" applyFill="1" applyBorder="1" applyAlignment="1" applyProtection="1">
      <alignment horizontal="center" vertical="center" wrapText="1"/>
      <protection locked="0"/>
    </xf>
    <xf numFmtId="0" fontId="2" fillId="0" borderId="23" xfId="10" applyFont="1" applyFill="1" applyBorder="1" applyAlignment="1" applyProtection="1">
      <alignment horizontal="center" vertical="center" wrapText="1"/>
      <protection locked="0"/>
    </xf>
    <xf numFmtId="0" fontId="13" fillId="4" borderId="1" xfId="10" applyFont="1" applyFill="1" applyBorder="1" applyAlignment="1">
      <alignment vertical="center"/>
    </xf>
    <xf numFmtId="0" fontId="13" fillId="0" borderId="1" xfId="10" applyFont="1" applyFill="1" applyBorder="1" applyAlignment="1">
      <alignment horizontal="right" vertical="center"/>
    </xf>
    <xf numFmtId="4" fontId="12" fillId="4" borderId="1" xfId="10" applyNumberFormat="1" applyFont="1" applyFill="1" applyBorder="1" applyAlignment="1">
      <alignment horizontal="right"/>
    </xf>
    <xf numFmtId="0" fontId="13" fillId="0" borderId="10" xfId="10" applyFont="1" applyFill="1" applyBorder="1" applyAlignment="1">
      <alignment vertical="center"/>
    </xf>
    <xf numFmtId="0" fontId="13" fillId="0" borderId="10" xfId="10" applyFont="1" applyFill="1" applyBorder="1" applyAlignment="1">
      <alignment horizontal="right" vertical="center"/>
    </xf>
    <xf numFmtId="4" fontId="12" fillId="0" borderId="10" xfId="10" applyNumberFormat="1" applyFont="1" applyFill="1" applyBorder="1" applyAlignment="1">
      <alignment horizontal="right"/>
    </xf>
    <xf numFmtId="0" fontId="13" fillId="0" borderId="2" xfId="10" applyFont="1" applyFill="1" applyBorder="1" applyAlignment="1">
      <alignment vertical="center"/>
    </xf>
    <xf numFmtId="0" fontId="13" fillId="0" borderId="13" xfId="10" applyFont="1" applyFill="1" applyBorder="1" applyAlignment="1">
      <alignment vertical="center" wrapText="1"/>
    </xf>
    <xf numFmtId="4" fontId="13" fillId="0" borderId="1" xfId="10" applyNumberFormat="1" applyFont="1" applyFill="1" applyBorder="1" applyAlignment="1">
      <alignment horizontal="right" vertical="center" wrapText="1"/>
    </xf>
    <xf numFmtId="4" fontId="8" fillId="0" borderId="1" xfId="10" applyNumberFormat="1" applyFont="1" applyFill="1" applyBorder="1" applyAlignment="1">
      <alignment horizontal="right"/>
    </xf>
    <xf numFmtId="0" fontId="8" fillId="0" borderId="2" xfId="10" applyFont="1" applyBorder="1"/>
    <xf numFmtId="0" fontId="14" fillId="0" borderId="13" xfId="10" applyFont="1" applyFill="1" applyBorder="1" applyAlignment="1">
      <alignment horizontal="left" vertical="center" wrapText="1"/>
    </xf>
    <xf numFmtId="4" fontId="14" fillId="0" borderId="1" xfId="10" applyNumberFormat="1" applyFont="1" applyFill="1" applyBorder="1" applyAlignment="1">
      <alignment horizontal="right" vertical="center" wrapText="1" indent="1"/>
    </xf>
    <xf numFmtId="4" fontId="14" fillId="0" borderId="22" xfId="10" applyNumberFormat="1" applyFont="1" applyFill="1" applyBorder="1" applyAlignment="1">
      <alignment horizontal="right" vertical="center"/>
    </xf>
    <xf numFmtId="4" fontId="14" fillId="0" borderId="11" xfId="10" applyNumberFormat="1" applyFont="1" applyFill="1" applyBorder="1" applyAlignment="1">
      <alignment horizontal="right" vertical="center"/>
    </xf>
    <xf numFmtId="0" fontId="14" fillId="0" borderId="2" xfId="10" applyFont="1" applyFill="1" applyBorder="1" applyAlignment="1">
      <alignment horizontal="left" vertical="center"/>
    </xf>
    <xf numFmtId="0" fontId="14" fillId="0" borderId="10" xfId="10" applyFont="1" applyFill="1" applyBorder="1" applyAlignment="1">
      <alignment horizontal="left" vertical="center" wrapText="1"/>
    </xf>
    <xf numFmtId="4" fontId="14" fillId="0" borderId="10" xfId="10" applyNumberFormat="1" applyFont="1" applyFill="1" applyBorder="1" applyAlignment="1">
      <alignment horizontal="right" vertical="center" wrapText="1" indent="1"/>
    </xf>
    <xf numFmtId="4" fontId="14" fillId="0" borderId="23" xfId="10" applyNumberFormat="1" applyFont="1" applyFill="1" applyBorder="1" applyAlignment="1">
      <alignment horizontal="right" vertical="center"/>
    </xf>
    <xf numFmtId="0" fontId="14" fillId="0" borderId="13" xfId="10" applyFont="1" applyFill="1" applyBorder="1" applyAlignment="1">
      <alignment horizontal="left" vertical="center"/>
    </xf>
    <xf numFmtId="4" fontId="14" fillId="0" borderId="1" xfId="10" applyNumberFormat="1" applyFont="1" applyFill="1" applyBorder="1" applyAlignment="1">
      <alignment horizontal="right" vertical="center" indent="1"/>
    </xf>
    <xf numFmtId="0" fontId="14" fillId="0" borderId="10" xfId="10" applyFont="1" applyFill="1" applyBorder="1" applyAlignment="1">
      <alignment horizontal="left" vertical="center"/>
    </xf>
    <xf numFmtId="4" fontId="14" fillId="0" borderId="12" xfId="10" applyNumberFormat="1" applyFont="1" applyFill="1" applyBorder="1" applyAlignment="1">
      <alignment horizontal="right" vertical="center" indent="1"/>
    </xf>
    <xf numFmtId="4" fontId="13" fillId="0" borderId="24" xfId="10" applyNumberFormat="1" applyFont="1" applyFill="1" applyBorder="1" applyAlignment="1">
      <alignment horizontal="right" vertical="center"/>
    </xf>
    <xf numFmtId="0" fontId="8" fillId="0" borderId="0" xfId="10" applyFont="1" applyBorder="1" applyAlignment="1">
      <alignment horizontal="center" vertical="center"/>
    </xf>
    <xf numFmtId="0" fontId="8" fillId="0" borderId="0" xfId="10" applyFont="1" applyFill="1" applyBorder="1"/>
    <xf numFmtId="0" fontId="13" fillId="4" borderId="21" xfId="10" applyFont="1" applyFill="1" applyBorder="1" applyAlignment="1">
      <alignment vertical="center"/>
    </xf>
    <xf numFmtId="0" fontId="13" fillId="4" borderId="2" xfId="10" applyFont="1" applyFill="1" applyBorder="1" applyAlignment="1">
      <alignment vertical="center"/>
    </xf>
    <xf numFmtId="4" fontId="13" fillId="0" borderId="2" xfId="10" applyNumberFormat="1" applyFont="1" applyFill="1" applyBorder="1" applyAlignment="1">
      <alignment horizontal="right" vertical="center"/>
    </xf>
    <xf numFmtId="4" fontId="12" fillId="4" borderId="1" xfId="10" applyNumberFormat="1" applyFont="1" applyFill="1" applyBorder="1"/>
    <xf numFmtId="0" fontId="8" fillId="0" borderId="10" xfId="10" applyFont="1" applyBorder="1"/>
    <xf numFmtId="4" fontId="13" fillId="0" borderId="10" xfId="10" applyNumberFormat="1" applyFont="1" applyFill="1" applyBorder="1" applyAlignment="1">
      <alignment horizontal="right" vertical="center"/>
    </xf>
    <xf numFmtId="4" fontId="12" fillId="0" borderId="10" xfId="10" applyNumberFormat="1" applyFont="1" applyFill="1" applyBorder="1"/>
    <xf numFmtId="0" fontId="13" fillId="0" borderId="13" xfId="10" applyFont="1" applyFill="1" applyBorder="1" applyAlignment="1">
      <alignment vertical="center"/>
    </xf>
    <xf numFmtId="4" fontId="12" fillId="0" borderId="1" xfId="10" applyNumberFormat="1" applyFont="1" applyFill="1" applyBorder="1"/>
    <xf numFmtId="0" fontId="14" fillId="0" borderId="13" xfId="10" applyFont="1" applyFill="1" applyBorder="1" applyAlignment="1">
      <alignment horizontal="left" vertical="center" wrapText="1" indent="1"/>
    </xf>
    <xf numFmtId="4" fontId="8" fillId="0" borderId="22" xfId="10" applyNumberFormat="1" applyFont="1" applyFill="1" applyBorder="1"/>
    <xf numFmtId="4" fontId="8" fillId="0" borderId="11" xfId="10" applyNumberFormat="1" applyFont="1" applyFill="1" applyBorder="1"/>
    <xf numFmtId="0" fontId="14" fillId="0" borderId="13" xfId="10" applyFont="1" applyFill="1" applyBorder="1" applyAlignment="1">
      <alignment horizontal="left" vertical="center" indent="1"/>
    </xf>
    <xf numFmtId="0" fontId="14" fillId="0" borderId="10" xfId="10" applyFont="1" applyFill="1" applyBorder="1" applyAlignment="1">
      <alignment vertical="center"/>
    </xf>
    <xf numFmtId="4" fontId="14" fillId="0" borderId="10" xfId="10" applyNumberFormat="1" applyFont="1" applyFill="1" applyBorder="1" applyAlignment="1">
      <alignment horizontal="right" vertical="center"/>
    </xf>
    <xf numFmtId="4" fontId="8" fillId="0" borderId="23" xfId="10" applyNumberFormat="1" applyFont="1" applyFill="1" applyBorder="1"/>
    <xf numFmtId="4" fontId="13" fillId="0" borderId="1" xfId="10" applyNumberFormat="1" applyFont="1" applyFill="1" applyBorder="1" applyAlignment="1">
      <alignment horizontal="right" vertical="center"/>
    </xf>
    <xf numFmtId="4" fontId="8" fillId="0" borderId="0" xfId="10" applyNumberFormat="1" applyFont="1"/>
    <xf numFmtId="0" fontId="13" fillId="0" borderId="0" xfId="9" applyFont="1" applyAlignment="1">
      <alignment horizontal="center"/>
    </xf>
    <xf numFmtId="0" fontId="13" fillId="0" borderId="0" xfId="9" applyFont="1"/>
    <xf numFmtId="0" fontId="20" fillId="0" borderId="5" xfId="11" applyFont="1" applyFill="1" applyBorder="1" applyAlignment="1" applyProtection="1">
      <alignment horizontal="center"/>
      <protection locked="0"/>
    </xf>
    <xf numFmtId="0" fontId="20" fillId="0" borderId="9" xfId="11" applyFont="1" applyFill="1" applyBorder="1" applyProtection="1">
      <protection locked="0"/>
    </xf>
    <xf numFmtId="0" fontId="3" fillId="0" borderId="0" xfId="3" applyFont="1" applyAlignment="1" applyProtection="1">
      <alignment vertical="top"/>
    </xf>
    <xf numFmtId="0" fontId="3" fillId="0" borderId="0" xfId="3" applyFont="1" applyAlignment="1" applyProtection="1">
      <alignment vertical="top" wrapText="1"/>
      <protection locked="0"/>
    </xf>
    <xf numFmtId="0" fontId="3" fillId="0" borderId="0" xfId="3" applyFont="1" applyBorder="1" applyAlignment="1" applyProtection="1">
      <alignment horizontal="left" vertical="top" wrapText="1" indent="2"/>
      <protection locked="0"/>
    </xf>
    <xf numFmtId="0" fontId="3" fillId="0" borderId="0" xfId="3" applyFont="1" applyAlignment="1" applyProtection="1">
      <alignment vertical="top"/>
      <protection locked="0"/>
    </xf>
    <xf numFmtId="9" fontId="14" fillId="0" borderId="0" xfId="12" applyFont="1"/>
    <xf numFmtId="0" fontId="8" fillId="0" borderId="20" xfId="3" applyFont="1" applyFill="1" applyBorder="1" applyAlignment="1">
      <alignment horizontal="center" vertical="center" wrapText="1"/>
    </xf>
    <xf numFmtId="0" fontId="8" fillId="0" borderId="18" xfId="3" applyFont="1" applyFill="1" applyBorder="1" applyAlignment="1">
      <alignment horizontal="center" vertical="center" wrapText="1"/>
    </xf>
    <xf numFmtId="0" fontId="8" fillId="0" borderId="16" xfId="3" applyFont="1" applyFill="1" applyBorder="1" applyAlignment="1">
      <alignment horizontal="center" vertical="center" wrapText="1"/>
    </xf>
    <xf numFmtId="0" fontId="17" fillId="5" borderId="0" xfId="8" applyFont="1" applyFill="1" applyAlignment="1">
      <alignment horizontal="center" vertical="center"/>
    </xf>
    <xf numFmtId="0" fontId="13" fillId="5" borderId="0" xfId="8" applyFont="1" applyFill="1" applyAlignment="1">
      <alignment horizontal="center" vertical="center"/>
    </xf>
    <xf numFmtId="0" fontId="17" fillId="5" borderId="23" xfId="8" applyFont="1" applyFill="1" applyBorder="1" applyAlignment="1">
      <alignment horizontal="center" vertical="center"/>
    </xf>
    <xf numFmtId="0" fontId="3" fillId="0" borderId="0" xfId="3" applyFont="1" applyBorder="1" applyAlignment="1" applyProtection="1">
      <alignment horizontal="left" vertical="top" wrapText="1"/>
      <protection locked="0"/>
    </xf>
    <xf numFmtId="0" fontId="2" fillId="5" borderId="0" xfId="8" applyFont="1" applyFill="1" applyAlignment="1">
      <alignment horizontal="center" vertical="center"/>
    </xf>
    <xf numFmtId="0" fontId="2" fillId="5" borderId="0" xfId="8" applyFont="1" applyFill="1" applyAlignment="1">
      <alignment vertical="center"/>
    </xf>
    <xf numFmtId="0" fontId="13" fillId="5" borderId="0" xfId="9" applyFont="1" applyFill="1" applyAlignment="1">
      <alignment horizontal="center" vertical="center"/>
    </xf>
    <xf numFmtId="0" fontId="12" fillId="9" borderId="0" xfId="10" applyFont="1" applyFill="1" applyBorder="1" applyAlignment="1">
      <alignment horizontal="center" vertical="center"/>
    </xf>
    <xf numFmtId="0" fontId="12" fillId="9" borderId="0" xfId="10" applyFont="1" applyFill="1" applyBorder="1" applyAlignment="1">
      <alignment horizontal="center"/>
    </xf>
    <xf numFmtId="0" fontId="2" fillId="9" borderId="0" xfId="10" applyFont="1" applyFill="1" applyBorder="1" applyAlignment="1" applyProtection="1">
      <alignment horizontal="center" vertical="center" wrapText="1"/>
      <protection locked="0"/>
    </xf>
    <xf numFmtId="0" fontId="2" fillId="0" borderId="0" xfId="10" applyFont="1" applyFill="1" applyBorder="1" applyAlignment="1" applyProtection="1">
      <alignment horizontal="center" vertical="center" wrapText="1"/>
      <protection locked="0"/>
    </xf>
    <xf numFmtId="0" fontId="13" fillId="5" borderId="0" xfId="9" applyFont="1" applyFill="1" applyAlignment="1">
      <alignment vertical="center"/>
    </xf>
    <xf numFmtId="0" fontId="13" fillId="5" borderId="0" xfId="9" applyFont="1" applyFill="1" applyAlignment="1">
      <alignment horizontal="center"/>
    </xf>
    <xf numFmtId="0" fontId="13" fillId="5" borderId="0" xfId="9" applyFont="1" applyFill="1"/>
    <xf numFmtId="0" fontId="3" fillId="0" borderId="0" xfId="3" applyFont="1" applyFill="1" applyBorder="1" applyAlignment="1">
      <alignment horizontal="left" vertical="center" wrapText="1"/>
    </xf>
    <xf numFmtId="0" fontId="3" fillId="0" borderId="0" xfId="3" applyFont="1" applyFill="1" applyBorder="1" applyAlignment="1">
      <alignment horizontal="left" vertical="top" wrapText="1"/>
    </xf>
    <xf numFmtId="0" fontId="2" fillId="0" borderId="19" xfId="3" applyFont="1" applyFill="1" applyBorder="1" applyAlignment="1">
      <alignment horizontal="center"/>
    </xf>
    <xf numFmtId="0" fontId="14" fillId="0" borderId="0" xfId="8" applyFont="1" applyAlignment="1">
      <alignment horizontal="justify"/>
    </xf>
  </cellXfs>
  <cellStyles count="13">
    <cellStyle name="Hipervínculo" xfId="11" builtinId="8"/>
    <cellStyle name="Millares 2" xfId="1"/>
    <cellStyle name="Normal" xfId="0" builtinId="0"/>
    <cellStyle name="Normal 2" xfId="2"/>
    <cellStyle name="Normal 2 2" xfId="3"/>
    <cellStyle name="Normal 2 3" xfId="9"/>
    <cellStyle name="Normal 3" xfId="8"/>
    <cellStyle name="Normal 3 2" xfId="10"/>
    <cellStyle name="Normal 4" xfId="4"/>
    <cellStyle name="Normal 5" xfId="5"/>
    <cellStyle name="Normal 56" xfId="6"/>
    <cellStyle name="Porcentaje" xfId="12" builtinId="5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6600"/>
    <pageSetUpPr fitToPage="1"/>
  </sheetPr>
  <dimension ref="A1:E47"/>
  <sheetViews>
    <sheetView tabSelected="1" zoomScaleNormal="100" zoomScaleSheetLayoutView="100" workbookViewId="0">
      <pane ySplit="4" topLeftCell="A23" activePane="bottomLeft" state="frozen"/>
      <selection activeCell="A14" sqref="A14:B14"/>
      <selection pane="bottomLeft" activeCell="C46" sqref="C46:E47"/>
    </sheetView>
  </sheetViews>
  <sheetFormatPr baseColWidth="10" defaultColWidth="12.85546875" defaultRowHeight="11.25" x14ac:dyDescent="0.2"/>
  <cols>
    <col min="1" max="1" width="14.7109375" style="35" customWidth="1"/>
    <col min="2" max="2" width="73.85546875" style="35" bestFit="1" customWidth="1"/>
    <col min="3" max="3" width="8" style="35" customWidth="1"/>
    <col min="4" max="16384" width="12.85546875" style="35"/>
  </cols>
  <sheetData>
    <row r="1" spans="1:5" ht="18.95" customHeight="1" x14ac:dyDescent="0.2">
      <c r="A1" s="154" t="s">
        <v>628</v>
      </c>
      <c r="B1" s="154"/>
      <c r="C1" s="71"/>
      <c r="D1" s="68" t="s">
        <v>288</v>
      </c>
      <c r="E1" s="69">
        <v>2018</v>
      </c>
    </row>
    <row r="2" spans="1:5" ht="18.95" customHeight="1" x14ac:dyDescent="0.2">
      <c r="A2" s="155" t="s">
        <v>627</v>
      </c>
      <c r="B2" s="155"/>
      <c r="C2" s="91"/>
      <c r="D2" s="68" t="s">
        <v>290</v>
      </c>
      <c r="E2" s="71" t="s">
        <v>291</v>
      </c>
    </row>
    <row r="3" spans="1:5" ht="18.95" customHeight="1" x14ac:dyDescent="0.2">
      <c r="A3" s="156" t="s">
        <v>629</v>
      </c>
      <c r="B3" s="156"/>
      <c r="C3" s="71"/>
      <c r="D3" s="68" t="s">
        <v>292</v>
      </c>
      <c r="E3" s="69">
        <v>1</v>
      </c>
    </row>
    <row r="4" spans="1:5" ht="15" customHeight="1" x14ac:dyDescent="0.2">
      <c r="A4" s="49" t="s">
        <v>83</v>
      </c>
      <c r="B4" s="50" t="s">
        <v>84</v>
      </c>
    </row>
    <row r="5" spans="1:5" x14ac:dyDescent="0.2">
      <c r="A5" s="36"/>
      <c r="B5" s="37"/>
    </row>
    <row r="6" spans="1:5" x14ac:dyDescent="0.2">
      <c r="A6" s="38"/>
      <c r="B6" s="39" t="s">
        <v>87</v>
      </c>
    </row>
    <row r="7" spans="1:5" x14ac:dyDescent="0.2">
      <c r="A7" s="38"/>
      <c r="B7" s="39"/>
    </row>
    <row r="8" spans="1:5" x14ac:dyDescent="0.2">
      <c r="A8" s="38"/>
      <c r="B8" s="40" t="s">
        <v>0</v>
      </c>
    </row>
    <row r="9" spans="1:5" x14ac:dyDescent="0.2">
      <c r="A9" s="144" t="s">
        <v>1</v>
      </c>
      <c r="B9" s="145" t="s">
        <v>2</v>
      </c>
    </row>
    <row r="10" spans="1:5" x14ac:dyDescent="0.2">
      <c r="A10" s="144" t="s">
        <v>3</v>
      </c>
      <c r="B10" s="145" t="s">
        <v>4</v>
      </c>
    </row>
    <row r="11" spans="1:5" x14ac:dyDescent="0.2">
      <c r="A11" s="144" t="s">
        <v>5</v>
      </c>
      <c r="B11" s="145" t="s">
        <v>6</v>
      </c>
    </row>
    <row r="12" spans="1:5" x14ac:dyDescent="0.2">
      <c r="A12" s="144" t="s">
        <v>218</v>
      </c>
      <c r="B12" s="145" t="s">
        <v>281</v>
      </c>
    </row>
    <row r="13" spans="1:5" x14ac:dyDescent="0.2">
      <c r="A13" s="144" t="s">
        <v>7</v>
      </c>
      <c r="B13" s="145" t="s">
        <v>280</v>
      </c>
    </row>
    <row r="14" spans="1:5" x14ac:dyDescent="0.2">
      <c r="A14" s="144" t="s">
        <v>8</v>
      </c>
      <c r="B14" s="145" t="s">
        <v>217</v>
      </c>
    </row>
    <row r="15" spans="1:5" x14ac:dyDescent="0.2">
      <c r="A15" s="144" t="s">
        <v>9</v>
      </c>
      <c r="B15" s="145" t="s">
        <v>10</v>
      </c>
    </row>
    <row r="16" spans="1:5" x14ac:dyDescent="0.2">
      <c r="A16" s="144" t="s">
        <v>11</v>
      </c>
      <c r="B16" s="145" t="s">
        <v>12</v>
      </c>
    </row>
    <row r="17" spans="1:2" x14ac:dyDescent="0.2">
      <c r="A17" s="144" t="s">
        <v>13</v>
      </c>
      <c r="B17" s="145" t="s">
        <v>14</v>
      </c>
    </row>
    <row r="18" spans="1:2" x14ac:dyDescent="0.2">
      <c r="A18" s="144" t="s">
        <v>15</v>
      </c>
      <c r="B18" s="145" t="s">
        <v>16</v>
      </c>
    </row>
    <row r="19" spans="1:2" x14ac:dyDescent="0.2">
      <c r="A19" s="144" t="s">
        <v>17</v>
      </c>
      <c r="B19" s="145" t="s">
        <v>18</v>
      </c>
    </row>
    <row r="20" spans="1:2" x14ac:dyDescent="0.2">
      <c r="A20" s="144" t="s">
        <v>19</v>
      </c>
      <c r="B20" s="145" t="s">
        <v>20</v>
      </c>
    </row>
    <row r="21" spans="1:2" x14ac:dyDescent="0.2">
      <c r="A21" s="144" t="s">
        <v>21</v>
      </c>
      <c r="B21" s="145" t="s">
        <v>275</v>
      </c>
    </row>
    <row r="22" spans="1:2" x14ac:dyDescent="0.2">
      <c r="A22" s="144" t="s">
        <v>22</v>
      </c>
      <c r="B22" s="145" t="s">
        <v>23</v>
      </c>
    </row>
    <row r="23" spans="1:2" x14ac:dyDescent="0.2">
      <c r="A23" s="144" t="s">
        <v>122</v>
      </c>
      <c r="B23" s="145" t="s">
        <v>24</v>
      </c>
    </row>
    <row r="24" spans="1:2" x14ac:dyDescent="0.2">
      <c r="A24" s="144" t="s">
        <v>123</v>
      </c>
      <c r="B24" s="145" t="s">
        <v>25</v>
      </c>
    </row>
    <row r="25" spans="1:2" x14ac:dyDescent="0.2">
      <c r="A25" s="144" t="s">
        <v>124</v>
      </c>
      <c r="B25" s="145" t="s">
        <v>26</v>
      </c>
    </row>
    <row r="26" spans="1:2" x14ac:dyDescent="0.2">
      <c r="A26" s="144" t="s">
        <v>27</v>
      </c>
      <c r="B26" s="145" t="s">
        <v>28</v>
      </c>
    </row>
    <row r="27" spans="1:2" x14ac:dyDescent="0.2">
      <c r="A27" s="144" t="s">
        <v>29</v>
      </c>
      <c r="B27" s="145" t="s">
        <v>30</v>
      </c>
    </row>
    <row r="28" spans="1:2" x14ac:dyDescent="0.2">
      <c r="A28" s="144" t="s">
        <v>31</v>
      </c>
      <c r="B28" s="145" t="s">
        <v>32</v>
      </c>
    </row>
    <row r="29" spans="1:2" x14ac:dyDescent="0.2">
      <c r="A29" s="144" t="s">
        <v>33</v>
      </c>
      <c r="B29" s="145" t="s">
        <v>34</v>
      </c>
    </row>
    <row r="30" spans="1:2" x14ac:dyDescent="0.2">
      <c r="A30" s="144" t="s">
        <v>120</v>
      </c>
      <c r="B30" s="145" t="s">
        <v>121</v>
      </c>
    </row>
    <row r="31" spans="1:2" x14ac:dyDescent="0.2">
      <c r="A31" s="38"/>
      <c r="B31" s="41"/>
    </row>
    <row r="32" spans="1:2" x14ac:dyDescent="0.2">
      <c r="A32" s="38"/>
      <c r="B32" s="40"/>
    </row>
    <row r="33" spans="1:5" x14ac:dyDescent="0.2">
      <c r="A33" s="144" t="s">
        <v>90</v>
      </c>
      <c r="B33" s="145" t="s">
        <v>85</v>
      </c>
    </row>
    <row r="34" spans="1:5" x14ac:dyDescent="0.2">
      <c r="A34" s="144" t="s">
        <v>91</v>
      </c>
      <c r="B34" s="145" t="s">
        <v>86</v>
      </c>
    </row>
    <row r="35" spans="1:5" x14ac:dyDescent="0.2">
      <c r="A35" s="38"/>
      <c r="B35" s="41"/>
    </row>
    <row r="36" spans="1:5" x14ac:dyDescent="0.2">
      <c r="A36" s="38"/>
      <c r="B36" s="39" t="s">
        <v>88</v>
      </c>
    </row>
    <row r="37" spans="1:5" x14ac:dyDescent="0.2">
      <c r="A37" s="38" t="s">
        <v>89</v>
      </c>
      <c r="B37" s="145" t="s">
        <v>36</v>
      </c>
    </row>
    <row r="38" spans="1:5" x14ac:dyDescent="0.2">
      <c r="A38" s="38"/>
      <c r="B38" s="145" t="s">
        <v>37</v>
      </c>
    </row>
    <row r="39" spans="1:5" ht="12" thickBot="1" x14ac:dyDescent="0.25">
      <c r="A39" s="42"/>
      <c r="B39" s="43"/>
    </row>
    <row r="42" spans="1:5" x14ac:dyDescent="0.2">
      <c r="A42" s="146" t="s">
        <v>630</v>
      </c>
    </row>
    <row r="46" spans="1:5" x14ac:dyDescent="0.2">
      <c r="B46" s="147" t="s">
        <v>631</v>
      </c>
      <c r="C46" s="149" t="s">
        <v>634</v>
      </c>
    </row>
    <row r="47" spans="1:5" ht="22.5" x14ac:dyDescent="0.2">
      <c r="B47" s="148" t="s">
        <v>632</v>
      </c>
      <c r="C47" s="157" t="s">
        <v>633</v>
      </c>
      <c r="D47" s="157"/>
      <c r="E47" s="157"/>
    </row>
  </sheetData>
  <sheetProtection formatCells="0" formatColumns="0" formatRows="0" autoFilter="0" pivotTables="0"/>
  <mergeCells count="4">
    <mergeCell ref="A1:B1"/>
    <mergeCell ref="A2:B2"/>
    <mergeCell ref="A3:B3"/>
    <mergeCell ref="C47:E47"/>
  </mergeCells>
  <dataValidations count="1">
    <dataValidation type="list" allowBlank="1" showInputMessage="1" showErrorMessage="1" sqref="E3">
      <formula1>"1, 2, 3, 4"</formula1>
    </dataValidation>
  </dataValidations>
  <hyperlinks>
    <hyperlink ref="A9:B9" location="ESF!A6" display="ESF-01"/>
    <hyperlink ref="A10:B10" location="ESF!A13" display="ESF-02"/>
    <hyperlink ref="A11:B11" location="ESF!A18" display="ESF-03"/>
    <hyperlink ref="A12:B12" location="ESF!A28" display="ESF-04"/>
    <hyperlink ref="A13:B13" location="ESF!A37" display="ESF-05"/>
    <hyperlink ref="A14:B14" location="ESF!A42" display="ESF-06"/>
    <hyperlink ref="A15:B15" location="ESF!A46" display="ESF-07"/>
    <hyperlink ref="A16:B16" location="ESF!A50" display="ESF-08"/>
    <hyperlink ref="A17:B17" location="ESF!A70" display="ESF-09"/>
    <hyperlink ref="A18:B18" location="ESF!A86" display="ESF-10"/>
    <hyperlink ref="A19:B19" location="ESF!A92" display="ESF-11"/>
    <hyperlink ref="A20:B20" location="ESF!A99" display="ESF-12"/>
    <hyperlink ref="A21:B21" location="ESF!A116" display="ESF-13"/>
    <hyperlink ref="A22:B22" location="ESF!A133" display="ESF-14"/>
    <hyperlink ref="A23:B23" location="EA!A6" display="EA-01"/>
    <hyperlink ref="A24:B24" location="EA!A68" display="EA-02"/>
    <hyperlink ref="A25:B25" location="EA!A94" display="EA-03"/>
    <hyperlink ref="A26:B26" location="VHP!A6" display="VHP-01"/>
    <hyperlink ref="A27:B27" location="VHP!A12" display="VHP-02"/>
    <hyperlink ref="A28:B28" location="EFE!A6" display="EFE-01"/>
    <hyperlink ref="A29:B29" location="EFE!A18" display="EFE-02"/>
    <hyperlink ref="A30:B30" location="EFE!A44" display="EFE-03"/>
    <hyperlink ref="A33:B33" location="Conciliacion_Ig!B6" display="Conciliacion_Ig"/>
    <hyperlink ref="A34:B34" location="Conciliacion_Eg!B5" display="Conciliacion_Eg"/>
    <hyperlink ref="B37" location="Memoria!A8" display="CONTABLES"/>
    <hyperlink ref="B38" location="Memoria!A35" display="PRESUPUESTALES"/>
  </hyperlinks>
  <pageMargins left="0.70866141732283472" right="0.70866141732283472" top="0.74803149606299213" bottom="0.74803149606299213" header="0.31496062992125984" footer="0.31496062992125984"/>
  <pageSetup scale="92" orientation="landscape" r:id="rId1"/>
  <headerFooter>
    <oddHeader>&amp;CNOTAS A LOS ESTADOS FINANCIEROS</oddHeader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1"/>
  <sheetViews>
    <sheetView showGridLines="0" workbookViewId="0">
      <selection sqref="A1:D21"/>
    </sheetView>
  </sheetViews>
  <sheetFormatPr baseColWidth="10" defaultRowHeight="11.25" x14ac:dyDescent="0.2"/>
  <cols>
    <col min="1" max="1" width="1.7109375" style="94" customWidth="1"/>
    <col min="2" max="2" width="63.140625" style="94" customWidth="1"/>
    <col min="3" max="4" width="17.7109375" style="94" customWidth="1"/>
    <col min="5" max="16384" width="11.42578125" style="94"/>
  </cols>
  <sheetData>
    <row r="1" spans="1:4" s="92" customFormat="1" ht="18.95" customHeight="1" x14ac:dyDescent="0.25">
      <c r="A1" s="161" t="str">
        <f>'Notas a los Edos Financieros'!A1</f>
        <v>Patronato del Parque Zoológico de León</v>
      </c>
      <c r="B1" s="161"/>
      <c r="C1" s="161"/>
      <c r="D1" s="161"/>
    </row>
    <row r="2" spans="1:4" s="92" customFormat="1" ht="18.95" customHeight="1" x14ac:dyDescent="0.25">
      <c r="A2" s="161" t="s">
        <v>624</v>
      </c>
      <c r="B2" s="161"/>
      <c r="C2" s="161"/>
      <c r="D2" s="161"/>
    </row>
    <row r="3" spans="1:4" s="92" customFormat="1" ht="18.95" customHeight="1" x14ac:dyDescent="0.25">
      <c r="A3" s="161" t="str">
        <f>'Notas a los Edos Financieros'!A3</f>
        <v>Correspondiente del 01 de enero al 31 de marzo del 2018</v>
      </c>
      <c r="B3" s="161"/>
      <c r="C3" s="161"/>
      <c r="D3" s="161"/>
    </row>
    <row r="4" spans="1:4" s="95" customFormat="1" ht="18.95" customHeight="1" x14ac:dyDescent="0.2">
      <c r="A4" s="162" t="s">
        <v>620</v>
      </c>
      <c r="B4" s="162"/>
      <c r="C4" s="162"/>
      <c r="D4" s="162"/>
    </row>
    <row r="5" spans="1:4" s="93" customFormat="1" x14ac:dyDescent="0.2">
      <c r="A5" s="96"/>
      <c r="B5" s="97"/>
      <c r="C5" s="97"/>
      <c r="D5" s="97"/>
    </row>
    <row r="6" spans="1:4" x14ac:dyDescent="0.2">
      <c r="A6" s="98" t="s">
        <v>146</v>
      </c>
      <c r="B6" s="98"/>
      <c r="C6" s="99"/>
      <c r="D6" s="100">
        <v>20820892.960000001</v>
      </c>
    </row>
    <row r="7" spans="1:4" x14ac:dyDescent="0.2">
      <c r="B7" s="101"/>
      <c r="C7" s="102"/>
      <c r="D7" s="103"/>
    </row>
    <row r="8" spans="1:4" x14ac:dyDescent="0.2">
      <c r="A8" s="104" t="s">
        <v>145</v>
      </c>
      <c r="B8" s="105"/>
      <c r="C8" s="106"/>
      <c r="D8" s="107">
        <f>SUM(C9:C13)</f>
        <v>0</v>
      </c>
    </row>
    <row r="9" spans="1:4" x14ac:dyDescent="0.2">
      <c r="A9" s="108"/>
      <c r="B9" s="109" t="s">
        <v>144</v>
      </c>
      <c r="C9" s="110">
        <v>0</v>
      </c>
      <c r="D9" s="111"/>
    </row>
    <row r="10" spans="1:4" x14ac:dyDescent="0.2">
      <c r="A10" s="108"/>
      <c r="B10" s="109" t="s">
        <v>143</v>
      </c>
      <c r="C10" s="110">
        <v>0</v>
      </c>
      <c r="D10" s="112"/>
    </row>
    <row r="11" spans="1:4" x14ac:dyDescent="0.2">
      <c r="A11" s="108"/>
      <c r="B11" s="109" t="s">
        <v>142</v>
      </c>
      <c r="C11" s="110">
        <v>0</v>
      </c>
      <c r="D11" s="112"/>
    </row>
    <row r="12" spans="1:4" x14ac:dyDescent="0.2">
      <c r="A12" s="108"/>
      <c r="B12" s="109" t="s">
        <v>141</v>
      </c>
      <c r="C12" s="110">
        <v>0</v>
      </c>
      <c r="D12" s="112"/>
    </row>
    <row r="13" spans="1:4" x14ac:dyDescent="0.2">
      <c r="A13" s="113" t="s">
        <v>140</v>
      </c>
      <c r="B13" s="109"/>
      <c r="C13" s="110">
        <v>0</v>
      </c>
      <c r="D13" s="112"/>
    </row>
    <row r="14" spans="1:4" x14ac:dyDescent="0.2">
      <c r="B14" s="114"/>
      <c r="C14" s="115"/>
      <c r="D14" s="116"/>
    </row>
    <row r="15" spans="1:4" x14ac:dyDescent="0.2">
      <c r="A15" s="104" t="s">
        <v>139</v>
      </c>
      <c r="B15" s="105"/>
      <c r="C15" s="106"/>
      <c r="D15" s="107">
        <f>SUM(C16:C19)</f>
        <v>0</v>
      </c>
    </row>
    <row r="16" spans="1:4" x14ac:dyDescent="0.2">
      <c r="A16" s="108"/>
      <c r="B16" s="109" t="s">
        <v>138</v>
      </c>
      <c r="C16" s="110">
        <v>0</v>
      </c>
      <c r="D16" s="111"/>
    </row>
    <row r="17" spans="1:4" x14ac:dyDescent="0.2">
      <c r="A17" s="108"/>
      <c r="B17" s="109" t="s">
        <v>137</v>
      </c>
      <c r="C17" s="110">
        <v>0</v>
      </c>
      <c r="D17" s="112"/>
    </row>
    <row r="18" spans="1:4" x14ac:dyDescent="0.2">
      <c r="A18" s="108"/>
      <c r="B18" s="109" t="s">
        <v>136</v>
      </c>
      <c r="C18" s="110">
        <v>0</v>
      </c>
      <c r="D18" s="112"/>
    </row>
    <row r="19" spans="1:4" x14ac:dyDescent="0.2">
      <c r="A19" s="113" t="s">
        <v>135</v>
      </c>
      <c r="B19" s="117"/>
      <c r="C19" s="118">
        <v>0</v>
      </c>
      <c r="D19" s="112"/>
    </row>
    <row r="20" spans="1:4" x14ac:dyDescent="0.2">
      <c r="B20" s="119"/>
      <c r="C20" s="120"/>
      <c r="D20" s="116"/>
    </row>
    <row r="21" spans="1:4" x14ac:dyDescent="0.2">
      <c r="A21" s="98" t="s">
        <v>134</v>
      </c>
      <c r="B21" s="98"/>
      <c r="C21" s="121"/>
      <c r="D21" s="100">
        <f>+D6+D8-D15</f>
        <v>20820892.960000001</v>
      </c>
    </row>
  </sheetData>
  <mergeCells count="4">
    <mergeCell ref="A1:D1"/>
    <mergeCell ref="A2:D2"/>
    <mergeCell ref="A3:D3"/>
    <mergeCell ref="A4:D4"/>
  </mergeCells>
  <pageMargins left="0.70866141732283472" right="0.70866141732283472" top="0.74803149606299213" bottom="0.74803149606299213" header="0.31496062992125984" footer="0.31496062992125984"/>
  <pageSetup scale="8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5"/>
  <sheetViews>
    <sheetView showGridLines="0" topLeftCell="A29" workbookViewId="0">
      <selection sqref="A1:D35"/>
    </sheetView>
  </sheetViews>
  <sheetFormatPr baseColWidth="10" defaultRowHeight="11.25" x14ac:dyDescent="0.2"/>
  <cols>
    <col min="1" max="1" width="1.7109375" style="94" customWidth="1"/>
    <col min="2" max="2" width="62.140625" style="94" customWidth="1"/>
    <col min="3" max="3" width="17.7109375" style="94" customWidth="1"/>
    <col min="4" max="4" width="17.7109375" style="141" customWidth="1"/>
    <col min="5" max="16384" width="11.42578125" style="94"/>
  </cols>
  <sheetData>
    <row r="1" spans="1:4" s="122" customFormat="1" ht="18.95" customHeight="1" x14ac:dyDescent="0.25">
      <c r="A1" s="163" t="str">
        <f>'Notas a los Edos Financieros'!A1</f>
        <v>Patronato del Parque Zoológico de León</v>
      </c>
      <c r="B1" s="163"/>
      <c r="C1" s="163"/>
      <c r="D1" s="163"/>
    </row>
    <row r="2" spans="1:4" s="122" customFormat="1" ht="18.95" customHeight="1" x14ac:dyDescent="0.25">
      <c r="A2" s="163" t="s">
        <v>625</v>
      </c>
      <c r="B2" s="163"/>
      <c r="C2" s="163"/>
      <c r="D2" s="163"/>
    </row>
    <row r="3" spans="1:4" s="122" customFormat="1" ht="18.95" customHeight="1" x14ac:dyDescent="0.25">
      <c r="A3" s="163" t="str">
        <f>'Notas a los Edos Financieros'!A3</f>
        <v>Correspondiente del 01 de enero al 31 de marzo del 2018</v>
      </c>
      <c r="B3" s="163"/>
      <c r="C3" s="163"/>
      <c r="D3" s="163"/>
    </row>
    <row r="4" spans="1:4" s="123" customFormat="1" x14ac:dyDescent="0.2">
      <c r="A4" s="164"/>
      <c r="B4" s="164"/>
      <c r="C4" s="164"/>
      <c r="D4" s="164"/>
    </row>
    <row r="5" spans="1:4" x14ac:dyDescent="0.2">
      <c r="A5" s="124" t="s">
        <v>168</v>
      </c>
      <c r="B5" s="125"/>
      <c r="C5" s="126"/>
      <c r="D5" s="127">
        <v>21117012.969999999</v>
      </c>
    </row>
    <row r="6" spans="1:4" x14ac:dyDescent="0.2">
      <c r="A6" s="128"/>
      <c r="B6" s="101"/>
      <c r="C6" s="129"/>
      <c r="D6" s="130"/>
    </row>
    <row r="7" spans="1:4" x14ac:dyDescent="0.2">
      <c r="A7" s="104" t="s">
        <v>167</v>
      </c>
      <c r="B7" s="131"/>
      <c r="C7" s="126"/>
      <c r="D7" s="132">
        <f>SUM(C8:C24)</f>
        <v>7647757.3100000033</v>
      </c>
    </row>
    <row r="8" spans="1:4" x14ac:dyDescent="0.2">
      <c r="A8" s="108"/>
      <c r="B8" s="133" t="s">
        <v>166</v>
      </c>
      <c r="C8" s="110">
        <v>68976.44</v>
      </c>
      <c r="D8" s="134"/>
    </row>
    <row r="9" spans="1:4" x14ac:dyDescent="0.2">
      <c r="A9" s="108"/>
      <c r="B9" s="133" t="s">
        <v>165</v>
      </c>
      <c r="C9" s="110">
        <v>0</v>
      </c>
      <c r="D9" s="135"/>
    </row>
    <row r="10" spans="1:4" x14ac:dyDescent="0.2">
      <c r="A10" s="108"/>
      <c r="B10" s="133" t="s">
        <v>164</v>
      </c>
      <c r="C10" s="110">
        <v>0</v>
      </c>
      <c r="D10" s="135"/>
    </row>
    <row r="11" spans="1:4" x14ac:dyDescent="0.2">
      <c r="A11" s="108"/>
      <c r="B11" s="133" t="s">
        <v>163</v>
      </c>
      <c r="C11" s="110">
        <v>0</v>
      </c>
      <c r="D11" s="135"/>
    </row>
    <row r="12" spans="1:4" x14ac:dyDescent="0.2">
      <c r="A12" s="108"/>
      <c r="B12" s="133" t="s">
        <v>162</v>
      </c>
      <c r="C12" s="110">
        <v>0</v>
      </c>
      <c r="D12" s="135"/>
    </row>
    <row r="13" spans="1:4" x14ac:dyDescent="0.2">
      <c r="A13" s="108"/>
      <c r="B13" s="133" t="s">
        <v>161</v>
      </c>
      <c r="C13" s="110">
        <v>25797.97</v>
      </c>
      <c r="D13" s="135"/>
    </row>
    <row r="14" spans="1:4" x14ac:dyDescent="0.2">
      <c r="A14" s="108"/>
      <c r="B14" s="133" t="s">
        <v>160</v>
      </c>
      <c r="C14" s="110">
        <v>180000</v>
      </c>
      <c r="D14" s="135"/>
    </row>
    <row r="15" spans="1:4" x14ac:dyDescent="0.2">
      <c r="A15" s="108"/>
      <c r="B15" s="133" t="s">
        <v>159</v>
      </c>
      <c r="C15" s="110">
        <v>6982456.490000003</v>
      </c>
      <c r="D15" s="135"/>
    </row>
    <row r="16" spans="1:4" x14ac:dyDescent="0.2">
      <c r="A16" s="108"/>
      <c r="B16" s="133" t="s">
        <v>158</v>
      </c>
      <c r="C16" s="110">
        <v>0</v>
      </c>
      <c r="D16" s="135"/>
    </row>
    <row r="17" spans="1:4" x14ac:dyDescent="0.2">
      <c r="A17" s="108"/>
      <c r="B17" s="133" t="s">
        <v>157</v>
      </c>
      <c r="C17" s="110">
        <v>0</v>
      </c>
      <c r="D17" s="135"/>
    </row>
    <row r="18" spans="1:4" x14ac:dyDescent="0.2">
      <c r="A18" s="108"/>
      <c r="B18" s="133" t="s">
        <v>156</v>
      </c>
      <c r="C18" s="110">
        <v>0</v>
      </c>
      <c r="D18" s="135"/>
    </row>
    <row r="19" spans="1:4" x14ac:dyDescent="0.2">
      <c r="A19" s="108"/>
      <c r="B19" s="133" t="s">
        <v>155</v>
      </c>
      <c r="C19" s="110">
        <v>0</v>
      </c>
      <c r="D19" s="135"/>
    </row>
    <row r="20" spans="1:4" x14ac:dyDescent="0.2">
      <c r="A20" s="108"/>
      <c r="B20" s="133" t="s">
        <v>154</v>
      </c>
      <c r="C20" s="110">
        <v>0</v>
      </c>
      <c r="D20" s="135"/>
    </row>
    <row r="21" spans="1:4" x14ac:dyDescent="0.2">
      <c r="A21" s="108"/>
      <c r="B21" s="133" t="s">
        <v>153</v>
      </c>
      <c r="C21" s="110">
        <v>0</v>
      </c>
      <c r="D21" s="135"/>
    </row>
    <row r="22" spans="1:4" x14ac:dyDescent="0.2">
      <c r="A22" s="108"/>
      <c r="B22" s="133" t="s">
        <v>152</v>
      </c>
      <c r="C22" s="110">
        <v>0</v>
      </c>
      <c r="D22" s="135"/>
    </row>
    <row r="23" spans="1:4" x14ac:dyDescent="0.2">
      <c r="A23" s="108"/>
      <c r="B23" s="133" t="s">
        <v>151</v>
      </c>
      <c r="C23" s="110">
        <v>0</v>
      </c>
      <c r="D23" s="135"/>
    </row>
    <row r="24" spans="1:4" x14ac:dyDescent="0.2">
      <c r="A24" s="108"/>
      <c r="B24" s="136" t="s">
        <v>150</v>
      </c>
      <c r="C24" s="110">
        <v>390526.41</v>
      </c>
      <c r="D24" s="135"/>
    </row>
    <row r="25" spans="1:4" x14ac:dyDescent="0.2">
      <c r="A25" s="128"/>
      <c r="B25" s="137"/>
      <c r="C25" s="138"/>
      <c r="D25" s="139"/>
    </row>
    <row r="26" spans="1:4" x14ac:dyDescent="0.2">
      <c r="A26" s="104" t="s">
        <v>149</v>
      </c>
      <c r="B26" s="131"/>
      <c r="C26" s="140"/>
      <c r="D26" s="132">
        <f>SUM(C27:C33)</f>
        <v>203137.44</v>
      </c>
    </row>
    <row r="27" spans="1:4" x14ac:dyDescent="0.2">
      <c r="A27" s="108"/>
      <c r="B27" s="133" t="s">
        <v>133</v>
      </c>
      <c r="C27" s="110">
        <v>203137.44</v>
      </c>
      <c r="D27" s="134"/>
    </row>
    <row r="28" spans="1:4" x14ac:dyDescent="0.2">
      <c r="A28" s="108"/>
      <c r="B28" s="133" t="s">
        <v>131</v>
      </c>
      <c r="C28" s="110">
        <v>0</v>
      </c>
      <c r="D28" s="135"/>
    </row>
    <row r="29" spans="1:4" x14ac:dyDescent="0.2">
      <c r="A29" s="108"/>
      <c r="B29" s="133" t="s">
        <v>130</v>
      </c>
      <c r="C29" s="110">
        <v>0</v>
      </c>
      <c r="D29" s="135"/>
    </row>
    <row r="30" spans="1:4" x14ac:dyDescent="0.2">
      <c r="A30" s="108"/>
      <c r="B30" s="133" t="s">
        <v>129</v>
      </c>
      <c r="C30" s="110">
        <v>0</v>
      </c>
      <c r="D30" s="135"/>
    </row>
    <row r="31" spans="1:4" x14ac:dyDescent="0.2">
      <c r="A31" s="108"/>
      <c r="B31" s="133" t="s">
        <v>128</v>
      </c>
      <c r="C31" s="110">
        <v>0</v>
      </c>
      <c r="D31" s="135"/>
    </row>
    <row r="32" spans="1:4" x14ac:dyDescent="0.2">
      <c r="A32" s="108"/>
      <c r="B32" s="133" t="s">
        <v>127</v>
      </c>
      <c r="C32" s="110">
        <v>0</v>
      </c>
      <c r="D32" s="135"/>
    </row>
    <row r="33" spans="1:4" x14ac:dyDescent="0.2">
      <c r="A33" s="108"/>
      <c r="B33" s="136" t="s">
        <v>148</v>
      </c>
      <c r="C33" s="118">
        <v>0</v>
      </c>
      <c r="D33" s="135"/>
    </row>
    <row r="34" spans="1:4" x14ac:dyDescent="0.2">
      <c r="A34" s="128"/>
      <c r="B34" s="137"/>
      <c r="C34" s="138"/>
      <c r="D34" s="139"/>
    </row>
    <row r="35" spans="1:4" x14ac:dyDescent="0.2">
      <c r="A35" s="125" t="s">
        <v>147</v>
      </c>
      <c r="B35" s="125"/>
      <c r="C35" s="126"/>
      <c r="D35" s="127">
        <f>+D5-D7+D26</f>
        <v>13672393.099999996</v>
      </c>
    </row>
  </sheetData>
  <mergeCells count="4">
    <mergeCell ref="A1:D1"/>
    <mergeCell ref="A2:D2"/>
    <mergeCell ref="A3:D3"/>
    <mergeCell ref="A4:D4"/>
  </mergeCells>
  <pageMargins left="0.70866141732283472" right="0.70866141732283472" top="0.74803149606299213" bottom="0.74803149606299213" header="0.31496062992125984" footer="0.31496062992125984"/>
  <pageSetup scale="90" orientation="portrait" verticalDpi="0" r:id="rId1"/>
  <ignoredErrors>
    <ignoredError sqref="A1 A3:D3 B2:D2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topLeftCell="D9" workbookViewId="0">
      <selection sqref="A1:J47"/>
    </sheetView>
  </sheetViews>
  <sheetFormatPr baseColWidth="10" defaultColWidth="9.140625" defaultRowHeight="11.25" x14ac:dyDescent="0.2"/>
  <cols>
    <col min="1" max="1" width="10" style="84" customWidth="1"/>
    <col min="2" max="2" width="68.5703125" style="84" bestFit="1" customWidth="1"/>
    <col min="3" max="3" width="17.42578125" style="84" bestFit="1" customWidth="1"/>
    <col min="4" max="5" width="23.7109375" style="84" bestFit="1" customWidth="1"/>
    <col min="6" max="6" width="19.28515625" style="84" customWidth="1"/>
    <col min="7" max="7" width="20.5703125" style="84" customWidth="1"/>
    <col min="8" max="10" width="20.28515625" style="84" customWidth="1"/>
    <col min="11" max="16384" width="9.140625" style="84"/>
  </cols>
  <sheetData>
    <row r="1" spans="1:10" ht="18.95" customHeight="1" x14ac:dyDescent="0.2">
      <c r="A1" s="160" t="str">
        <f>'Notas a los Edos Financieros'!A1</f>
        <v>Patronato del Parque Zoológico de León</v>
      </c>
      <c r="B1" s="165"/>
      <c r="C1" s="165"/>
      <c r="D1" s="165"/>
      <c r="E1" s="165"/>
      <c r="F1" s="165"/>
      <c r="G1" s="82" t="s">
        <v>288</v>
      </c>
      <c r="H1" s="83">
        <f>'Notas a los Edos Financieros'!E1</f>
        <v>2018</v>
      </c>
    </row>
    <row r="2" spans="1:10" ht="18.95" customHeight="1" x14ac:dyDescent="0.2">
      <c r="A2" s="160" t="s">
        <v>626</v>
      </c>
      <c r="B2" s="165"/>
      <c r="C2" s="165"/>
      <c r="D2" s="165"/>
      <c r="E2" s="165"/>
      <c r="F2" s="165"/>
      <c r="G2" s="82" t="s">
        <v>290</v>
      </c>
      <c r="H2" s="83" t="str">
        <f>'Notas a los Edos Financieros'!E2</f>
        <v>Trimestral</v>
      </c>
    </row>
    <row r="3" spans="1:10" ht="18.95" customHeight="1" x14ac:dyDescent="0.2">
      <c r="A3" s="166" t="str">
        <f>'Notas a los Edos Financieros'!A3</f>
        <v>Correspondiente del 01 de enero al 31 de marzo del 2018</v>
      </c>
      <c r="B3" s="167"/>
      <c r="C3" s="167"/>
      <c r="D3" s="167"/>
      <c r="E3" s="167"/>
      <c r="F3" s="167"/>
      <c r="G3" s="82" t="s">
        <v>292</v>
      </c>
      <c r="H3" s="83">
        <f>'Notas a los Edos Financieros'!E3</f>
        <v>1</v>
      </c>
    </row>
    <row r="4" spans="1:10" x14ac:dyDescent="0.2">
      <c r="A4" s="85" t="s">
        <v>293</v>
      </c>
      <c r="B4" s="86"/>
      <c r="C4" s="86"/>
      <c r="D4" s="86"/>
      <c r="E4" s="86"/>
      <c r="F4" s="86"/>
      <c r="G4" s="86"/>
      <c r="H4" s="86"/>
    </row>
    <row r="7" spans="1:10" x14ac:dyDescent="0.2">
      <c r="A7" s="87" t="s">
        <v>233</v>
      </c>
      <c r="B7" s="87" t="s">
        <v>621</v>
      </c>
      <c r="C7" s="87" t="s">
        <v>270</v>
      </c>
      <c r="D7" s="87" t="s">
        <v>622</v>
      </c>
      <c r="E7" s="87" t="s">
        <v>623</v>
      </c>
      <c r="F7" s="87" t="s">
        <v>269</v>
      </c>
      <c r="G7" s="87" t="s">
        <v>208</v>
      </c>
      <c r="H7" s="87" t="s">
        <v>272</v>
      </c>
      <c r="I7" s="87" t="s">
        <v>273</v>
      </c>
      <c r="J7" s="87" t="s">
        <v>274</v>
      </c>
    </row>
    <row r="8" spans="1:10" s="143" customFormat="1" x14ac:dyDescent="0.2">
      <c r="A8" s="142">
        <v>7000</v>
      </c>
      <c r="B8" s="143" t="s">
        <v>209</v>
      </c>
    </row>
    <row r="9" spans="1:10" x14ac:dyDescent="0.2">
      <c r="A9" s="84">
        <v>7110</v>
      </c>
      <c r="B9" s="84" t="s">
        <v>208</v>
      </c>
      <c r="C9" s="89">
        <v>0</v>
      </c>
      <c r="D9" s="89">
        <v>0</v>
      </c>
      <c r="E9" s="89">
        <v>0</v>
      </c>
      <c r="F9" s="89">
        <v>0</v>
      </c>
    </row>
    <row r="10" spans="1:10" x14ac:dyDescent="0.2">
      <c r="A10" s="84">
        <v>7120</v>
      </c>
      <c r="B10" s="84" t="s">
        <v>207</v>
      </c>
      <c r="C10" s="89">
        <v>0</v>
      </c>
      <c r="D10" s="89">
        <v>0</v>
      </c>
      <c r="E10" s="89">
        <v>0</v>
      </c>
      <c r="F10" s="89">
        <v>0</v>
      </c>
    </row>
    <row r="11" spans="1:10" x14ac:dyDescent="0.2">
      <c r="A11" s="84">
        <v>7130</v>
      </c>
      <c r="B11" s="84" t="s">
        <v>206</v>
      </c>
      <c r="C11" s="89">
        <v>0</v>
      </c>
      <c r="D11" s="89">
        <v>0</v>
      </c>
      <c r="E11" s="89">
        <v>0</v>
      </c>
      <c r="F11" s="89">
        <v>0</v>
      </c>
    </row>
    <row r="12" spans="1:10" x14ac:dyDescent="0.2">
      <c r="A12" s="84">
        <v>7140</v>
      </c>
      <c r="B12" s="84" t="s">
        <v>205</v>
      </c>
      <c r="C12" s="89">
        <v>0</v>
      </c>
      <c r="D12" s="89">
        <v>0</v>
      </c>
      <c r="E12" s="89">
        <v>0</v>
      </c>
      <c r="F12" s="89">
        <v>0</v>
      </c>
    </row>
    <row r="13" spans="1:10" x14ac:dyDescent="0.2">
      <c r="A13" s="84">
        <v>7150</v>
      </c>
      <c r="B13" s="84" t="s">
        <v>204</v>
      </c>
      <c r="C13" s="89">
        <v>0</v>
      </c>
      <c r="D13" s="89">
        <v>0</v>
      </c>
      <c r="E13" s="89">
        <v>0</v>
      </c>
      <c r="F13" s="89">
        <v>0</v>
      </c>
    </row>
    <row r="14" spans="1:10" x14ac:dyDescent="0.2">
      <c r="A14" s="84">
        <v>7160</v>
      </c>
      <c r="B14" s="84" t="s">
        <v>203</v>
      </c>
      <c r="C14" s="89">
        <v>0</v>
      </c>
      <c r="D14" s="89">
        <v>0</v>
      </c>
      <c r="E14" s="89">
        <v>0</v>
      </c>
      <c r="F14" s="89">
        <v>0</v>
      </c>
    </row>
    <row r="15" spans="1:10" x14ac:dyDescent="0.2">
      <c r="A15" s="84">
        <v>7210</v>
      </c>
      <c r="B15" s="84" t="s">
        <v>202</v>
      </c>
      <c r="C15" s="89">
        <v>0</v>
      </c>
      <c r="D15" s="89">
        <v>0</v>
      </c>
      <c r="E15" s="89">
        <v>0</v>
      </c>
      <c r="F15" s="89">
        <v>0</v>
      </c>
    </row>
    <row r="16" spans="1:10" x14ac:dyDescent="0.2">
      <c r="A16" s="84">
        <v>7220</v>
      </c>
      <c r="B16" s="84" t="s">
        <v>201</v>
      </c>
      <c r="C16" s="89">
        <v>0</v>
      </c>
      <c r="D16" s="89">
        <v>0</v>
      </c>
      <c r="E16" s="89">
        <v>0</v>
      </c>
      <c r="F16" s="89">
        <v>0</v>
      </c>
    </row>
    <row r="17" spans="1:6" x14ac:dyDescent="0.2">
      <c r="A17" s="84">
        <v>7230</v>
      </c>
      <c r="B17" s="84" t="s">
        <v>200</v>
      </c>
      <c r="C17" s="89">
        <v>0</v>
      </c>
      <c r="D17" s="89">
        <v>0</v>
      </c>
      <c r="E17" s="89">
        <v>0</v>
      </c>
      <c r="F17" s="89">
        <v>0</v>
      </c>
    </row>
    <row r="18" spans="1:6" x14ac:dyDescent="0.2">
      <c r="A18" s="84">
        <v>7240</v>
      </c>
      <c r="B18" s="84" t="s">
        <v>199</v>
      </c>
      <c r="C18" s="89">
        <v>0</v>
      </c>
      <c r="D18" s="89">
        <v>0</v>
      </c>
      <c r="E18" s="89">
        <v>0</v>
      </c>
      <c r="F18" s="89">
        <v>0</v>
      </c>
    </row>
    <row r="19" spans="1:6" x14ac:dyDescent="0.2">
      <c r="A19" s="84">
        <v>7250</v>
      </c>
      <c r="B19" s="84" t="s">
        <v>198</v>
      </c>
      <c r="C19" s="89">
        <v>0</v>
      </c>
      <c r="D19" s="89">
        <v>0</v>
      </c>
      <c r="E19" s="89">
        <v>0</v>
      </c>
      <c r="F19" s="89">
        <v>0</v>
      </c>
    </row>
    <row r="20" spans="1:6" x14ac:dyDescent="0.2">
      <c r="A20" s="84">
        <v>7260</v>
      </c>
      <c r="B20" s="84" t="s">
        <v>197</v>
      </c>
      <c r="C20" s="89">
        <v>0</v>
      </c>
      <c r="D20" s="89">
        <v>0</v>
      </c>
      <c r="E20" s="89">
        <v>0</v>
      </c>
      <c r="F20" s="89">
        <v>0</v>
      </c>
    </row>
    <row r="21" spans="1:6" x14ac:dyDescent="0.2">
      <c r="A21" s="84">
        <v>7310</v>
      </c>
      <c r="B21" s="84" t="s">
        <v>196</v>
      </c>
      <c r="C21" s="89">
        <v>0</v>
      </c>
      <c r="D21" s="89">
        <v>0</v>
      </c>
      <c r="E21" s="89">
        <v>0</v>
      </c>
      <c r="F21" s="89">
        <v>0</v>
      </c>
    </row>
    <row r="22" spans="1:6" x14ac:dyDescent="0.2">
      <c r="A22" s="84">
        <v>7320</v>
      </c>
      <c r="B22" s="84" t="s">
        <v>195</v>
      </c>
      <c r="C22" s="89">
        <v>0</v>
      </c>
      <c r="D22" s="89">
        <v>0</v>
      </c>
      <c r="E22" s="89">
        <v>0</v>
      </c>
      <c r="F22" s="89">
        <v>0</v>
      </c>
    </row>
    <row r="23" spans="1:6" x14ac:dyDescent="0.2">
      <c r="A23" s="84">
        <v>7330</v>
      </c>
      <c r="B23" s="84" t="s">
        <v>194</v>
      </c>
      <c r="C23" s="89">
        <v>0</v>
      </c>
      <c r="D23" s="89">
        <v>0</v>
      </c>
      <c r="E23" s="89">
        <v>0</v>
      </c>
      <c r="F23" s="89">
        <v>0</v>
      </c>
    </row>
    <row r="24" spans="1:6" x14ac:dyDescent="0.2">
      <c r="A24" s="84">
        <v>7340</v>
      </c>
      <c r="B24" s="84" t="s">
        <v>193</v>
      </c>
      <c r="C24" s="89">
        <v>0</v>
      </c>
      <c r="D24" s="89">
        <v>0</v>
      </c>
      <c r="E24" s="89">
        <v>0</v>
      </c>
      <c r="F24" s="89">
        <v>0</v>
      </c>
    </row>
    <row r="25" spans="1:6" x14ac:dyDescent="0.2">
      <c r="A25" s="84">
        <v>7350</v>
      </c>
      <c r="B25" s="84" t="s">
        <v>192</v>
      </c>
      <c r="C25" s="89">
        <v>0</v>
      </c>
      <c r="D25" s="89">
        <v>0</v>
      </c>
      <c r="E25" s="89">
        <v>0</v>
      </c>
      <c r="F25" s="89">
        <v>0</v>
      </c>
    </row>
    <row r="26" spans="1:6" x14ac:dyDescent="0.2">
      <c r="A26" s="84">
        <v>7360</v>
      </c>
      <c r="B26" s="84" t="s">
        <v>191</v>
      </c>
      <c r="C26" s="89">
        <v>0</v>
      </c>
      <c r="D26" s="89">
        <v>0</v>
      </c>
      <c r="E26" s="89">
        <v>0</v>
      </c>
      <c r="F26" s="89">
        <v>0</v>
      </c>
    </row>
    <row r="27" spans="1:6" x14ac:dyDescent="0.2">
      <c r="A27" s="84">
        <v>7410</v>
      </c>
      <c r="B27" s="84" t="s">
        <v>190</v>
      </c>
      <c r="C27" s="89">
        <v>0</v>
      </c>
      <c r="D27" s="89">
        <v>0</v>
      </c>
      <c r="E27" s="89">
        <v>0</v>
      </c>
      <c r="F27" s="89">
        <v>0</v>
      </c>
    </row>
    <row r="28" spans="1:6" x14ac:dyDescent="0.2">
      <c r="A28" s="84">
        <v>7420</v>
      </c>
      <c r="B28" s="84" t="s">
        <v>189</v>
      </c>
      <c r="C28" s="89">
        <v>0</v>
      </c>
      <c r="D28" s="89">
        <v>0</v>
      </c>
      <c r="E28" s="89">
        <v>0</v>
      </c>
      <c r="F28" s="89">
        <v>0</v>
      </c>
    </row>
    <row r="29" spans="1:6" x14ac:dyDescent="0.2">
      <c r="A29" s="84">
        <v>7510</v>
      </c>
      <c r="B29" s="84" t="s">
        <v>188</v>
      </c>
      <c r="C29" s="89">
        <v>0</v>
      </c>
      <c r="D29" s="89">
        <v>0</v>
      </c>
      <c r="E29" s="89">
        <v>0</v>
      </c>
      <c r="F29" s="89">
        <v>0</v>
      </c>
    </row>
    <row r="30" spans="1:6" x14ac:dyDescent="0.2">
      <c r="A30" s="84">
        <v>7520</v>
      </c>
      <c r="B30" s="84" t="s">
        <v>187</v>
      </c>
      <c r="C30" s="89">
        <v>0</v>
      </c>
      <c r="D30" s="89">
        <v>0</v>
      </c>
      <c r="E30" s="89">
        <v>0</v>
      </c>
      <c r="F30" s="89">
        <v>0</v>
      </c>
    </row>
    <row r="31" spans="1:6" x14ac:dyDescent="0.2">
      <c r="A31" s="84">
        <v>7610</v>
      </c>
      <c r="B31" s="84" t="s">
        <v>186</v>
      </c>
      <c r="C31" s="89">
        <v>0</v>
      </c>
      <c r="D31" s="89">
        <v>0</v>
      </c>
      <c r="E31" s="89">
        <v>0</v>
      </c>
      <c r="F31" s="89">
        <v>0</v>
      </c>
    </row>
    <row r="32" spans="1:6" x14ac:dyDescent="0.2">
      <c r="A32" s="84">
        <v>7620</v>
      </c>
      <c r="B32" s="84" t="s">
        <v>185</v>
      </c>
      <c r="C32" s="89">
        <v>0</v>
      </c>
      <c r="D32" s="89">
        <v>0</v>
      </c>
      <c r="E32" s="89">
        <v>0</v>
      </c>
      <c r="F32" s="89">
        <v>0</v>
      </c>
    </row>
    <row r="33" spans="1:6" x14ac:dyDescent="0.2">
      <c r="A33" s="84">
        <v>7630</v>
      </c>
      <c r="B33" s="84" t="s">
        <v>184</v>
      </c>
      <c r="C33" s="89">
        <v>0</v>
      </c>
      <c r="D33" s="89">
        <v>0</v>
      </c>
      <c r="E33" s="89">
        <v>0</v>
      </c>
      <c r="F33" s="89">
        <v>0</v>
      </c>
    </row>
    <row r="34" spans="1:6" x14ac:dyDescent="0.2">
      <c r="A34" s="84">
        <v>7640</v>
      </c>
      <c r="B34" s="84" t="s">
        <v>183</v>
      </c>
      <c r="C34" s="89">
        <v>0</v>
      </c>
      <c r="D34" s="89">
        <v>0</v>
      </c>
      <c r="E34" s="89">
        <v>0</v>
      </c>
      <c r="F34" s="89">
        <v>0</v>
      </c>
    </row>
    <row r="35" spans="1:6" s="143" customFormat="1" x14ac:dyDescent="0.2">
      <c r="A35" s="142">
        <v>8000</v>
      </c>
      <c r="B35" s="143" t="s">
        <v>181</v>
      </c>
    </row>
    <row r="36" spans="1:6" x14ac:dyDescent="0.2">
      <c r="A36" s="84">
        <v>8110</v>
      </c>
      <c r="B36" s="84" t="s">
        <v>180</v>
      </c>
      <c r="C36" s="89">
        <v>0</v>
      </c>
      <c r="D36" s="89">
        <v>55320665.32</v>
      </c>
      <c r="E36" s="89">
        <v>55320665.32</v>
      </c>
      <c r="F36" s="89">
        <v>0</v>
      </c>
    </row>
    <row r="37" spans="1:6" x14ac:dyDescent="0.2">
      <c r="A37" s="84">
        <v>8120</v>
      </c>
      <c r="B37" s="84" t="s">
        <v>179</v>
      </c>
      <c r="C37" s="89">
        <v>0</v>
      </c>
      <c r="D37" s="89">
        <v>20820892.960000001</v>
      </c>
      <c r="E37" s="89">
        <v>62292603.020000003</v>
      </c>
      <c r="F37" s="89">
        <f>E37-D37</f>
        <v>41471710.060000002</v>
      </c>
    </row>
    <row r="38" spans="1:6" x14ac:dyDescent="0.2">
      <c r="A38" s="84">
        <v>8130</v>
      </c>
      <c r="B38" s="84" t="s">
        <v>178</v>
      </c>
      <c r="C38" s="89">
        <v>0</v>
      </c>
      <c r="D38" s="89">
        <v>6971937.7000000002</v>
      </c>
      <c r="E38" s="89">
        <v>6971937.7000000002</v>
      </c>
      <c r="F38" s="89">
        <v>0</v>
      </c>
    </row>
    <row r="39" spans="1:6" x14ac:dyDescent="0.2">
      <c r="A39" s="84">
        <v>8140</v>
      </c>
      <c r="B39" s="84" t="s">
        <v>177</v>
      </c>
      <c r="C39" s="89">
        <v>0</v>
      </c>
      <c r="D39" s="89">
        <v>20820892.960000001</v>
      </c>
      <c r="E39" s="89">
        <v>20820892.960000001</v>
      </c>
      <c r="F39" s="89">
        <v>0</v>
      </c>
    </row>
    <row r="40" spans="1:6" x14ac:dyDescent="0.2">
      <c r="A40" s="84">
        <v>8150</v>
      </c>
      <c r="B40" s="84" t="s">
        <v>176</v>
      </c>
      <c r="C40" s="89">
        <v>0</v>
      </c>
      <c r="D40" s="89">
        <v>0</v>
      </c>
      <c r="E40" s="89">
        <v>20820892.960000001</v>
      </c>
      <c r="F40" s="89">
        <v>20820892.960000001</v>
      </c>
    </row>
    <row r="41" spans="1:6" x14ac:dyDescent="0.2">
      <c r="A41" s="84">
        <v>8210</v>
      </c>
      <c r="B41" s="84" t="s">
        <v>175</v>
      </c>
      <c r="C41" s="89">
        <v>0</v>
      </c>
      <c r="D41" s="89">
        <v>55320665.32</v>
      </c>
      <c r="E41" s="89">
        <v>55320665.32</v>
      </c>
      <c r="F41" s="89">
        <v>0</v>
      </c>
    </row>
    <row r="42" spans="1:6" x14ac:dyDescent="0.2">
      <c r="A42" s="84">
        <v>8220</v>
      </c>
      <c r="B42" s="84" t="s">
        <v>174</v>
      </c>
      <c r="C42" s="89">
        <v>0</v>
      </c>
      <c r="D42" s="89">
        <v>62292603.020000003</v>
      </c>
      <c r="E42" s="89">
        <v>21117012.969999999</v>
      </c>
      <c r="F42" s="89">
        <f>D42-E42</f>
        <v>41175590.050000004</v>
      </c>
    </row>
    <row r="43" spans="1:6" x14ac:dyDescent="0.2">
      <c r="A43" s="84">
        <v>8230</v>
      </c>
      <c r="B43" s="84" t="s">
        <v>173</v>
      </c>
      <c r="C43" s="89">
        <v>0</v>
      </c>
      <c r="D43" s="89">
        <v>6971937.7000000002</v>
      </c>
      <c r="E43" s="89">
        <v>6971937.7000000002</v>
      </c>
      <c r="F43" s="89">
        <v>0</v>
      </c>
    </row>
    <row r="44" spans="1:6" x14ac:dyDescent="0.2">
      <c r="A44" s="84">
        <v>8240</v>
      </c>
      <c r="B44" s="84" t="s">
        <v>172</v>
      </c>
      <c r="C44" s="89">
        <v>0</v>
      </c>
      <c r="D44" s="89">
        <v>21117012.969999999</v>
      </c>
      <c r="E44" s="89">
        <v>21117012.969999999</v>
      </c>
      <c r="F44" s="89">
        <v>0</v>
      </c>
    </row>
    <row r="45" spans="1:6" x14ac:dyDescent="0.2">
      <c r="A45" s="84">
        <v>8250</v>
      </c>
      <c r="B45" s="84" t="s">
        <v>171</v>
      </c>
      <c r="C45" s="89">
        <v>0</v>
      </c>
      <c r="D45" s="89">
        <v>21117012.969999999</v>
      </c>
      <c r="E45" s="89">
        <v>21117012.969999999</v>
      </c>
      <c r="F45" s="89">
        <v>0</v>
      </c>
    </row>
    <row r="46" spans="1:6" x14ac:dyDescent="0.2">
      <c r="A46" s="84">
        <v>8260</v>
      </c>
      <c r="B46" s="84" t="s">
        <v>170</v>
      </c>
      <c r="C46" s="89">
        <v>0</v>
      </c>
      <c r="D46" s="89">
        <v>21117012.969999999</v>
      </c>
      <c r="E46" s="89">
        <v>21117012.969999999</v>
      </c>
      <c r="F46" s="89">
        <v>0</v>
      </c>
    </row>
    <row r="47" spans="1:6" x14ac:dyDescent="0.2">
      <c r="A47" s="84">
        <v>8270</v>
      </c>
      <c r="B47" s="84" t="s">
        <v>169</v>
      </c>
      <c r="C47" s="89">
        <v>0</v>
      </c>
      <c r="D47" s="89">
        <v>21117012.969999999</v>
      </c>
      <c r="E47" s="89">
        <v>0</v>
      </c>
      <c r="F47" s="89">
        <v>21117012.969999999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50" fitToHeight="3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view="pageBreakPreview" topLeftCell="A19" zoomScaleNormal="100" zoomScaleSheetLayoutView="100" workbookViewId="0">
      <selection sqref="A1:H38"/>
    </sheetView>
  </sheetViews>
  <sheetFormatPr baseColWidth="10" defaultColWidth="42.140625" defaultRowHeight="11.25" x14ac:dyDescent="0.2"/>
  <cols>
    <col min="1" max="2" width="42.140625" style="3"/>
    <col min="3" max="3" width="18.7109375" style="3" bestFit="1" customWidth="1"/>
    <col min="4" max="4" width="17" style="3" bestFit="1" customWidth="1"/>
    <col min="5" max="5" width="13.140625" style="3" customWidth="1"/>
    <col min="6" max="6" width="11.42578125" style="3"/>
    <col min="7" max="8" width="11.7109375" style="3" customWidth="1"/>
    <col min="9" max="16384" width="42.140625" style="3"/>
  </cols>
  <sheetData>
    <row r="1" spans="1:8" x14ac:dyDescent="0.2">
      <c r="E1" s="2" t="s">
        <v>38</v>
      </c>
    </row>
    <row r="2" spans="1:8" ht="15" customHeight="1" x14ac:dyDescent="0.2">
      <c r="A2" s="6" t="s">
        <v>35</v>
      </c>
    </row>
    <row r="3" spans="1:8" x14ac:dyDescent="0.2">
      <c r="A3" s="1"/>
    </row>
    <row r="4" spans="1:8" s="11" customFormat="1" x14ac:dyDescent="0.2">
      <c r="A4" s="10" t="s">
        <v>39</v>
      </c>
    </row>
    <row r="5" spans="1:8" s="11" customFormat="1" ht="39.950000000000003" customHeight="1" x14ac:dyDescent="0.2">
      <c r="A5" s="168" t="s">
        <v>40</v>
      </c>
      <c r="B5" s="168"/>
      <c r="C5" s="168"/>
      <c r="D5" s="168"/>
      <c r="E5" s="168"/>
      <c r="H5" s="13"/>
    </row>
    <row r="6" spans="1:8" s="11" customFormat="1" x14ac:dyDescent="0.2">
      <c r="A6" s="12"/>
      <c r="B6" s="12"/>
      <c r="C6" s="12"/>
      <c r="D6" s="12"/>
      <c r="H6" s="13"/>
    </row>
    <row r="7" spans="1:8" s="11" customFormat="1" ht="12.75" x14ac:dyDescent="0.2">
      <c r="A7" s="13" t="s">
        <v>41</v>
      </c>
      <c r="B7" s="13"/>
      <c r="C7" s="13"/>
      <c r="D7" s="13"/>
    </row>
    <row r="8" spans="1:8" s="11" customFormat="1" x14ac:dyDescent="0.2">
      <c r="A8" s="13"/>
      <c r="B8" s="13"/>
      <c r="C8" s="13"/>
      <c r="D8" s="13"/>
    </row>
    <row r="9" spans="1:8" s="11" customFormat="1" x14ac:dyDescent="0.2">
      <c r="A9" s="14" t="s">
        <v>42</v>
      </c>
      <c r="B9" s="13"/>
      <c r="C9" s="13"/>
      <c r="D9" s="13"/>
    </row>
    <row r="10" spans="1:8" s="11" customFormat="1" ht="26.1" customHeight="1" x14ac:dyDescent="0.2">
      <c r="A10" s="26" t="s">
        <v>43</v>
      </c>
      <c r="B10" s="169" t="s">
        <v>44</v>
      </c>
      <c r="C10" s="169"/>
      <c r="D10" s="169"/>
      <c r="E10" s="169"/>
    </row>
    <row r="11" spans="1:8" s="11" customFormat="1" ht="12.95" customHeight="1" x14ac:dyDescent="0.2">
      <c r="A11" s="27" t="s">
        <v>45</v>
      </c>
      <c r="B11" s="27" t="s">
        <v>46</v>
      </c>
      <c r="C11" s="27"/>
      <c r="D11" s="27"/>
      <c r="E11" s="27"/>
    </row>
    <row r="12" spans="1:8" s="11" customFormat="1" ht="26.1" customHeight="1" x14ac:dyDescent="0.2">
      <c r="A12" s="27" t="s">
        <v>47</v>
      </c>
      <c r="B12" s="169" t="s">
        <v>48</v>
      </c>
      <c r="C12" s="169"/>
      <c r="D12" s="169"/>
      <c r="E12" s="169"/>
    </row>
    <row r="13" spans="1:8" s="11" customFormat="1" ht="26.1" customHeight="1" x14ac:dyDescent="0.2">
      <c r="A13" s="27" t="s">
        <v>49</v>
      </c>
      <c r="B13" s="169" t="s">
        <v>50</v>
      </c>
      <c r="C13" s="169"/>
      <c r="D13" s="169"/>
      <c r="E13" s="169"/>
    </row>
    <row r="14" spans="1:8" s="11" customFormat="1" ht="11.25" customHeight="1" x14ac:dyDescent="0.2">
      <c r="A14" s="13"/>
      <c r="B14" s="28"/>
      <c r="C14" s="28"/>
      <c r="D14" s="28"/>
      <c r="E14" s="28"/>
    </row>
    <row r="15" spans="1:8" s="11" customFormat="1" ht="26.1" customHeight="1" x14ac:dyDescent="0.2">
      <c r="A15" s="26" t="s">
        <v>51</v>
      </c>
      <c r="B15" s="27" t="s">
        <v>52</v>
      </c>
    </row>
    <row r="16" spans="1:8" s="11" customFormat="1" ht="12.95" customHeight="1" x14ac:dyDescent="0.2">
      <c r="A16" s="27" t="s">
        <v>53</v>
      </c>
    </row>
    <row r="17" spans="1:8" s="11" customFormat="1" x14ac:dyDescent="0.2">
      <c r="A17" s="13"/>
    </row>
    <row r="18" spans="1:8" s="11" customFormat="1" x14ac:dyDescent="0.2">
      <c r="A18" s="13" t="s">
        <v>54</v>
      </c>
      <c r="B18" s="13"/>
      <c r="C18" s="13"/>
      <c r="D18" s="13"/>
    </row>
    <row r="19" spans="1:8" s="11" customFormat="1" ht="12" x14ac:dyDescent="0.2">
      <c r="A19" s="34" t="s">
        <v>182</v>
      </c>
      <c r="B19" s="13"/>
      <c r="C19" s="13"/>
      <c r="D19" s="13"/>
    </row>
    <row r="20" spans="1:8" s="11" customFormat="1" x14ac:dyDescent="0.2">
      <c r="A20" s="13"/>
      <c r="B20" s="13"/>
      <c r="C20" s="13"/>
      <c r="D20" s="13"/>
    </row>
    <row r="21" spans="1:8" s="11" customFormat="1" x14ac:dyDescent="0.2">
      <c r="A21" s="14" t="s">
        <v>55</v>
      </c>
    </row>
    <row r="22" spans="1:8" s="11" customFormat="1" x14ac:dyDescent="0.2">
      <c r="B22" s="170" t="s">
        <v>56</v>
      </c>
      <c r="C22" s="170"/>
      <c r="D22" s="170"/>
      <c r="E22" s="170"/>
      <c r="H22" s="15"/>
    </row>
    <row r="23" spans="1:8" s="11" customFormat="1" ht="22.5" x14ac:dyDescent="0.2">
      <c r="A23" s="45" t="s">
        <v>233</v>
      </c>
      <c r="B23" s="46" t="s">
        <v>229</v>
      </c>
      <c r="C23" s="47" t="s">
        <v>270</v>
      </c>
      <c r="D23" s="47" t="s">
        <v>269</v>
      </c>
      <c r="E23" s="48" t="s">
        <v>208</v>
      </c>
      <c r="F23" s="48" t="s">
        <v>272</v>
      </c>
      <c r="G23" s="48" t="s">
        <v>273</v>
      </c>
      <c r="H23" s="48" t="s">
        <v>274</v>
      </c>
    </row>
    <row r="24" spans="1:8" s="11" customFormat="1" x14ac:dyDescent="0.2">
      <c r="A24" s="18" t="s">
        <v>57</v>
      </c>
      <c r="B24" s="19" t="s">
        <v>58</v>
      </c>
      <c r="C24" s="151">
        <v>0</v>
      </c>
      <c r="D24" s="152">
        <v>0</v>
      </c>
      <c r="E24" s="17"/>
      <c r="F24" s="17"/>
      <c r="G24" s="17"/>
      <c r="H24" s="17"/>
    </row>
    <row r="25" spans="1:8" s="11" customFormat="1" x14ac:dyDescent="0.2">
      <c r="A25" s="18" t="s">
        <v>59</v>
      </c>
      <c r="B25" s="19" t="s">
        <v>60</v>
      </c>
      <c r="C25" s="151">
        <v>0</v>
      </c>
      <c r="D25" s="152">
        <v>41471710.060000002</v>
      </c>
      <c r="E25" s="17"/>
      <c r="F25" s="17"/>
      <c r="G25" s="17"/>
      <c r="H25" s="17"/>
    </row>
    <row r="26" spans="1:8" s="11" customFormat="1" x14ac:dyDescent="0.2">
      <c r="A26" s="18" t="s">
        <v>61</v>
      </c>
      <c r="B26" s="19" t="s">
        <v>62</v>
      </c>
      <c r="C26" s="151">
        <v>0</v>
      </c>
      <c r="D26" s="152">
        <v>0</v>
      </c>
      <c r="E26" s="17"/>
      <c r="F26" s="17"/>
      <c r="G26" s="17"/>
      <c r="H26" s="17"/>
    </row>
    <row r="27" spans="1:8" s="11" customFormat="1" x14ac:dyDescent="0.2">
      <c r="A27" s="19" t="s">
        <v>63</v>
      </c>
      <c r="B27" s="19" t="s">
        <v>64</v>
      </c>
      <c r="C27" s="151">
        <v>0</v>
      </c>
      <c r="D27" s="152">
        <v>0</v>
      </c>
      <c r="E27" s="17"/>
      <c r="F27" s="17"/>
      <c r="G27" s="17"/>
      <c r="H27" s="17"/>
    </row>
    <row r="28" spans="1:8" s="11" customFormat="1" x14ac:dyDescent="0.2">
      <c r="A28" s="19" t="s">
        <v>65</v>
      </c>
      <c r="B28" s="19" t="s">
        <v>66</v>
      </c>
      <c r="C28" s="151">
        <v>0</v>
      </c>
      <c r="D28" s="152">
        <v>20820892.960000001</v>
      </c>
      <c r="E28" s="17"/>
      <c r="F28" s="17"/>
      <c r="G28" s="17"/>
      <c r="H28" s="17"/>
    </row>
    <row r="29" spans="1:8" s="11" customFormat="1" x14ac:dyDescent="0.2">
      <c r="A29" s="19" t="s">
        <v>67</v>
      </c>
      <c r="B29" s="19" t="s">
        <v>68</v>
      </c>
      <c r="C29" s="151">
        <v>0</v>
      </c>
      <c r="D29" s="152">
        <v>0</v>
      </c>
      <c r="E29" s="17"/>
      <c r="F29" s="17"/>
      <c r="G29" s="17"/>
      <c r="H29" s="17"/>
    </row>
    <row r="30" spans="1:8" s="11" customFormat="1" x14ac:dyDescent="0.2">
      <c r="A30" s="19" t="s">
        <v>69</v>
      </c>
      <c r="B30" s="19" t="s">
        <v>70</v>
      </c>
      <c r="C30" s="151">
        <v>0</v>
      </c>
      <c r="D30" s="152">
        <v>41175590.050000004</v>
      </c>
      <c r="E30" s="17"/>
      <c r="F30" s="17"/>
      <c r="G30" s="17"/>
      <c r="H30" s="17"/>
    </row>
    <row r="31" spans="1:8" s="11" customFormat="1" x14ac:dyDescent="0.2">
      <c r="A31" s="19" t="s">
        <v>71</v>
      </c>
      <c r="B31" s="19" t="s">
        <v>72</v>
      </c>
      <c r="C31" s="151">
        <v>0</v>
      </c>
      <c r="D31" s="152">
        <v>0</v>
      </c>
      <c r="E31" s="17"/>
      <c r="F31" s="17"/>
      <c r="G31" s="17"/>
      <c r="H31" s="17"/>
    </row>
    <row r="32" spans="1:8" s="11" customFormat="1" x14ac:dyDescent="0.2">
      <c r="A32" s="19" t="s">
        <v>73</v>
      </c>
      <c r="B32" s="19" t="s">
        <v>74</v>
      </c>
      <c r="C32" s="151">
        <v>0</v>
      </c>
      <c r="D32" s="152">
        <v>0</v>
      </c>
      <c r="E32" s="17"/>
      <c r="F32" s="17"/>
      <c r="G32" s="17"/>
      <c r="H32" s="17"/>
    </row>
    <row r="33" spans="1:8" s="11" customFormat="1" x14ac:dyDescent="0.2">
      <c r="A33" s="19" t="s">
        <v>75</v>
      </c>
      <c r="B33" s="19" t="s">
        <v>76</v>
      </c>
      <c r="C33" s="151">
        <v>0</v>
      </c>
      <c r="D33" s="152">
        <v>0</v>
      </c>
      <c r="E33" s="17"/>
      <c r="F33" s="17"/>
      <c r="G33" s="17"/>
      <c r="H33" s="17"/>
    </row>
    <row r="34" spans="1:8" s="11" customFormat="1" x14ac:dyDescent="0.2">
      <c r="A34" s="19" t="s">
        <v>77</v>
      </c>
      <c r="B34" s="19" t="s">
        <v>78</v>
      </c>
      <c r="C34" s="151">
        <v>0</v>
      </c>
      <c r="D34" s="152">
        <v>0</v>
      </c>
      <c r="E34" s="17"/>
      <c r="F34" s="17"/>
      <c r="G34" s="17"/>
      <c r="H34" s="17"/>
    </row>
    <row r="35" spans="1:8" s="11" customFormat="1" x14ac:dyDescent="0.2">
      <c r="A35" s="20" t="s">
        <v>79</v>
      </c>
      <c r="B35" s="20" t="s">
        <v>80</v>
      </c>
      <c r="C35" s="151">
        <v>0</v>
      </c>
      <c r="D35" s="153">
        <v>21117012.969999999</v>
      </c>
      <c r="E35" s="16"/>
      <c r="F35" s="16"/>
      <c r="G35" s="16"/>
      <c r="H35" s="16"/>
    </row>
    <row r="36" spans="1:8" s="11" customFormat="1" x14ac:dyDescent="0.2">
      <c r="A36" s="21" t="s">
        <v>81</v>
      </c>
      <c r="B36" s="21" t="s">
        <v>81</v>
      </c>
      <c r="C36" s="17"/>
      <c r="D36" s="17"/>
      <c r="E36" s="17"/>
      <c r="F36" s="17"/>
      <c r="G36" s="17"/>
      <c r="H36" s="17"/>
    </row>
    <row r="37" spans="1:8" s="11" customFormat="1" x14ac:dyDescent="0.2">
      <c r="B37" s="22" t="s">
        <v>82</v>
      </c>
      <c r="C37" s="23">
        <f>SUM(C24:C36)</f>
        <v>0</v>
      </c>
      <c r="D37" s="23">
        <f>SUM(D24:D36)</f>
        <v>124585206.04000001</v>
      </c>
      <c r="E37" s="23"/>
      <c r="F37" s="23"/>
      <c r="G37" s="23"/>
      <c r="H37" s="23"/>
    </row>
    <row r="38" spans="1:8" s="11" customFormat="1" ht="12" x14ac:dyDescent="0.2">
      <c r="A38" s="34" t="s">
        <v>182</v>
      </c>
      <c r="B38" s="24"/>
      <c r="C38" s="25"/>
      <c r="D38" s="25"/>
      <c r="E38" s="25"/>
      <c r="F38" s="15"/>
      <c r="G38" s="15"/>
      <c r="H38" s="15"/>
    </row>
  </sheetData>
  <mergeCells count="5">
    <mergeCell ref="A5:E5"/>
    <mergeCell ref="B10:E10"/>
    <mergeCell ref="B22:E22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72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40"/>
  <sheetViews>
    <sheetView zoomScale="106" zoomScaleNormal="106" workbookViewId="0">
      <selection sqref="A1:I141"/>
    </sheetView>
  </sheetViews>
  <sheetFormatPr baseColWidth="10" defaultColWidth="9.140625" defaultRowHeight="11.25" x14ac:dyDescent="0.2"/>
  <cols>
    <col min="1" max="1" width="10" style="74" customWidth="1"/>
    <col min="2" max="2" width="64.5703125" style="74" bestFit="1" customWidth="1"/>
    <col min="3" max="3" width="16.42578125" style="74" bestFit="1" customWidth="1"/>
    <col min="4" max="4" width="19.140625" style="74" customWidth="1"/>
    <col min="5" max="5" width="28" style="74" customWidth="1"/>
    <col min="6" max="6" width="22.7109375" style="74" customWidth="1"/>
    <col min="7" max="8" width="16.7109375" style="74" customWidth="1"/>
    <col min="9" max="9" width="27.140625" style="74" customWidth="1"/>
    <col min="10" max="16384" width="9.140625" style="74"/>
  </cols>
  <sheetData>
    <row r="1" spans="1:8" s="70" customFormat="1" ht="18.95" customHeight="1" x14ac:dyDescent="0.25">
      <c r="A1" s="158" t="str">
        <f>'Notas a los Edos Financieros'!A1</f>
        <v>Patronato del Parque Zoológico de León</v>
      </c>
      <c r="B1" s="159"/>
      <c r="C1" s="159"/>
      <c r="D1" s="159"/>
      <c r="E1" s="159"/>
      <c r="F1" s="159"/>
      <c r="G1" s="68" t="s">
        <v>288</v>
      </c>
      <c r="H1" s="79">
        <f>'Notas a los Edos Financieros'!E1</f>
        <v>2018</v>
      </c>
    </row>
    <row r="2" spans="1:8" s="70" customFormat="1" ht="18.95" customHeight="1" x14ac:dyDescent="0.25">
      <c r="A2" s="158" t="s">
        <v>289</v>
      </c>
      <c r="B2" s="159"/>
      <c r="C2" s="159"/>
      <c r="D2" s="159"/>
      <c r="E2" s="159"/>
      <c r="F2" s="159"/>
      <c r="G2" s="68" t="s">
        <v>290</v>
      </c>
      <c r="H2" s="79" t="str">
        <f>'Notas a los Edos Financieros'!E2</f>
        <v>Trimestral</v>
      </c>
    </row>
    <row r="3" spans="1:8" s="70" customFormat="1" ht="18.95" customHeight="1" x14ac:dyDescent="0.25">
      <c r="A3" s="158" t="str">
        <f>'Notas a los Edos Financieros'!A3</f>
        <v>Correspondiente del 01 de enero al 31 de marzo del 2018</v>
      </c>
      <c r="B3" s="159"/>
      <c r="C3" s="159"/>
      <c r="D3" s="159"/>
      <c r="E3" s="159"/>
      <c r="F3" s="159"/>
      <c r="G3" s="68" t="s">
        <v>292</v>
      </c>
      <c r="H3" s="79">
        <f>'Notas a los Edos Financieros'!E3</f>
        <v>1</v>
      </c>
    </row>
    <row r="4" spans="1:8" x14ac:dyDescent="0.2">
      <c r="A4" s="72" t="s">
        <v>293</v>
      </c>
      <c r="B4" s="73"/>
      <c r="C4" s="73"/>
      <c r="D4" s="73"/>
      <c r="E4" s="73"/>
      <c r="F4" s="73"/>
      <c r="G4" s="73"/>
      <c r="H4" s="73"/>
    </row>
    <row r="6" spans="1:8" x14ac:dyDescent="0.2">
      <c r="A6" s="73" t="s">
        <v>242</v>
      </c>
      <c r="B6" s="73"/>
      <c r="C6" s="73"/>
      <c r="D6" s="73"/>
      <c r="E6" s="73"/>
      <c r="F6" s="73"/>
      <c r="G6" s="73"/>
      <c r="H6" s="73"/>
    </row>
    <row r="7" spans="1:8" x14ac:dyDescent="0.2">
      <c r="A7" s="75" t="s">
        <v>233</v>
      </c>
      <c r="B7" s="75" t="s">
        <v>229</v>
      </c>
      <c r="C7" s="75" t="s">
        <v>230</v>
      </c>
      <c r="D7" s="75" t="s">
        <v>232</v>
      </c>
      <c r="E7" s="75"/>
      <c r="F7" s="75"/>
      <c r="G7" s="75"/>
      <c r="H7" s="75"/>
    </row>
    <row r="8" spans="1:8" x14ac:dyDescent="0.2">
      <c r="A8" s="76">
        <v>1114</v>
      </c>
      <c r="B8" s="74" t="s">
        <v>294</v>
      </c>
      <c r="C8" s="78">
        <v>774979.59</v>
      </c>
    </row>
    <row r="9" spans="1:8" x14ac:dyDescent="0.2">
      <c r="A9" s="76">
        <v>1115</v>
      </c>
      <c r="B9" s="74" t="s">
        <v>295</v>
      </c>
      <c r="C9" s="78">
        <v>0</v>
      </c>
    </row>
    <row r="10" spans="1:8" x14ac:dyDescent="0.2">
      <c r="A10" s="76">
        <v>1121</v>
      </c>
      <c r="B10" s="74" t="s">
        <v>296</v>
      </c>
      <c r="C10" s="78">
        <v>0</v>
      </c>
    </row>
    <row r="11" spans="1:8" x14ac:dyDescent="0.2">
      <c r="A11" s="76">
        <v>1211</v>
      </c>
      <c r="B11" s="74" t="s">
        <v>297</v>
      </c>
      <c r="C11" s="78">
        <v>0</v>
      </c>
    </row>
    <row r="13" spans="1:8" x14ac:dyDescent="0.2">
      <c r="A13" s="73" t="s">
        <v>243</v>
      </c>
      <c r="B13" s="73"/>
      <c r="C13" s="73"/>
      <c r="D13" s="73"/>
      <c r="E13" s="73"/>
      <c r="F13" s="73"/>
      <c r="G13" s="73"/>
      <c r="H13" s="73"/>
    </row>
    <row r="14" spans="1:8" x14ac:dyDescent="0.2">
      <c r="A14" s="75" t="s">
        <v>233</v>
      </c>
      <c r="B14" s="75" t="s">
        <v>229</v>
      </c>
      <c r="C14" s="75" t="s">
        <v>230</v>
      </c>
      <c r="D14" s="75">
        <v>2017</v>
      </c>
      <c r="E14" s="75">
        <f>D14-1</f>
        <v>2016</v>
      </c>
      <c r="F14" s="75">
        <f>E14-1</f>
        <v>2015</v>
      </c>
      <c r="G14" s="75">
        <f>F14-1</f>
        <v>2014</v>
      </c>
      <c r="H14" s="75" t="s">
        <v>277</v>
      </c>
    </row>
    <row r="15" spans="1:8" x14ac:dyDescent="0.2">
      <c r="A15" s="76">
        <v>1122</v>
      </c>
      <c r="B15" s="74" t="s">
        <v>298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</row>
    <row r="16" spans="1:8" x14ac:dyDescent="0.2">
      <c r="A16" s="76">
        <v>1124</v>
      </c>
      <c r="B16" s="74" t="s">
        <v>299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</row>
    <row r="18" spans="1:8" x14ac:dyDescent="0.2">
      <c r="A18" s="73" t="s">
        <v>244</v>
      </c>
      <c r="B18" s="73"/>
      <c r="C18" s="73"/>
      <c r="D18" s="73"/>
      <c r="E18" s="73"/>
      <c r="F18" s="73"/>
      <c r="G18" s="73"/>
      <c r="H18" s="73"/>
    </row>
    <row r="19" spans="1:8" x14ac:dyDescent="0.2">
      <c r="A19" s="75" t="s">
        <v>233</v>
      </c>
      <c r="B19" s="75" t="s">
        <v>229</v>
      </c>
      <c r="C19" s="75" t="s">
        <v>230</v>
      </c>
      <c r="D19" s="75" t="s">
        <v>300</v>
      </c>
      <c r="E19" s="75" t="s">
        <v>301</v>
      </c>
      <c r="F19" s="75" t="s">
        <v>302</v>
      </c>
      <c r="G19" s="75" t="s">
        <v>303</v>
      </c>
      <c r="H19" s="75" t="s">
        <v>304</v>
      </c>
    </row>
    <row r="20" spans="1:8" x14ac:dyDescent="0.2">
      <c r="A20" s="76">
        <v>1123</v>
      </c>
      <c r="B20" s="74" t="s">
        <v>305</v>
      </c>
      <c r="C20" s="78">
        <v>69777.429999999993</v>
      </c>
      <c r="D20" s="78">
        <v>64428.929999999993</v>
      </c>
      <c r="E20" s="78">
        <v>0</v>
      </c>
      <c r="F20" s="78">
        <v>0</v>
      </c>
      <c r="G20" s="78">
        <v>5348.5</v>
      </c>
    </row>
    <row r="21" spans="1:8" x14ac:dyDescent="0.2">
      <c r="A21" s="76">
        <v>1125</v>
      </c>
      <c r="B21" s="74" t="s">
        <v>306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</row>
    <row r="22" spans="1:8" x14ac:dyDescent="0.2">
      <c r="A22" s="76">
        <v>1131</v>
      </c>
      <c r="B22" s="74" t="s">
        <v>307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</row>
    <row r="23" spans="1:8" x14ac:dyDescent="0.2">
      <c r="A23" s="76">
        <v>1132</v>
      </c>
      <c r="B23" s="74" t="s">
        <v>308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</row>
    <row r="24" spans="1:8" x14ac:dyDescent="0.2">
      <c r="A24" s="76">
        <v>1133</v>
      </c>
      <c r="B24" s="74" t="s">
        <v>309</v>
      </c>
      <c r="C24" s="78">
        <v>0</v>
      </c>
      <c r="D24" s="78">
        <v>0</v>
      </c>
      <c r="E24" s="78">
        <v>0</v>
      </c>
      <c r="F24" s="78">
        <v>0</v>
      </c>
      <c r="G24" s="78">
        <v>0</v>
      </c>
    </row>
    <row r="25" spans="1:8" x14ac:dyDescent="0.2">
      <c r="A25" s="76">
        <v>1134</v>
      </c>
      <c r="B25" s="74" t="s">
        <v>310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</row>
    <row r="26" spans="1:8" x14ac:dyDescent="0.2">
      <c r="A26" s="76">
        <v>1139</v>
      </c>
      <c r="B26" s="74" t="s">
        <v>311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</row>
    <row r="28" spans="1:8" x14ac:dyDescent="0.2">
      <c r="A28" s="73" t="s">
        <v>312</v>
      </c>
      <c r="B28" s="73"/>
      <c r="C28" s="73"/>
      <c r="D28" s="73"/>
      <c r="E28" s="73"/>
      <c r="F28" s="73"/>
      <c r="G28" s="73"/>
      <c r="H28" s="73"/>
    </row>
    <row r="29" spans="1:8" x14ac:dyDescent="0.2">
      <c r="A29" s="75" t="s">
        <v>233</v>
      </c>
      <c r="B29" s="75" t="s">
        <v>229</v>
      </c>
      <c r="C29" s="75" t="s">
        <v>230</v>
      </c>
      <c r="D29" s="75" t="s">
        <v>247</v>
      </c>
      <c r="E29" s="75" t="s">
        <v>246</v>
      </c>
      <c r="F29" s="75" t="s">
        <v>313</v>
      </c>
      <c r="G29" s="75" t="s">
        <v>249</v>
      </c>
      <c r="H29" s="75"/>
    </row>
    <row r="30" spans="1:8" x14ac:dyDescent="0.2">
      <c r="A30" s="76">
        <v>1140</v>
      </c>
      <c r="B30" s="74" t="s">
        <v>314</v>
      </c>
      <c r="C30" s="78">
        <v>0</v>
      </c>
    </row>
    <row r="31" spans="1:8" x14ac:dyDescent="0.2">
      <c r="A31" s="76">
        <v>1141</v>
      </c>
      <c r="B31" s="74" t="s">
        <v>315</v>
      </c>
      <c r="C31" s="78">
        <v>1143374.19</v>
      </c>
      <c r="D31" s="74" t="s">
        <v>636</v>
      </c>
      <c r="E31" s="74" t="s">
        <v>637</v>
      </c>
    </row>
    <row r="32" spans="1:8" x14ac:dyDescent="0.2">
      <c r="A32" s="76">
        <v>1142</v>
      </c>
      <c r="B32" s="74" t="s">
        <v>316</v>
      </c>
      <c r="C32" s="78">
        <v>0</v>
      </c>
    </row>
    <row r="33" spans="1:8" x14ac:dyDescent="0.2">
      <c r="A33" s="76">
        <v>1143</v>
      </c>
      <c r="B33" s="74" t="s">
        <v>317</v>
      </c>
      <c r="C33" s="78">
        <v>0</v>
      </c>
    </row>
    <row r="34" spans="1:8" x14ac:dyDescent="0.2">
      <c r="A34" s="76">
        <v>1144</v>
      </c>
      <c r="B34" s="74" t="s">
        <v>318</v>
      </c>
      <c r="C34" s="78">
        <v>0</v>
      </c>
    </row>
    <row r="35" spans="1:8" x14ac:dyDescent="0.2">
      <c r="A35" s="76">
        <v>1145</v>
      </c>
      <c r="B35" s="74" t="s">
        <v>319</v>
      </c>
      <c r="C35" s="78">
        <v>0</v>
      </c>
    </row>
    <row r="37" spans="1:8" x14ac:dyDescent="0.2">
      <c r="A37" s="73" t="s">
        <v>320</v>
      </c>
      <c r="B37" s="73"/>
      <c r="C37" s="73"/>
      <c r="D37" s="73"/>
      <c r="E37" s="73"/>
      <c r="F37" s="73"/>
      <c r="G37" s="73"/>
      <c r="H37" s="73"/>
    </row>
    <row r="38" spans="1:8" x14ac:dyDescent="0.2">
      <c r="A38" s="75" t="s">
        <v>233</v>
      </c>
      <c r="B38" s="75" t="s">
        <v>229</v>
      </c>
      <c r="C38" s="75" t="s">
        <v>230</v>
      </c>
      <c r="D38" s="75" t="s">
        <v>245</v>
      </c>
      <c r="E38" s="75" t="s">
        <v>248</v>
      </c>
      <c r="F38" s="75" t="s">
        <v>321</v>
      </c>
      <c r="G38" s="75"/>
      <c r="H38" s="75"/>
    </row>
    <row r="39" spans="1:8" x14ac:dyDescent="0.2">
      <c r="A39" s="76">
        <v>1150</v>
      </c>
      <c r="B39" s="74" t="s">
        <v>322</v>
      </c>
      <c r="C39" s="78">
        <v>0</v>
      </c>
    </row>
    <row r="40" spans="1:8" x14ac:dyDescent="0.2">
      <c r="A40" s="76">
        <v>1151</v>
      </c>
      <c r="B40" s="74" t="s">
        <v>323</v>
      </c>
      <c r="C40" s="78">
        <v>564944.6</v>
      </c>
      <c r="D40" s="74" t="s">
        <v>635</v>
      </c>
    </row>
    <row r="42" spans="1:8" x14ac:dyDescent="0.2">
      <c r="A42" s="73" t="s">
        <v>250</v>
      </c>
      <c r="B42" s="73"/>
      <c r="C42" s="73"/>
      <c r="D42" s="73"/>
      <c r="E42" s="73"/>
      <c r="F42" s="73"/>
      <c r="G42" s="73"/>
      <c r="H42" s="73"/>
    </row>
    <row r="43" spans="1:8" x14ac:dyDescent="0.2">
      <c r="A43" s="75" t="s">
        <v>233</v>
      </c>
      <c r="B43" s="75" t="s">
        <v>229</v>
      </c>
      <c r="C43" s="75" t="s">
        <v>230</v>
      </c>
      <c r="D43" s="75" t="s">
        <v>232</v>
      </c>
      <c r="E43" s="75" t="s">
        <v>304</v>
      </c>
      <c r="F43" s="75"/>
      <c r="G43" s="75"/>
      <c r="H43" s="75"/>
    </row>
    <row r="44" spans="1:8" x14ac:dyDescent="0.2">
      <c r="A44" s="76">
        <v>1213</v>
      </c>
      <c r="B44" s="74" t="s">
        <v>324</v>
      </c>
      <c r="C44" s="78">
        <v>0</v>
      </c>
    </row>
    <row r="46" spans="1:8" x14ac:dyDescent="0.2">
      <c r="A46" s="73" t="s">
        <v>251</v>
      </c>
      <c r="B46" s="73"/>
      <c r="C46" s="73"/>
      <c r="D46" s="73"/>
      <c r="E46" s="73"/>
      <c r="F46" s="73"/>
      <c r="G46" s="73"/>
      <c r="H46" s="73"/>
    </row>
    <row r="47" spans="1:8" x14ac:dyDescent="0.2">
      <c r="A47" s="75" t="s">
        <v>233</v>
      </c>
      <c r="B47" s="75" t="s">
        <v>229</v>
      </c>
      <c r="C47" s="75" t="s">
        <v>230</v>
      </c>
      <c r="D47" s="75"/>
      <c r="E47" s="75"/>
      <c r="F47" s="75"/>
      <c r="G47" s="75"/>
      <c r="H47" s="75"/>
    </row>
    <row r="48" spans="1:8" x14ac:dyDescent="0.2">
      <c r="A48" s="76">
        <v>1214</v>
      </c>
      <c r="B48" s="74" t="s">
        <v>325</v>
      </c>
      <c r="C48" s="78">
        <v>0</v>
      </c>
    </row>
    <row r="50" spans="1:9" x14ac:dyDescent="0.2">
      <c r="A50" s="73" t="s">
        <v>255</v>
      </c>
      <c r="B50" s="73"/>
      <c r="C50" s="73"/>
      <c r="D50" s="73"/>
      <c r="E50" s="73"/>
      <c r="F50" s="73"/>
      <c r="G50" s="73"/>
      <c r="H50" s="73"/>
      <c r="I50" s="73"/>
    </row>
    <row r="51" spans="1:9" x14ac:dyDescent="0.2">
      <c r="A51" s="75" t="s">
        <v>233</v>
      </c>
      <c r="B51" s="75" t="s">
        <v>229</v>
      </c>
      <c r="C51" s="75" t="s">
        <v>230</v>
      </c>
      <c r="D51" s="75" t="s">
        <v>252</v>
      </c>
      <c r="E51" s="75" t="s">
        <v>253</v>
      </c>
      <c r="F51" s="75" t="s">
        <v>245</v>
      </c>
      <c r="G51" s="75" t="s">
        <v>326</v>
      </c>
      <c r="H51" s="75" t="s">
        <v>254</v>
      </c>
      <c r="I51" s="75" t="s">
        <v>327</v>
      </c>
    </row>
    <row r="52" spans="1:9" x14ac:dyDescent="0.2">
      <c r="A52" s="76">
        <v>1230</v>
      </c>
      <c r="B52" s="74" t="s">
        <v>328</v>
      </c>
      <c r="C52" s="78">
        <v>76017415.079999998</v>
      </c>
      <c r="D52" s="78">
        <v>0</v>
      </c>
      <c r="E52" s="78">
        <v>0</v>
      </c>
    </row>
    <row r="53" spans="1:9" x14ac:dyDescent="0.2">
      <c r="A53" s="76">
        <v>1231</v>
      </c>
      <c r="B53" s="74" t="s">
        <v>329</v>
      </c>
      <c r="C53" s="78">
        <v>0</v>
      </c>
      <c r="D53" s="78">
        <v>0</v>
      </c>
      <c r="E53" s="78">
        <v>0</v>
      </c>
    </row>
    <row r="54" spans="1:9" x14ac:dyDescent="0.2">
      <c r="A54" s="76">
        <v>1232</v>
      </c>
      <c r="B54" s="74" t="s">
        <v>330</v>
      </c>
      <c r="C54" s="78">
        <v>0</v>
      </c>
      <c r="D54" s="78">
        <v>0</v>
      </c>
      <c r="E54" s="78">
        <v>0</v>
      </c>
    </row>
    <row r="55" spans="1:9" x14ac:dyDescent="0.2">
      <c r="A55" s="76">
        <v>1233</v>
      </c>
      <c r="B55" s="74" t="s">
        <v>331</v>
      </c>
      <c r="C55" s="78">
        <v>0</v>
      </c>
      <c r="D55" s="78">
        <v>0</v>
      </c>
      <c r="E55" s="78">
        <v>0</v>
      </c>
    </row>
    <row r="56" spans="1:9" x14ac:dyDescent="0.2">
      <c r="A56" s="76">
        <v>1234</v>
      </c>
      <c r="B56" s="74" t="s">
        <v>332</v>
      </c>
      <c r="C56" s="78">
        <v>61319490.240000002</v>
      </c>
      <c r="D56" s="78">
        <v>0</v>
      </c>
      <c r="E56" s="78">
        <v>0</v>
      </c>
    </row>
    <row r="57" spans="1:9" x14ac:dyDescent="0.2">
      <c r="A57" s="76">
        <v>1235</v>
      </c>
      <c r="B57" s="74" t="s">
        <v>333</v>
      </c>
      <c r="C57" s="78">
        <v>14697924.84</v>
      </c>
      <c r="D57" s="78">
        <v>0</v>
      </c>
      <c r="E57" s="78">
        <v>0</v>
      </c>
    </row>
    <row r="58" spans="1:9" x14ac:dyDescent="0.2">
      <c r="A58" s="76">
        <v>1236</v>
      </c>
      <c r="B58" s="74" t="s">
        <v>334</v>
      </c>
      <c r="C58" s="78">
        <v>0</v>
      </c>
      <c r="D58" s="78">
        <v>0</v>
      </c>
      <c r="E58" s="78">
        <v>0</v>
      </c>
    </row>
    <row r="59" spans="1:9" x14ac:dyDescent="0.2">
      <c r="A59" s="76">
        <v>1239</v>
      </c>
      <c r="B59" s="74" t="s">
        <v>335</v>
      </c>
      <c r="C59" s="78">
        <v>0</v>
      </c>
      <c r="D59" s="78">
        <v>0</v>
      </c>
      <c r="E59" s="78">
        <v>0</v>
      </c>
    </row>
    <row r="60" spans="1:9" x14ac:dyDescent="0.2">
      <c r="A60" s="76">
        <v>1240</v>
      </c>
      <c r="B60" s="74" t="s">
        <v>336</v>
      </c>
      <c r="C60" s="78">
        <v>25283645.600000001</v>
      </c>
      <c r="D60" s="78">
        <v>203137.43348083377</v>
      </c>
      <c r="E60" s="78">
        <v>5614501.6849375013</v>
      </c>
      <c r="F60" s="74" t="s">
        <v>638</v>
      </c>
    </row>
    <row r="61" spans="1:9" x14ac:dyDescent="0.2">
      <c r="A61" s="76">
        <v>1241</v>
      </c>
      <c r="B61" s="74" t="s">
        <v>337</v>
      </c>
      <c r="C61" s="78">
        <v>1643923.98</v>
      </c>
      <c r="D61" s="78">
        <v>47250.754991666792</v>
      </c>
      <c r="E61" s="78">
        <v>1031725.3224166664</v>
      </c>
      <c r="F61" s="74" t="s">
        <v>638</v>
      </c>
    </row>
    <row r="62" spans="1:9" x14ac:dyDescent="0.2">
      <c r="A62" s="76">
        <v>1242</v>
      </c>
      <c r="B62" s="74" t="s">
        <v>338</v>
      </c>
      <c r="C62" s="78">
        <v>345469.04</v>
      </c>
      <c r="D62" s="78">
        <v>8001.5487500000163</v>
      </c>
      <c r="E62" s="78">
        <v>169092.02291666679</v>
      </c>
      <c r="F62" s="74" t="s">
        <v>638</v>
      </c>
    </row>
    <row r="63" spans="1:9" x14ac:dyDescent="0.2">
      <c r="A63" s="76">
        <v>1243</v>
      </c>
      <c r="B63" s="74" t="s">
        <v>339</v>
      </c>
      <c r="C63" s="78">
        <v>467142.94</v>
      </c>
      <c r="D63" s="78">
        <v>11678.573500000006</v>
      </c>
      <c r="E63" s="78">
        <v>45164.955833333333</v>
      </c>
      <c r="F63" s="74" t="s">
        <v>638</v>
      </c>
    </row>
    <row r="64" spans="1:9" x14ac:dyDescent="0.2">
      <c r="A64" s="76">
        <v>1244</v>
      </c>
      <c r="B64" s="74" t="s">
        <v>340</v>
      </c>
      <c r="C64" s="78">
        <v>3058790.49</v>
      </c>
      <c r="D64" s="78">
        <v>87372.500625000335</v>
      </c>
      <c r="E64" s="78">
        <v>2578403.6972916676</v>
      </c>
      <c r="F64" s="74" t="s">
        <v>638</v>
      </c>
    </row>
    <row r="65" spans="1:9" x14ac:dyDescent="0.2">
      <c r="A65" s="76">
        <v>1245</v>
      </c>
      <c r="B65" s="74" t="s">
        <v>341</v>
      </c>
      <c r="C65" s="78">
        <v>0</v>
      </c>
      <c r="D65" s="78">
        <v>0</v>
      </c>
      <c r="E65" s="78">
        <v>0</v>
      </c>
    </row>
    <row r="66" spans="1:9" x14ac:dyDescent="0.2">
      <c r="A66" s="76">
        <v>1246</v>
      </c>
      <c r="B66" s="74" t="s">
        <v>342</v>
      </c>
      <c r="C66" s="78">
        <v>2625890.4</v>
      </c>
      <c r="D66" s="78">
        <v>48834.055614166624</v>
      </c>
      <c r="E66" s="78">
        <v>1790115.6864791673</v>
      </c>
      <c r="F66" s="74" t="s">
        <v>638</v>
      </c>
    </row>
    <row r="67" spans="1:9" x14ac:dyDescent="0.2">
      <c r="A67" s="76">
        <v>1247</v>
      </c>
      <c r="B67" s="74" t="s">
        <v>343</v>
      </c>
      <c r="C67" s="78">
        <v>0</v>
      </c>
      <c r="D67" s="78">
        <v>0</v>
      </c>
      <c r="E67" s="78">
        <v>0</v>
      </c>
    </row>
    <row r="68" spans="1:9" x14ac:dyDescent="0.2">
      <c r="A68" s="76">
        <v>1248</v>
      </c>
      <c r="B68" s="74" t="s">
        <v>344</v>
      </c>
      <c r="C68" s="78">
        <v>17142428.75</v>
      </c>
      <c r="D68" s="78">
        <v>0</v>
      </c>
      <c r="E68" s="78">
        <v>0</v>
      </c>
    </row>
    <row r="70" spans="1:9" x14ac:dyDescent="0.2">
      <c r="A70" s="73" t="s">
        <v>256</v>
      </c>
      <c r="B70" s="73"/>
      <c r="C70" s="73"/>
      <c r="D70" s="73"/>
      <c r="E70" s="73"/>
      <c r="F70" s="73"/>
      <c r="G70" s="73"/>
      <c r="H70" s="73"/>
      <c r="I70" s="73"/>
    </row>
    <row r="71" spans="1:9" x14ac:dyDescent="0.2">
      <c r="A71" s="75" t="s">
        <v>233</v>
      </c>
      <c r="B71" s="75" t="s">
        <v>229</v>
      </c>
      <c r="C71" s="75" t="s">
        <v>230</v>
      </c>
      <c r="D71" s="75" t="s">
        <v>257</v>
      </c>
      <c r="E71" s="75" t="s">
        <v>345</v>
      </c>
      <c r="F71" s="75" t="s">
        <v>245</v>
      </c>
      <c r="G71" s="75" t="s">
        <v>326</v>
      </c>
      <c r="H71" s="75" t="s">
        <v>254</v>
      </c>
      <c r="I71" s="75" t="s">
        <v>327</v>
      </c>
    </row>
    <row r="72" spans="1:9" x14ac:dyDescent="0.2">
      <c r="A72" s="76">
        <v>1250</v>
      </c>
      <c r="B72" s="74" t="s">
        <v>346</v>
      </c>
      <c r="C72" s="78">
        <v>0</v>
      </c>
      <c r="D72" s="78">
        <v>0</v>
      </c>
      <c r="E72" s="78">
        <v>0</v>
      </c>
    </row>
    <row r="73" spans="1:9" x14ac:dyDescent="0.2">
      <c r="A73" s="76">
        <v>1251</v>
      </c>
      <c r="B73" s="74" t="s">
        <v>347</v>
      </c>
      <c r="C73" s="78">
        <v>0</v>
      </c>
      <c r="D73" s="78">
        <v>0</v>
      </c>
      <c r="E73" s="78">
        <v>0</v>
      </c>
    </row>
    <row r="74" spans="1:9" x14ac:dyDescent="0.2">
      <c r="A74" s="76">
        <v>1252</v>
      </c>
      <c r="B74" s="74" t="s">
        <v>348</v>
      </c>
      <c r="C74" s="78">
        <v>0</v>
      </c>
      <c r="D74" s="78">
        <v>0</v>
      </c>
      <c r="E74" s="78">
        <v>0</v>
      </c>
    </row>
    <row r="75" spans="1:9" x14ac:dyDescent="0.2">
      <c r="A75" s="76">
        <v>1253</v>
      </c>
      <c r="B75" s="74" t="s">
        <v>349</v>
      </c>
      <c r="C75" s="78">
        <v>0</v>
      </c>
      <c r="D75" s="78">
        <v>0</v>
      </c>
      <c r="E75" s="78">
        <v>0</v>
      </c>
    </row>
    <row r="76" spans="1:9" x14ac:dyDescent="0.2">
      <c r="A76" s="76">
        <v>1254</v>
      </c>
      <c r="B76" s="74" t="s">
        <v>350</v>
      </c>
      <c r="C76" s="78">
        <v>0</v>
      </c>
      <c r="D76" s="78">
        <v>0</v>
      </c>
      <c r="E76" s="78">
        <v>0</v>
      </c>
    </row>
    <row r="77" spans="1:9" x14ac:dyDescent="0.2">
      <c r="A77" s="76">
        <v>1259</v>
      </c>
      <c r="B77" s="74" t="s">
        <v>351</v>
      </c>
      <c r="C77" s="78">
        <v>0</v>
      </c>
      <c r="D77" s="78">
        <v>0</v>
      </c>
      <c r="E77" s="78">
        <v>0</v>
      </c>
    </row>
    <row r="78" spans="1:9" x14ac:dyDescent="0.2">
      <c r="A78" s="76">
        <v>1270</v>
      </c>
      <c r="B78" s="74" t="s">
        <v>352</v>
      </c>
      <c r="C78" s="78">
        <v>0</v>
      </c>
      <c r="D78" s="78">
        <v>0</v>
      </c>
      <c r="E78" s="78">
        <v>0</v>
      </c>
    </row>
    <row r="79" spans="1:9" x14ac:dyDescent="0.2">
      <c r="A79" s="76">
        <v>1271</v>
      </c>
      <c r="B79" s="74" t="s">
        <v>353</v>
      </c>
      <c r="C79" s="78">
        <v>0</v>
      </c>
      <c r="D79" s="78">
        <v>0</v>
      </c>
      <c r="E79" s="78">
        <v>0</v>
      </c>
    </row>
    <row r="80" spans="1:9" x14ac:dyDescent="0.2">
      <c r="A80" s="76">
        <v>1272</v>
      </c>
      <c r="B80" s="74" t="s">
        <v>354</v>
      </c>
      <c r="C80" s="78">
        <v>0</v>
      </c>
      <c r="D80" s="78">
        <v>0</v>
      </c>
      <c r="E80" s="78">
        <v>0</v>
      </c>
    </row>
    <row r="81" spans="1:8" x14ac:dyDescent="0.2">
      <c r="A81" s="76">
        <v>1273</v>
      </c>
      <c r="B81" s="74" t="s">
        <v>355</v>
      </c>
      <c r="C81" s="78">
        <v>0</v>
      </c>
      <c r="D81" s="78">
        <v>0</v>
      </c>
      <c r="E81" s="78">
        <v>0</v>
      </c>
    </row>
    <row r="82" spans="1:8" x14ac:dyDescent="0.2">
      <c r="A82" s="76">
        <v>1274</v>
      </c>
      <c r="B82" s="74" t="s">
        <v>356</v>
      </c>
      <c r="C82" s="78">
        <v>0</v>
      </c>
      <c r="D82" s="78">
        <v>0</v>
      </c>
      <c r="E82" s="78">
        <v>0</v>
      </c>
    </row>
    <row r="83" spans="1:8" x14ac:dyDescent="0.2">
      <c r="A83" s="76">
        <v>1275</v>
      </c>
      <c r="B83" s="74" t="s">
        <v>357</v>
      </c>
      <c r="C83" s="78">
        <v>0</v>
      </c>
      <c r="D83" s="78">
        <v>0</v>
      </c>
      <c r="E83" s="78">
        <v>0</v>
      </c>
    </row>
    <row r="84" spans="1:8" x14ac:dyDescent="0.2">
      <c r="A84" s="76">
        <v>1279</v>
      </c>
      <c r="B84" s="74" t="s">
        <v>358</v>
      </c>
      <c r="C84" s="78">
        <v>0</v>
      </c>
      <c r="D84" s="78">
        <v>0</v>
      </c>
      <c r="E84" s="78">
        <v>0</v>
      </c>
    </row>
    <row r="86" spans="1:8" x14ac:dyDescent="0.2">
      <c r="A86" s="73" t="s">
        <v>258</v>
      </c>
      <c r="B86" s="73"/>
      <c r="C86" s="73"/>
      <c r="D86" s="73"/>
      <c r="E86" s="73"/>
      <c r="F86" s="73"/>
      <c r="G86" s="73"/>
      <c r="H86" s="73"/>
    </row>
    <row r="87" spans="1:8" x14ac:dyDescent="0.2">
      <c r="A87" s="75" t="s">
        <v>233</v>
      </c>
      <c r="B87" s="75" t="s">
        <v>229</v>
      </c>
      <c r="C87" s="75" t="s">
        <v>230</v>
      </c>
      <c r="D87" s="75" t="s">
        <v>359</v>
      </c>
      <c r="E87" s="75"/>
      <c r="F87" s="75"/>
      <c r="G87" s="75"/>
      <c r="H87" s="75"/>
    </row>
    <row r="88" spans="1:8" x14ac:dyDescent="0.2">
      <c r="A88" s="76">
        <v>1160</v>
      </c>
      <c r="B88" s="74" t="s">
        <v>360</v>
      </c>
      <c r="C88" s="78">
        <v>0</v>
      </c>
    </row>
    <row r="89" spans="1:8" x14ac:dyDescent="0.2">
      <c r="A89" s="76">
        <v>1161</v>
      </c>
      <c r="B89" s="74" t="s">
        <v>361</v>
      </c>
      <c r="C89" s="78">
        <v>0</v>
      </c>
    </row>
    <row r="90" spans="1:8" x14ac:dyDescent="0.2">
      <c r="A90" s="76">
        <v>1162</v>
      </c>
      <c r="B90" s="74" t="s">
        <v>362</v>
      </c>
      <c r="C90" s="78">
        <v>0</v>
      </c>
    </row>
    <row r="92" spans="1:8" x14ac:dyDescent="0.2">
      <c r="A92" s="73" t="s">
        <v>260</v>
      </c>
      <c r="B92" s="73"/>
      <c r="C92" s="73"/>
      <c r="D92" s="73"/>
      <c r="E92" s="73"/>
      <c r="F92" s="73"/>
      <c r="G92" s="73"/>
      <c r="H92" s="73"/>
    </row>
    <row r="93" spans="1:8" x14ac:dyDescent="0.2">
      <c r="A93" s="75" t="s">
        <v>233</v>
      </c>
      <c r="B93" s="75" t="s">
        <v>229</v>
      </c>
      <c r="C93" s="75" t="s">
        <v>230</v>
      </c>
      <c r="D93" s="75" t="s">
        <v>304</v>
      </c>
      <c r="E93" s="75"/>
      <c r="F93" s="75"/>
      <c r="G93" s="75"/>
      <c r="H93" s="75"/>
    </row>
    <row r="94" spans="1:8" x14ac:dyDescent="0.2">
      <c r="A94" s="76">
        <v>1290</v>
      </c>
      <c r="B94" s="74" t="s">
        <v>363</v>
      </c>
      <c r="C94" s="78">
        <v>0</v>
      </c>
    </row>
    <row r="95" spans="1:8" x14ac:dyDescent="0.2">
      <c r="A95" s="76">
        <v>1291</v>
      </c>
      <c r="B95" s="74" t="s">
        <v>364</v>
      </c>
      <c r="C95" s="78">
        <v>0</v>
      </c>
    </row>
    <row r="96" spans="1:8" x14ac:dyDescent="0.2">
      <c r="A96" s="76">
        <v>1292</v>
      </c>
      <c r="B96" s="74" t="s">
        <v>365</v>
      </c>
      <c r="C96" s="78">
        <v>0</v>
      </c>
    </row>
    <row r="97" spans="1:8" x14ac:dyDescent="0.2">
      <c r="A97" s="76">
        <v>1293</v>
      </c>
      <c r="B97" s="74" t="s">
        <v>366</v>
      </c>
      <c r="C97" s="78">
        <v>0</v>
      </c>
    </row>
    <row r="99" spans="1:8" x14ac:dyDescent="0.2">
      <c r="A99" s="73" t="s">
        <v>261</v>
      </c>
      <c r="B99" s="73"/>
      <c r="C99" s="73"/>
      <c r="D99" s="73"/>
      <c r="E99" s="73"/>
      <c r="F99" s="73"/>
      <c r="G99" s="73"/>
      <c r="H99" s="73"/>
    </row>
    <row r="100" spans="1:8" x14ac:dyDescent="0.2">
      <c r="A100" s="75" t="s">
        <v>233</v>
      </c>
      <c r="B100" s="75" t="s">
        <v>229</v>
      </c>
      <c r="C100" s="75" t="s">
        <v>230</v>
      </c>
      <c r="D100" s="75" t="s">
        <v>300</v>
      </c>
      <c r="E100" s="75" t="s">
        <v>301</v>
      </c>
      <c r="F100" s="75" t="s">
        <v>302</v>
      </c>
      <c r="G100" s="75" t="s">
        <v>367</v>
      </c>
      <c r="H100" s="75" t="s">
        <v>368</v>
      </c>
    </row>
    <row r="101" spans="1:8" x14ac:dyDescent="0.2">
      <c r="A101" s="76">
        <v>2110</v>
      </c>
      <c r="B101" s="74" t="s">
        <v>369</v>
      </c>
      <c r="C101" s="78">
        <v>1198957.3899999999</v>
      </c>
      <c r="D101" s="78">
        <v>1198957.3899999999</v>
      </c>
      <c r="E101" s="78">
        <v>0</v>
      </c>
      <c r="F101" s="78">
        <v>0</v>
      </c>
      <c r="G101" s="78">
        <v>0</v>
      </c>
    </row>
    <row r="102" spans="1:8" x14ac:dyDescent="0.2">
      <c r="A102" s="76">
        <v>2111</v>
      </c>
      <c r="B102" s="74" t="s">
        <v>370</v>
      </c>
      <c r="C102" s="78">
        <v>0</v>
      </c>
      <c r="D102" s="78">
        <v>0</v>
      </c>
      <c r="E102" s="78">
        <v>0</v>
      </c>
      <c r="F102" s="78">
        <v>0</v>
      </c>
      <c r="G102" s="78">
        <v>0</v>
      </c>
    </row>
    <row r="103" spans="1:8" x14ac:dyDescent="0.2">
      <c r="A103" s="76">
        <v>2112</v>
      </c>
      <c r="B103" s="74" t="s">
        <v>371</v>
      </c>
      <c r="C103" s="78">
        <v>990637.77</v>
      </c>
      <c r="D103" s="78">
        <v>990637.77</v>
      </c>
      <c r="E103" s="78">
        <v>0</v>
      </c>
      <c r="F103" s="78">
        <v>0</v>
      </c>
      <c r="G103" s="78">
        <v>0</v>
      </c>
    </row>
    <row r="104" spans="1:8" x14ac:dyDescent="0.2">
      <c r="A104" s="76">
        <v>2113</v>
      </c>
      <c r="B104" s="74" t="s">
        <v>372</v>
      </c>
      <c r="C104" s="78">
        <v>0</v>
      </c>
      <c r="D104" s="78">
        <v>0</v>
      </c>
      <c r="E104" s="78">
        <v>0</v>
      </c>
      <c r="F104" s="78">
        <v>0</v>
      </c>
      <c r="G104" s="78">
        <v>0</v>
      </c>
    </row>
    <row r="105" spans="1:8" x14ac:dyDescent="0.2">
      <c r="A105" s="76">
        <v>2114</v>
      </c>
      <c r="B105" s="74" t="s">
        <v>373</v>
      </c>
      <c r="C105" s="78">
        <v>0</v>
      </c>
      <c r="D105" s="78">
        <v>0</v>
      </c>
      <c r="E105" s="78">
        <v>0</v>
      </c>
      <c r="F105" s="78">
        <v>0</v>
      </c>
      <c r="G105" s="78">
        <v>0</v>
      </c>
    </row>
    <row r="106" spans="1:8" x14ac:dyDescent="0.2">
      <c r="A106" s="76">
        <v>2115</v>
      </c>
      <c r="B106" s="74" t="s">
        <v>374</v>
      </c>
      <c r="C106" s="78">
        <v>0</v>
      </c>
      <c r="D106" s="78">
        <v>0</v>
      </c>
      <c r="E106" s="78">
        <v>0</v>
      </c>
      <c r="F106" s="78">
        <v>0</v>
      </c>
      <c r="G106" s="78">
        <v>0</v>
      </c>
    </row>
    <row r="107" spans="1:8" x14ac:dyDescent="0.2">
      <c r="A107" s="76">
        <v>2116</v>
      </c>
      <c r="B107" s="74" t="s">
        <v>375</v>
      </c>
      <c r="C107" s="78">
        <v>0</v>
      </c>
      <c r="D107" s="78">
        <v>0</v>
      </c>
      <c r="E107" s="78">
        <v>0</v>
      </c>
      <c r="F107" s="78">
        <v>0</v>
      </c>
      <c r="G107" s="78">
        <v>0</v>
      </c>
    </row>
    <row r="108" spans="1:8" x14ac:dyDescent="0.2">
      <c r="A108" s="76">
        <v>2117</v>
      </c>
      <c r="B108" s="74" t="s">
        <v>376</v>
      </c>
      <c r="C108" s="78">
        <v>208319.62</v>
      </c>
      <c r="D108" s="78">
        <v>208319.62</v>
      </c>
      <c r="E108" s="78">
        <v>0</v>
      </c>
      <c r="F108" s="78">
        <v>0</v>
      </c>
      <c r="G108" s="78">
        <v>0</v>
      </c>
    </row>
    <row r="109" spans="1:8" x14ac:dyDescent="0.2">
      <c r="A109" s="76">
        <v>2118</v>
      </c>
      <c r="B109" s="74" t="s">
        <v>377</v>
      </c>
      <c r="C109" s="78">
        <v>0</v>
      </c>
      <c r="D109" s="78">
        <v>0</v>
      </c>
      <c r="E109" s="78">
        <v>0</v>
      </c>
      <c r="F109" s="78">
        <v>0</v>
      </c>
      <c r="G109" s="78">
        <v>0</v>
      </c>
    </row>
    <row r="110" spans="1:8" x14ac:dyDescent="0.2">
      <c r="A110" s="76">
        <v>2119</v>
      </c>
      <c r="B110" s="74" t="s">
        <v>378</v>
      </c>
      <c r="C110" s="78">
        <v>0</v>
      </c>
      <c r="D110" s="78">
        <v>0</v>
      </c>
      <c r="E110" s="78">
        <v>0</v>
      </c>
      <c r="F110" s="78">
        <v>0</v>
      </c>
      <c r="G110" s="78">
        <v>0</v>
      </c>
    </row>
    <row r="111" spans="1:8" x14ac:dyDescent="0.2">
      <c r="A111" s="76">
        <v>2120</v>
      </c>
      <c r="B111" s="74" t="s">
        <v>379</v>
      </c>
      <c r="C111" s="78">
        <v>0</v>
      </c>
      <c r="D111" s="78">
        <v>0</v>
      </c>
      <c r="E111" s="78">
        <v>0</v>
      </c>
      <c r="F111" s="78">
        <v>0</v>
      </c>
      <c r="G111" s="78">
        <v>0</v>
      </c>
    </row>
    <row r="112" spans="1:8" x14ac:dyDescent="0.2">
      <c r="A112" s="76">
        <v>2121</v>
      </c>
      <c r="B112" s="74" t="s">
        <v>380</v>
      </c>
      <c r="C112" s="78">
        <v>0</v>
      </c>
      <c r="D112" s="78">
        <v>0</v>
      </c>
      <c r="E112" s="78">
        <v>0</v>
      </c>
      <c r="F112" s="78">
        <v>0</v>
      </c>
      <c r="G112" s="78">
        <v>0</v>
      </c>
    </row>
    <row r="113" spans="1:8" x14ac:dyDescent="0.2">
      <c r="A113" s="76">
        <v>2122</v>
      </c>
      <c r="B113" s="74" t="s">
        <v>381</v>
      </c>
      <c r="C113" s="78">
        <v>0</v>
      </c>
      <c r="D113" s="78">
        <v>0</v>
      </c>
      <c r="E113" s="78">
        <v>0</v>
      </c>
      <c r="F113" s="78">
        <v>0</v>
      </c>
      <c r="G113" s="78">
        <v>0</v>
      </c>
    </row>
    <row r="114" spans="1:8" x14ac:dyDescent="0.2">
      <c r="A114" s="76">
        <v>2129</v>
      </c>
      <c r="B114" s="74" t="s">
        <v>382</v>
      </c>
      <c r="C114" s="78">
        <v>0</v>
      </c>
      <c r="D114" s="78">
        <v>0</v>
      </c>
      <c r="E114" s="78">
        <v>0</v>
      </c>
      <c r="F114" s="78">
        <v>0</v>
      </c>
      <c r="G114" s="78">
        <v>0</v>
      </c>
    </row>
    <row r="116" spans="1:8" x14ac:dyDescent="0.2">
      <c r="A116" s="73" t="s">
        <v>262</v>
      </c>
      <c r="B116" s="73"/>
      <c r="C116" s="73"/>
      <c r="D116" s="73"/>
      <c r="E116" s="73"/>
      <c r="F116" s="73"/>
      <c r="G116" s="73"/>
      <c r="H116" s="73"/>
    </row>
    <row r="117" spans="1:8" x14ac:dyDescent="0.2">
      <c r="A117" s="75" t="s">
        <v>233</v>
      </c>
      <c r="B117" s="75" t="s">
        <v>229</v>
      </c>
      <c r="C117" s="75" t="s">
        <v>230</v>
      </c>
      <c r="D117" s="75" t="s">
        <v>234</v>
      </c>
      <c r="E117" s="75" t="s">
        <v>304</v>
      </c>
      <c r="F117" s="75"/>
      <c r="G117" s="75"/>
      <c r="H117" s="75"/>
    </row>
    <row r="118" spans="1:8" x14ac:dyDescent="0.2">
      <c r="A118" s="76">
        <v>2160</v>
      </c>
      <c r="B118" s="74" t="s">
        <v>383</v>
      </c>
      <c r="C118" s="78">
        <v>0</v>
      </c>
    </row>
    <row r="119" spans="1:8" x14ac:dyDescent="0.2">
      <c r="A119" s="76">
        <v>2161</v>
      </c>
      <c r="B119" s="74" t="s">
        <v>384</v>
      </c>
      <c r="C119" s="78">
        <v>0</v>
      </c>
    </row>
    <row r="120" spans="1:8" x14ac:dyDescent="0.2">
      <c r="A120" s="76">
        <v>2162</v>
      </c>
      <c r="B120" s="74" t="s">
        <v>385</v>
      </c>
      <c r="C120" s="78">
        <v>0</v>
      </c>
    </row>
    <row r="121" spans="1:8" x14ac:dyDescent="0.2">
      <c r="A121" s="76">
        <v>2163</v>
      </c>
      <c r="B121" s="74" t="s">
        <v>386</v>
      </c>
      <c r="C121" s="78">
        <v>0</v>
      </c>
    </row>
    <row r="122" spans="1:8" x14ac:dyDescent="0.2">
      <c r="A122" s="76">
        <v>2164</v>
      </c>
      <c r="B122" s="74" t="s">
        <v>387</v>
      </c>
      <c r="C122" s="78">
        <v>0</v>
      </c>
    </row>
    <row r="123" spans="1:8" x14ac:dyDescent="0.2">
      <c r="A123" s="76">
        <v>2165</v>
      </c>
      <c r="B123" s="74" t="s">
        <v>388</v>
      </c>
      <c r="C123" s="78">
        <v>0</v>
      </c>
    </row>
    <row r="124" spans="1:8" x14ac:dyDescent="0.2">
      <c r="A124" s="76">
        <v>2166</v>
      </c>
      <c r="B124" s="74" t="s">
        <v>389</v>
      </c>
      <c r="C124" s="78">
        <v>0</v>
      </c>
    </row>
    <row r="125" spans="1:8" x14ac:dyDescent="0.2">
      <c r="A125" s="76">
        <v>2250</v>
      </c>
      <c r="B125" s="74" t="s">
        <v>390</v>
      </c>
      <c r="C125" s="78">
        <v>0</v>
      </c>
    </row>
    <row r="126" spans="1:8" x14ac:dyDescent="0.2">
      <c r="A126" s="76">
        <v>2251</v>
      </c>
      <c r="B126" s="74" t="s">
        <v>391</v>
      </c>
      <c r="C126" s="78">
        <v>0</v>
      </c>
    </row>
    <row r="127" spans="1:8" x14ac:dyDescent="0.2">
      <c r="A127" s="76">
        <v>2252</v>
      </c>
      <c r="B127" s="74" t="s">
        <v>392</v>
      </c>
      <c r="C127" s="78">
        <v>0</v>
      </c>
    </row>
    <row r="128" spans="1:8" x14ac:dyDescent="0.2">
      <c r="A128" s="76">
        <v>2253</v>
      </c>
      <c r="B128" s="74" t="s">
        <v>393</v>
      </c>
      <c r="C128" s="78">
        <v>0</v>
      </c>
    </row>
    <row r="129" spans="1:8" x14ac:dyDescent="0.2">
      <c r="A129" s="76">
        <v>2254</v>
      </c>
      <c r="B129" s="74" t="s">
        <v>394</v>
      </c>
      <c r="C129" s="78">
        <v>0</v>
      </c>
    </row>
    <row r="130" spans="1:8" x14ac:dyDescent="0.2">
      <c r="A130" s="76">
        <v>2255</v>
      </c>
      <c r="B130" s="74" t="s">
        <v>395</v>
      </c>
      <c r="C130" s="78">
        <v>0</v>
      </c>
    </row>
    <row r="131" spans="1:8" x14ac:dyDescent="0.2">
      <c r="A131" s="76">
        <v>2256</v>
      </c>
      <c r="B131" s="74" t="s">
        <v>396</v>
      </c>
      <c r="C131" s="78">
        <v>0</v>
      </c>
    </row>
    <row r="133" spans="1:8" x14ac:dyDescent="0.2">
      <c r="A133" s="73" t="s">
        <v>263</v>
      </c>
      <c r="B133" s="73"/>
      <c r="C133" s="73"/>
      <c r="D133" s="73"/>
      <c r="E133" s="73"/>
      <c r="F133" s="73"/>
      <c r="G133" s="73"/>
      <c r="H133" s="73"/>
    </row>
    <row r="134" spans="1:8" x14ac:dyDescent="0.2">
      <c r="A134" s="77" t="s">
        <v>233</v>
      </c>
      <c r="B134" s="77" t="s">
        <v>229</v>
      </c>
      <c r="C134" s="77" t="s">
        <v>230</v>
      </c>
      <c r="D134" s="77" t="s">
        <v>234</v>
      </c>
      <c r="E134" s="77" t="s">
        <v>304</v>
      </c>
      <c r="F134" s="77"/>
      <c r="G134" s="77"/>
      <c r="H134" s="77"/>
    </row>
    <row r="135" spans="1:8" x14ac:dyDescent="0.2">
      <c r="A135" s="76">
        <v>2159</v>
      </c>
      <c r="B135" s="74" t="s">
        <v>397</v>
      </c>
      <c r="C135" s="78">
        <v>0</v>
      </c>
    </row>
    <row r="136" spans="1:8" x14ac:dyDescent="0.2">
      <c r="A136" s="76">
        <v>2199</v>
      </c>
      <c r="B136" s="74" t="s">
        <v>398</v>
      </c>
      <c r="C136" s="78">
        <v>0</v>
      </c>
    </row>
    <row r="137" spans="1:8" x14ac:dyDescent="0.2">
      <c r="A137" s="76">
        <v>2240</v>
      </c>
      <c r="B137" s="74" t="s">
        <v>399</v>
      </c>
      <c r="C137" s="78">
        <v>0</v>
      </c>
    </row>
    <row r="138" spans="1:8" x14ac:dyDescent="0.2">
      <c r="A138" s="76">
        <v>2241</v>
      </c>
      <c r="B138" s="74" t="s">
        <v>400</v>
      </c>
      <c r="C138" s="78">
        <v>0</v>
      </c>
    </row>
    <row r="139" spans="1:8" x14ac:dyDescent="0.2">
      <c r="A139" s="76">
        <v>2242</v>
      </c>
      <c r="B139" s="74" t="s">
        <v>401</v>
      </c>
      <c r="C139" s="78">
        <v>0</v>
      </c>
    </row>
    <row r="140" spans="1:8" x14ac:dyDescent="0.2">
      <c r="A140" s="76">
        <v>2249</v>
      </c>
      <c r="B140" s="74" t="s">
        <v>402</v>
      </c>
      <c r="C140" s="78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55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61"/>
  <sheetViews>
    <sheetView zoomScaleNormal="100" zoomScaleSheetLayoutView="110" workbookViewId="0">
      <pane ySplit="2" topLeftCell="A3" activePane="bottomLeft" state="frozen"/>
      <selection activeCell="A14" sqref="A14:B14"/>
      <selection pane="bottomLeft" activeCell="B36" sqref="B36"/>
    </sheetView>
  </sheetViews>
  <sheetFormatPr baseColWidth="10" defaultRowHeight="11.25" x14ac:dyDescent="0.2"/>
  <cols>
    <col min="1" max="1" width="11.42578125" style="9"/>
    <col min="2" max="2" width="124.28515625" style="9" customWidth="1"/>
    <col min="3" max="16384" width="11.42578125" style="9"/>
  </cols>
  <sheetData>
    <row r="2" spans="1:2" ht="15" customHeight="1" x14ac:dyDescent="0.2">
      <c r="A2" s="54" t="s">
        <v>282</v>
      </c>
      <c r="B2" s="51" t="s">
        <v>92</v>
      </c>
    </row>
    <row r="3" spans="1:2" x14ac:dyDescent="0.2">
      <c r="B3" s="33"/>
    </row>
    <row r="4" spans="1:2" ht="15" customHeight="1" x14ac:dyDescent="0.2">
      <c r="A4" s="62" t="s">
        <v>1</v>
      </c>
      <c r="B4" s="55" t="s">
        <v>125</v>
      </c>
    </row>
    <row r="5" spans="1:2" ht="15" customHeight="1" x14ac:dyDescent="0.2">
      <c r="A5" s="63"/>
      <c r="B5" s="55" t="s">
        <v>93</v>
      </c>
    </row>
    <row r="6" spans="1:2" ht="15" customHeight="1" x14ac:dyDescent="0.2">
      <c r="A6" s="63"/>
      <c r="B6" s="52" t="s">
        <v>237</v>
      </c>
    </row>
    <row r="7" spans="1:2" ht="15" customHeight="1" x14ac:dyDescent="0.2">
      <c r="A7" s="63"/>
      <c r="B7" s="55" t="s">
        <v>94</v>
      </c>
    </row>
    <row r="8" spans="1:2" x14ac:dyDescent="0.2">
      <c r="A8" s="63"/>
    </row>
    <row r="9" spans="1:2" ht="15" customHeight="1" x14ac:dyDescent="0.2">
      <c r="A9" s="62" t="s">
        <v>3</v>
      </c>
      <c r="B9" s="56" t="s">
        <v>212</v>
      </c>
    </row>
    <row r="10" spans="1:2" ht="15" customHeight="1" x14ac:dyDescent="0.2">
      <c r="A10" s="63"/>
      <c r="B10" s="56" t="s">
        <v>211</v>
      </c>
    </row>
    <row r="11" spans="1:2" ht="15" customHeight="1" x14ac:dyDescent="0.2">
      <c r="A11" s="63"/>
      <c r="B11" s="56" t="s">
        <v>210</v>
      </c>
    </row>
    <row r="12" spans="1:2" ht="15" customHeight="1" x14ac:dyDescent="0.2">
      <c r="A12" s="63"/>
      <c r="B12" s="56" t="s">
        <v>95</v>
      </c>
    </row>
    <row r="13" spans="1:2" ht="15" customHeight="1" x14ac:dyDescent="0.2">
      <c r="A13" s="63"/>
      <c r="B13" s="56" t="s">
        <v>213</v>
      </c>
    </row>
    <row r="14" spans="1:2" x14ac:dyDescent="0.2">
      <c r="A14" s="63"/>
    </row>
    <row r="15" spans="1:2" ht="15" customHeight="1" x14ac:dyDescent="0.2">
      <c r="A15" s="62" t="s">
        <v>5</v>
      </c>
      <c r="B15" s="57" t="s">
        <v>96</v>
      </c>
    </row>
    <row r="16" spans="1:2" ht="15" customHeight="1" x14ac:dyDescent="0.2">
      <c r="A16" s="63"/>
      <c r="B16" s="57" t="s">
        <v>97</v>
      </c>
    </row>
    <row r="17" spans="1:2" ht="15" customHeight="1" x14ac:dyDescent="0.2">
      <c r="A17" s="63"/>
      <c r="B17" s="57" t="s">
        <v>98</v>
      </c>
    </row>
    <row r="18" spans="1:2" ht="15" customHeight="1" x14ac:dyDescent="0.2">
      <c r="A18" s="63"/>
      <c r="B18" s="55" t="s">
        <v>99</v>
      </c>
    </row>
    <row r="19" spans="1:2" ht="15" customHeight="1" x14ac:dyDescent="0.2">
      <c r="A19" s="63"/>
      <c r="B19" s="58" t="s">
        <v>222</v>
      </c>
    </row>
    <row r="20" spans="1:2" x14ac:dyDescent="0.2">
      <c r="A20" s="63"/>
    </row>
    <row r="21" spans="1:2" ht="15" customHeight="1" x14ac:dyDescent="0.2">
      <c r="A21" s="62" t="s">
        <v>218</v>
      </c>
      <c r="B21" s="8" t="s">
        <v>278</v>
      </c>
    </row>
    <row r="22" spans="1:2" ht="15" customHeight="1" x14ac:dyDescent="0.2">
      <c r="A22" s="63"/>
      <c r="B22" s="59" t="s">
        <v>279</v>
      </c>
    </row>
    <row r="23" spans="1:2" x14ac:dyDescent="0.2">
      <c r="A23" s="63"/>
    </row>
    <row r="24" spans="1:2" ht="15" customHeight="1" x14ac:dyDescent="0.2">
      <c r="A24" s="62" t="s">
        <v>7</v>
      </c>
      <c r="B24" s="44" t="s">
        <v>100</v>
      </c>
    </row>
    <row r="25" spans="1:2" ht="15" customHeight="1" x14ac:dyDescent="0.2">
      <c r="A25" s="63"/>
      <c r="B25" s="44" t="s">
        <v>214</v>
      </c>
    </row>
    <row r="26" spans="1:2" ht="15" customHeight="1" x14ac:dyDescent="0.2">
      <c r="A26" s="63"/>
      <c r="B26" s="44" t="s">
        <v>215</v>
      </c>
    </row>
    <row r="27" spans="1:2" x14ac:dyDescent="0.2">
      <c r="A27" s="63"/>
    </row>
    <row r="28" spans="1:2" ht="15" customHeight="1" x14ac:dyDescent="0.2">
      <c r="A28" s="62" t="s">
        <v>8</v>
      </c>
      <c r="B28" s="44" t="s">
        <v>101</v>
      </c>
    </row>
    <row r="29" spans="1:2" ht="15" customHeight="1" x14ac:dyDescent="0.2">
      <c r="A29" s="63"/>
      <c r="B29" s="58" t="s">
        <v>221</v>
      </c>
    </row>
    <row r="30" spans="1:2" ht="15" customHeight="1" x14ac:dyDescent="0.2">
      <c r="A30" s="63"/>
      <c r="B30" s="58" t="s">
        <v>102</v>
      </c>
    </row>
    <row r="31" spans="1:2" ht="15" customHeight="1" x14ac:dyDescent="0.2">
      <c r="A31" s="63"/>
      <c r="B31" s="60" t="s">
        <v>103</v>
      </c>
    </row>
    <row r="32" spans="1:2" x14ac:dyDescent="0.2">
      <c r="A32" s="63"/>
    </row>
    <row r="33" spans="1:2" ht="15" customHeight="1" x14ac:dyDescent="0.2">
      <c r="A33" s="62" t="s">
        <v>9</v>
      </c>
      <c r="B33" s="58" t="s">
        <v>104</v>
      </c>
    </row>
    <row r="34" spans="1:2" ht="15" customHeight="1" x14ac:dyDescent="0.2">
      <c r="A34" s="63"/>
      <c r="B34" s="44" t="s">
        <v>105</v>
      </c>
    </row>
    <row r="35" spans="1:2" x14ac:dyDescent="0.2">
      <c r="A35" s="63"/>
    </row>
    <row r="36" spans="1:2" ht="15" customHeight="1" x14ac:dyDescent="0.2">
      <c r="A36" s="62" t="s">
        <v>11</v>
      </c>
      <c r="B36" s="55" t="s">
        <v>216</v>
      </c>
    </row>
    <row r="37" spans="1:2" ht="15" customHeight="1" x14ac:dyDescent="0.2">
      <c r="A37" s="63"/>
      <c r="B37" s="55" t="s">
        <v>223</v>
      </c>
    </row>
    <row r="38" spans="1:2" ht="15" customHeight="1" x14ac:dyDescent="0.2">
      <c r="A38" s="63"/>
      <c r="B38" s="61" t="s">
        <v>283</v>
      </c>
    </row>
    <row r="39" spans="1:2" ht="15" customHeight="1" x14ac:dyDescent="0.2">
      <c r="A39" s="63"/>
      <c r="B39" s="55" t="s">
        <v>284</v>
      </c>
    </row>
    <row r="40" spans="1:2" ht="15" customHeight="1" x14ac:dyDescent="0.2">
      <c r="A40" s="63"/>
      <c r="B40" s="55" t="s">
        <v>219</v>
      </c>
    </row>
    <row r="41" spans="1:2" ht="15" customHeight="1" x14ac:dyDescent="0.2">
      <c r="A41" s="63"/>
      <c r="B41" s="55" t="s">
        <v>220</v>
      </c>
    </row>
    <row r="42" spans="1:2" x14ac:dyDescent="0.2">
      <c r="A42" s="63"/>
    </row>
    <row r="43" spans="1:2" ht="15" customHeight="1" x14ac:dyDescent="0.2">
      <c r="A43" s="62" t="s">
        <v>13</v>
      </c>
      <c r="B43" s="55" t="s">
        <v>224</v>
      </c>
    </row>
    <row r="44" spans="1:2" ht="15" customHeight="1" x14ac:dyDescent="0.2">
      <c r="A44" s="63"/>
      <c r="B44" s="55" t="s">
        <v>227</v>
      </c>
    </row>
    <row r="45" spans="1:2" ht="15" customHeight="1" x14ac:dyDescent="0.2">
      <c r="A45" s="63"/>
      <c r="B45" s="61" t="s">
        <v>285</v>
      </c>
    </row>
    <row r="46" spans="1:2" ht="15" customHeight="1" x14ac:dyDescent="0.2">
      <c r="A46" s="63"/>
      <c r="B46" s="55" t="s">
        <v>286</v>
      </c>
    </row>
    <row r="47" spans="1:2" ht="15" customHeight="1" x14ac:dyDescent="0.2">
      <c r="A47" s="63"/>
      <c r="B47" s="55" t="s">
        <v>226</v>
      </c>
    </row>
    <row r="48" spans="1:2" ht="15" customHeight="1" x14ac:dyDescent="0.2">
      <c r="A48" s="63"/>
      <c r="B48" s="55" t="s">
        <v>225</v>
      </c>
    </row>
    <row r="49" spans="1:2" x14ac:dyDescent="0.2">
      <c r="A49" s="63"/>
    </row>
    <row r="50" spans="1:2" ht="25.5" customHeight="1" x14ac:dyDescent="0.2">
      <c r="A50" s="62" t="s">
        <v>15</v>
      </c>
      <c r="B50" s="52" t="s">
        <v>259</v>
      </c>
    </row>
    <row r="51" spans="1:2" x14ac:dyDescent="0.2">
      <c r="A51" s="63"/>
    </row>
    <row r="52" spans="1:2" ht="15" customHeight="1" x14ac:dyDescent="0.2">
      <c r="A52" s="62" t="s">
        <v>17</v>
      </c>
      <c r="B52" s="56" t="s">
        <v>107</v>
      </c>
    </row>
    <row r="53" spans="1:2" x14ac:dyDescent="0.2">
      <c r="A53" s="63"/>
    </row>
    <row r="54" spans="1:2" ht="15" customHeight="1" x14ac:dyDescent="0.2">
      <c r="A54" s="62" t="s">
        <v>19</v>
      </c>
      <c r="B54" s="57" t="s">
        <v>108</v>
      </c>
    </row>
    <row r="55" spans="1:2" ht="15" customHeight="1" x14ac:dyDescent="0.2">
      <c r="A55" s="63"/>
      <c r="B55" s="57" t="s">
        <v>109</v>
      </c>
    </row>
    <row r="56" spans="1:2" ht="15" customHeight="1" x14ac:dyDescent="0.2">
      <c r="A56" s="63"/>
      <c r="B56" s="57" t="s">
        <v>110</v>
      </c>
    </row>
    <row r="57" spans="1:2" ht="15" customHeight="1" x14ac:dyDescent="0.2">
      <c r="A57" s="63"/>
      <c r="B57" s="57" t="s">
        <v>111</v>
      </c>
    </row>
    <row r="58" spans="1:2" ht="15" customHeight="1" x14ac:dyDescent="0.2">
      <c r="A58" s="63"/>
      <c r="B58" s="57" t="s">
        <v>112</v>
      </c>
    </row>
    <row r="59" spans="1:2" x14ac:dyDescent="0.2">
      <c r="A59" s="63"/>
    </row>
    <row r="60" spans="1:2" ht="15" customHeight="1" x14ac:dyDescent="0.2">
      <c r="A60" s="62" t="s">
        <v>21</v>
      </c>
      <c r="B60" s="44" t="s">
        <v>113</v>
      </c>
    </row>
    <row r="61" spans="1:2" ht="15" customHeight="1" x14ac:dyDescent="0.2">
      <c r="A61" s="62" t="s">
        <v>22</v>
      </c>
      <c r="B61" s="56" t="s">
        <v>107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  <headerFooter>
    <oddHeader>&amp;CNOTAS A LOS ESTADOS FINANCIEROS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17"/>
  <sheetViews>
    <sheetView zoomScaleNormal="100" workbookViewId="0">
      <selection sqref="A1:E217"/>
    </sheetView>
  </sheetViews>
  <sheetFormatPr baseColWidth="10" defaultColWidth="9.140625" defaultRowHeight="11.25" x14ac:dyDescent="0.2"/>
  <cols>
    <col min="1" max="1" width="10" style="74" customWidth="1"/>
    <col min="2" max="2" width="83" style="74" customWidth="1"/>
    <col min="3" max="3" width="27.42578125" style="74" customWidth="1"/>
    <col min="4" max="4" width="30" style="74" customWidth="1"/>
    <col min="5" max="5" width="16.7109375" style="74" customWidth="1"/>
    <col min="6" max="16384" width="9.140625" style="74"/>
  </cols>
  <sheetData>
    <row r="1" spans="1:5" s="80" customFormat="1" ht="18.95" customHeight="1" x14ac:dyDescent="0.25">
      <c r="A1" s="155" t="str">
        <f>ESF!A1</f>
        <v>Patronato del Parque Zoológico de León</v>
      </c>
      <c r="B1" s="155"/>
      <c r="C1" s="155"/>
      <c r="D1" s="68" t="s">
        <v>288</v>
      </c>
      <c r="E1" s="79">
        <f>'Notas a los Edos Financieros'!E1</f>
        <v>2018</v>
      </c>
    </row>
    <row r="2" spans="1:5" s="70" customFormat="1" ht="18.95" customHeight="1" x14ac:dyDescent="0.25">
      <c r="A2" s="155" t="s">
        <v>403</v>
      </c>
      <c r="B2" s="155"/>
      <c r="C2" s="155"/>
      <c r="D2" s="68" t="s">
        <v>290</v>
      </c>
      <c r="E2" s="79" t="str">
        <f>'Notas a los Edos Financieros'!E2</f>
        <v>Trimestral</v>
      </c>
    </row>
    <row r="3" spans="1:5" s="70" customFormat="1" ht="18.95" customHeight="1" x14ac:dyDescent="0.25">
      <c r="A3" s="155" t="str">
        <f>ESF!A3</f>
        <v>Correspondiente del 01 de enero al 31 de marzo del 2018</v>
      </c>
      <c r="B3" s="155"/>
      <c r="C3" s="155"/>
      <c r="D3" s="68" t="s">
        <v>292</v>
      </c>
      <c r="E3" s="79">
        <f>'Notas a los Edos Financieros'!E3</f>
        <v>1</v>
      </c>
    </row>
    <row r="4" spans="1:5" x14ac:dyDescent="0.2">
      <c r="A4" s="72" t="s">
        <v>293</v>
      </c>
      <c r="B4" s="73"/>
      <c r="C4" s="73"/>
      <c r="D4" s="73"/>
      <c r="E4" s="73"/>
    </row>
    <row r="6" spans="1:5" x14ac:dyDescent="0.2">
      <c r="A6" s="73" t="s">
        <v>228</v>
      </c>
      <c r="B6" s="73"/>
      <c r="C6" s="73"/>
      <c r="D6" s="73"/>
      <c r="E6" s="73"/>
    </row>
    <row r="7" spans="1:5" x14ac:dyDescent="0.2">
      <c r="A7" s="75" t="s">
        <v>233</v>
      </c>
      <c r="B7" s="75" t="s">
        <v>229</v>
      </c>
      <c r="C7" s="75" t="s">
        <v>230</v>
      </c>
      <c r="D7" s="75" t="s">
        <v>404</v>
      </c>
      <c r="E7" s="75"/>
    </row>
    <row r="8" spans="1:5" x14ac:dyDescent="0.2">
      <c r="A8" s="76">
        <v>4100</v>
      </c>
      <c r="B8" s="74" t="s">
        <v>405</v>
      </c>
      <c r="C8" s="78">
        <f>+C9+C18+C24+C26+C32+C37+C47+C52</f>
        <v>14572969.9</v>
      </c>
    </row>
    <row r="9" spans="1:5" x14ac:dyDescent="0.2">
      <c r="A9" s="76">
        <v>4110</v>
      </c>
      <c r="B9" s="74" t="s">
        <v>406</v>
      </c>
      <c r="C9" s="78">
        <v>0</v>
      </c>
    </row>
    <row r="10" spans="1:5" x14ac:dyDescent="0.2">
      <c r="A10" s="76">
        <v>4111</v>
      </c>
      <c r="B10" s="74" t="s">
        <v>407</v>
      </c>
      <c r="C10" s="78">
        <v>0</v>
      </c>
    </row>
    <row r="11" spans="1:5" x14ac:dyDescent="0.2">
      <c r="A11" s="76">
        <v>4112</v>
      </c>
      <c r="B11" s="74" t="s">
        <v>408</v>
      </c>
      <c r="C11" s="78">
        <v>0</v>
      </c>
    </row>
    <row r="12" spans="1:5" x14ac:dyDescent="0.2">
      <c r="A12" s="76">
        <v>4113</v>
      </c>
      <c r="B12" s="74" t="s">
        <v>409</v>
      </c>
      <c r="C12" s="78">
        <v>0</v>
      </c>
    </row>
    <row r="13" spans="1:5" x14ac:dyDescent="0.2">
      <c r="A13" s="76">
        <v>4114</v>
      </c>
      <c r="B13" s="74" t="s">
        <v>410</v>
      </c>
      <c r="C13" s="78">
        <v>0</v>
      </c>
    </row>
    <row r="14" spans="1:5" x14ac:dyDescent="0.2">
      <c r="A14" s="76">
        <v>4115</v>
      </c>
      <c r="B14" s="74" t="s">
        <v>411</v>
      </c>
      <c r="C14" s="78">
        <v>0</v>
      </c>
    </row>
    <row r="15" spans="1:5" x14ac:dyDescent="0.2">
      <c r="A15" s="76">
        <v>4116</v>
      </c>
      <c r="B15" s="74" t="s">
        <v>412</v>
      </c>
      <c r="C15" s="78">
        <v>0</v>
      </c>
    </row>
    <row r="16" spans="1:5" x14ac:dyDescent="0.2">
      <c r="A16" s="76">
        <v>4117</v>
      </c>
      <c r="B16" s="74" t="s">
        <v>413</v>
      </c>
      <c r="C16" s="78">
        <v>0</v>
      </c>
    </row>
    <row r="17" spans="1:3" x14ac:dyDescent="0.2">
      <c r="A17" s="76">
        <v>4119</v>
      </c>
      <c r="B17" s="74" t="s">
        <v>414</v>
      </c>
      <c r="C17" s="78">
        <v>0</v>
      </c>
    </row>
    <row r="18" spans="1:3" x14ac:dyDescent="0.2">
      <c r="A18" s="76">
        <v>4120</v>
      </c>
      <c r="B18" s="74" t="s">
        <v>415</v>
      </c>
      <c r="C18" s="78">
        <v>0</v>
      </c>
    </row>
    <row r="19" spans="1:3" x14ac:dyDescent="0.2">
      <c r="A19" s="76">
        <v>4121</v>
      </c>
      <c r="B19" s="74" t="s">
        <v>416</v>
      </c>
      <c r="C19" s="78">
        <v>0</v>
      </c>
    </row>
    <row r="20" spans="1:3" x14ac:dyDescent="0.2">
      <c r="A20" s="76">
        <v>4122</v>
      </c>
      <c r="B20" s="74" t="s">
        <v>417</v>
      </c>
      <c r="C20" s="78">
        <v>0</v>
      </c>
    </row>
    <row r="21" spans="1:3" x14ac:dyDescent="0.2">
      <c r="A21" s="76">
        <v>4123</v>
      </c>
      <c r="B21" s="74" t="s">
        <v>418</v>
      </c>
      <c r="C21" s="78">
        <v>0</v>
      </c>
    </row>
    <row r="22" spans="1:3" x14ac:dyDescent="0.2">
      <c r="A22" s="76">
        <v>4124</v>
      </c>
      <c r="B22" s="74" t="s">
        <v>419</v>
      </c>
      <c r="C22" s="78">
        <v>0</v>
      </c>
    </row>
    <row r="23" spans="1:3" x14ac:dyDescent="0.2">
      <c r="A23" s="76">
        <v>4129</v>
      </c>
      <c r="B23" s="74" t="s">
        <v>420</v>
      </c>
      <c r="C23" s="78">
        <v>0</v>
      </c>
    </row>
    <row r="24" spans="1:3" x14ac:dyDescent="0.2">
      <c r="A24" s="76">
        <v>4130</v>
      </c>
      <c r="B24" s="74" t="s">
        <v>421</v>
      </c>
      <c r="C24" s="78">
        <v>0</v>
      </c>
    </row>
    <row r="25" spans="1:3" x14ac:dyDescent="0.2">
      <c r="A25" s="76">
        <v>4131</v>
      </c>
      <c r="B25" s="74" t="s">
        <v>422</v>
      </c>
      <c r="C25" s="78">
        <v>0</v>
      </c>
    </row>
    <row r="26" spans="1:3" x14ac:dyDescent="0.2">
      <c r="A26" s="76">
        <v>4140</v>
      </c>
      <c r="B26" s="74" t="s">
        <v>423</v>
      </c>
      <c r="C26" s="78">
        <v>0</v>
      </c>
    </row>
    <row r="27" spans="1:3" x14ac:dyDescent="0.2">
      <c r="A27" s="76">
        <v>4141</v>
      </c>
      <c r="B27" s="74" t="s">
        <v>424</v>
      </c>
      <c r="C27" s="78">
        <v>0</v>
      </c>
    </row>
    <row r="28" spans="1:3" x14ac:dyDescent="0.2">
      <c r="A28" s="76">
        <v>4142</v>
      </c>
      <c r="B28" s="74" t="s">
        <v>425</v>
      </c>
      <c r="C28" s="78">
        <v>0</v>
      </c>
    </row>
    <row r="29" spans="1:3" x14ac:dyDescent="0.2">
      <c r="A29" s="76">
        <v>4143</v>
      </c>
      <c r="B29" s="74" t="s">
        <v>426</v>
      </c>
      <c r="C29" s="78">
        <v>0</v>
      </c>
    </row>
    <row r="30" spans="1:3" x14ac:dyDescent="0.2">
      <c r="A30" s="76">
        <v>4144</v>
      </c>
      <c r="B30" s="74" t="s">
        <v>427</v>
      </c>
      <c r="C30" s="78">
        <v>0</v>
      </c>
    </row>
    <row r="31" spans="1:3" x14ac:dyDescent="0.2">
      <c r="A31" s="76">
        <v>4149</v>
      </c>
      <c r="B31" s="74" t="s">
        <v>428</v>
      </c>
      <c r="C31" s="78">
        <v>0</v>
      </c>
    </row>
    <row r="32" spans="1:3" x14ac:dyDescent="0.2">
      <c r="A32" s="76">
        <v>4150</v>
      </c>
      <c r="B32" s="74" t="s">
        <v>429</v>
      </c>
      <c r="C32" s="78">
        <v>0</v>
      </c>
    </row>
    <row r="33" spans="1:3" x14ac:dyDescent="0.2">
      <c r="A33" s="76">
        <v>4151</v>
      </c>
      <c r="B33" s="74" t="s">
        <v>430</v>
      </c>
      <c r="C33" s="78">
        <v>0</v>
      </c>
    </row>
    <row r="34" spans="1:3" x14ac:dyDescent="0.2">
      <c r="A34" s="76">
        <v>4152</v>
      </c>
      <c r="B34" s="74" t="s">
        <v>431</v>
      </c>
      <c r="C34" s="78">
        <v>0</v>
      </c>
    </row>
    <row r="35" spans="1:3" x14ac:dyDescent="0.2">
      <c r="A35" s="76">
        <v>4153</v>
      </c>
      <c r="B35" s="74" t="s">
        <v>432</v>
      </c>
      <c r="C35" s="78">
        <v>0</v>
      </c>
    </row>
    <row r="36" spans="1:3" x14ac:dyDescent="0.2">
      <c r="A36" s="76">
        <v>4159</v>
      </c>
      <c r="B36" s="74" t="s">
        <v>433</v>
      </c>
      <c r="C36" s="78">
        <v>0</v>
      </c>
    </row>
    <row r="37" spans="1:3" x14ac:dyDescent="0.2">
      <c r="A37" s="76">
        <v>4160</v>
      </c>
      <c r="B37" s="74" t="s">
        <v>434</v>
      </c>
      <c r="C37" s="78">
        <v>0</v>
      </c>
    </row>
    <row r="38" spans="1:3" x14ac:dyDescent="0.2">
      <c r="A38" s="76">
        <v>4161</v>
      </c>
      <c r="B38" s="74" t="s">
        <v>435</v>
      </c>
      <c r="C38" s="78">
        <v>0</v>
      </c>
    </row>
    <row r="39" spans="1:3" x14ac:dyDescent="0.2">
      <c r="A39" s="76">
        <v>4162</v>
      </c>
      <c r="B39" s="74" t="s">
        <v>436</v>
      </c>
      <c r="C39" s="78">
        <v>0</v>
      </c>
    </row>
    <row r="40" spans="1:3" x14ac:dyDescent="0.2">
      <c r="A40" s="76">
        <v>4163</v>
      </c>
      <c r="B40" s="74" t="s">
        <v>437</v>
      </c>
      <c r="C40" s="78">
        <v>0</v>
      </c>
    </row>
    <row r="41" spans="1:3" x14ac:dyDescent="0.2">
      <c r="A41" s="76">
        <v>4164</v>
      </c>
      <c r="B41" s="74" t="s">
        <v>438</v>
      </c>
      <c r="C41" s="78">
        <v>0</v>
      </c>
    </row>
    <row r="42" spans="1:3" x14ac:dyDescent="0.2">
      <c r="A42" s="76">
        <v>4165</v>
      </c>
      <c r="B42" s="74" t="s">
        <v>439</v>
      </c>
      <c r="C42" s="78">
        <v>0</v>
      </c>
    </row>
    <row r="43" spans="1:3" x14ac:dyDescent="0.2">
      <c r="A43" s="76">
        <v>4166</v>
      </c>
      <c r="B43" s="74" t="s">
        <v>440</v>
      </c>
      <c r="C43" s="78">
        <v>0</v>
      </c>
    </row>
    <row r="44" spans="1:3" x14ac:dyDescent="0.2">
      <c r="A44" s="76">
        <v>4167</v>
      </c>
      <c r="B44" s="74" t="s">
        <v>441</v>
      </c>
      <c r="C44" s="78">
        <v>0</v>
      </c>
    </row>
    <row r="45" spans="1:3" x14ac:dyDescent="0.2">
      <c r="A45" s="76">
        <v>4168</v>
      </c>
      <c r="B45" s="74" t="s">
        <v>442</v>
      </c>
      <c r="C45" s="78">
        <v>0</v>
      </c>
    </row>
    <row r="46" spans="1:3" x14ac:dyDescent="0.2">
      <c r="A46" s="76">
        <v>4169</v>
      </c>
      <c r="B46" s="74" t="s">
        <v>443</v>
      </c>
      <c r="C46" s="78">
        <v>0</v>
      </c>
    </row>
    <row r="47" spans="1:3" x14ac:dyDescent="0.2">
      <c r="A47" s="76">
        <v>4170</v>
      </c>
      <c r="B47" s="74" t="s">
        <v>444</v>
      </c>
      <c r="C47" s="78">
        <f>+C48+C49+C50+C51</f>
        <v>14572969.9</v>
      </c>
    </row>
    <row r="48" spans="1:3" x14ac:dyDescent="0.2">
      <c r="A48" s="76">
        <v>4171</v>
      </c>
      <c r="B48" s="74" t="s">
        <v>445</v>
      </c>
      <c r="C48" s="78">
        <v>0</v>
      </c>
    </row>
    <row r="49" spans="1:3" x14ac:dyDescent="0.2">
      <c r="A49" s="76">
        <v>4172</v>
      </c>
      <c r="B49" s="74" t="s">
        <v>446</v>
      </c>
      <c r="C49" s="78">
        <v>0</v>
      </c>
    </row>
    <row r="50" spans="1:3" x14ac:dyDescent="0.2">
      <c r="A50" s="76">
        <v>4173</v>
      </c>
      <c r="B50" s="74" t="s">
        <v>447</v>
      </c>
      <c r="C50" s="78">
        <v>14572969.9</v>
      </c>
    </row>
    <row r="51" spans="1:3" x14ac:dyDescent="0.2">
      <c r="A51" s="76">
        <v>4174</v>
      </c>
      <c r="B51" s="74" t="s">
        <v>448</v>
      </c>
      <c r="C51" s="78">
        <v>0</v>
      </c>
    </row>
    <row r="52" spans="1:3" x14ac:dyDescent="0.2">
      <c r="A52" s="76">
        <v>4190</v>
      </c>
      <c r="B52" s="74" t="s">
        <v>449</v>
      </c>
      <c r="C52" s="78">
        <v>0</v>
      </c>
    </row>
    <row r="53" spans="1:3" x14ac:dyDescent="0.2">
      <c r="A53" s="76">
        <v>4191</v>
      </c>
      <c r="B53" s="74" t="s">
        <v>450</v>
      </c>
      <c r="C53" s="78">
        <v>0</v>
      </c>
    </row>
    <row r="54" spans="1:3" x14ac:dyDescent="0.2">
      <c r="A54" s="76">
        <v>4192</v>
      </c>
      <c r="B54" s="74" t="s">
        <v>451</v>
      </c>
      <c r="C54" s="78">
        <v>0</v>
      </c>
    </row>
    <row r="55" spans="1:3" x14ac:dyDescent="0.2">
      <c r="A55" s="76">
        <v>4200</v>
      </c>
      <c r="B55" s="74" t="s">
        <v>452</v>
      </c>
      <c r="C55" s="78">
        <f>+C56+C60</f>
        <v>6223626</v>
      </c>
    </row>
    <row r="56" spans="1:3" x14ac:dyDescent="0.2">
      <c r="A56" s="76">
        <v>4210</v>
      </c>
      <c r="B56" s="74" t="s">
        <v>453</v>
      </c>
      <c r="C56" s="78">
        <v>0</v>
      </c>
    </row>
    <row r="57" spans="1:3" x14ac:dyDescent="0.2">
      <c r="A57" s="76">
        <v>4211</v>
      </c>
      <c r="B57" s="74" t="s">
        <v>454</v>
      </c>
      <c r="C57" s="78">
        <v>0</v>
      </c>
    </row>
    <row r="58" spans="1:3" x14ac:dyDescent="0.2">
      <c r="A58" s="76">
        <v>4212</v>
      </c>
      <c r="B58" s="74" t="s">
        <v>455</v>
      </c>
      <c r="C58" s="78">
        <v>0</v>
      </c>
    </row>
    <row r="59" spans="1:3" x14ac:dyDescent="0.2">
      <c r="A59" s="76">
        <v>4213</v>
      </c>
      <c r="B59" s="74" t="s">
        <v>456</v>
      </c>
      <c r="C59" s="78">
        <v>0</v>
      </c>
    </row>
    <row r="60" spans="1:3" x14ac:dyDescent="0.2">
      <c r="A60" s="76">
        <v>4220</v>
      </c>
      <c r="B60" s="74" t="s">
        <v>457</v>
      </c>
      <c r="C60" s="78">
        <f>+C61+C62+C63+C64+C65+C66</f>
        <v>6223626</v>
      </c>
    </row>
    <row r="61" spans="1:3" x14ac:dyDescent="0.2">
      <c r="A61" s="76">
        <v>4221</v>
      </c>
      <c r="B61" s="74" t="s">
        <v>458</v>
      </c>
      <c r="C61" s="78">
        <v>0</v>
      </c>
    </row>
    <row r="62" spans="1:3" x14ac:dyDescent="0.2">
      <c r="A62" s="76">
        <v>4222</v>
      </c>
      <c r="B62" s="74" t="s">
        <v>459</v>
      </c>
      <c r="C62" s="78">
        <v>0</v>
      </c>
    </row>
    <row r="63" spans="1:3" x14ac:dyDescent="0.2">
      <c r="A63" s="76">
        <v>4223</v>
      </c>
      <c r="B63" s="74" t="s">
        <v>460</v>
      </c>
      <c r="C63" s="78">
        <v>6223626</v>
      </c>
    </row>
    <row r="64" spans="1:3" x14ac:dyDescent="0.2">
      <c r="A64" s="76">
        <v>4224</v>
      </c>
      <c r="B64" s="74" t="s">
        <v>461</v>
      </c>
      <c r="C64" s="78">
        <v>0</v>
      </c>
    </row>
    <row r="65" spans="1:5" x14ac:dyDescent="0.2">
      <c r="A65" s="76">
        <v>4225</v>
      </c>
      <c r="B65" s="74" t="s">
        <v>462</v>
      </c>
      <c r="C65" s="78">
        <v>0</v>
      </c>
    </row>
    <row r="66" spans="1:5" x14ac:dyDescent="0.2">
      <c r="A66" s="76">
        <v>4226</v>
      </c>
      <c r="B66" s="74" t="s">
        <v>463</v>
      </c>
      <c r="C66" s="78">
        <v>0</v>
      </c>
    </row>
    <row r="68" spans="1:5" x14ac:dyDescent="0.2">
      <c r="A68" s="73" t="s">
        <v>231</v>
      </c>
      <c r="B68" s="73"/>
      <c r="C68" s="73"/>
      <c r="D68" s="73"/>
      <c r="E68" s="73"/>
    </row>
    <row r="69" spans="1:5" x14ac:dyDescent="0.2">
      <c r="A69" s="75" t="s">
        <v>233</v>
      </c>
      <c r="B69" s="75" t="s">
        <v>229</v>
      </c>
      <c r="C69" s="75" t="s">
        <v>230</v>
      </c>
      <c r="D69" s="75" t="s">
        <v>234</v>
      </c>
      <c r="E69" s="75" t="s">
        <v>304</v>
      </c>
    </row>
    <row r="70" spans="1:5" x14ac:dyDescent="0.2">
      <c r="A70" s="76">
        <v>4300</v>
      </c>
      <c r="B70" s="74" t="s">
        <v>464</v>
      </c>
      <c r="C70" s="78">
        <f>+C71+C72+C73+C74+C75+C76+C77+C78+C79+C80+C82+C84</f>
        <v>24297.06</v>
      </c>
    </row>
    <row r="71" spans="1:5" x14ac:dyDescent="0.2">
      <c r="A71" s="76">
        <v>4310</v>
      </c>
      <c r="B71" s="74" t="s">
        <v>465</v>
      </c>
      <c r="C71" s="78">
        <v>24297.06</v>
      </c>
    </row>
    <row r="72" spans="1:5" x14ac:dyDescent="0.2">
      <c r="A72" s="76">
        <v>4311</v>
      </c>
      <c r="B72" s="74" t="s">
        <v>466</v>
      </c>
      <c r="C72" s="78">
        <v>0</v>
      </c>
    </row>
    <row r="73" spans="1:5" x14ac:dyDescent="0.2">
      <c r="A73" s="76">
        <v>4319</v>
      </c>
      <c r="B73" s="74" t="s">
        <v>467</v>
      </c>
      <c r="C73" s="78">
        <v>0</v>
      </c>
    </row>
    <row r="74" spans="1:5" x14ac:dyDescent="0.2">
      <c r="A74" s="76">
        <v>4320</v>
      </c>
      <c r="B74" s="74" t="s">
        <v>468</v>
      </c>
      <c r="C74" s="78">
        <v>0</v>
      </c>
    </row>
    <row r="75" spans="1:5" x14ac:dyDescent="0.2">
      <c r="A75" s="76">
        <v>4321</v>
      </c>
      <c r="B75" s="74" t="s">
        <v>469</v>
      </c>
      <c r="C75" s="78">
        <v>0</v>
      </c>
    </row>
    <row r="76" spans="1:5" x14ac:dyDescent="0.2">
      <c r="A76" s="76">
        <v>4322</v>
      </c>
      <c r="B76" s="74" t="s">
        <v>470</v>
      </c>
      <c r="C76" s="78">
        <v>0</v>
      </c>
    </row>
    <row r="77" spans="1:5" x14ac:dyDescent="0.2">
      <c r="A77" s="76">
        <v>4323</v>
      </c>
      <c r="B77" s="74" t="s">
        <v>471</v>
      </c>
      <c r="C77" s="78">
        <v>0</v>
      </c>
    </row>
    <row r="78" spans="1:5" x14ac:dyDescent="0.2">
      <c r="A78" s="76">
        <v>4324</v>
      </c>
      <c r="B78" s="74" t="s">
        <v>472</v>
      </c>
      <c r="C78" s="78">
        <v>0</v>
      </c>
    </row>
    <row r="79" spans="1:5" x14ac:dyDescent="0.2">
      <c r="A79" s="76">
        <v>4325</v>
      </c>
      <c r="B79" s="74" t="s">
        <v>473</v>
      </c>
      <c r="C79" s="78">
        <v>0</v>
      </c>
    </row>
    <row r="80" spans="1:5" x14ac:dyDescent="0.2">
      <c r="A80" s="76">
        <v>4330</v>
      </c>
      <c r="B80" s="74" t="s">
        <v>474</v>
      </c>
      <c r="C80" s="78">
        <v>0</v>
      </c>
    </row>
    <row r="81" spans="1:5" x14ac:dyDescent="0.2">
      <c r="A81" s="76">
        <v>4331</v>
      </c>
      <c r="B81" s="74" t="s">
        <v>474</v>
      </c>
      <c r="C81" s="78">
        <v>0</v>
      </c>
    </row>
    <row r="82" spans="1:5" x14ac:dyDescent="0.2">
      <c r="A82" s="76">
        <v>4340</v>
      </c>
      <c r="B82" s="74" t="s">
        <v>475</v>
      </c>
      <c r="C82" s="78">
        <v>0</v>
      </c>
    </row>
    <row r="83" spans="1:5" x14ac:dyDescent="0.2">
      <c r="A83" s="76">
        <v>4341</v>
      </c>
      <c r="B83" s="74" t="s">
        <v>476</v>
      </c>
      <c r="C83" s="78">
        <v>0</v>
      </c>
    </row>
    <row r="84" spans="1:5" x14ac:dyDescent="0.2">
      <c r="A84" s="76">
        <v>4390</v>
      </c>
      <c r="B84" s="74" t="s">
        <v>477</v>
      </c>
      <c r="C84" s="78">
        <v>0</v>
      </c>
    </row>
    <row r="85" spans="1:5" x14ac:dyDescent="0.2">
      <c r="A85" s="76">
        <v>4391</v>
      </c>
      <c r="B85" s="74" t="s">
        <v>478</v>
      </c>
      <c r="C85" s="78">
        <v>0</v>
      </c>
    </row>
    <row r="86" spans="1:5" x14ac:dyDescent="0.2">
      <c r="A86" s="76">
        <v>4392</v>
      </c>
      <c r="B86" s="74" t="s">
        <v>479</v>
      </c>
      <c r="C86" s="78">
        <v>0</v>
      </c>
    </row>
    <row r="87" spans="1:5" x14ac:dyDescent="0.2">
      <c r="A87" s="76">
        <v>4393</v>
      </c>
      <c r="B87" s="74" t="s">
        <v>480</v>
      </c>
      <c r="C87" s="78">
        <v>0</v>
      </c>
    </row>
    <row r="88" spans="1:5" x14ac:dyDescent="0.2">
      <c r="A88" s="76">
        <v>4394</v>
      </c>
      <c r="B88" s="74" t="s">
        <v>481</v>
      </c>
      <c r="C88" s="78">
        <v>0</v>
      </c>
    </row>
    <row r="89" spans="1:5" x14ac:dyDescent="0.2">
      <c r="A89" s="76">
        <v>4395</v>
      </c>
      <c r="B89" s="74" t="s">
        <v>482</v>
      </c>
      <c r="C89" s="78">
        <v>0</v>
      </c>
    </row>
    <row r="90" spans="1:5" x14ac:dyDescent="0.2">
      <c r="A90" s="76">
        <v>4396</v>
      </c>
      <c r="B90" s="74" t="s">
        <v>483</v>
      </c>
      <c r="C90" s="78">
        <v>0</v>
      </c>
    </row>
    <row r="91" spans="1:5" x14ac:dyDescent="0.2">
      <c r="A91" s="76">
        <v>4399</v>
      </c>
      <c r="B91" s="74" t="s">
        <v>477</v>
      </c>
      <c r="C91" s="78">
        <v>0</v>
      </c>
    </row>
    <row r="94" spans="1:5" x14ac:dyDescent="0.2">
      <c r="A94" s="73" t="s">
        <v>235</v>
      </c>
      <c r="B94" s="73"/>
      <c r="C94" s="73"/>
      <c r="D94" s="73"/>
      <c r="E94" s="73"/>
    </row>
    <row r="95" spans="1:5" x14ac:dyDescent="0.2">
      <c r="A95" s="75" t="s">
        <v>233</v>
      </c>
      <c r="B95" s="75" t="s">
        <v>229</v>
      </c>
      <c r="C95" s="75" t="s">
        <v>230</v>
      </c>
      <c r="D95" s="75" t="s">
        <v>484</v>
      </c>
      <c r="E95" s="75" t="s">
        <v>304</v>
      </c>
    </row>
    <row r="96" spans="1:5" x14ac:dyDescent="0.2">
      <c r="A96" s="76">
        <v>5000</v>
      </c>
      <c r="B96" s="74" t="s">
        <v>485</v>
      </c>
      <c r="C96" s="78">
        <v>13672393.1</v>
      </c>
      <c r="D96" s="81">
        <f>C96/C96</f>
        <v>1</v>
      </c>
    </row>
    <row r="97" spans="1:5" x14ac:dyDescent="0.2">
      <c r="A97" s="76">
        <v>5100</v>
      </c>
      <c r="B97" s="74" t="s">
        <v>486</v>
      </c>
      <c r="C97" s="78">
        <v>13469255.66</v>
      </c>
      <c r="D97" s="81">
        <f>C97/$C$96</f>
        <v>0.98514251027495692</v>
      </c>
    </row>
    <row r="98" spans="1:5" x14ac:dyDescent="0.2">
      <c r="A98" s="76">
        <v>5110</v>
      </c>
      <c r="B98" s="74" t="s">
        <v>487</v>
      </c>
      <c r="C98" s="78">
        <v>6623067.9199999999</v>
      </c>
      <c r="D98" s="81">
        <f t="shared" ref="D98:D161" si="0">C98/$C$96</f>
        <v>0.48441175378434664</v>
      </c>
    </row>
    <row r="99" spans="1:5" ht="33.75" x14ac:dyDescent="0.2">
      <c r="A99" s="76">
        <v>5111</v>
      </c>
      <c r="B99" s="74" t="s">
        <v>488</v>
      </c>
      <c r="C99" s="78">
        <v>3316390.86</v>
      </c>
      <c r="D99" s="81">
        <f t="shared" si="0"/>
        <v>0.24256111097332331</v>
      </c>
      <c r="E99" s="171" t="s">
        <v>640</v>
      </c>
    </row>
    <row r="100" spans="1:5" x14ac:dyDescent="0.2">
      <c r="A100" s="76">
        <v>5112</v>
      </c>
      <c r="B100" s="74" t="s">
        <v>489</v>
      </c>
      <c r="C100" s="78">
        <v>114165.01</v>
      </c>
      <c r="D100" s="81">
        <f t="shared" si="0"/>
        <v>8.3500385898061993E-3</v>
      </c>
    </row>
    <row r="101" spans="1:5" x14ac:dyDescent="0.2">
      <c r="A101" s="76">
        <v>5113</v>
      </c>
      <c r="B101" s="74" t="s">
        <v>490</v>
      </c>
      <c r="C101" s="78">
        <v>1160366.75</v>
      </c>
      <c r="D101" s="81">
        <f t="shared" si="0"/>
        <v>8.4869323278892558E-2</v>
      </c>
    </row>
    <row r="102" spans="1:5" x14ac:dyDescent="0.2">
      <c r="A102" s="76">
        <v>5114</v>
      </c>
      <c r="B102" s="74" t="s">
        <v>491</v>
      </c>
      <c r="C102" s="78">
        <v>747219.4</v>
      </c>
      <c r="D102" s="81">
        <f t="shared" si="0"/>
        <v>5.4651690785572866E-2</v>
      </c>
    </row>
    <row r="103" spans="1:5" x14ac:dyDescent="0.2">
      <c r="A103" s="76">
        <v>5115</v>
      </c>
      <c r="B103" s="74" t="s">
        <v>492</v>
      </c>
      <c r="C103" s="78">
        <v>1284925.8999999999</v>
      </c>
      <c r="D103" s="81">
        <f t="shared" si="0"/>
        <v>9.3979590156751711E-2</v>
      </c>
    </row>
    <row r="104" spans="1:5" x14ac:dyDescent="0.2">
      <c r="A104" s="76">
        <v>5116</v>
      </c>
      <c r="B104" s="74" t="s">
        <v>493</v>
      </c>
      <c r="C104" s="78">
        <v>0</v>
      </c>
      <c r="D104" s="81">
        <f t="shared" si="0"/>
        <v>0</v>
      </c>
    </row>
    <row r="105" spans="1:5" x14ac:dyDescent="0.2">
      <c r="A105" s="76">
        <v>5120</v>
      </c>
      <c r="B105" s="74" t="s">
        <v>494</v>
      </c>
      <c r="C105" s="78">
        <v>3805901.66</v>
      </c>
      <c r="D105" s="81">
        <f t="shared" si="0"/>
        <v>0.27836397272691055</v>
      </c>
    </row>
    <row r="106" spans="1:5" x14ac:dyDescent="0.2">
      <c r="A106" s="76">
        <v>5121</v>
      </c>
      <c r="B106" s="74" t="s">
        <v>495</v>
      </c>
      <c r="C106" s="78">
        <v>98086.76</v>
      </c>
      <c r="D106" s="81">
        <f t="shared" si="0"/>
        <v>7.1740740104963771E-3</v>
      </c>
    </row>
    <row r="107" spans="1:5" ht="22.5" x14ac:dyDescent="0.2">
      <c r="A107" s="76">
        <v>5122</v>
      </c>
      <c r="B107" s="74" t="s">
        <v>496</v>
      </c>
      <c r="C107" s="78">
        <v>2174805.86</v>
      </c>
      <c r="D107" s="81">
        <f t="shared" si="0"/>
        <v>0.15906548649482583</v>
      </c>
      <c r="E107" s="171" t="s">
        <v>639</v>
      </c>
    </row>
    <row r="108" spans="1:5" x14ac:dyDescent="0.2">
      <c r="A108" s="76">
        <v>5123</v>
      </c>
      <c r="B108" s="74" t="s">
        <v>497</v>
      </c>
      <c r="C108" s="78">
        <v>1188519.48</v>
      </c>
      <c r="D108" s="81">
        <f t="shared" si="0"/>
        <v>8.6928416357484634E-2</v>
      </c>
    </row>
    <row r="109" spans="1:5" x14ac:dyDescent="0.2">
      <c r="A109" s="76">
        <v>5124</v>
      </c>
      <c r="B109" s="74" t="s">
        <v>498</v>
      </c>
      <c r="C109" s="78">
        <v>0</v>
      </c>
      <c r="D109" s="81">
        <f t="shared" si="0"/>
        <v>0</v>
      </c>
    </row>
    <row r="110" spans="1:5" x14ac:dyDescent="0.2">
      <c r="A110" s="76">
        <v>5125</v>
      </c>
      <c r="B110" s="74" t="s">
        <v>499</v>
      </c>
      <c r="C110" s="78">
        <v>51920.17</v>
      </c>
      <c r="D110" s="81">
        <f t="shared" si="0"/>
        <v>3.7974456717456435E-3</v>
      </c>
    </row>
    <row r="111" spans="1:5" x14ac:dyDescent="0.2">
      <c r="A111" s="76">
        <v>5126</v>
      </c>
      <c r="B111" s="74" t="s">
        <v>500</v>
      </c>
      <c r="C111" s="78">
        <v>147842.09</v>
      </c>
      <c r="D111" s="81">
        <f t="shared" si="0"/>
        <v>1.081318309959944E-2</v>
      </c>
    </row>
    <row r="112" spans="1:5" x14ac:dyDescent="0.2">
      <c r="A112" s="76">
        <v>5127</v>
      </c>
      <c r="B112" s="74" t="s">
        <v>501</v>
      </c>
      <c r="C112" s="78">
        <v>129896.8</v>
      </c>
      <c r="D112" s="81">
        <f t="shared" si="0"/>
        <v>9.5006630551018913E-3</v>
      </c>
    </row>
    <row r="113" spans="1:4" x14ac:dyDescent="0.2">
      <c r="A113" s="76">
        <v>5128</v>
      </c>
      <c r="B113" s="74" t="s">
        <v>502</v>
      </c>
      <c r="C113" s="78">
        <v>0</v>
      </c>
      <c r="D113" s="81">
        <f t="shared" si="0"/>
        <v>0</v>
      </c>
    </row>
    <row r="114" spans="1:4" x14ac:dyDescent="0.2">
      <c r="A114" s="76">
        <v>5129</v>
      </c>
      <c r="B114" s="74" t="s">
        <v>503</v>
      </c>
      <c r="C114" s="78">
        <v>14830.5</v>
      </c>
      <c r="D114" s="81">
        <f t="shared" si="0"/>
        <v>1.084704037656729E-3</v>
      </c>
    </row>
    <row r="115" spans="1:4" x14ac:dyDescent="0.2">
      <c r="A115" s="76">
        <v>5130</v>
      </c>
      <c r="B115" s="74" t="s">
        <v>504</v>
      </c>
      <c r="C115" s="78">
        <v>3040286.08</v>
      </c>
      <c r="D115" s="81">
        <f t="shared" si="0"/>
        <v>0.22236678376369973</v>
      </c>
    </row>
    <row r="116" spans="1:4" x14ac:dyDescent="0.2">
      <c r="A116" s="76">
        <v>5131</v>
      </c>
      <c r="B116" s="74" t="s">
        <v>505</v>
      </c>
      <c r="C116" s="78">
        <v>321760.23</v>
      </c>
      <c r="D116" s="81">
        <f t="shared" si="0"/>
        <v>2.3533570725083965E-2</v>
      </c>
    </row>
    <row r="117" spans="1:4" x14ac:dyDescent="0.2">
      <c r="A117" s="76">
        <v>5132</v>
      </c>
      <c r="B117" s="74" t="s">
        <v>506</v>
      </c>
      <c r="C117" s="78">
        <v>448626.86</v>
      </c>
      <c r="D117" s="81">
        <f t="shared" si="0"/>
        <v>3.281260688737804E-2</v>
      </c>
    </row>
    <row r="118" spans="1:4" x14ac:dyDescent="0.2">
      <c r="A118" s="76">
        <v>5133</v>
      </c>
      <c r="B118" s="74" t="s">
        <v>507</v>
      </c>
      <c r="C118" s="78">
        <v>74885.789999999994</v>
      </c>
      <c r="D118" s="81">
        <f t="shared" si="0"/>
        <v>5.4771530815625833E-3</v>
      </c>
    </row>
    <row r="119" spans="1:4" x14ac:dyDescent="0.2">
      <c r="A119" s="76">
        <v>5134</v>
      </c>
      <c r="B119" s="74" t="s">
        <v>508</v>
      </c>
      <c r="C119" s="78">
        <v>69682.33</v>
      </c>
      <c r="D119" s="81">
        <f t="shared" si="0"/>
        <v>5.0965715723899135E-3</v>
      </c>
    </row>
    <row r="120" spans="1:4" x14ac:dyDescent="0.2">
      <c r="A120" s="76">
        <v>5135</v>
      </c>
      <c r="B120" s="74" t="s">
        <v>509</v>
      </c>
      <c r="C120" s="78">
        <v>785039.53</v>
      </c>
      <c r="D120" s="81">
        <f t="shared" si="0"/>
        <v>5.7417858326498823E-2</v>
      </c>
    </row>
    <row r="121" spans="1:4" x14ac:dyDescent="0.2">
      <c r="A121" s="76">
        <v>5136</v>
      </c>
      <c r="B121" s="74" t="s">
        <v>510</v>
      </c>
      <c r="C121" s="78">
        <v>587296.6</v>
      </c>
      <c r="D121" s="81">
        <f t="shared" si="0"/>
        <v>4.2954923523958653E-2</v>
      </c>
    </row>
    <row r="122" spans="1:4" x14ac:dyDescent="0.2">
      <c r="A122" s="76">
        <v>5137</v>
      </c>
      <c r="B122" s="74" t="s">
        <v>511</v>
      </c>
      <c r="C122" s="78">
        <v>120274.76</v>
      </c>
      <c r="D122" s="81">
        <f t="shared" si="0"/>
        <v>8.7969062270452127E-3</v>
      </c>
    </row>
    <row r="123" spans="1:4" x14ac:dyDescent="0.2">
      <c r="A123" s="76">
        <v>5138</v>
      </c>
      <c r="B123" s="74" t="s">
        <v>512</v>
      </c>
      <c r="C123" s="78">
        <v>490658.52</v>
      </c>
      <c r="D123" s="81">
        <f t="shared" si="0"/>
        <v>3.5886806092490134E-2</v>
      </c>
    </row>
    <row r="124" spans="1:4" x14ac:dyDescent="0.2">
      <c r="A124" s="76">
        <v>5139</v>
      </c>
      <c r="B124" s="74" t="s">
        <v>513</v>
      </c>
      <c r="C124" s="78">
        <v>142061.46</v>
      </c>
      <c r="D124" s="81">
        <f t="shared" si="0"/>
        <v>1.0390387327292396E-2</v>
      </c>
    </row>
    <row r="125" spans="1:4" x14ac:dyDescent="0.2">
      <c r="A125" s="76">
        <v>5200</v>
      </c>
      <c r="B125" s="74" t="s">
        <v>514</v>
      </c>
      <c r="C125" s="78">
        <v>0</v>
      </c>
      <c r="D125" s="81">
        <f t="shared" si="0"/>
        <v>0</v>
      </c>
    </row>
    <row r="126" spans="1:4" x14ac:dyDescent="0.2">
      <c r="A126" s="76">
        <v>5210</v>
      </c>
      <c r="B126" s="74" t="s">
        <v>515</v>
      </c>
      <c r="C126" s="78">
        <v>0</v>
      </c>
      <c r="D126" s="81">
        <f t="shared" si="0"/>
        <v>0</v>
      </c>
    </row>
    <row r="127" spans="1:4" x14ac:dyDescent="0.2">
      <c r="A127" s="76">
        <v>5211</v>
      </c>
      <c r="B127" s="74" t="s">
        <v>516</v>
      </c>
      <c r="C127" s="78">
        <v>0</v>
      </c>
      <c r="D127" s="81">
        <f t="shared" si="0"/>
        <v>0</v>
      </c>
    </row>
    <row r="128" spans="1:4" x14ac:dyDescent="0.2">
      <c r="A128" s="76">
        <v>5212</v>
      </c>
      <c r="B128" s="74" t="s">
        <v>517</v>
      </c>
      <c r="C128" s="78">
        <v>0</v>
      </c>
      <c r="D128" s="81">
        <f t="shared" si="0"/>
        <v>0</v>
      </c>
    </row>
    <row r="129" spans="1:4" x14ac:dyDescent="0.2">
      <c r="A129" s="76">
        <v>5220</v>
      </c>
      <c r="B129" s="74" t="s">
        <v>518</v>
      </c>
      <c r="C129" s="78">
        <v>0</v>
      </c>
      <c r="D129" s="81">
        <f t="shared" si="0"/>
        <v>0</v>
      </c>
    </row>
    <row r="130" spans="1:4" x14ac:dyDescent="0.2">
      <c r="A130" s="76">
        <v>5221</v>
      </c>
      <c r="B130" s="74" t="s">
        <v>519</v>
      </c>
      <c r="C130" s="78">
        <v>0</v>
      </c>
      <c r="D130" s="81">
        <f t="shared" si="0"/>
        <v>0</v>
      </c>
    </row>
    <row r="131" spans="1:4" x14ac:dyDescent="0.2">
      <c r="A131" s="76">
        <v>5222</v>
      </c>
      <c r="B131" s="74" t="s">
        <v>520</v>
      </c>
      <c r="C131" s="78">
        <v>0</v>
      </c>
      <c r="D131" s="81">
        <f t="shared" si="0"/>
        <v>0</v>
      </c>
    </row>
    <row r="132" spans="1:4" x14ac:dyDescent="0.2">
      <c r="A132" s="76">
        <v>5230</v>
      </c>
      <c r="B132" s="74" t="s">
        <v>460</v>
      </c>
      <c r="C132" s="78">
        <v>0</v>
      </c>
      <c r="D132" s="81">
        <f t="shared" si="0"/>
        <v>0</v>
      </c>
    </row>
    <row r="133" spans="1:4" x14ac:dyDescent="0.2">
      <c r="A133" s="76">
        <v>5231</v>
      </c>
      <c r="B133" s="74" t="s">
        <v>521</v>
      </c>
      <c r="C133" s="78">
        <v>0</v>
      </c>
      <c r="D133" s="81">
        <f t="shared" si="0"/>
        <v>0</v>
      </c>
    </row>
    <row r="134" spans="1:4" x14ac:dyDescent="0.2">
      <c r="A134" s="76">
        <v>5232</v>
      </c>
      <c r="B134" s="74" t="s">
        <v>522</v>
      </c>
      <c r="C134" s="78">
        <v>0</v>
      </c>
      <c r="D134" s="81">
        <f t="shared" si="0"/>
        <v>0</v>
      </c>
    </row>
    <row r="135" spans="1:4" x14ac:dyDescent="0.2">
      <c r="A135" s="76">
        <v>5240</v>
      </c>
      <c r="B135" s="74" t="s">
        <v>461</v>
      </c>
      <c r="C135" s="78">
        <v>0</v>
      </c>
      <c r="D135" s="81">
        <f t="shared" si="0"/>
        <v>0</v>
      </c>
    </row>
    <row r="136" spans="1:4" x14ac:dyDescent="0.2">
      <c r="A136" s="76">
        <v>5241</v>
      </c>
      <c r="B136" s="74" t="s">
        <v>523</v>
      </c>
      <c r="C136" s="78">
        <v>0</v>
      </c>
      <c r="D136" s="81">
        <f t="shared" si="0"/>
        <v>0</v>
      </c>
    </row>
    <row r="137" spans="1:4" x14ac:dyDescent="0.2">
      <c r="A137" s="76">
        <v>5242</v>
      </c>
      <c r="B137" s="74" t="s">
        <v>524</v>
      </c>
      <c r="C137" s="78">
        <v>0</v>
      </c>
      <c r="D137" s="81">
        <f t="shared" si="0"/>
        <v>0</v>
      </c>
    </row>
    <row r="138" spans="1:4" x14ac:dyDescent="0.2">
      <c r="A138" s="76">
        <v>5243</v>
      </c>
      <c r="B138" s="74" t="s">
        <v>525</v>
      </c>
      <c r="C138" s="78">
        <v>0</v>
      </c>
      <c r="D138" s="81">
        <f t="shared" si="0"/>
        <v>0</v>
      </c>
    </row>
    <row r="139" spans="1:4" x14ac:dyDescent="0.2">
      <c r="A139" s="76">
        <v>5244</v>
      </c>
      <c r="B139" s="74" t="s">
        <v>526</v>
      </c>
      <c r="C139" s="78">
        <v>0</v>
      </c>
      <c r="D139" s="81">
        <f t="shared" si="0"/>
        <v>0</v>
      </c>
    </row>
    <row r="140" spans="1:4" x14ac:dyDescent="0.2">
      <c r="A140" s="76">
        <v>5250</v>
      </c>
      <c r="B140" s="74" t="s">
        <v>462</v>
      </c>
      <c r="C140" s="78">
        <v>0</v>
      </c>
      <c r="D140" s="81">
        <f t="shared" si="0"/>
        <v>0</v>
      </c>
    </row>
    <row r="141" spans="1:4" x14ac:dyDescent="0.2">
      <c r="A141" s="76">
        <v>5251</v>
      </c>
      <c r="B141" s="74" t="s">
        <v>527</v>
      </c>
      <c r="C141" s="78">
        <v>0</v>
      </c>
      <c r="D141" s="81">
        <f t="shared" si="0"/>
        <v>0</v>
      </c>
    </row>
    <row r="142" spans="1:4" x14ac:dyDescent="0.2">
      <c r="A142" s="76">
        <v>5252</v>
      </c>
      <c r="B142" s="74" t="s">
        <v>528</v>
      </c>
      <c r="C142" s="78">
        <v>0</v>
      </c>
      <c r="D142" s="81">
        <f t="shared" si="0"/>
        <v>0</v>
      </c>
    </row>
    <row r="143" spans="1:4" x14ac:dyDescent="0.2">
      <c r="A143" s="76">
        <v>5259</v>
      </c>
      <c r="B143" s="74" t="s">
        <v>529</v>
      </c>
      <c r="C143" s="78">
        <v>0</v>
      </c>
      <c r="D143" s="81">
        <f t="shared" si="0"/>
        <v>0</v>
      </c>
    </row>
    <row r="144" spans="1:4" x14ac:dyDescent="0.2">
      <c r="A144" s="76">
        <v>5260</v>
      </c>
      <c r="B144" s="74" t="s">
        <v>530</v>
      </c>
      <c r="C144" s="78">
        <v>0</v>
      </c>
      <c r="D144" s="81">
        <f t="shared" si="0"/>
        <v>0</v>
      </c>
    </row>
    <row r="145" spans="1:4" x14ac:dyDescent="0.2">
      <c r="A145" s="76">
        <v>5261</v>
      </c>
      <c r="B145" s="74" t="s">
        <v>531</v>
      </c>
      <c r="C145" s="78">
        <v>0</v>
      </c>
      <c r="D145" s="81">
        <f t="shared" si="0"/>
        <v>0</v>
      </c>
    </row>
    <row r="146" spans="1:4" x14ac:dyDescent="0.2">
      <c r="A146" s="76">
        <v>5262</v>
      </c>
      <c r="B146" s="74" t="s">
        <v>532</v>
      </c>
      <c r="C146" s="78">
        <v>0</v>
      </c>
      <c r="D146" s="81">
        <f t="shared" si="0"/>
        <v>0</v>
      </c>
    </row>
    <row r="147" spans="1:4" x14ac:dyDescent="0.2">
      <c r="A147" s="76">
        <v>5270</v>
      </c>
      <c r="B147" s="74" t="s">
        <v>533</v>
      </c>
      <c r="C147" s="78">
        <v>0</v>
      </c>
      <c r="D147" s="81">
        <f t="shared" si="0"/>
        <v>0</v>
      </c>
    </row>
    <row r="148" spans="1:4" x14ac:dyDescent="0.2">
      <c r="A148" s="76">
        <v>5271</v>
      </c>
      <c r="B148" s="74" t="s">
        <v>534</v>
      </c>
      <c r="C148" s="78">
        <v>0</v>
      </c>
      <c r="D148" s="81">
        <f t="shared" si="0"/>
        <v>0</v>
      </c>
    </row>
    <row r="149" spans="1:4" x14ac:dyDescent="0.2">
      <c r="A149" s="76">
        <v>5280</v>
      </c>
      <c r="B149" s="74" t="s">
        <v>535</v>
      </c>
      <c r="C149" s="78">
        <v>0</v>
      </c>
      <c r="D149" s="81">
        <f t="shared" si="0"/>
        <v>0</v>
      </c>
    </row>
    <row r="150" spans="1:4" x14ac:dyDescent="0.2">
      <c r="A150" s="76">
        <v>5281</v>
      </c>
      <c r="B150" s="74" t="s">
        <v>536</v>
      </c>
      <c r="C150" s="78">
        <v>0</v>
      </c>
      <c r="D150" s="81">
        <f t="shared" si="0"/>
        <v>0</v>
      </c>
    </row>
    <row r="151" spans="1:4" x14ac:dyDescent="0.2">
      <c r="A151" s="76">
        <v>5282</v>
      </c>
      <c r="B151" s="74" t="s">
        <v>537</v>
      </c>
      <c r="C151" s="78">
        <v>0</v>
      </c>
      <c r="D151" s="81">
        <f t="shared" si="0"/>
        <v>0</v>
      </c>
    </row>
    <row r="152" spans="1:4" x14ac:dyDescent="0.2">
      <c r="A152" s="76">
        <v>5283</v>
      </c>
      <c r="B152" s="74" t="s">
        <v>538</v>
      </c>
      <c r="C152" s="78">
        <v>0</v>
      </c>
      <c r="D152" s="81">
        <f t="shared" si="0"/>
        <v>0</v>
      </c>
    </row>
    <row r="153" spans="1:4" x14ac:dyDescent="0.2">
      <c r="A153" s="76">
        <v>5284</v>
      </c>
      <c r="B153" s="74" t="s">
        <v>539</v>
      </c>
      <c r="C153" s="78">
        <v>0</v>
      </c>
      <c r="D153" s="81">
        <f t="shared" si="0"/>
        <v>0</v>
      </c>
    </row>
    <row r="154" spans="1:4" x14ac:dyDescent="0.2">
      <c r="A154" s="76">
        <v>5285</v>
      </c>
      <c r="B154" s="74" t="s">
        <v>540</v>
      </c>
      <c r="C154" s="78">
        <v>0</v>
      </c>
      <c r="D154" s="81">
        <f t="shared" si="0"/>
        <v>0</v>
      </c>
    </row>
    <row r="155" spans="1:4" x14ac:dyDescent="0.2">
      <c r="A155" s="76">
        <v>5290</v>
      </c>
      <c r="B155" s="74" t="s">
        <v>541</v>
      </c>
      <c r="C155" s="78">
        <v>0</v>
      </c>
      <c r="D155" s="81">
        <f t="shared" si="0"/>
        <v>0</v>
      </c>
    </row>
    <row r="156" spans="1:4" x14ac:dyDescent="0.2">
      <c r="A156" s="76">
        <v>5291</v>
      </c>
      <c r="B156" s="74" t="s">
        <v>542</v>
      </c>
      <c r="C156" s="78">
        <v>0</v>
      </c>
      <c r="D156" s="81">
        <f t="shared" si="0"/>
        <v>0</v>
      </c>
    </row>
    <row r="157" spans="1:4" x14ac:dyDescent="0.2">
      <c r="A157" s="76">
        <v>5292</v>
      </c>
      <c r="B157" s="74" t="s">
        <v>543</v>
      </c>
      <c r="C157" s="78">
        <v>0</v>
      </c>
      <c r="D157" s="81">
        <f t="shared" si="0"/>
        <v>0</v>
      </c>
    </row>
    <row r="158" spans="1:4" x14ac:dyDescent="0.2">
      <c r="A158" s="76">
        <v>5300</v>
      </c>
      <c r="B158" s="74" t="s">
        <v>544</v>
      </c>
      <c r="C158" s="78">
        <v>0</v>
      </c>
      <c r="D158" s="81">
        <f t="shared" si="0"/>
        <v>0</v>
      </c>
    </row>
    <row r="159" spans="1:4" x14ac:dyDescent="0.2">
      <c r="A159" s="76">
        <v>5310</v>
      </c>
      <c r="B159" s="74" t="s">
        <v>454</v>
      </c>
      <c r="C159" s="78">
        <v>0</v>
      </c>
      <c r="D159" s="81">
        <f t="shared" si="0"/>
        <v>0</v>
      </c>
    </row>
    <row r="160" spans="1:4" x14ac:dyDescent="0.2">
      <c r="A160" s="76">
        <v>5311</v>
      </c>
      <c r="B160" s="74" t="s">
        <v>545</v>
      </c>
      <c r="C160" s="78">
        <v>0</v>
      </c>
      <c r="D160" s="81">
        <f t="shared" si="0"/>
        <v>0</v>
      </c>
    </row>
    <row r="161" spans="1:4" x14ac:dyDescent="0.2">
      <c r="A161" s="76">
        <v>5312</v>
      </c>
      <c r="B161" s="74" t="s">
        <v>546</v>
      </c>
      <c r="C161" s="78">
        <v>0</v>
      </c>
      <c r="D161" s="81">
        <f t="shared" si="0"/>
        <v>0</v>
      </c>
    </row>
    <row r="162" spans="1:4" x14ac:dyDescent="0.2">
      <c r="A162" s="76">
        <v>5320</v>
      </c>
      <c r="B162" s="74" t="s">
        <v>455</v>
      </c>
      <c r="C162" s="78">
        <v>0</v>
      </c>
      <c r="D162" s="81">
        <f t="shared" ref="D162:D217" si="1">C162/$C$96</f>
        <v>0</v>
      </c>
    </row>
    <row r="163" spans="1:4" x14ac:dyDescent="0.2">
      <c r="A163" s="76">
        <v>5321</v>
      </c>
      <c r="B163" s="74" t="s">
        <v>547</v>
      </c>
      <c r="C163" s="78">
        <v>0</v>
      </c>
      <c r="D163" s="81">
        <f t="shared" si="1"/>
        <v>0</v>
      </c>
    </row>
    <row r="164" spans="1:4" x14ac:dyDescent="0.2">
      <c r="A164" s="76">
        <v>5322</v>
      </c>
      <c r="B164" s="74" t="s">
        <v>548</v>
      </c>
      <c r="C164" s="78">
        <v>0</v>
      </c>
      <c r="D164" s="81">
        <f t="shared" si="1"/>
        <v>0</v>
      </c>
    </row>
    <row r="165" spans="1:4" x14ac:dyDescent="0.2">
      <c r="A165" s="76">
        <v>5330</v>
      </c>
      <c r="B165" s="74" t="s">
        <v>456</v>
      </c>
      <c r="C165" s="78">
        <v>0</v>
      </c>
      <c r="D165" s="81">
        <f t="shared" si="1"/>
        <v>0</v>
      </c>
    </row>
    <row r="166" spans="1:4" x14ac:dyDescent="0.2">
      <c r="A166" s="76">
        <v>5331</v>
      </c>
      <c r="B166" s="74" t="s">
        <v>549</v>
      </c>
      <c r="C166" s="78">
        <v>0</v>
      </c>
      <c r="D166" s="81">
        <f t="shared" si="1"/>
        <v>0</v>
      </c>
    </row>
    <row r="167" spans="1:4" x14ac:dyDescent="0.2">
      <c r="A167" s="76">
        <v>5332</v>
      </c>
      <c r="B167" s="74" t="s">
        <v>550</v>
      </c>
      <c r="C167" s="78">
        <v>0</v>
      </c>
      <c r="D167" s="81">
        <f t="shared" si="1"/>
        <v>0</v>
      </c>
    </row>
    <row r="168" spans="1:4" x14ac:dyDescent="0.2">
      <c r="A168" s="76">
        <v>5400</v>
      </c>
      <c r="B168" s="74" t="s">
        <v>551</v>
      </c>
      <c r="C168" s="78">
        <v>0</v>
      </c>
      <c r="D168" s="81">
        <f t="shared" si="1"/>
        <v>0</v>
      </c>
    </row>
    <row r="169" spans="1:4" x14ac:dyDescent="0.2">
      <c r="A169" s="76">
        <v>5410</v>
      </c>
      <c r="B169" s="74" t="s">
        <v>552</v>
      </c>
      <c r="C169" s="78">
        <v>0</v>
      </c>
      <c r="D169" s="81">
        <f t="shared" si="1"/>
        <v>0</v>
      </c>
    </row>
    <row r="170" spans="1:4" x14ac:dyDescent="0.2">
      <c r="A170" s="76">
        <v>5411</v>
      </c>
      <c r="B170" s="74" t="s">
        <v>553</v>
      </c>
      <c r="C170" s="78">
        <v>0</v>
      </c>
      <c r="D170" s="81">
        <f t="shared" si="1"/>
        <v>0</v>
      </c>
    </row>
    <row r="171" spans="1:4" x14ac:dyDescent="0.2">
      <c r="A171" s="76">
        <v>5412</v>
      </c>
      <c r="B171" s="74" t="s">
        <v>554</v>
      </c>
      <c r="C171" s="78">
        <v>0</v>
      </c>
      <c r="D171" s="81">
        <f t="shared" si="1"/>
        <v>0</v>
      </c>
    </row>
    <row r="172" spans="1:4" x14ac:dyDescent="0.2">
      <c r="A172" s="76">
        <v>5420</v>
      </c>
      <c r="B172" s="74" t="s">
        <v>555</v>
      </c>
      <c r="C172" s="78">
        <v>0</v>
      </c>
      <c r="D172" s="81">
        <f t="shared" si="1"/>
        <v>0</v>
      </c>
    </row>
    <row r="173" spans="1:4" x14ac:dyDescent="0.2">
      <c r="A173" s="76">
        <v>5421</v>
      </c>
      <c r="B173" s="74" t="s">
        <v>556</v>
      </c>
      <c r="C173" s="78">
        <v>0</v>
      </c>
      <c r="D173" s="81">
        <f t="shared" si="1"/>
        <v>0</v>
      </c>
    </row>
    <row r="174" spans="1:4" x14ac:dyDescent="0.2">
      <c r="A174" s="76">
        <v>5422</v>
      </c>
      <c r="B174" s="74" t="s">
        <v>557</v>
      </c>
      <c r="C174" s="78">
        <v>0</v>
      </c>
      <c r="D174" s="81">
        <f t="shared" si="1"/>
        <v>0</v>
      </c>
    </row>
    <row r="175" spans="1:4" x14ac:dyDescent="0.2">
      <c r="A175" s="76">
        <v>5430</v>
      </c>
      <c r="B175" s="74" t="s">
        <v>558</v>
      </c>
      <c r="C175" s="78">
        <v>0</v>
      </c>
      <c r="D175" s="81">
        <f t="shared" si="1"/>
        <v>0</v>
      </c>
    </row>
    <row r="176" spans="1:4" x14ac:dyDescent="0.2">
      <c r="A176" s="76">
        <v>5431</v>
      </c>
      <c r="B176" s="74" t="s">
        <v>559</v>
      </c>
      <c r="C176" s="78">
        <v>0</v>
      </c>
      <c r="D176" s="81">
        <f t="shared" si="1"/>
        <v>0</v>
      </c>
    </row>
    <row r="177" spans="1:4" x14ac:dyDescent="0.2">
      <c r="A177" s="76">
        <v>5432</v>
      </c>
      <c r="B177" s="74" t="s">
        <v>560</v>
      </c>
      <c r="C177" s="78">
        <v>0</v>
      </c>
      <c r="D177" s="81">
        <f t="shared" si="1"/>
        <v>0</v>
      </c>
    </row>
    <row r="178" spans="1:4" x14ac:dyDescent="0.2">
      <c r="A178" s="76">
        <v>5440</v>
      </c>
      <c r="B178" s="74" t="s">
        <v>561</v>
      </c>
      <c r="C178" s="78">
        <v>0</v>
      </c>
      <c r="D178" s="81">
        <f t="shared" si="1"/>
        <v>0</v>
      </c>
    </row>
    <row r="179" spans="1:4" x14ac:dyDescent="0.2">
      <c r="A179" s="76">
        <v>5441</v>
      </c>
      <c r="B179" s="74" t="s">
        <v>561</v>
      </c>
      <c r="C179" s="78">
        <v>0</v>
      </c>
      <c r="D179" s="81">
        <f t="shared" si="1"/>
        <v>0</v>
      </c>
    </row>
    <row r="180" spans="1:4" x14ac:dyDescent="0.2">
      <c r="A180" s="76">
        <v>5450</v>
      </c>
      <c r="B180" s="74" t="s">
        <v>562</v>
      </c>
      <c r="C180" s="78">
        <v>0</v>
      </c>
      <c r="D180" s="81">
        <f t="shared" si="1"/>
        <v>0</v>
      </c>
    </row>
    <row r="181" spans="1:4" x14ac:dyDescent="0.2">
      <c r="A181" s="76">
        <v>5451</v>
      </c>
      <c r="B181" s="74" t="s">
        <v>563</v>
      </c>
      <c r="C181" s="78">
        <v>0</v>
      </c>
      <c r="D181" s="81">
        <f t="shared" si="1"/>
        <v>0</v>
      </c>
    </row>
    <row r="182" spans="1:4" x14ac:dyDescent="0.2">
      <c r="A182" s="76">
        <v>5452</v>
      </c>
      <c r="B182" s="74" t="s">
        <v>564</v>
      </c>
      <c r="C182" s="78">
        <v>0</v>
      </c>
      <c r="D182" s="81">
        <f t="shared" si="1"/>
        <v>0</v>
      </c>
    </row>
    <row r="183" spans="1:4" x14ac:dyDescent="0.2">
      <c r="A183" s="76">
        <v>5500</v>
      </c>
      <c r="B183" s="74" t="s">
        <v>565</v>
      </c>
      <c r="C183" s="78">
        <v>203137.44</v>
      </c>
      <c r="D183" s="81">
        <f t="shared" si="1"/>
        <v>1.4857489725043088E-2</v>
      </c>
    </row>
    <row r="184" spans="1:4" x14ac:dyDescent="0.2">
      <c r="A184" s="76">
        <v>5510</v>
      </c>
      <c r="B184" s="74" t="s">
        <v>566</v>
      </c>
      <c r="C184" s="78">
        <v>203137.44</v>
      </c>
      <c r="D184" s="81">
        <f t="shared" si="1"/>
        <v>1.4857489725043088E-2</v>
      </c>
    </row>
    <row r="185" spans="1:4" x14ac:dyDescent="0.2">
      <c r="A185" s="76">
        <v>5511</v>
      </c>
      <c r="B185" s="74" t="s">
        <v>567</v>
      </c>
      <c r="C185" s="78">
        <v>0</v>
      </c>
      <c r="D185" s="81">
        <f t="shared" si="1"/>
        <v>0</v>
      </c>
    </row>
    <row r="186" spans="1:4" x14ac:dyDescent="0.2">
      <c r="A186" s="76">
        <v>5512</v>
      </c>
      <c r="B186" s="74" t="s">
        <v>568</v>
      </c>
      <c r="C186" s="78">
        <v>0</v>
      </c>
      <c r="D186" s="81">
        <f t="shared" si="1"/>
        <v>0</v>
      </c>
    </row>
    <row r="187" spans="1:4" x14ac:dyDescent="0.2">
      <c r="A187" s="76">
        <v>5513</v>
      </c>
      <c r="B187" s="74" t="s">
        <v>569</v>
      </c>
      <c r="C187" s="78">
        <v>0</v>
      </c>
      <c r="D187" s="81">
        <f t="shared" si="1"/>
        <v>0</v>
      </c>
    </row>
    <row r="188" spans="1:4" x14ac:dyDescent="0.2">
      <c r="A188" s="76">
        <v>5514</v>
      </c>
      <c r="B188" s="74" t="s">
        <v>570</v>
      </c>
      <c r="C188" s="78">
        <v>0</v>
      </c>
      <c r="D188" s="81">
        <f t="shared" si="1"/>
        <v>0</v>
      </c>
    </row>
    <row r="189" spans="1:4" x14ac:dyDescent="0.2">
      <c r="A189" s="76">
        <v>5515</v>
      </c>
      <c r="B189" s="74" t="s">
        <v>571</v>
      </c>
      <c r="C189" s="78">
        <v>203137.44</v>
      </c>
      <c r="D189" s="81">
        <f t="shared" si="1"/>
        <v>1.4857489725043088E-2</v>
      </c>
    </row>
    <row r="190" spans="1:4" x14ac:dyDescent="0.2">
      <c r="A190" s="76">
        <v>5516</v>
      </c>
      <c r="B190" s="74" t="s">
        <v>572</v>
      </c>
      <c r="C190" s="78">
        <v>0</v>
      </c>
      <c r="D190" s="81">
        <f t="shared" si="1"/>
        <v>0</v>
      </c>
    </row>
    <row r="191" spans="1:4" x14ac:dyDescent="0.2">
      <c r="A191" s="76">
        <v>5517</v>
      </c>
      <c r="B191" s="74" t="s">
        <v>573</v>
      </c>
      <c r="C191" s="78">
        <v>0</v>
      </c>
      <c r="D191" s="81">
        <f t="shared" si="1"/>
        <v>0</v>
      </c>
    </row>
    <row r="192" spans="1:4" x14ac:dyDescent="0.2">
      <c r="A192" s="76">
        <v>5518</v>
      </c>
      <c r="B192" s="74" t="s">
        <v>132</v>
      </c>
      <c r="C192" s="78">
        <v>0</v>
      </c>
      <c r="D192" s="81">
        <f t="shared" si="1"/>
        <v>0</v>
      </c>
    </row>
    <row r="193" spans="1:4" x14ac:dyDescent="0.2">
      <c r="A193" s="76">
        <v>5520</v>
      </c>
      <c r="B193" s="74" t="s">
        <v>131</v>
      </c>
      <c r="C193" s="78">
        <v>0</v>
      </c>
      <c r="D193" s="81">
        <f t="shared" si="1"/>
        <v>0</v>
      </c>
    </row>
    <row r="194" spans="1:4" x14ac:dyDescent="0.2">
      <c r="A194" s="76">
        <v>5521</v>
      </c>
      <c r="B194" s="74" t="s">
        <v>574</v>
      </c>
      <c r="C194" s="78">
        <v>0</v>
      </c>
      <c r="D194" s="81">
        <f t="shared" si="1"/>
        <v>0</v>
      </c>
    </row>
    <row r="195" spans="1:4" x14ac:dyDescent="0.2">
      <c r="A195" s="76">
        <v>5522</v>
      </c>
      <c r="B195" s="74" t="s">
        <v>575</v>
      </c>
      <c r="C195" s="78">
        <v>0</v>
      </c>
      <c r="D195" s="81">
        <f t="shared" si="1"/>
        <v>0</v>
      </c>
    </row>
    <row r="196" spans="1:4" x14ac:dyDescent="0.2">
      <c r="A196" s="76">
        <v>5530</v>
      </c>
      <c r="B196" s="74" t="s">
        <v>576</v>
      </c>
      <c r="C196" s="78">
        <v>0</v>
      </c>
      <c r="D196" s="81">
        <f t="shared" si="1"/>
        <v>0</v>
      </c>
    </row>
    <row r="197" spans="1:4" x14ac:dyDescent="0.2">
      <c r="A197" s="76">
        <v>5531</v>
      </c>
      <c r="B197" s="74" t="s">
        <v>577</v>
      </c>
      <c r="C197" s="78">
        <v>0</v>
      </c>
      <c r="D197" s="81">
        <f t="shared" si="1"/>
        <v>0</v>
      </c>
    </row>
    <row r="198" spans="1:4" x14ac:dyDescent="0.2">
      <c r="A198" s="76">
        <v>5532</v>
      </c>
      <c r="B198" s="74" t="s">
        <v>578</v>
      </c>
      <c r="C198" s="78">
        <v>0</v>
      </c>
      <c r="D198" s="81">
        <f t="shared" si="1"/>
        <v>0</v>
      </c>
    </row>
    <row r="199" spans="1:4" x14ac:dyDescent="0.2">
      <c r="A199" s="76">
        <v>5533</v>
      </c>
      <c r="B199" s="74" t="s">
        <v>579</v>
      </c>
      <c r="C199" s="78">
        <v>0</v>
      </c>
      <c r="D199" s="81">
        <f t="shared" si="1"/>
        <v>0</v>
      </c>
    </row>
    <row r="200" spans="1:4" x14ac:dyDescent="0.2">
      <c r="A200" s="76">
        <v>5534</v>
      </c>
      <c r="B200" s="74" t="s">
        <v>580</v>
      </c>
      <c r="C200" s="78">
        <v>0</v>
      </c>
      <c r="D200" s="81">
        <f t="shared" si="1"/>
        <v>0</v>
      </c>
    </row>
    <row r="201" spans="1:4" x14ac:dyDescent="0.2">
      <c r="A201" s="76">
        <v>5535</v>
      </c>
      <c r="B201" s="74" t="s">
        <v>581</v>
      </c>
      <c r="C201" s="78">
        <v>0</v>
      </c>
      <c r="D201" s="81">
        <f t="shared" si="1"/>
        <v>0</v>
      </c>
    </row>
    <row r="202" spans="1:4" x14ac:dyDescent="0.2">
      <c r="A202" s="76">
        <v>5540</v>
      </c>
      <c r="B202" s="74" t="s">
        <v>582</v>
      </c>
      <c r="C202" s="78">
        <v>0</v>
      </c>
      <c r="D202" s="81">
        <f t="shared" si="1"/>
        <v>0</v>
      </c>
    </row>
    <row r="203" spans="1:4" x14ac:dyDescent="0.2">
      <c r="A203" s="76">
        <v>5541</v>
      </c>
      <c r="B203" s="74" t="s">
        <v>582</v>
      </c>
      <c r="C203" s="78">
        <v>0</v>
      </c>
      <c r="D203" s="81">
        <f t="shared" si="1"/>
        <v>0</v>
      </c>
    </row>
    <row r="204" spans="1:4" x14ac:dyDescent="0.2">
      <c r="A204" s="76">
        <v>5550</v>
      </c>
      <c r="B204" s="74" t="s">
        <v>583</v>
      </c>
      <c r="C204" s="78">
        <v>0</v>
      </c>
      <c r="D204" s="81">
        <f t="shared" si="1"/>
        <v>0</v>
      </c>
    </row>
    <row r="205" spans="1:4" x14ac:dyDescent="0.2">
      <c r="A205" s="76">
        <v>5551</v>
      </c>
      <c r="B205" s="74" t="s">
        <v>583</v>
      </c>
      <c r="C205" s="78">
        <v>0</v>
      </c>
      <c r="D205" s="81">
        <f t="shared" si="1"/>
        <v>0</v>
      </c>
    </row>
    <row r="206" spans="1:4" x14ac:dyDescent="0.2">
      <c r="A206" s="76">
        <v>5590</v>
      </c>
      <c r="B206" s="74" t="s">
        <v>584</v>
      </c>
      <c r="C206" s="78">
        <v>0</v>
      </c>
      <c r="D206" s="81">
        <f t="shared" si="1"/>
        <v>0</v>
      </c>
    </row>
    <row r="207" spans="1:4" x14ac:dyDescent="0.2">
      <c r="A207" s="76">
        <v>5591</v>
      </c>
      <c r="B207" s="74" t="s">
        <v>585</v>
      </c>
      <c r="C207" s="78">
        <v>0</v>
      </c>
      <c r="D207" s="81">
        <f t="shared" si="1"/>
        <v>0</v>
      </c>
    </row>
    <row r="208" spans="1:4" x14ac:dyDescent="0.2">
      <c r="A208" s="76">
        <v>5592</v>
      </c>
      <c r="B208" s="74" t="s">
        <v>586</v>
      </c>
      <c r="C208" s="78">
        <v>0</v>
      </c>
      <c r="D208" s="81">
        <f t="shared" si="1"/>
        <v>0</v>
      </c>
    </row>
    <row r="209" spans="1:4" x14ac:dyDescent="0.2">
      <c r="A209" s="76">
        <v>5593</v>
      </c>
      <c r="B209" s="74" t="s">
        <v>587</v>
      </c>
      <c r="C209" s="78">
        <v>0</v>
      </c>
      <c r="D209" s="81">
        <f t="shared" si="1"/>
        <v>0</v>
      </c>
    </row>
    <row r="210" spans="1:4" x14ac:dyDescent="0.2">
      <c r="A210" s="76">
        <v>5594</v>
      </c>
      <c r="B210" s="74" t="s">
        <v>588</v>
      </c>
      <c r="C210" s="78">
        <v>0</v>
      </c>
      <c r="D210" s="81">
        <f t="shared" si="1"/>
        <v>0</v>
      </c>
    </row>
    <row r="211" spans="1:4" x14ac:dyDescent="0.2">
      <c r="A211" s="76">
        <v>5595</v>
      </c>
      <c r="B211" s="74" t="s">
        <v>589</v>
      </c>
      <c r="C211" s="78">
        <v>0</v>
      </c>
      <c r="D211" s="81">
        <f t="shared" si="1"/>
        <v>0</v>
      </c>
    </row>
    <row r="212" spans="1:4" x14ac:dyDescent="0.2">
      <c r="A212" s="76">
        <v>5596</v>
      </c>
      <c r="B212" s="74" t="s">
        <v>482</v>
      </c>
      <c r="C212" s="78">
        <v>0</v>
      </c>
      <c r="D212" s="81">
        <f t="shared" si="1"/>
        <v>0</v>
      </c>
    </row>
    <row r="213" spans="1:4" x14ac:dyDescent="0.2">
      <c r="A213" s="76">
        <v>5597</v>
      </c>
      <c r="B213" s="74" t="s">
        <v>590</v>
      </c>
      <c r="C213" s="78">
        <v>0</v>
      </c>
      <c r="D213" s="81">
        <f t="shared" si="1"/>
        <v>0</v>
      </c>
    </row>
    <row r="214" spans="1:4" x14ac:dyDescent="0.2">
      <c r="A214" s="76">
        <v>5599</v>
      </c>
      <c r="B214" s="74" t="s">
        <v>591</v>
      </c>
      <c r="C214" s="78">
        <v>0</v>
      </c>
      <c r="D214" s="81">
        <f t="shared" si="1"/>
        <v>0</v>
      </c>
    </row>
    <row r="215" spans="1:4" x14ac:dyDescent="0.2">
      <c r="A215" s="76">
        <v>5600</v>
      </c>
      <c r="B215" s="74" t="s">
        <v>126</v>
      </c>
      <c r="C215" s="78">
        <v>0</v>
      </c>
      <c r="D215" s="81">
        <f t="shared" si="1"/>
        <v>0</v>
      </c>
    </row>
    <row r="216" spans="1:4" x14ac:dyDescent="0.2">
      <c r="A216" s="76">
        <v>5610</v>
      </c>
      <c r="B216" s="74" t="s">
        <v>592</v>
      </c>
      <c r="C216" s="78">
        <v>0</v>
      </c>
      <c r="D216" s="81">
        <f t="shared" si="1"/>
        <v>0</v>
      </c>
    </row>
    <row r="217" spans="1:4" x14ac:dyDescent="0.2">
      <c r="A217" s="76">
        <v>5611</v>
      </c>
      <c r="B217" s="74" t="s">
        <v>593</v>
      </c>
      <c r="C217" s="78">
        <v>0</v>
      </c>
      <c r="D217" s="81">
        <f t="shared" si="1"/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scale="73" fitToHeight="6" orientation="landscape" verticalDpi="0" r:id="rId1"/>
  <ignoredErrors>
    <ignoredError sqref="D96:D217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70"/>
  <sheetViews>
    <sheetView zoomScaleNormal="100" zoomScaleSheetLayoutView="110" workbookViewId="0">
      <selection activeCell="B2" sqref="B2"/>
    </sheetView>
  </sheetViews>
  <sheetFormatPr baseColWidth="10" defaultColWidth="12.42578125" defaultRowHeight="11.25" x14ac:dyDescent="0.2"/>
  <cols>
    <col min="1" max="1" width="11.42578125" style="32"/>
    <col min="2" max="2" width="124.28515625" style="3" customWidth="1"/>
    <col min="3" max="16384" width="12.42578125" style="3"/>
  </cols>
  <sheetData>
    <row r="1" spans="1:2" s="4" customFormat="1" x14ac:dyDescent="0.2">
      <c r="B1" s="29"/>
    </row>
    <row r="2" spans="1:2" ht="15" customHeight="1" x14ac:dyDescent="0.2">
      <c r="A2" s="54" t="s">
        <v>282</v>
      </c>
      <c r="B2" s="51" t="s">
        <v>92</v>
      </c>
    </row>
    <row r="3" spans="1:2" x14ac:dyDescent="0.2">
      <c r="A3" s="64"/>
      <c r="B3" s="7"/>
    </row>
    <row r="4" spans="1:2" ht="14.1" customHeight="1" x14ac:dyDescent="0.2">
      <c r="A4" s="62" t="s">
        <v>122</v>
      </c>
      <c r="B4" s="55" t="s">
        <v>125</v>
      </c>
    </row>
    <row r="5" spans="1:2" ht="14.1" customHeight="1" x14ac:dyDescent="0.2">
      <c r="A5" s="64"/>
      <c r="B5" s="55" t="s">
        <v>93</v>
      </c>
    </row>
    <row r="6" spans="1:2" ht="14.1" customHeight="1" x14ac:dyDescent="0.2">
      <c r="A6" s="64"/>
      <c r="B6" s="55" t="s">
        <v>236</v>
      </c>
    </row>
    <row r="7" spans="1:2" ht="14.1" customHeight="1" x14ac:dyDescent="0.2">
      <c r="A7" s="64"/>
      <c r="B7" s="56" t="s">
        <v>107</v>
      </c>
    </row>
    <row r="8" spans="1:2" x14ac:dyDescent="0.2">
      <c r="A8" s="64"/>
      <c r="B8" s="5"/>
    </row>
    <row r="9" spans="1:2" ht="15" customHeight="1" x14ac:dyDescent="0.2">
      <c r="A9" s="62" t="s">
        <v>123</v>
      </c>
      <c r="B9" s="52" t="s">
        <v>238</v>
      </c>
    </row>
    <row r="10" spans="1:2" ht="24.95" customHeight="1" x14ac:dyDescent="0.2">
      <c r="A10" s="64"/>
      <c r="B10" s="53" t="s">
        <v>114</v>
      </c>
    </row>
    <row r="11" spans="1:2" ht="15" customHeight="1" x14ac:dyDescent="0.2">
      <c r="A11" s="64"/>
      <c r="B11" s="65" t="s">
        <v>107</v>
      </c>
    </row>
    <row r="12" spans="1:2" x14ac:dyDescent="0.2">
      <c r="A12" s="64"/>
      <c r="B12" s="66"/>
    </row>
    <row r="13" spans="1:2" ht="15" customHeight="1" x14ac:dyDescent="0.2">
      <c r="A13" s="62" t="s">
        <v>124</v>
      </c>
      <c r="B13" s="44" t="s">
        <v>115</v>
      </c>
    </row>
    <row r="14" spans="1:2" ht="15" customHeight="1" x14ac:dyDescent="0.2">
      <c r="A14" s="64"/>
      <c r="B14" s="44" t="s">
        <v>116</v>
      </c>
    </row>
    <row r="15" spans="1:2" x14ac:dyDescent="0.2">
      <c r="A15" s="64"/>
      <c r="B15" s="66"/>
    </row>
    <row r="16" spans="1:2" x14ac:dyDescent="0.2">
      <c r="A16" s="64"/>
      <c r="B16" s="66"/>
    </row>
    <row r="17" spans="1:2" x14ac:dyDescent="0.2">
      <c r="A17" s="64"/>
      <c r="B17" s="30"/>
    </row>
    <row r="18" spans="1:2" x14ac:dyDescent="0.2">
      <c r="A18" s="64"/>
      <c r="B18" s="30"/>
    </row>
    <row r="19" spans="1:2" x14ac:dyDescent="0.2">
      <c r="A19" s="64"/>
      <c r="B19" s="30"/>
    </row>
    <row r="20" spans="1:2" x14ac:dyDescent="0.2">
      <c r="A20" s="64"/>
      <c r="B20" s="30"/>
    </row>
    <row r="21" spans="1:2" x14ac:dyDescent="0.2">
      <c r="A21" s="64"/>
      <c r="B21" s="30"/>
    </row>
    <row r="22" spans="1:2" x14ac:dyDescent="0.2">
      <c r="A22" s="64"/>
      <c r="B22" s="30"/>
    </row>
    <row r="23" spans="1:2" x14ac:dyDescent="0.2">
      <c r="A23" s="64"/>
      <c r="B23" s="30"/>
    </row>
    <row r="24" spans="1:2" x14ac:dyDescent="0.2">
      <c r="A24" s="64"/>
      <c r="B24" s="30"/>
    </row>
    <row r="25" spans="1:2" x14ac:dyDescent="0.2">
      <c r="A25" s="64"/>
      <c r="B25" s="30"/>
    </row>
    <row r="26" spans="1:2" x14ac:dyDescent="0.2">
      <c r="A26" s="64"/>
      <c r="B26" s="30"/>
    </row>
    <row r="27" spans="1:2" x14ac:dyDescent="0.2">
      <c r="A27" s="64"/>
      <c r="B27" s="30"/>
    </row>
    <row r="28" spans="1:2" x14ac:dyDescent="0.2">
      <c r="A28" s="64"/>
      <c r="B28" s="30"/>
    </row>
    <row r="29" spans="1:2" x14ac:dyDescent="0.2">
      <c r="A29" s="64"/>
      <c r="B29" s="30"/>
    </row>
    <row r="30" spans="1:2" x14ac:dyDescent="0.2">
      <c r="A30" s="64"/>
      <c r="B30" s="30"/>
    </row>
    <row r="31" spans="1:2" x14ac:dyDescent="0.2">
      <c r="A31" s="64"/>
      <c r="B31" s="30"/>
    </row>
    <row r="32" spans="1:2" x14ac:dyDescent="0.2">
      <c r="A32" s="64"/>
      <c r="B32" s="30"/>
    </row>
    <row r="33" spans="1:2" x14ac:dyDescent="0.2">
      <c r="A33" s="64"/>
      <c r="B33" s="30"/>
    </row>
    <row r="34" spans="1:2" x14ac:dyDescent="0.2">
      <c r="B34" s="30"/>
    </row>
    <row r="35" spans="1:2" x14ac:dyDescent="0.2">
      <c r="B35" s="30"/>
    </row>
    <row r="36" spans="1:2" x14ac:dyDescent="0.2">
      <c r="B36" s="30"/>
    </row>
    <row r="37" spans="1:2" x14ac:dyDescent="0.2">
      <c r="B37" s="30"/>
    </row>
    <row r="38" spans="1:2" x14ac:dyDescent="0.2">
      <c r="B38" s="30"/>
    </row>
    <row r="39" spans="1:2" x14ac:dyDescent="0.2">
      <c r="B39" s="30"/>
    </row>
    <row r="40" spans="1:2" x14ac:dyDescent="0.2">
      <c r="B40" s="30"/>
    </row>
    <row r="41" spans="1:2" x14ac:dyDescent="0.2">
      <c r="B41" s="30"/>
    </row>
    <row r="42" spans="1:2" x14ac:dyDescent="0.2">
      <c r="B42" s="30"/>
    </row>
    <row r="43" spans="1:2" x14ac:dyDescent="0.2">
      <c r="B43" s="30"/>
    </row>
    <row r="44" spans="1:2" x14ac:dyDescent="0.2">
      <c r="B44" s="30"/>
    </row>
    <row r="45" spans="1:2" x14ac:dyDescent="0.2">
      <c r="B45" s="30"/>
    </row>
    <row r="46" spans="1:2" x14ac:dyDescent="0.2">
      <c r="B46" s="30"/>
    </row>
    <row r="47" spans="1:2" x14ac:dyDescent="0.2">
      <c r="B47" s="30"/>
    </row>
    <row r="48" spans="1:2" x14ac:dyDescent="0.2">
      <c r="B48" s="30"/>
    </row>
    <row r="49" spans="2:2" x14ac:dyDescent="0.2">
      <c r="B49" s="30"/>
    </row>
    <row r="50" spans="2:2" x14ac:dyDescent="0.2">
      <c r="B50" s="30"/>
    </row>
    <row r="51" spans="2:2" x14ac:dyDescent="0.2">
      <c r="B51" s="30"/>
    </row>
    <row r="52" spans="2:2" x14ac:dyDescent="0.2">
      <c r="B52" s="30"/>
    </row>
    <row r="53" spans="2:2" x14ac:dyDescent="0.2">
      <c r="B53" s="30"/>
    </row>
    <row r="54" spans="2:2" x14ac:dyDescent="0.2">
      <c r="B54" s="30"/>
    </row>
    <row r="55" spans="2:2" x14ac:dyDescent="0.2">
      <c r="B55" s="30"/>
    </row>
    <row r="56" spans="2:2" x14ac:dyDescent="0.2">
      <c r="B56" s="30"/>
    </row>
    <row r="57" spans="2:2" x14ac:dyDescent="0.2">
      <c r="B57" s="30"/>
    </row>
    <row r="58" spans="2:2" x14ac:dyDescent="0.2">
      <c r="B58" s="30"/>
    </row>
    <row r="59" spans="2:2" x14ac:dyDescent="0.2">
      <c r="B59" s="30"/>
    </row>
    <row r="60" spans="2:2" x14ac:dyDescent="0.2">
      <c r="B60" s="30"/>
    </row>
    <row r="61" spans="2:2" x14ac:dyDescent="0.2">
      <c r="B61" s="30"/>
    </row>
    <row r="62" spans="2:2" x14ac:dyDescent="0.2">
      <c r="B62" s="30"/>
    </row>
    <row r="63" spans="2:2" x14ac:dyDescent="0.2">
      <c r="B63" s="30"/>
    </row>
    <row r="64" spans="2:2" x14ac:dyDescent="0.2">
      <c r="B64" s="30"/>
    </row>
    <row r="65" spans="2:2" x14ac:dyDescent="0.2">
      <c r="B65" s="30"/>
    </row>
    <row r="66" spans="2:2" x14ac:dyDescent="0.2">
      <c r="B66" s="30"/>
    </row>
    <row r="67" spans="2:2" x14ac:dyDescent="0.2">
      <c r="B67" s="30"/>
    </row>
    <row r="68" spans="2:2" x14ac:dyDescent="0.2">
      <c r="B68" s="30"/>
    </row>
    <row r="69" spans="2:2" x14ac:dyDescent="0.2">
      <c r="B69" s="30"/>
    </row>
    <row r="70" spans="2:2" x14ac:dyDescent="0.2">
      <c r="B70" s="30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7"/>
  <sheetViews>
    <sheetView workbookViewId="0">
      <selection sqref="A1:E27"/>
    </sheetView>
  </sheetViews>
  <sheetFormatPr baseColWidth="10" defaultColWidth="9.140625" defaultRowHeight="11.25" x14ac:dyDescent="0.2"/>
  <cols>
    <col min="1" max="1" width="10" style="84" customWidth="1"/>
    <col min="2" max="2" width="48.140625" style="84" customWidth="1"/>
    <col min="3" max="3" width="22.85546875" style="84" customWidth="1"/>
    <col min="4" max="5" width="16.7109375" style="84" customWidth="1"/>
    <col min="6" max="16384" width="9.140625" style="84"/>
  </cols>
  <sheetData>
    <row r="1" spans="1:5" ht="18.95" customHeight="1" x14ac:dyDescent="0.2">
      <c r="A1" s="160" t="str">
        <f>ESF!A1</f>
        <v>Patronato del Parque Zoológico de León</v>
      </c>
      <c r="B1" s="160"/>
      <c r="C1" s="160"/>
      <c r="D1" s="82" t="s">
        <v>288</v>
      </c>
      <c r="E1" s="83">
        <f>ESF!H1</f>
        <v>2018</v>
      </c>
    </row>
    <row r="2" spans="1:5" ht="18.95" customHeight="1" x14ac:dyDescent="0.2">
      <c r="A2" s="160" t="s">
        <v>594</v>
      </c>
      <c r="B2" s="160"/>
      <c r="C2" s="160"/>
      <c r="D2" s="82" t="s">
        <v>290</v>
      </c>
      <c r="E2" s="83" t="str">
        <f>ESF!H2</f>
        <v>Trimestral</v>
      </c>
    </row>
    <row r="3" spans="1:5" ht="18.95" customHeight="1" x14ac:dyDescent="0.2">
      <c r="A3" s="160" t="str">
        <f>ESF!A3</f>
        <v>Correspondiente del 01 de enero al 31 de marzo del 2018</v>
      </c>
      <c r="B3" s="160"/>
      <c r="C3" s="160"/>
      <c r="D3" s="82" t="s">
        <v>292</v>
      </c>
      <c r="E3" s="83">
        <f>ESF!H3</f>
        <v>1</v>
      </c>
    </row>
    <row r="5" spans="1:5" x14ac:dyDescent="0.2">
      <c r="A5" s="85" t="s">
        <v>293</v>
      </c>
      <c r="B5" s="86"/>
      <c r="C5" s="86"/>
      <c r="D5" s="86"/>
      <c r="E5" s="86"/>
    </row>
    <row r="6" spans="1:5" x14ac:dyDescent="0.2">
      <c r="A6" s="86" t="s">
        <v>264</v>
      </c>
      <c r="B6" s="86"/>
      <c r="C6" s="86"/>
      <c r="D6" s="86"/>
      <c r="E6" s="86"/>
    </row>
    <row r="7" spans="1:5" x14ac:dyDescent="0.2">
      <c r="A7" s="87" t="s">
        <v>233</v>
      </c>
      <c r="B7" s="87" t="s">
        <v>229</v>
      </c>
      <c r="C7" s="87" t="s">
        <v>230</v>
      </c>
      <c r="D7" s="87" t="s">
        <v>232</v>
      </c>
      <c r="E7" s="87" t="s">
        <v>234</v>
      </c>
    </row>
    <row r="8" spans="1:5" x14ac:dyDescent="0.2">
      <c r="A8" s="88">
        <v>3110</v>
      </c>
      <c r="B8" s="84" t="s">
        <v>455</v>
      </c>
      <c r="C8" s="89">
        <v>11429029.390000001</v>
      </c>
    </row>
    <row r="9" spans="1:5" x14ac:dyDescent="0.2">
      <c r="A9" s="88">
        <v>3120</v>
      </c>
      <c r="B9" s="84" t="s">
        <v>595</v>
      </c>
      <c r="C9" s="89">
        <v>0</v>
      </c>
    </row>
    <row r="10" spans="1:5" x14ac:dyDescent="0.2">
      <c r="A10" s="88">
        <v>3130</v>
      </c>
      <c r="B10" s="84" t="s">
        <v>596</v>
      </c>
      <c r="C10" s="89">
        <v>25909246.98</v>
      </c>
    </row>
    <row r="12" spans="1:5" x14ac:dyDescent="0.2">
      <c r="A12" s="86" t="s">
        <v>266</v>
      </c>
      <c r="B12" s="86"/>
      <c r="C12" s="86"/>
      <c r="D12" s="86"/>
      <c r="E12" s="86"/>
    </row>
    <row r="13" spans="1:5" x14ac:dyDescent="0.2">
      <c r="A13" s="87" t="s">
        <v>233</v>
      </c>
      <c r="B13" s="87" t="s">
        <v>229</v>
      </c>
      <c r="C13" s="87" t="s">
        <v>230</v>
      </c>
      <c r="D13" s="87" t="s">
        <v>597</v>
      </c>
      <c r="E13" s="87"/>
    </row>
    <row r="14" spans="1:5" x14ac:dyDescent="0.2">
      <c r="A14" s="88">
        <v>3210</v>
      </c>
      <c r="B14" s="84" t="s">
        <v>598</v>
      </c>
      <c r="C14" s="89">
        <v>7148499.8600000013</v>
      </c>
    </row>
    <row r="15" spans="1:5" x14ac:dyDescent="0.2">
      <c r="A15" s="88">
        <v>3220</v>
      </c>
      <c r="B15" s="84" t="s">
        <v>599</v>
      </c>
      <c r="C15" s="89">
        <v>56161418.420000002</v>
      </c>
    </row>
    <row r="16" spans="1:5" x14ac:dyDescent="0.2">
      <c r="A16" s="88">
        <v>3230</v>
      </c>
      <c r="B16" s="84" t="s">
        <v>600</v>
      </c>
      <c r="C16" s="89">
        <v>0</v>
      </c>
    </row>
    <row r="17" spans="1:3" x14ac:dyDescent="0.2">
      <c r="A17" s="88">
        <v>3231</v>
      </c>
      <c r="B17" s="84" t="s">
        <v>601</v>
      </c>
      <c r="C17" s="89">
        <v>0</v>
      </c>
    </row>
    <row r="18" spans="1:3" x14ac:dyDescent="0.2">
      <c r="A18" s="88">
        <v>3232</v>
      </c>
      <c r="B18" s="84" t="s">
        <v>602</v>
      </c>
      <c r="C18" s="89">
        <v>0</v>
      </c>
    </row>
    <row r="19" spans="1:3" x14ac:dyDescent="0.2">
      <c r="A19" s="88">
        <v>3233</v>
      </c>
      <c r="B19" s="84" t="s">
        <v>603</v>
      </c>
      <c r="C19" s="89">
        <v>0</v>
      </c>
    </row>
    <row r="20" spans="1:3" x14ac:dyDescent="0.2">
      <c r="A20" s="88">
        <v>3239</v>
      </c>
      <c r="B20" s="84" t="s">
        <v>604</v>
      </c>
      <c r="C20" s="89">
        <v>0</v>
      </c>
    </row>
    <row r="21" spans="1:3" x14ac:dyDescent="0.2">
      <c r="A21" s="88">
        <v>3240</v>
      </c>
      <c r="B21" s="84" t="s">
        <v>605</v>
      </c>
      <c r="C21" s="89">
        <v>0</v>
      </c>
    </row>
    <row r="22" spans="1:3" x14ac:dyDescent="0.2">
      <c r="A22" s="88">
        <v>3241</v>
      </c>
      <c r="B22" s="84" t="s">
        <v>606</v>
      </c>
      <c r="C22" s="89">
        <v>0</v>
      </c>
    </row>
    <row r="23" spans="1:3" x14ac:dyDescent="0.2">
      <c r="A23" s="88">
        <v>3242</v>
      </c>
      <c r="B23" s="84" t="s">
        <v>607</v>
      </c>
      <c r="C23" s="89">
        <v>0</v>
      </c>
    </row>
    <row r="24" spans="1:3" x14ac:dyDescent="0.2">
      <c r="A24" s="88">
        <v>3243</v>
      </c>
      <c r="B24" s="84" t="s">
        <v>608</v>
      </c>
      <c r="C24" s="89">
        <v>0</v>
      </c>
    </row>
    <row r="25" spans="1:3" x14ac:dyDescent="0.2">
      <c r="A25" s="88">
        <v>3250</v>
      </c>
      <c r="B25" s="84" t="s">
        <v>609</v>
      </c>
      <c r="C25" s="89">
        <v>0</v>
      </c>
    </row>
    <row r="26" spans="1:3" x14ac:dyDescent="0.2">
      <c r="A26" s="88">
        <v>3251</v>
      </c>
      <c r="B26" s="84" t="s">
        <v>610</v>
      </c>
      <c r="C26" s="89">
        <v>0</v>
      </c>
    </row>
    <row r="27" spans="1:3" x14ac:dyDescent="0.2">
      <c r="A27" s="88">
        <v>3252</v>
      </c>
      <c r="B27" s="84" t="s">
        <v>611</v>
      </c>
      <c r="C27" s="89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scale="78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9"/>
  <sheetViews>
    <sheetView zoomScaleNormal="100" zoomScaleSheetLayoutView="110" workbookViewId="0">
      <selection activeCell="B2" sqref="B2"/>
    </sheetView>
  </sheetViews>
  <sheetFormatPr baseColWidth="10" defaultRowHeight="11.25" x14ac:dyDescent="0.2"/>
  <cols>
    <col min="1" max="1" width="11.42578125" style="32"/>
    <col min="2" max="2" width="124.28515625" style="3" customWidth="1"/>
    <col min="3" max="16384" width="11.42578125" style="3"/>
  </cols>
  <sheetData>
    <row r="2" spans="1:2" ht="15" customHeight="1" x14ac:dyDescent="0.2">
      <c r="A2" s="54" t="s">
        <v>282</v>
      </c>
      <c r="B2" s="51" t="s">
        <v>92</v>
      </c>
    </row>
    <row r="3" spans="1:2" x14ac:dyDescent="0.2">
      <c r="B3" s="31"/>
    </row>
    <row r="4" spans="1:2" ht="15" customHeight="1" x14ac:dyDescent="0.2">
      <c r="A4" s="62" t="s">
        <v>27</v>
      </c>
      <c r="B4" s="55" t="s">
        <v>125</v>
      </c>
    </row>
    <row r="5" spans="1:2" ht="15" customHeight="1" x14ac:dyDescent="0.2">
      <c r="A5" s="62" t="s">
        <v>29</v>
      </c>
      <c r="B5" s="55" t="s">
        <v>93</v>
      </c>
    </row>
    <row r="6" spans="1:2" ht="15" customHeight="1" x14ac:dyDescent="0.2">
      <c r="B6" s="55" t="s">
        <v>265</v>
      </c>
    </row>
    <row r="7" spans="1:2" ht="15" customHeight="1" x14ac:dyDescent="0.2">
      <c r="B7" s="55" t="s">
        <v>117</v>
      </c>
    </row>
    <row r="8" spans="1:2" ht="15" customHeight="1" x14ac:dyDescent="0.2">
      <c r="B8" s="56" t="s">
        <v>118</v>
      </c>
    </row>
    <row r="9" spans="1:2" x14ac:dyDescent="0.2">
      <c r="B9" s="31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0"/>
  <sheetViews>
    <sheetView topLeftCell="A69" workbookViewId="0">
      <selection sqref="A1:E80"/>
    </sheetView>
  </sheetViews>
  <sheetFormatPr baseColWidth="10" defaultColWidth="9.140625" defaultRowHeight="11.25" x14ac:dyDescent="0.2"/>
  <cols>
    <col min="1" max="1" width="10" style="84" customWidth="1"/>
    <col min="2" max="2" width="63.42578125" style="84" bestFit="1" customWidth="1"/>
    <col min="3" max="3" width="15.28515625" style="84" bestFit="1" customWidth="1"/>
    <col min="4" max="4" width="16.42578125" style="84" bestFit="1" customWidth="1"/>
    <col min="5" max="5" width="19.140625" style="84" customWidth="1"/>
    <col min="6" max="16384" width="9.140625" style="84"/>
  </cols>
  <sheetData>
    <row r="1" spans="1:5" s="90" customFormat="1" ht="18.95" customHeight="1" x14ac:dyDescent="0.25">
      <c r="A1" s="160" t="str">
        <f>ESF!A1</f>
        <v>Patronato del Parque Zoológico de León</v>
      </c>
      <c r="B1" s="160"/>
      <c r="C1" s="160"/>
      <c r="D1" s="82" t="s">
        <v>288</v>
      </c>
      <c r="E1" s="83">
        <f>ESF!H1</f>
        <v>2018</v>
      </c>
    </row>
    <row r="2" spans="1:5" s="90" customFormat="1" ht="18.95" customHeight="1" x14ac:dyDescent="0.25">
      <c r="A2" s="160" t="s">
        <v>612</v>
      </c>
      <c r="B2" s="160"/>
      <c r="C2" s="160"/>
      <c r="D2" s="82" t="s">
        <v>290</v>
      </c>
      <c r="E2" s="83" t="str">
        <f>ESF!H2</f>
        <v>Trimestral</v>
      </c>
    </row>
    <row r="3" spans="1:5" s="90" customFormat="1" ht="18.95" customHeight="1" x14ac:dyDescent="0.25">
      <c r="A3" s="160" t="str">
        <f>ESF!A3</f>
        <v>Correspondiente del 01 de enero al 31 de marzo del 2018</v>
      </c>
      <c r="B3" s="160"/>
      <c r="C3" s="160"/>
      <c r="D3" s="82" t="s">
        <v>292</v>
      </c>
      <c r="E3" s="83">
        <f>ESF!H3</f>
        <v>1</v>
      </c>
    </row>
    <row r="4" spans="1:5" x14ac:dyDescent="0.2">
      <c r="A4" s="85" t="s">
        <v>293</v>
      </c>
      <c r="B4" s="86"/>
      <c r="C4" s="86"/>
      <c r="D4" s="86"/>
      <c r="E4" s="86"/>
    </row>
    <row r="6" spans="1:5" x14ac:dyDescent="0.2">
      <c r="A6" s="86" t="s">
        <v>267</v>
      </c>
      <c r="B6" s="86"/>
      <c r="C6" s="86"/>
      <c r="D6" s="86"/>
      <c r="E6" s="86"/>
    </row>
    <row r="7" spans="1:5" x14ac:dyDescent="0.2">
      <c r="A7" s="87" t="s">
        <v>233</v>
      </c>
      <c r="B7" s="87" t="s">
        <v>229</v>
      </c>
      <c r="C7" s="87" t="s">
        <v>269</v>
      </c>
      <c r="D7" s="87" t="s">
        <v>270</v>
      </c>
      <c r="E7" s="87" t="s">
        <v>641</v>
      </c>
    </row>
    <row r="8" spans="1:5" x14ac:dyDescent="0.2">
      <c r="A8" s="88">
        <v>1111</v>
      </c>
      <c r="B8" s="84" t="s">
        <v>613</v>
      </c>
      <c r="C8" s="89">
        <v>59999.66</v>
      </c>
      <c r="D8" s="89">
        <v>59999.66</v>
      </c>
      <c r="E8" s="89">
        <f t="shared" ref="E8:E14" si="0">C8-D8</f>
        <v>0</v>
      </c>
    </row>
    <row r="9" spans="1:5" x14ac:dyDescent="0.2">
      <c r="A9" s="88">
        <v>1112</v>
      </c>
      <c r="B9" s="84" t="s">
        <v>614</v>
      </c>
      <c r="C9" s="89">
        <v>4436992.9400000004</v>
      </c>
      <c r="D9" s="89">
        <v>2235629.96</v>
      </c>
      <c r="E9" s="89">
        <f t="shared" si="0"/>
        <v>2201362.9800000004</v>
      </c>
    </row>
    <row r="10" spans="1:5" x14ac:dyDescent="0.2">
      <c r="A10" s="88">
        <v>1113</v>
      </c>
      <c r="B10" s="84" t="s">
        <v>615</v>
      </c>
      <c r="C10" s="89">
        <v>0</v>
      </c>
      <c r="D10" s="89">
        <v>0</v>
      </c>
      <c r="E10" s="89">
        <f t="shared" si="0"/>
        <v>0</v>
      </c>
    </row>
    <row r="11" spans="1:5" x14ac:dyDescent="0.2">
      <c r="A11" s="88">
        <v>1114</v>
      </c>
      <c r="B11" s="84" t="s">
        <v>294</v>
      </c>
      <c r="C11" s="89">
        <v>774979.59</v>
      </c>
      <c r="D11" s="89">
        <v>3054432.53</v>
      </c>
      <c r="E11" s="89">
        <f t="shared" si="0"/>
        <v>-2279452.94</v>
      </c>
    </row>
    <row r="12" spans="1:5" x14ac:dyDescent="0.2">
      <c r="A12" s="88">
        <v>1115</v>
      </c>
      <c r="B12" s="84" t="s">
        <v>295</v>
      </c>
      <c r="C12" s="89">
        <v>0</v>
      </c>
      <c r="D12" s="89">
        <v>0</v>
      </c>
      <c r="E12" s="89">
        <f t="shared" si="0"/>
        <v>0</v>
      </c>
    </row>
    <row r="13" spans="1:5" x14ac:dyDescent="0.2">
      <c r="A13" s="88">
        <v>1116</v>
      </c>
      <c r="B13" s="84" t="s">
        <v>616</v>
      </c>
      <c r="C13" s="89">
        <v>0</v>
      </c>
      <c r="D13" s="89">
        <v>0</v>
      </c>
      <c r="E13" s="89">
        <f t="shared" si="0"/>
        <v>0</v>
      </c>
    </row>
    <row r="14" spans="1:5" x14ac:dyDescent="0.2">
      <c r="A14" s="88">
        <v>1119</v>
      </c>
      <c r="B14" s="84" t="s">
        <v>617</v>
      </c>
      <c r="C14" s="89">
        <v>0</v>
      </c>
      <c r="D14" s="89">
        <v>0</v>
      </c>
      <c r="E14" s="89">
        <f t="shared" si="0"/>
        <v>0</v>
      </c>
    </row>
    <row r="15" spans="1:5" x14ac:dyDescent="0.2">
      <c r="A15" s="88">
        <v>1110</v>
      </c>
      <c r="B15" s="84" t="s">
        <v>618</v>
      </c>
      <c r="C15" s="89">
        <f>SUM(C8:C14)</f>
        <v>5271972.1900000004</v>
      </c>
      <c r="D15" s="89">
        <f>SUM(D8:D14)</f>
        <v>5350062.1500000004</v>
      </c>
      <c r="E15" s="89">
        <f>SUM(E8:E14)</f>
        <v>-78089.959999999497</v>
      </c>
    </row>
    <row r="18" spans="1:5" x14ac:dyDescent="0.2">
      <c r="A18" s="86" t="s">
        <v>268</v>
      </c>
      <c r="B18" s="86"/>
      <c r="C18" s="86"/>
      <c r="D18" s="86"/>
      <c r="E18" s="86"/>
    </row>
    <row r="19" spans="1:5" x14ac:dyDescent="0.2">
      <c r="A19" s="87" t="s">
        <v>233</v>
      </c>
      <c r="B19" s="87" t="s">
        <v>229</v>
      </c>
      <c r="C19" s="87" t="s">
        <v>230</v>
      </c>
      <c r="D19" s="87" t="s">
        <v>619</v>
      </c>
      <c r="E19" s="87" t="s">
        <v>271</v>
      </c>
    </row>
    <row r="20" spans="1:5" x14ac:dyDescent="0.2">
      <c r="A20" s="88">
        <v>1230</v>
      </c>
      <c r="B20" s="84" t="s">
        <v>328</v>
      </c>
      <c r="C20" s="89">
        <f>+C21+C22+C23+C24+C25+C26+C27</f>
        <v>6982456.490000003</v>
      </c>
    </row>
    <row r="21" spans="1:5" x14ac:dyDescent="0.2">
      <c r="A21" s="88">
        <v>1231</v>
      </c>
      <c r="B21" s="84" t="s">
        <v>329</v>
      </c>
      <c r="C21" s="89">
        <v>0</v>
      </c>
    </row>
    <row r="22" spans="1:5" x14ac:dyDescent="0.2">
      <c r="A22" s="88">
        <v>1232</v>
      </c>
      <c r="B22" s="84" t="s">
        <v>330</v>
      </c>
      <c r="C22" s="89">
        <v>0</v>
      </c>
    </row>
    <row r="23" spans="1:5" x14ac:dyDescent="0.2">
      <c r="A23" s="88">
        <v>1233</v>
      </c>
      <c r="B23" s="84" t="s">
        <v>331</v>
      </c>
      <c r="C23" s="89">
        <v>0</v>
      </c>
    </row>
    <row r="24" spans="1:5" x14ac:dyDescent="0.2">
      <c r="A24" s="88">
        <v>1234</v>
      </c>
      <c r="B24" s="84" t="s">
        <v>332</v>
      </c>
      <c r="C24" s="78">
        <v>6251522.450000003</v>
      </c>
      <c r="D24" s="150">
        <v>0.39681810948307461</v>
      </c>
    </row>
    <row r="25" spans="1:5" x14ac:dyDescent="0.2">
      <c r="A25" s="88">
        <v>1235</v>
      </c>
      <c r="B25" s="84" t="s">
        <v>333</v>
      </c>
      <c r="C25" s="78">
        <v>730934.04</v>
      </c>
    </row>
    <row r="26" spans="1:5" x14ac:dyDescent="0.2">
      <c r="A26" s="88">
        <v>1236</v>
      </c>
      <c r="B26" s="84" t="s">
        <v>334</v>
      </c>
      <c r="C26" s="89">
        <v>0</v>
      </c>
    </row>
    <row r="27" spans="1:5" x14ac:dyDescent="0.2">
      <c r="A27" s="88">
        <v>1239</v>
      </c>
      <c r="B27" s="84" t="s">
        <v>335</v>
      </c>
      <c r="C27" s="89">
        <v>0</v>
      </c>
    </row>
    <row r="28" spans="1:5" x14ac:dyDescent="0.2">
      <c r="A28" s="88">
        <v>1240</v>
      </c>
      <c r="B28" s="84" t="s">
        <v>336</v>
      </c>
      <c r="C28" s="89">
        <f>+C29+C30+C31+C32+C33+C34+C35+C36</f>
        <v>274774.41000000003</v>
      </c>
    </row>
    <row r="29" spans="1:5" x14ac:dyDescent="0.2">
      <c r="A29" s="88">
        <v>1241</v>
      </c>
      <c r="B29" s="84" t="s">
        <v>337</v>
      </c>
      <c r="C29" s="78">
        <v>68976.44</v>
      </c>
    </row>
    <row r="30" spans="1:5" x14ac:dyDescent="0.2">
      <c r="A30" s="88">
        <v>1242</v>
      </c>
      <c r="B30" s="84" t="s">
        <v>338</v>
      </c>
      <c r="C30" s="78">
        <v>0</v>
      </c>
    </row>
    <row r="31" spans="1:5" x14ac:dyDescent="0.2">
      <c r="A31" s="88">
        <v>1243</v>
      </c>
      <c r="B31" s="84" t="s">
        <v>339</v>
      </c>
      <c r="C31" s="78">
        <v>0</v>
      </c>
    </row>
    <row r="32" spans="1:5" x14ac:dyDescent="0.2">
      <c r="A32" s="88">
        <v>1244</v>
      </c>
      <c r="B32" s="84" t="s">
        <v>340</v>
      </c>
      <c r="C32" s="78">
        <v>0</v>
      </c>
    </row>
    <row r="33" spans="1:5" x14ac:dyDescent="0.2">
      <c r="A33" s="88">
        <v>1245</v>
      </c>
      <c r="B33" s="84" t="s">
        <v>341</v>
      </c>
      <c r="C33" s="89">
        <v>0</v>
      </c>
    </row>
    <row r="34" spans="1:5" x14ac:dyDescent="0.2">
      <c r="A34" s="88">
        <v>1246</v>
      </c>
      <c r="B34" s="84" t="s">
        <v>342</v>
      </c>
      <c r="C34" s="78">
        <v>25797.97</v>
      </c>
    </row>
    <row r="35" spans="1:5" x14ac:dyDescent="0.2">
      <c r="A35" s="88">
        <v>1247</v>
      </c>
      <c r="B35" s="84" t="s">
        <v>343</v>
      </c>
      <c r="C35" s="89">
        <v>0</v>
      </c>
    </row>
    <row r="36" spans="1:5" x14ac:dyDescent="0.2">
      <c r="A36" s="88">
        <v>1248</v>
      </c>
      <c r="B36" s="84" t="s">
        <v>344</v>
      </c>
      <c r="C36" s="78">
        <v>180000</v>
      </c>
    </row>
    <row r="37" spans="1:5" x14ac:dyDescent="0.2">
      <c r="A37" s="88">
        <v>1250</v>
      </c>
      <c r="B37" s="84" t="s">
        <v>346</v>
      </c>
      <c r="C37" s="89">
        <f>+C38+C39+C40+C41+C42</f>
        <v>0</v>
      </c>
    </row>
    <row r="38" spans="1:5" x14ac:dyDescent="0.2">
      <c r="A38" s="88">
        <v>1251</v>
      </c>
      <c r="B38" s="84" t="s">
        <v>347</v>
      </c>
      <c r="C38" s="89">
        <v>0</v>
      </c>
    </row>
    <row r="39" spans="1:5" x14ac:dyDescent="0.2">
      <c r="A39" s="88">
        <v>1252</v>
      </c>
      <c r="B39" s="84" t="s">
        <v>348</v>
      </c>
      <c r="C39" s="89">
        <v>0</v>
      </c>
    </row>
    <row r="40" spans="1:5" x14ac:dyDescent="0.2">
      <c r="A40" s="88">
        <v>1253</v>
      </c>
      <c r="B40" s="84" t="s">
        <v>349</v>
      </c>
      <c r="C40" s="89">
        <v>0</v>
      </c>
    </row>
    <row r="41" spans="1:5" x14ac:dyDescent="0.2">
      <c r="A41" s="88">
        <v>1254</v>
      </c>
      <c r="B41" s="84" t="s">
        <v>350</v>
      </c>
      <c r="C41" s="89">
        <v>0</v>
      </c>
    </row>
    <row r="42" spans="1:5" x14ac:dyDescent="0.2">
      <c r="A42" s="88">
        <v>1259</v>
      </c>
      <c r="B42" s="84" t="s">
        <v>351</v>
      </c>
      <c r="C42" s="89">
        <v>0</v>
      </c>
    </row>
    <row r="44" spans="1:5" x14ac:dyDescent="0.2">
      <c r="A44" s="86" t="s">
        <v>276</v>
      </c>
      <c r="B44" s="86"/>
      <c r="C44" s="86"/>
      <c r="D44" s="86"/>
      <c r="E44" s="86"/>
    </row>
    <row r="45" spans="1:5" x14ac:dyDescent="0.2">
      <c r="A45" s="87" t="s">
        <v>233</v>
      </c>
      <c r="B45" s="87" t="s">
        <v>229</v>
      </c>
      <c r="C45" s="87" t="s">
        <v>269</v>
      </c>
      <c r="D45" s="87" t="s">
        <v>270</v>
      </c>
      <c r="E45" s="87"/>
    </row>
    <row r="46" spans="1:5" x14ac:dyDescent="0.2">
      <c r="A46" s="88">
        <v>5500</v>
      </c>
      <c r="B46" s="84" t="s">
        <v>565</v>
      </c>
      <c r="C46" s="89">
        <f>+C47+C56+C59+C65+C67+C69</f>
        <v>203137.44</v>
      </c>
      <c r="D46" s="89">
        <f>+D47+D56+D59+D65+D67+D69</f>
        <v>729953.16</v>
      </c>
    </row>
    <row r="47" spans="1:5" x14ac:dyDescent="0.2">
      <c r="A47" s="88">
        <v>5510</v>
      </c>
      <c r="B47" s="84" t="s">
        <v>566</v>
      </c>
      <c r="C47" s="89">
        <f>+C48+C49+C50+C51+C52+C53+C54+C55</f>
        <v>203137.44</v>
      </c>
      <c r="D47" s="89">
        <f>+D48+D49+D50+D51+D52+D53+D54+D55</f>
        <v>729953.16</v>
      </c>
    </row>
    <row r="48" spans="1:5" x14ac:dyDescent="0.2">
      <c r="A48" s="88">
        <v>5511</v>
      </c>
      <c r="B48" s="84" t="s">
        <v>567</v>
      </c>
      <c r="C48" s="89">
        <v>0</v>
      </c>
      <c r="D48" s="89">
        <v>0</v>
      </c>
    </row>
    <row r="49" spans="1:4" x14ac:dyDescent="0.2">
      <c r="A49" s="88">
        <v>5512</v>
      </c>
      <c r="B49" s="84" t="s">
        <v>568</v>
      </c>
      <c r="C49" s="89">
        <v>0</v>
      </c>
      <c r="D49" s="89">
        <v>0</v>
      </c>
    </row>
    <row r="50" spans="1:4" x14ac:dyDescent="0.2">
      <c r="A50" s="88">
        <v>5513</v>
      </c>
      <c r="B50" s="84" t="s">
        <v>569</v>
      </c>
      <c r="C50" s="89">
        <v>0</v>
      </c>
      <c r="D50" s="89">
        <v>0</v>
      </c>
    </row>
    <row r="51" spans="1:4" x14ac:dyDescent="0.2">
      <c r="A51" s="88">
        <v>5514</v>
      </c>
      <c r="B51" s="84" t="s">
        <v>570</v>
      </c>
      <c r="C51" s="89">
        <v>0</v>
      </c>
      <c r="D51" s="89">
        <v>0</v>
      </c>
    </row>
    <row r="52" spans="1:4" x14ac:dyDescent="0.2">
      <c r="A52" s="88">
        <v>5515</v>
      </c>
      <c r="B52" s="84" t="s">
        <v>571</v>
      </c>
      <c r="C52" s="89">
        <v>203137.44</v>
      </c>
      <c r="D52" s="89">
        <v>729953.16</v>
      </c>
    </row>
    <row r="53" spans="1:4" x14ac:dyDescent="0.2">
      <c r="A53" s="88">
        <v>5516</v>
      </c>
      <c r="B53" s="84" t="s">
        <v>572</v>
      </c>
      <c r="C53" s="89">
        <v>0</v>
      </c>
      <c r="D53" s="89">
        <v>0</v>
      </c>
    </row>
    <row r="54" spans="1:4" x14ac:dyDescent="0.2">
      <c r="A54" s="88">
        <v>5517</v>
      </c>
      <c r="B54" s="84" t="s">
        <v>573</v>
      </c>
      <c r="C54" s="89">
        <v>0</v>
      </c>
      <c r="D54" s="89">
        <v>0</v>
      </c>
    </row>
    <row r="55" spans="1:4" x14ac:dyDescent="0.2">
      <c r="A55" s="88">
        <v>5518</v>
      </c>
      <c r="B55" s="84" t="s">
        <v>132</v>
      </c>
      <c r="C55" s="89">
        <v>0</v>
      </c>
      <c r="D55" s="89">
        <v>0</v>
      </c>
    </row>
    <row r="56" spans="1:4" x14ac:dyDescent="0.2">
      <c r="A56" s="88">
        <v>5520</v>
      </c>
      <c r="B56" s="84" t="s">
        <v>131</v>
      </c>
      <c r="C56" s="89">
        <v>0</v>
      </c>
      <c r="D56" s="89">
        <v>0</v>
      </c>
    </row>
    <row r="57" spans="1:4" x14ac:dyDescent="0.2">
      <c r="A57" s="88">
        <v>5521</v>
      </c>
      <c r="B57" s="84" t="s">
        <v>574</v>
      </c>
      <c r="C57" s="89">
        <v>0</v>
      </c>
      <c r="D57" s="89">
        <v>0</v>
      </c>
    </row>
    <row r="58" spans="1:4" x14ac:dyDescent="0.2">
      <c r="A58" s="88">
        <v>5522</v>
      </c>
      <c r="B58" s="84" t="s">
        <v>575</v>
      </c>
      <c r="C58" s="89">
        <v>0</v>
      </c>
      <c r="D58" s="89">
        <v>0</v>
      </c>
    </row>
    <row r="59" spans="1:4" x14ac:dyDescent="0.2">
      <c r="A59" s="88">
        <v>5530</v>
      </c>
      <c r="B59" s="84" t="s">
        <v>576</v>
      </c>
      <c r="C59" s="89">
        <v>0</v>
      </c>
      <c r="D59" s="89">
        <v>0</v>
      </c>
    </row>
    <row r="60" spans="1:4" x14ac:dyDescent="0.2">
      <c r="A60" s="88">
        <v>5531</v>
      </c>
      <c r="B60" s="84" t="s">
        <v>577</v>
      </c>
      <c r="C60" s="89">
        <v>0</v>
      </c>
      <c r="D60" s="89">
        <v>0</v>
      </c>
    </row>
    <row r="61" spans="1:4" x14ac:dyDescent="0.2">
      <c r="A61" s="88">
        <v>5532</v>
      </c>
      <c r="B61" s="84" t="s">
        <v>578</v>
      </c>
      <c r="C61" s="89">
        <v>0</v>
      </c>
      <c r="D61" s="89">
        <v>0</v>
      </c>
    </row>
    <row r="62" spans="1:4" x14ac:dyDescent="0.2">
      <c r="A62" s="88">
        <v>5533</v>
      </c>
      <c r="B62" s="84" t="s">
        <v>579</v>
      </c>
      <c r="C62" s="89">
        <v>0</v>
      </c>
      <c r="D62" s="89">
        <v>0</v>
      </c>
    </row>
    <row r="63" spans="1:4" x14ac:dyDescent="0.2">
      <c r="A63" s="88">
        <v>5534</v>
      </c>
      <c r="B63" s="84" t="s">
        <v>580</v>
      </c>
      <c r="C63" s="89">
        <v>0</v>
      </c>
      <c r="D63" s="89">
        <v>0</v>
      </c>
    </row>
    <row r="64" spans="1:4" x14ac:dyDescent="0.2">
      <c r="A64" s="88">
        <v>5535</v>
      </c>
      <c r="B64" s="84" t="s">
        <v>581</v>
      </c>
      <c r="C64" s="89">
        <v>0</v>
      </c>
      <c r="D64" s="89">
        <v>0</v>
      </c>
    </row>
    <row r="65" spans="1:4" x14ac:dyDescent="0.2">
      <c r="A65" s="88">
        <v>5540</v>
      </c>
      <c r="B65" s="84" t="s">
        <v>582</v>
      </c>
      <c r="C65" s="89">
        <v>0</v>
      </c>
      <c r="D65" s="89">
        <v>0</v>
      </c>
    </row>
    <row r="66" spans="1:4" x14ac:dyDescent="0.2">
      <c r="A66" s="88">
        <v>5541</v>
      </c>
      <c r="B66" s="84" t="s">
        <v>582</v>
      </c>
      <c r="C66" s="89">
        <v>0</v>
      </c>
      <c r="D66" s="89">
        <v>0</v>
      </c>
    </row>
    <row r="67" spans="1:4" x14ac:dyDescent="0.2">
      <c r="A67" s="88">
        <v>5550</v>
      </c>
      <c r="B67" s="84" t="s">
        <v>583</v>
      </c>
      <c r="C67" s="89">
        <v>0</v>
      </c>
      <c r="D67" s="89">
        <v>0</v>
      </c>
    </row>
    <row r="68" spans="1:4" x14ac:dyDescent="0.2">
      <c r="A68" s="88">
        <v>5551</v>
      </c>
      <c r="B68" s="84" t="s">
        <v>583</v>
      </c>
      <c r="C68" s="89">
        <v>0</v>
      </c>
      <c r="D68" s="89">
        <v>0</v>
      </c>
    </row>
    <row r="69" spans="1:4" x14ac:dyDescent="0.2">
      <c r="A69" s="88">
        <v>5590</v>
      </c>
      <c r="B69" s="84" t="s">
        <v>584</v>
      </c>
      <c r="C69" s="89">
        <v>0</v>
      </c>
      <c r="D69" s="89">
        <v>0</v>
      </c>
    </row>
    <row r="70" spans="1:4" x14ac:dyDescent="0.2">
      <c r="A70" s="88">
        <v>5591</v>
      </c>
      <c r="B70" s="84" t="s">
        <v>585</v>
      </c>
      <c r="C70" s="89">
        <v>0</v>
      </c>
      <c r="D70" s="89">
        <v>0</v>
      </c>
    </row>
    <row r="71" spans="1:4" x14ac:dyDescent="0.2">
      <c r="A71" s="88">
        <v>5592</v>
      </c>
      <c r="B71" s="84" t="s">
        <v>586</v>
      </c>
      <c r="C71" s="89">
        <v>0</v>
      </c>
      <c r="D71" s="89">
        <v>0</v>
      </c>
    </row>
    <row r="72" spans="1:4" x14ac:dyDescent="0.2">
      <c r="A72" s="88">
        <v>5593</v>
      </c>
      <c r="B72" s="84" t="s">
        <v>587</v>
      </c>
      <c r="C72" s="89">
        <v>0</v>
      </c>
      <c r="D72" s="89">
        <v>0</v>
      </c>
    </row>
    <row r="73" spans="1:4" x14ac:dyDescent="0.2">
      <c r="A73" s="88">
        <v>5594</v>
      </c>
      <c r="B73" s="84" t="s">
        <v>588</v>
      </c>
      <c r="C73" s="89">
        <v>0</v>
      </c>
      <c r="D73" s="89">
        <v>0</v>
      </c>
    </row>
    <row r="74" spans="1:4" x14ac:dyDescent="0.2">
      <c r="A74" s="88">
        <v>5595</v>
      </c>
      <c r="B74" s="84" t="s">
        <v>589</v>
      </c>
      <c r="C74" s="89">
        <v>0</v>
      </c>
      <c r="D74" s="89">
        <v>0</v>
      </c>
    </row>
    <row r="75" spans="1:4" x14ac:dyDescent="0.2">
      <c r="A75" s="88">
        <v>5596</v>
      </c>
      <c r="B75" s="84" t="s">
        <v>482</v>
      </c>
      <c r="C75" s="89">
        <v>0</v>
      </c>
      <c r="D75" s="89">
        <v>0</v>
      </c>
    </row>
    <row r="76" spans="1:4" x14ac:dyDescent="0.2">
      <c r="A76" s="88">
        <v>5597</v>
      </c>
      <c r="B76" s="84" t="s">
        <v>590</v>
      </c>
      <c r="C76" s="89">
        <v>0</v>
      </c>
      <c r="D76" s="89">
        <v>0</v>
      </c>
    </row>
    <row r="77" spans="1:4" x14ac:dyDescent="0.2">
      <c r="A77" s="88">
        <v>5599</v>
      </c>
      <c r="B77" s="84" t="s">
        <v>591</v>
      </c>
      <c r="C77" s="89">
        <v>0</v>
      </c>
      <c r="D77" s="89">
        <v>0</v>
      </c>
    </row>
    <row r="78" spans="1:4" x14ac:dyDescent="0.2">
      <c r="A78" s="88">
        <v>5600</v>
      </c>
      <c r="B78" s="84" t="s">
        <v>126</v>
      </c>
      <c r="C78" s="89">
        <v>0</v>
      </c>
      <c r="D78" s="89">
        <v>0</v>
      </c>
    </row>
    <row r="79" spans="1:4" x14ac:dyDescent="0.2">
      <c r="A79" s="88">
        <v>5610</v>
      </c>
      <c r="B79" s="84" t="s">
        <v>592</v>
      </c>
      <c r="C79" s="89">
        <v>0</v>
      </c>
      <c r="D79" s="89">
        <v>0</v>
      </c>
    </row>
    <row r="80" spans="1:4" x14ac:dyDescent="0.2">
      <c r="A80" s="88">
        <v>5611</v>
      </c>
      <c r="B80" s="84" t="s">
        <v>593</v>
      </c>
      <c r="C80" s="89">
        <v>0</v>
      </c>
      <c r="D80" s="89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dataValidations count="2">
    <dataValidation allowBlank="1" showInputMessage="1" showErrorMessage="1" prompt="Importe final del periodo que corresponde la información financiera trimestral que se presenta." sqref="C7 C19 C45"/>
    <dataValidation allowBlank="1" showInputMessage="1" showErrorMessage="1" prompt="Saldo al 31 de diciembre del año anterior que se presenta" sqref="D7 D45"/>
  </dataValidations>
  <pageMargins left="0.70866141732283472" right="0.70866141732283472" top="0.74803149606299213" bottom="0.74803149606299213" header="0.31496062992125984" footer="0.31496062992125984"/>
  <pageSetup scale="72" fitToHeight="2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17"/>
  <sheetViews>
    <sheetView zoomScaleNormal="100" zoomScaleSheetLayoutView="120" workbookViewId="0">
      <pane ySplit="1" topLeftCell="A2" activePane="bottomLeft" state="frozen"/>
      <selection activeCell="A14" sqref="A14:B14"/>
      <selection pane="bottomLeft" activeCell="B2" sqref="B2"/>
    </sheetView>
  </sheetViews>
  <sheetFormatPr baseColWidth="10" defaultRowHeight="11.25" x14ac:dyDescent="0.2"/>
  <cols>
    <col min="1" max="1" width="11.42578125" style="32"/>
    <col min="2" max="2" width="124.28515625" style="30" customWidth="1"/>
    <col min="3" max="16384" width="11.42578125" style="32"/>
  </cols>
  <sheetData>
    <row r="2" spans="1:2" ht="15" customHeight="1" x14ac:dyDescent="0.2">
      <c r="A2" s="54" t="s">
        <v>282</v>
      </c>
      <c r="B2" s="51" t="s">
        <v>92</v>
      </c>
    </row>
    <row r="3" spans="1:2" x14ac:dyDescent="0.2">
      <c r="B3" s="7"/>
    </row>
    <row r="4" spans="1:2" ht="14.1" customHeight="1" x14ac:dyDescent="0.2">
      <c r="A4" s="62" t="s">
        <v>31</v>
      </c>
      <c r="B4" s="55" t="s">
        <v>125</v>
      </c>
    </row>
    <row r="5" spans="1:2" ht="14.1" customHeight="1" x14ac:dyDescent="0.2">
      <c r="B5" s="55" t="s">
        <v>93</v>
      </c>
    </row>
    <row r="6" spans="1:2" ht="14.1" customHeight="1" x14ac:dyDescent="0.2">
      <c r="B6" s="55" t="s">
        <v>239</v>
      </c>
    </row>
    <row r="7" spans="1:2" ht="14.1" customHeight="1" x14ac:dyDescent="0.2">
      <c r="B7" s="55" t="s">
        <v>241</v>
      </c>
    </row>
    <row r="8" spans="1:2" ht="14.1" customHeight="1" x14ac:dyDescent="0.2">
      <c r="B8" s="55" t="s">
        <v>106</v>
      </c>
    </row>
    <row r="9" spans="1:2" x14ac:dyDescent="0.2">
      <c r="B9" s="5"/>
    </row>
    <row r="10" spans="1:2" ht="15" customHeight="1" x14ac:dyDescent="0.2">
      <c r="A10" s="62" t="s">
        <v>33</v>
      </c>
      <c r="B10" s="52" t="s">
        <v>240</v>
      </c>
    </row>
    <row r="11" spans="1:2" ht="15" customHeight="1" x14ac:dyDescent="0.2">
      <c r="B11" s="52" t="s">
        <v>119</v>
      </c>
    </row>
    <row r="12" spans="1:2" ht="15" customHeight="1" x14ac:dyDescent="0.2">
      <c r="B12" s="67" t="s">
        <v>287</v>
      </c>
    </row>
    <row r="13" spans="1:2" x14ac:dyDescent="0.2">
      <c r="B13" s="66"/>
    </row>
    <row r="14" spans="1:2" ht="15" customHeight="1" x14ac:dyDescent="0.2">
      <c r="A14" s="62" t="s">
        <v>120</v>
      </c>
      <c r="B14" s="55" t="s">
        <v>239</v>
      </c>
    </row>
    <row r="15" spans="1:2" ht="15" customHeight="1" x14ac:dyDescent="0.2">
      <c r="B15" s="55" t="s">
        <v>241</v>
      </c>
    </row>
    <row r="16" spans="1:2" x14ac:dyDescent="0.2">
      <c r="B16" s="66"/>
    </row>
    <row r="17" spans="2:2" x14ac:dyDescent="0.2">
      <c r="B17" s="66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E46E6C-CF0E-4B11-8200-1AE224BE5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25B258-52CA-4BD7-B5F2-2E20DB6F9A47}">
  <ds:schemaRefs>
    <ds:schemaRef ds:uri="http://schemas.microsoft.com/office/2006/metadata/properties"/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Notas a los Edos Financieros</vt:lpstr>
      <vt:lpstr>ESF</vt:lpstr>
      <vt:lpstr>ESF (I)</vt:lpstr>
      <vt:lpstr>EA</vt:lpstr>
      <vt:lpstr>EA (I)</vt:lpstr>
      <vt:lpstr>VHP</vt:lpstr>
      <vt:lpstr>VHP (I)</vt:lpstr>
      <vt:lpstr>EFE</vt:lpstr>
      <vt:lpstr>EFE (I)</vt:lpstr>
      <vt:lpstr>Conciliacion_Ig</vt:lpstr>
      <vt:lpstr>Conciliacion_Eg</vt:lpstr>
      <vt:lpstr>Memoria</vt:lpstr>
      <vt:lpstr>Memoria (I)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2018-04-20T20:36:14Z</cp:lastPrinted>
  <dcterms:created xsi:type="dcterms:W3CDTF">2012-12-11T20:36:24Z</dcterms:created>
  <dcterms:modified xsi:type="dcterms:W3CDTF">2018-04-20T20:37:03Z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