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19\Presupuesto 2019\"/>
    </mc:Choice>
  </mc:AlternateContent>
  <bookViews>
    <workbookView xWindow="0" yWindow="0" windowWidth="24000" windowHeight="9630"/>
  </bookViews>
  <sheets>
    <sheet name="Ingresos 2019" sheetId="3" r:id="rId1"/>
    <sheet name="Egresos 2019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3" i="5" l="1"/>
  <c r="O26" i="3" l="1"/>
  <c r="O109" i="5" l="1"/>
  <c r="O110" i="5"/>
  <c r="O242" i="5" l="1"/>
  <c r="O243" i="5"/>
  <c r="O84" i="5" l="1"/>
  <c r="O102" i="5"/>
  <c r="O160" i="5"/>
  <c r="I276" i="5"/>
  <c r="O253" i="5"/>
  <c r="O230" i="5"/>
  <c r="C250" i="5"/>
  <c r="F217" i="5"/>
  <c r="O199" i="5"/>
  <c r="O9" i="5"/>
  <c r="N59" i="5"/>
  <c r="D276" i="5"/>
  <c r="C276" i="5"/>
  <c r="O275" i="5"/>
  <c r="O274" i="5"/>
  <c r="O273" i="5"/>
  <c r="O272" i="5"/>
  <c r="O249" i="5"/>
  <c r="O248" i="5"/>
  <c r="O247" i="5"/>
  <c r="O246" i="5"/>
  <c r="O245" i="5"/>
  <c r="O244" i="5"/>
  <c r="O241" i="5"/>
  <c r="O240" i="5"/>
  <c r="O239" i="5"/>
  <c r="O216" i="5"/>
  <c r="O215" i="5"/>
  <c r="O214" i="5"/>
  <c r="O213" i="5"/>
  <c r="O212" i="5"/>
  <c r="O211" i="5"/>
  <c r="O201" i="5"/>
  <c r="M189" i="5"/>
  <c r="L189" i="5"/>
  <c r="J189" i="5"/>
  <c r="I189" i="5"/>
  <c r="H189" i="5"/>
  <c r="G189" i="5"/>
  <c r="F189" i="5"/>
  <c r="E189" i="5"/>
  <c r="D189" i="5"/>
  <c r="C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59" i="5"/>
  <c r="O158" i="5"/>
  <c r="O157" i="5"/>
  <c r="O156" i="5"/>
  <c r="N189" i="5"/>
  <c r="K189" i="5"/>
  <c r="O154" i="5"/>
  <c r="O153" i="5"/>
  <c r="O152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13" i="5"/>
  <c r="O112" i="5"/>
  <c r="O111" i="5"/>
  <c r="O108" i="5"/>
  <c r="O107" i="5"/>
  <c r="O106" i="5"/>
  <c r="O105" i="5"/>
  <c r="O104" i="5"/>
  <c r="O103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3" i="5"/>
  <c r="O82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81" i="5" l="1"/>
  <c r="L114" i="5"/>
  <c r="M276" i="5"/>
  <c r="O195" i="5"/>
  <c r="N217" i="5"/>
  <c r="J217" i="5"/>
  <c r="O238" i="5"/>
  <c r="L250" i="5"/>
  <c r="H250" i="5"/>
  <c r="O222" i="5"/>
  <c r="O263" i="5"/>
  <c r="O258" i="5"/>
  <c r="O268" i="5"/>
  <c r="O260" i="5"/>
  <c r="O14" i="5"/>
  <c r="O24" i="5"/>
  <c r="O19" i="5"/>
  <c r="J59" i="5"/>
  <c r="O11" i="5"/>
  <c r="F59" i="5"/>
  <c r="O76" i="5"/>
  <c r="O71" i="5"/>
  <c r="O65" i="5"/>
  <c r="H114" i="5"/>
  <c r="O120" i="5"/>
  <c r="O131" i="5"/>
  <c r="O126" i="5"/>
  <c r="N149" i="5"/>
  <c r="J149" i="5"/>
  <c r="F149" i="5"/>
  <c r="O206" i="5"/>
  <c r="O68" i="5"/>
  <c r="O63" i="5"/>
  <c r="G114" i="5"/>
  <c r="O134" i="5"/>
  <c r="O132" i="5"/>
  <c r="O130" i="5"/>
  <c r="O128" i="5"/>
  <c r="O127" i="5"/>
  <c r="O226" i="5"/>
  <c r="N250" i="5"/>
  <c r="J250" i="5"/>
  <c r="F250" i="5"/>
  <c r="O271" i="5"/>
  <c r="O270" i="5"/>
  <c r="O267" i="5"/>
  <c r="O266" i="5"/>
  <c r="O264" i="5"/>
  <c r="O259" i="5"/>
  <c r="N276" i="5"/>
  <c r="J276" i="5"/>
  <c r="O256" i="5"/>
  <c r="K276" i="5"/>
  <c r="G276" i="5"/>
  <c r="L276" i="5"/>
  <c r="H276" i="5"/>
  <c r="D250" i="5"/>
  <c r="O25" i="5"/>
  <c r="O21" i="5"/>
  <c r="O17" i="5"/>
  <c r="O13" i="5"/>
  <c r="O26" i="5"/>
  <c r="O22" i="5"/>
  <c r="O20" i="5"/>
  <c r="O18" i="5"/>
  <c r="O77" i="5"/>
  <c r="O72" i="5"/>
  <c r="O135" i="5"/>
  <c r="C217" i="5"/>
  <c r="O198" i="5"/>
  <c r="O197" i="5"/>
  <c r="M217" i="5"/>
  <c r="I217" i="5"/>
  <c r="E217" i="5"/>
  <c r="L217" i="5"/>
  <c r="H217" i="5"/>
  <c r="D217" i="5"/>
  <c r="K217" i="5"/>
  <c r="G217" i="5"/>
  <c r="O235" i="5"/>
  <c r="O231" i="5"/>
  <c r="O227" i="5"/>
  <c r="O223" i="5"/>
  <c r="O237" i="5"/>
  <c r="O233" i="5"/>
  <c r="O229" i="5"/>
  <c r="O69" i="5"/>
  <c r="O64" i="5"/>
  <c r="K114" i="5"/>
  <c r="D114" i="5"/>
  <c r="O28" i="5"/>
  <c r="O27" i="5"/>
  <c r="O23" i="5"/>
  <c r="H59" i="5"/>
  <c r="O10" i="5"/>
  <c r="K59" i="5"/>
  <c r="G59" i="5"/>
  <c r="O80" i="5"/>
  <c r="O79" i="5"/>
  <c r="O75" i="5"/>
  <c r="O73" i="5"/>
  <c r="O123" i="5"/>
  <c r="O122" i="5"/>
  <c r="M149" i="5"/>
  <c r="I149" i="5"/>
  <c r="E149" i="5"/>
  <c r="L149" i="5"/>
  <c r="H149" i="5"/>
  <c r="O118" i="5"/>
  <c r="K149" i="5"/>
  <c r="O117" i="5"/>
  <c r="O210" i="5"/>
  <c r="O209" i="5"/>
  <c r="O207" i="5"/>
  <c r="O205" i="5"/>
  <c r="O203" i="5"/>
  <c r="O202" i="5"/>
  <c r="O234" i="5"/>
  <c r="E276" i="5"/>
  <c r="O262" i="5"/>
  <c r="O16" i="5"/>
  <c r="O12" i="5"/>
  <c r="O15" i="5"/>
  <c r="M59" i="5"/>
  <c r="I59" i="5"/>
  <c r="E59" i="5"/>
  <c r="L59" i="5"/>
  <c r="O67" i="5"/>
  <c r="N114" i="5"/>
  <c r="J114" i="5"/>
  <c r="F114" i="5"/>
  <c r="M114" i="5"/>
  <c r="I114" i="5"/>
  <c r="E114" i="5"/>
  <c r="O62" i="5"/>
  <c r="C149" i="5"/>
  <c r="O124" i="5"/>
  <c r="O119" i="5"/>
  <c r="O225" i="5"/>
  <c r="M250" i="5"/>
  <c r="I250" i="5"/>
  <c r="E250" i="5"/>
  <c r="O221" i="5"/>
  <c r="K250" i="5"/>
  <c r="G250" i="5"/>
  <c r="O269" i="5"/>
  <c r="O265" i="5"/>
  <c r="O261" i="5"/>
  <c r="O257" i="5"/>
  <c r="O254" i="5"/>
  <c r="F276" i="5"/>
  <c r="O255" i="5"/>
  <c r="O220" i="5"/>
  <c r="O236" i="5"/>
  <c r="O232" i="5"/>
  <c r="O228" i="5"/>
  <c r="O224" i="5"/>
  <c r="O192" i="5"/>
  <c r="O193" i="5"/>
  <c r="O194" i="5"/>
  <c r="O208" i="5"/>
  <c r="O204" i="5"/>
  <c r="O200" i="5"/>
  <c r="O196" i="5"/>
  <c r="G149" i="5"/>
  <c r="D149" i="5"/>
  <c r="O133" i="5"/>
  <c r="O129" i="5"/>
  <c r="O125" i="5"/>
  <c r="O121" i="5"/>
  <c r="O78" i="5"/>
  <c r="O70" i="5"/>
  <c r="O74" i="5"/>
  <c r="O66" i="5"/>
  <c r="C114" i="5"/>
  <c r="D59" i="5"/>
  <c r="C59" i="5"/>
  <c r="O155" i="5"/>
  <c r="O189" i="5" s="1"/>
  <c r="H279" i="5" l="1"/>
  <c r="O149" i="5"/>
  <c r="O59" i="5"/>
  <c r="L279" i="5"/>
  <c r="K279" i="5"/>
  <c r="N279" i="5"/>
  <c r="M279" i="5"/>
  <c r="O276" i="5"/>
  <c r="I279" i="5"/>
  <c r="E279" i="5"/>
  <c r="J279" i="5"/>
  <c r="F279" i="5"/>
  <c r="G279" i="5"/>
  <c r="O250" i="5"/>
  <c r="O114" i="5"/>
  <c r="O217" i="5"/>
  <c r="D279" i="5"/>
  <c r="C279" i="5"/>
  <c r="O279" i="5" l="1"/>
  <c r="O73" i="3" l="1"/>
  <c r="O74" i="3"/>
  <c r="C69" i="3"/>
  <c r="G69" i="3"/>
  <c r="E69" i="3"/>
  <c r="I69" i="3"/>
  <c r="M69" i="3"/>
  <c r="O68" i="3"/>
  <c r="K67" i="3"/>
  <c r="O59" i="3"/>
  <c r="O60" i="3"/>
  <c r="O28" i="3"/>
  <c r="D20" i="3"/>
  <c r="M20" i="3"/>
  <c r="F15" i="3"/>
  <c r="I15" i="3"/>
  <c r="O94" i="3"/>
  <c r="O92" i="3"/>
  <c r="O91" i="3"/>
  <c r="O90" i="3" s="1"/>
  <c r="N90" i="3"/>
  <c r="M90" i="3"/>
  <c r="L90" i="3"/>
  <c r="K90" i="3"/>
  <c r="J90" i="3"/>
  <c r="I90" i="3"/>
  <c r="H90" i="3"/>
  <c r="G90" i="3"/>
  <c r="F90" i="3"/>
  <c r="E90" i="3"/>
  <c r="D90" i="3"/>
  <c r="C90" i="3"/>
  <c r="O88" i="3"/>
  <c r="O87" i="3"/>
  <c r="O86" i="3"/>
  <c r="O85" i="3"/>
  <c r="O84" i="3"/>
  <c r="O83" i="3"/>
  <c r="O82" i="3"/>
  <c r="O81" i="3"/>
  <c r="N80" i="3"/>
  <c r="M80" i="3"/>
  <c r="L80" i="3"/>
  <c r="K80" i="3"/>
  <c r="J80" i="3"/>
  <c r="I80" i="3"/>
  <c r="H80" i="3"/>
  <c r="G80" i="3"/>
  <c r="F80" i="3"/>
  <c r="E80" i="3"/>
  <c r="D80" i="3"/>
  <c r="C80" i="3"/>
  <c r="O79" i="3"/>
  <c r="O75" i="3"/>
  <c r="N67" i="3"/>
  <c r="M67" i="3"/>
  <c r="L67" i="3"/>
  <c r="J67" i="3"/>
  <c r="I67" i="3"/>
  <c r="H67" i="3"/>
  <c r="F67" i="3"/>
  <c r="E67" i="3"/>
  <c r="D67" i="3"/>
  <c r="C67" i="3"/>
  <c r="O66" i="3"/>
  <c r="O56" i="3"/>
  <c r="O40" i="3"/>
  <c r="O14" i="3"/>
  <c r="O10" i="3"/>
  <c r="D27" i="3" l="1"/>
  <c r="J15" i="3"/>
  <c r="D15" i="3"/>
  <c r="H7" i="3"/>
  <c r="G15" i="3"/>
  <c r="H20" i="3"/>
  <c r="C20" i="3"/>
  <c r="E27" i="3"/>
  <c r="O49" i="3"/>
  <c r="O44" i="3"/>
  <c r="O32" i="3"/>
  <c r="L69" i="3"/>
  <c r="K15" i="3"/>
  <c r="C27" i="3"/>
  <c r="O48" i="3"/>
  <c r="O11" i="3"/>
  <c r="N15" i="3"/>
  <c r="K20" i="3"/>
  <c r="O24" i="3"/>
  <c r="O64" i="3"/>
  <c r="H27" i="3"/>
  <c r="L27" i="3"/>
  <c r="O52" i="3"/>
  <c r="O36" i="3"/>
  <c r="O70" i="3"/>
  <c r="K69" i="3"/>
  <c r="O71" i="3"/>
  <c r="N7" i="3"/>
  <c r="J7" i="3"/>
  <c r="F7" i="3"/>
  <c r="L15" i="3"/>
  <c r="H15" i="3"/>
  <c r="O19" i="3"/>
  <c r="O18" i="3"/>
  <c r="M15" i="3"/>
  <c r="E15" i="3"/>
  <c r="I20" i="3"/>
  <c r="I27" i="3"/>
  <c r="O58" i="3"/>
  <c r="O37" i="3"/>
  <c r="H69" i="3"/>
  <c r="L7" i="3"/>
  <c r="D7" i="3"/>
  <c r="C7" i="3"/>
  <c r="M7" i="3"/>
  <c r="I7" i="3"/>
  <c r="I96" i="3" s="1"/>
  <c r="O21" i="3"/>
  <c r="J20" i="3"/>
  <c r="O45" i="3"/>
  <c r="O41" i="3"/>
  <c r="O33" i="3"/>
  <c r="J27" i="3"/>
  <c r="O72" i="3"/>
  <c r="F69" i="3"/>
  <c r="K7" i="3"/>
  <c r="O8" i="3"/>
  <c r="O9" i="3"/>
  <c r="O55" i="3"/>
  <c r="O54" i="3"/>
  <c r="O46" i="3"/>
  <c r="O43" i="3"/>
  <c r="O39" i="3"/>
  <c r="O35" i="3"/>
  <c r="O31" i="3"/>
  <c r="D69" i="3"/>
  <c r="O13" i="3"/>
  <c r="O12" i="3"/>
  <c r="O23" i="3"/>
  <c r="L20" i="3"/>
  <c r="O65" i="3"/>
  <c r="O61" i="3"/>
  <c r="O78" i="3"/>
  <c r="O77" i="3"/>
  <c r="O76" i="3"/>
  <c r="O25" i="3"/>
  <c r="N20" i="3"/>
  <c r="F20" i="3"/>
  <c r="O53" i="3"/>
  <c r="N27" i="3"/>
  <c r="F27" i="3"/>
  <c r="N69" i="3"/>
  <c r="J69" i="3"/>
  <c r="O22" i="3"/>
  <c r="O51" i="3"/>
  <c r="O50" i="3"/>
  <c r="O47" i="3"/>
  <c r="O42" i="3"/>
  <c r="O38" i="3"/>
  <c r="O34" i="3"/>
  <c r="M27" i="3"/>
  <c r="G27" i="3"/>
  <c r="O63" i="3"/>
  <c r="O62" i="3"/>
  <c r="O57" i="3"/>
  <c r="O80" i="3"/>
  <c r="G67" i="3"/>
  <c r="O67" i="3" s="1"/>
  <c r="O29" i="3"/>
  <c r="K27" i="3"/>
  <c r="E20" i="3"/>
  <c r="G20" i="3"/>
  <c r="O17" i="3"/>
  <c r="O16" i="3"/>
  <c r="C15" i="3"/>
  <c r="E7" i="3"/>
  <c r="G7" i="3"/>
  <c r="O30" i="3"/>
  <c r="H96" i="3" l="1"/>
  <c r="M96" i="3"/>
  <c r="D96" i="3"/>
  <c r="G96" i="3"/>
  <c r="O15" i="3"/>
  <c r="F96" i="3"/>
  <c r="N96" i="3"/>
  <c r="L96" i="3"/>
  <c r="J96" i="3"/>
  <c r="K96" i="3"/>
  <c r="O69" i="3"/>
  <c r="E96" i="3"/>
  <c r="O27" i="3"/>
  <c r="O20" i="3"/>
  <c r="C96" i="3"/>
  <c r="O7" i="3"/>
  <c r="O96" i="3" l="1"/>
</calcChain>
</file>

<file path=xl/comments1.xml><?xml version="1.0" encoding="utf-8"?>
<comments xmlns="http://schemas.openxmlformats.org/spreadsheetml/2006/main">
  <authors>
    <author>Luffi</author>
    <author>Gcia_Contable</author>
    <author>Usuario de Microsoft Office</author>
    <author>DAVID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Eventuales para cuersos de verano
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Equipamiento area mercadotecnia
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 xml:space="preserve">Material herpetario y Zoona Mito
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AZCARM, AZA INDIVIDUAL
</t>
        </r>
      </text>
    </comment>
    <comment ref="O90" authorId="1" shapeId="0">
      <text>
        <r>
          <rPr>
            <b/>
            <sz val="9"/>
            <color indexed="81"/>
            <rFont val="Tahoma"/>
            <family val="2"/>
          </rPr>
          <t>azcarm e individual aza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4" authorId="2" shape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Traslado de pescado para lobos marinos y pingüinos</t>
        </r>
      </text>
    </comment>
    <comment ref="I94" authorId="2" shape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Traslado de pescado para lobos marinos y pingüinos</t>
        </r>
      </text>
    </comment>
    <comment ref="H137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CREA</t>
        </r>
      </text>
    </comment>
    <comment ref="J137" authorId="0" shapeId="0">
      <text>
        <r>
          <rPr>
            <sz val="9"/>
            <color indexed="81"/>
            <rFont val="Tahoma"/>
            <family val="2"/>
          </rPr>
          <t xml:space="preserve">compra de transportadoras y recipientes
</t>
        </r>
      </text>
    </comment>
    <comment ref="D140" authorId="0" shapeId="0">
      <text>
        <r>
          <rPr>
            <sz val="9"/>
            <color indexed="81"/>
            <rFont val="Tahoma"/>
            <family val="2"/>
          </rPr>
          <t xml:space="preserve">Capacitacion Artropodos
</t>
        </r>
      </text>
    </comment>
    <comment ref="L140" authorId="0" shapeId="0">
      <text>
        <r>
          <rPr>
            <sz val="9"/>
            <color indexed="81"/>
            <rFont val="Tahoma"/>
            <family val="2"/>
          </rPr>
          <t>Capacitacion anfibios. Erick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CREA, sifones, Bombas, mtto CREA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CREA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Impermeabilizacion educativo y CREA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CREA MIL POR MES PARA SALIDAS AL CAMPO</t>
        </r>
      </text>
    </comment>
    <comment ref="K144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Congreso IZE</t>
        </r>
      </text>
    </comment>
    <comment ref="E146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cambio de llaves y candados</t>
        </r>
      </text>
    </comment>
    <comment ref="D164" authorId="3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Equipo para camara de congelacion</t>
        </r>
      </text>
    </comment>
    <comment ref="E172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PLANTAS Y RECOMODELACION PUERTAS ZOONAMITO 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CAMARA DE CONGELACION
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Camaras de seguridad
Safari</t>
        </r>
      </text>
    </comment>
    <comment ref="I18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Camaras Educativo</t>
        </r>
      </text>
    </comment>
    <comment ref="L185" authorId="0" shape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Camaras Clinica</t>
        </r>
      </text>
    </comment>
    <comment ref="C244" authorId="0" shapeId="0">
      <text>
        <r>
          <rPr>
            <sz val="9"/>
            <color indexed="81"/>
            <rFont val="Tahoma"/>
            <family val="2"/>
          </rPr>
          <t xml:space="preserve">Reparacion de caminos y area de recepcion
</t>
        </r>
      </text>
    </comment>
    <comment ref="D244" authorId="3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REMODELACIÓN SAFARI</t>
        </r>
      </text>
    </comment>
    <comment ref="E244" authorId="3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Pintura Safari y policarbonato</t>
        </r>
      </text>
    </comment>
  </commentList>
</comments>
</file>

<file path=xl/sharedStrings.xml><?xml version="1.0" encoding="utf-8"?>
<sst xmlns="http://schemas.openxmlformats.org/spreadsheetml/2006/main" count="517" uniqueCount="325">
  <si>
    <t>PATRONATO DEL PARQUE ZOOLÓGICO DE LEÓN</t>
  </si>
  <si>
    <t>Periodos</t>
  </si>
  <si>
    <t>Total</t>
  </si>
  <si>
    <t>Concepto</t>
  </si>
  <si>
    <t>' 1 - 1</t>
  </si>
  <si>
    <t>' 2 - 2</t>
  </si>
  <si>
    <t>' 3 - 3</t>
  </si>
  <si>
    <t>' 4 - 4</t>
  </si>
  <si>
    <t>' 5 - 5</t>
  </si>
  <si>
    <t>' 6 - 6</t>
  </si>
  <si>
    <t>' 7 - 7</t>
  </si>
  <si>
    <t xml:space="preserve"> 8 - 8</t>
  </si>
  <si>
    <t xml:space="preserve"> 9 - 9</t>
  </si>
  <si>
    <t xml:space="preserve"> 10 - 10</t>
  </si>
  <si>
    <t xml:space="preserve"> 11 - 11</t>
  </si>
  <si>
    <t xml:space="preserve"> 12 - 12</t>
  </si>
  <si>
    <t>ADMINISTRACION</t>
  </si>
  <si>
    <t>Sueldos base al personal permanente</t>
  </si>
  <si>
    <t>Sueldos base al personal eventual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</si>
  <si>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</si>
  <si>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</si>
  <si>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</si>
  <si>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</si>
  <si>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</si>
  <si>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</si>
  <si>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</si>
  <si>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</si>
  <si>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</si>
  <si>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</si>
  <si>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</si>
  <si>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</si>
  <si>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</si>
  <si>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</si>
  <si>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</si>
  <si>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</si>
  <si>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</si>
  <si>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</si>
  <si>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</si>
  <si>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Comedor</t>
  </si>
  <si>
    <t>Agua</t>
  </si>
  <si>
    <t>Juntas de Trabajo</t>
  </si>
  <si>
    <t>Utensilios para el servicio de alimentac</t>
  </si>
  <si>
    <t>Costo Venta Refresco</t>
  </si>
  <si>
    <t>Costo venta paletas</t>
  </si>
  <si>
    <t>Costo de venta comida</t>
  </si>
  <si>
    <t>Medicinas y productos farmacéuticos</t>
  </si>
  <si>
    <t>Telmex</t>
  </si>
  <si>
    <t>Iusacell</t>
  </si>
  <si>
    <t>Inscripciones y membresias</t>
  </si>
  <si>
    <t xml:space="preserve">Otros Servicios  </t>
  </si>
  <si>
    <t>Servicios de capacitación</t>
  </si>
  <si>
    <t>Servicios financieros y bancarios</t>
  </si>
  <si>
    <t>Servicios de recaudación, traslado y cus</t>
  </si>
  <si>
    <t>Fletes y maniobras</t>
  </si>
  <si>
    <t>Conservación y mantenimiento de inmueble</t>
  </si>
  <si>
    <t>Alarmas</t>
  </si>
  <si>
    <t>Mtto. Equipo de Computo</t>
  </si>
  <si>
    <t>Mtto Equipo de Radio Comunicación</t>
  </si>
  <si>
    <t>Servicio de tintorería</t>
  </si>
  <si>
    <t>Trabajos de Impresión*</t>
  </si>
  <si>
    <t>Otros servicios de traslado y hospedaje</t>
  </si>
  <si>
    <t>Trabajos de cerrajeria</t>
  </si>
  <si>
    <t>Artículos Varios</t>
  </si>
  <si>
    <t>Estacionamiento</t>
  </si>
  <si>
    <t>Equipo de oficina</t>
  </si>
  <si>
    <t>Equipo de cómputo</t>
  </si>
  <si>
    <t>Total entidad: 100</t>
  </si>
  <si>
    <t>CLINICA</t>
  </si>
  <si>
    <t>Honorarios</t>
  </si>
  <si>
    <t>Turno de Semana Santa</t>
  </si>
  <si>
    <t>Libros y Revistas</t>
  </si>
  <si>
    <t>Junta de Trabajo</t>
  </si>
  <si>
    <t>Herramientas menores</t>
  </si>
  <si>
    <t>Servicio de gas.</t>
  </si>
  <si>
    <t>Mensajeria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</si>
  <si>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</si>
  <si>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</si>
  <si>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</si>
  <si>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</si>
  <si>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</si>
  <si>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</si>
  <si>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</si>
  <si>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Otros impuestos y derechos</t>
  </si>
  <si>
    <t>Herrajes de Caballos</t>
  </si>
  <si>
    <t>Instrumental médico y de laboratorio</t>
  </si>
  <si>
    <t>Equipo de comunicación y telecomunicacion</t>
  </si>
  <si>
    <t>Herramientas y maquinas -herramienta</t>
  </si>
  <si>
    <t xml:space="preserve">Especies menores y de zoológico </t>
  </si>
  <si>
    <t>Total entidad: 200</t>
  </si>
  <si>
    <t>EDUCATIVO</t>
  </si>
  <si>
    <t>Inscripciones y Membresias</t>
  </si>
  <si>
    <t>Exposiciones.</t>
  </si>
  <si>
    <t>Total entidad: 300</t>
  </si>
  <si>
    <t>ZOOLOGICO</t>
  </si>
  <si>
    <t>PRESTACIONES SINDICALES</t>
  </si>
  <si>
    <t>Material de limpieza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</si>
  <si>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</si>
  <si>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</si>
  <si>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</si>
  <si>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</si>
  <si>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</si>
  <si>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</si>
  <si>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</si>
  <si>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</si>
  <si>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</si>
  <si>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</si>
  <si>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</si>
  <si>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</si>
  <si>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 de maquinaria y otros equipos</t>
  </si>
  <si>
    <t>Membresias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</si>
  <si>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</si>
  <si>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</si>
  <si>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</si>
  <si>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</si>
  <si>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</si>
  <si>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Programa de Televisión (TV4 "MISIÓN 4 AL RESCATE)</t>
  </si>
  <si>
    <t>Espectaculos</t>
  </si>
  <si>
    <t>Servicios operativos para eventos</t>
  </si>
  <si>
    <t>Placas y Tenencias, VERIFICACIONES</t>
  </si>
  <si>
    <t>Permiso venta bebidad alcoholicas</t>
  </si>
  <si>
    <t>Impuesto sobre nóminas</t>
  </si>
  <si>
    <t>Comisión vales de despensa</t>
  </si>
  <si>
    <t>Total entidad: 400</t>
  </si>
  <si>
    <t>PROYECTOS, MANTENIMIENTO, JARDINERIA Y L</t>
  </si>
  <si>
    <t>AYUDA PARA GASTOS DE DEFUNCION</t>
  </si>
  <si>
    <t>Total entidad: 500</t>
  </si>
  <si>
    <t>SAFARI</t>
  </si>
  <si>
    <t>Remuneraciones por horas extraorfdinarias</t>
  </si>
  <si>
    <t xml:space="preserve">Turno Semana Santa </t>
  </si>
  <si>
    <t>Días Extras</t>
  </si>
  <si>
    <t>Reparación y mantenimiento de equipo de transporte</t>
  </si>
  <si>
    <t>Total entidad: 600</t>
  </si>
  <si>
    <t>PERRO PARQUE</t>
  </si>
  <si>
    <t>Total entidad: 700</t>
  </si>
  <si>
    <t>Total general :</t>
  </si>
  <si>
    <t>CONSEJO DIRECTIVO DEL PATRONATO DEL PARQUE ZOOLÓGICO DE LEÓN</t>
  </si>
  <si>
    <t>C. JUAN FRANCISCO MUÑOZ LÓPEZ</t>
  </si>
  <si>
    <t>PRESIDENTE</t>
  </si>
  <si>
    <t>ING. ROBERTO CARLOS COLLAZO ROSALES</t>
  </si>
  <si>
    <t>SECRETARIO</t>
  </si>
  <si>
    <t>C. P.  RICARDO FLORES CONTRERAS</t>
  </si>
  <si>
    <t>TESORERO</t>
  </si>
  <si>
    <t>REGIDOR SERGIO CONTRERAS GUERRERO</t>
  </si>
  <si>
    <t>VOCAL</t>
  </si>
  <si>
    <t>C.P. FRANCISCO RINCÓN GALLARDO PASCALIS</t>
  </si>
  <si>
    <t>C. LUIS FERNANDO GÓMEZ VARGAS</t>
  </si>
  <si>
    <t>C. RICARDO ESQUIVEL QUIJAS</t>
  </si>
  <si>
    <t>PATRONATO DEL PARQUE ZOOLOGICO DE LEON</t>
  </si>
  <si>
    <t>C u e n t a</t>
  </si>
  <si>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</si>
  <si>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</si>
  <si>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</si>
  <si>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</si>
  <si>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</si>
  <si>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</si>
  <si>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</si>
  <si>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</si>
  <si>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</si>
  <si>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</si>
  <si>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</si>
  <si>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</si>
  <si>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</si>
  <si>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'41730-7100-0002-0000</t>
  </si>
  <si>
    <t>ADMINISTRACIÓN</t>
  </si>
  <si>
    <t>'41730-7100-0002-0001</t>
  </si>
  <si>
    <t>ESTACIONAMIENTO</t>
  </si>
  <si>
    <t>'41730-7100-0002-0005</t>
  </si>
  <si>
    <t>INGRESOS POR INTERESES</t>
  </si>
  <si>
    <t>'41730-7100-0002-0006</t>
  </si>
  <si>
    <t>VENTA DE ALIMENTOS</t>
  </si>
  <si>
    <t>'41730-7100-0002-0007</t>
  </si>
  <si>
    <t>VENTA REFRESCO</t>
  </si>
  <si>
    <t>'41730-7100-0002-0009</t>
  </si>
  <si>
    <t>MAQ. ALIMENTO ZOO.</t>
  </si>
  <si>
    <t>'41730-7100-0002-0019</t>
  </si>
  <si>
    <t>PERMISO TAXI-ZOO</t>
  </si>
  <si>
    <t>'41730-7100-0002-0028</t>
  </si>
  <si>
    <t>VENTA PALETAS BOLONIA</t>
  </si>
  <si>
    <t>'41730-7100-0003-0000</t>
  </si>
  <si>
    <t>'41730-7100-0003-0001</t>
  </si>
  <si>
    <t>VENTA DE ANIMALES</t>
  </si>
  <si>
    <t>'41730-7100-0003-0005</t>
  </si>
  <si>
    <t>INGRESOS MACRO-JAULA</t>
  </si>
  <si>
    <t>'41730-7100-0003-0007</t>
  </si>
  <si>
    <t>VENTA DE PLUMAS</t>
  </si>
  <si>
    <t>'41730-7100-0003-0009</t>
  </si>
  <si>
    <t>TALLERES</t>
  </si>
  <si>
    <t>'41730-7100-0004-0000</t>
  </si>
  <si>
    <t>41730-7100-0004-0010</t>
  </si>
  <si>
    <t>VISITA ANIMAL</t>
  </si>
  <si>
    <t>41730-7100-0004-0017</t>
  </si>
  <si>
    <t>PULSERAS</t>
  </si>
  <si>
    <t>'41730-7100-0004-0018</t>
  </si>
  <si>
    <t>RANCHITO ZOOLEÓN</t>
  </si>
  <si>
    <t>'41730-7100-0004-0019</t>
  </si>
  <si>
    <t>PAQUETES ESCOLARES</t>
  </si>
  <si>
    <t>'41730-7100-0004-0020</t>
  </si>
  <si>
    <t>INGRESOS POR DIBUJOS</t>
  </si>
  <si>
    <t>'41730-7100-0005-0000</t>
  </si>
  <si>
    <t>PARQUE ZOOLÓGICO</t>
  </si>
  <si>
    <t>'41730-7100-0005-0001-0006</t>
  </si>
  <si>
    <t>PAQUETES EMPRESARIALES</t>
  </si>
  <si>
    <t>'41730-7100-0005-0001-0007</t>
  </si>
  <si>
    <t>ADMISIÓN ADULTOS</t>
  </si>
  <si>
    <t>'41730-7100-0005-0001-0008</t>
  </si>
  <si>
    <t>ADMISIÓN NIÑOS</t>
  </si>
  <si>
    <t>'41730-7100-0005-0001-0009</t>
  </si>
  <si>
    <t>FERIA ZOOLEON</t>
  </si>
  <si>
    <t>'41730-7100-0005-0001-0010</t>
  </si>
  <si>
    <t>VERANO ZOOLEON</t>
  </si>
  <si>
    <t>41730-7100-0005-0001-0014</t>
  </si>
  <si>
    <t>PAQUETE HUELLAS DE LA VIDA</t>
  </si>
  <si>
    <t>'41730-7100-0005-0001-0015</t>
  </si>
  <si>
    <t>INGRESOS HALLOWEEN ZOO</t>
  </si>
  <si>
    <t>'41730-7100-0005-0001-0016</t>
  </si>
  <si>
    <t>PAQUETE INTEGRAL HUELLAS DE LA VIDA</t>
  </si>
  <si>
    <t>'41730-7100-0005-0002</t>
  </si>
  <si>
    <t>INGRESOS POR TREN</t>
  </si>
  <si>
    <t>'41730-7100-0005-0003</t>
  </si>
  <si>
    <t>INGRESOS POR CABAÑA</t>
  </si>
  <si>
    <t>41730-7100-0005-0004</t>
  </si>
  <si>
    <t>INGRESOS POR ZONA MITO</t>
  </si>
  <si>
    <t>'41730-7100-0005-0005</t>
  </si>
  <si>
    <t>INGRESOS POR CABALLOS</t>
  </si>
  <si>
    <t>'41730-7100-0005-0006-0001</t>
  </si>
  <si>
    <t>VENTA DE SOUVENIRS</t>
  </si>
  <si>
    <t>'41730-7100-0005-0007-0003</t>
  </si>
  <si>
    <t>CASETA MERENDEROS</t>
  </si>
  <si>
    <t>'41730-7100-0005-0007-0005</t>
  </si>
  <si>
    <t>CABAÑA DEL TREN</t>
  </si>
  <si>
    <t>'41730-7100-0005-0007-0007</t>
  </si>
  <si>
    <t>MAQUINA DE ALGODONES</t>
  </si>
  <si>
    <t>'41730-7100-0005-0007-0008</t>
  </si>
  <si>
    <t>VENTA DE HOT-DOGS</t>
  </si>
  <si>
    <t>'41730-7100-0005-0007-0011</t>
  </si>
  <si>
    <t>CARRITOS ELECTRICOS</t>
  </si>
  <si>
    <t>'41730-7100-0005-0007-0013</t>
  </si>
  <si>
    <t>INFLABLE JORGE ALVARADO</t>
  </si>
  <si>
    <t>'41730-7100-0005-0007-0017</t>
  </si>
  <si>
    <t>MAQUILLAJES</t>
  </si>
  <si>
    <t>'41730-7100-0005-0007-0018</t>
  </si>
  <si>
    <t>PALAPA GILETY</t>
  </si>
  <si>
    <t>'41730-7100-0005-0007-0019</t>
  </si>
  <si>
    <t>PALAPA FRANCISCO MURILLO</t>
  </si>
  <si>
    <t>'41730-7100-0005-0007-0020</t>
  </si>
  <si>
    <t>BRINCOLIN</t>
  </si>
  <si>
    <t>'41730-7100-0005-0007-0023</t>
  </si>
  <si>
    <t>CASETA RODOLFO FERREIRA</t>
  </si>
  <si>
    <t>'41730-7100-0005-0007-0024</t>
  </si>
  <si>
    <t>CAMPECHANAS FELIPE MARTINEZ</t>
  </si>
  <si>
    <t>'41730-7100-0005-0007-0029</t>
  </si>
  <si>
    <t>PUESTOS AMBULANTES</t>
  </si>
  <si>
    <t>'41730-7100-0005-0007-0032</t>
  </si>
  <si>
    <t>CARMEN ZAVALA (CARICATURISTA)</t>
  </si>
  <si>
    <t>'41730-7100-0005-0007-0037</t>
  </si>
  <si>
    <t>MA TERESA MURILLO BECERRA</t>
  </si>
  <si>
    <t>'41730-7100-0005-0007-0041</t>
  </si>
  <si>
    <t>MARIA ELENA CUADRA AGUADO</t>
  </si>
  <si>
    <t>'41730-7100-0005-0007-0040</t>
  </si>
  <si>
    <t>RICARDA AGUILERA ( DULCES)</t>
  </si>
  <si>
    <t>'41730-7100-0005-0007-0043</t>
  </si>
  <si>
    <t>MARIO ARVIZU VALENCIA</t>
  </si>
  <si>
    <t>FOTO LIFE</t>
  </si>
  <si>
    <t>'41730-7100-0005-0008</t>
  </si>
  <si>
    <t>VARIOS</t>
  </si>
  <si>
    <t>'41730-7100-0005-0012</t>
  </si>
  <si>
    <t>JARDIN EVENTOS</t>
  </si>
  <si>
    <t>41730-7100-0005-0021</t>
  </si>
  <si>
    <t>HERPETARIO</t>
  </si>
  <si>
    <t>41730-7100-0005-0023</t>
  </si>
  <si>
    <t>CARRUSEL TEMATICO</t>
  </si>
  <si>
    <t>'41730-7100-0005-0024</t>
  </si>
  <si>
    <t>SHOW DE ANIMALES</t>
  </si>
  <si>
    <t>'41730-7100-0005-0026</t>
  </si>
  <si>
    <t>EXHIBICIÓN HUELLAS DE LA VIDA</t>
  </si>
  <si>
    <t>42240-9400-0001-0000</t>
  </si>
  <si>
    <t>DONATIVOS</t>
  </si>
  <si>
    <t>'43110-5200-0001-0000</t>
  </si>
  <si>
    <t>PRODUCTOS FINANCIEROS</t>
  </si>
  <si>
    <t>43110-5200-0001-0001</t>
  </si>
  <si>
    <t>INTERESES BANCARIOS</t>
  </si>
  <si>
    <t>'41730-7100-0009-0000</t>
  </si>
  <si>
    <t>'41730-7100-0009-0001</t>
  </si>
  <si>
    <t>'41730-7100-0009-0002</t>
  </si>
  <si>
    <t>'41730-7100-0009-0003</t>
  </si>
  <si>
    <t>'41730-7100-0009-0004</t>
  </si>
  <si>
    <t>VENTA COMIDA</t>
  </si>
  <si>
    <t>'41730-7100-0009-0005</t>
  </si>
  <si>
    <t>'41730-7100-0009-0006</t>
  </si>
  <si>
    <t>'41730-7100-0009-0008</t>
  </si>
  <si>
    <t>PAQUETE ZOO-SAFARI ADULTO</t>
  </si>
  <si>
    <t>'41730-7100-0009-0009</t>
  </si>
  <si>
    <t>PAQUETE ZOO-SAFARI NIÑO</t>
  </si>
  <si>
    <t>'41730-7100-0009-0010</t>
  </si>
  <si>
    <t>'41730-7100-0009-0011</t>
  </si>
  <si>
    <t>41730-7100-0010-0000</t>
  </si>
  <si>
    <t>41730-7100-0010-0001</t>
  </si>
  <si>
    <t>ADMISIÓN GENERAL PERSONAS</t>
  </si>
  <si>
    <t>41730-7100-0010-0002</t>
  </si>
  <si>
    <t>ADMISIÓN CANINA</t>
  </si>
  <si>
    <t>41730-7100-0010-0003</t>
  </si>
  <si>
    <t>PAQUETE BONO PERRO PARQUE</t>
  </si>
  <si>
    <t>41730-7100-0010-0004</t>
  </si>
  <si>
    <t>41730-7100-0010-0005</t>
  </si>
  <si>
    <t>41730-7100-0010-0006</t>
  </si>
  <si>
    <t>41730-7100-0010-0007</t>
  </si>
  <si>
    <t>41730-7100-0010-0008</t>
  </si>
  <si>
    <t>VENTA DE ALIMENTOS PARA CANINOS</t>
  </si>
  <si>
    <t>'42230-9300-0000-0000</t>
  </si>
  <si>
    <t>SUBSIDIOS Y SUBVENCIONES</t>
  </si>
  <si>
    <t>'42230-9300-0002-0000</t>
  </si>
  <si>
    <t>SUBSIDIO MENSUAL</t>
  </si>
  <si>
    <t>'42230-9300-0005-0000</t>
  </si>
  <si>
    <t>SUBSIDIO EXTRAORDINARIO</t>
  </si>
  <si>
    <t>APLICACIÓN DE REMANENTE DE EJERCICIOS ANTERIORES</t>
  </si>
  <si>
    <t>SUMAS</t>
  </si>
  <si>
    <t>PRESUPUETO INGRESOS 2019</t>
  </si>
  <si>
    <t xml:space="preserve">Otros equipos </t>
  </si>
  <si>
    <t>TIENDA DE SOUVENIRS Y RESTAURANTES</t>
  </si>
  <si>
    <t>MANTENIMIENTO DE ALBERGUES</t>
  </si>
  <si>
    <t>INFRAESTRUCTURA ESTACIONAMIENTOS</t>
  </si>
  <si>
    <t xml:space="preserve">Equipo de computo </t>
  </si>
  <si>
    <t>CURSOS DE VERANO</t>
  </si>
  <si>
    <t>PRESUPUESTO DE EGRESOS 2019</t>
  </si>
  <si>
    <t>LEON, GTO., A 22 DE AGOSTO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</si>
</sst>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Fill="1" applyBorder="1"/>
    <xf numFmtId="0" fontId="0" fillId="0" borderId="0" xfId="0" applyFill="1"/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0" borderId="0" xfId="0" quotePrefix="1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4" fontId="4" fillId="0" borderId="0" xfId="0" applyNumberFormat="1" applyFont="1" applyFill="1" applyAlignment="1">
      <alignment wrapText="1"/>
    </xf>
    <xf numFmtId="4" fontId="0" fillId="0" borderId="0" xfId="0" applyNumberFormat="1" applyFill="1"/>
    <xf numFmtId="4" fontId="0" fillId="0" borderId="0" xfId="0" applyNumberFormat="1" applyFill="1" applyBorder="1"/>
    <xf numFmtId="0" fontId="4" fillId="0" borderId="0" xfId="0" applyFont="1" applyFill="1" applyAlignment="1">
      <alignment vertical="top" wrapText="1"/>
    </xf>
    <xf numFmtId="4" fontId="0" fillId="0" borderId="0" xfId="0" applyNumberFormat="1" applyFill="1" applyAlignment="1">
      <alignment wrapText="1"/>
    </xf>
    <xf numFmtId="0" fontId="4" fillId="0" borderId="0" xfId="0" applyFont="1" applyFill="1" applyAlignment="1">
      <alignment horizontal="left" vertical="top" wrapText="1"/>
    </xf>
    <xf numFmtId="4" fontId="0" fillId="0" borderId="0" xfId="0" applyNumberFormat="1" applyFont="1" applyFill="1"/>
    <xf numFmtId="4" fontId="0" fillId="0" borderId="0" xfId="0" applyNumberFormat="1" applyFont="1" applyFill="1" applyBorder="1"/>
    <xf numFmtId="0" fontId="0" fillId="0" borderId="0" xfId="0" applyFont="1" applyFill="1"/>
    <xf numFmtId="0" fontId="6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4" fontId="13" fillId="0" borderId="1" xfId="0" applyNumberFormat="1" applyFont="1" applyFill="1" applyBorder="1"/>
    <xf numFmtId="0" fontId="2" fillId="0" borderId="0" xfId="0" applyFont="1" applyFill="1"/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4" fontId="10" fillId="0" borderId="1" xfId="0" applyNumberFormat="1" applyFont="1" applyFill="1" applyBorder="1"/>
    <xf numFmtId="44" fontId="0" fillId="0" borderId="0" xfId="0" applyNumberFormat="1" applyFill="1"/>
    <xf numFmtId="164" fontId="0" fillId="0" borderId="0" xfId="0" applyNumberFormat="1" applyFill="1"/>
    <xf numFmtId="3" fontId="13" fillId="0" borderId="0" xfId="0" applyNumberFormat="1" applyFont="1" applyFill="1"/>
    <xf numFmtId="3" fontId="10" fillId="0" borderId="0" xfId="0" applyNumberFormat="1" applyFont="1" applyFill="1"/>
    <xf numFmtId="0" fontId="4" fillId="0" borderId="1" xfId="0" quotePrefix="1" applyFont="1" applyFill="1" applyBorder="1" applyAlignment="1">
      <alignment wrapText="1"/>
    </xf>
    <xf numFmtId="3" fontId="10" fillId="0" borderId="0" xfId="0" applyNumberFormat="1" applyFont="1" applyFill="1" applyBorder="1"/>
    <xf numFmtId="4" fontId="10" fillId="0" borderId="0" xfId="0" applyNumberFormat="1" applyFont="1" applyFill="1"/>
    <xf numFmtId="10" fontId="10" fillId="0" borderId="0" xfId="2" applyNumberFormat="1" applyFont="1" applyFill="1"/>
    <xf numFmtId="0" fontId="4" fillId="0" borderId="3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14" fillId="0" borderId="1" xfId="0" applyFont="1" applyFill="1" applyBorder="1"/>
    <xf numFmtId="0" fontId="13" fillId="0" borderId="2" xfId="0" applyFont="1" applyFill="1" applyBorder="1"/>
    <xf numFmtId="0" fontId="10" fillId="0" borderId="2" xfId="0" applyFont="1" applyFill="1" applyBorder="1"/>
    <xf numFmtId="9" fontId="0" fillId="0" borderId="0" xfId="0" applyNumberFormat="1" applyFill="1"/>
    <xf numFmtId="3" fontId="0" fillId="0" borderId="0" xfId="0" applyNumberFormat="1" applyFill="1"/>
    <xf numFmtId="0" fontId="6" fillId="0" borderId="1" xfId="0" quotePrefix="1" applyFont="1" applyFill="1" applyBorder="1" applyAlignment="1">
      <alignment wrapText="1"/>
    </xf>
    <xf numFmtId="0" fontId="15" fillId="0" borderId="1" xfId="0" applyFont="1" applyFill="1" applyBorder="1"/>
    <xf numFmtId="4" fontId="0" fillId="0" borderId="1" xfId="0" applyNumberFormat="1" applyFill="1" applyBorder="1"/>
    <xf numFmtId="3" fontId="13" fillId="0" borderId="0" xfId="0" applyNumberFormat="1" applyFont="1" applyFill="1" applyBorder="1"/>
    <xf numFmtId="0" fontId="10" fillId="0" borderId="1" xfId="0" applyFont="1" applyFill="1" applyBorder="1"/>
    <xf numFmtId="0" fontId="13" fillId="0" borderId="1" xfId="0" applyFont="1" applyFill="1" applyBorder="1"/>
    <xf numFmtId="0" fontId="15" fillId="0" borderId="0" xfId="0" applyFont="1" applyFill="1"/>
    <xf numFmtId="4" fontId="16" fillId="0" borderId="0" xfId="0" applyNumberFormat="1" applyFont="1" applyFill="1"/>
    <xf numFmtId="3" fontId="13" fillId="0" borderId="4" xfId="0" applyNumberFormat="1" applyFont="1" applyFill="1" applyBorder="1"/>
    <xf numFmtId="3" fontId="2" fillId="0" borderId="0" xfId="0" applyNumberFormat="1" applyFont="1" applyFill="1"/>
    <xf numFmtId="3" fontId="0" fillId="0" borderId="0" xfId="0" applyNumberFormat="1" applyFill="1" applyBorder="1"/>
    <xf numFmtId="4" fontId="13" fillId="0" borderId="0" xfId="0" applyNumberFormat="1" applyFont="1" applyFill="1"/>
    <xf numFmtId="165" fontId="10" fillId="0" borderId="0" xfId="1" applyNumberFormat="1" applyFont="1" applyFill="1"/>
    <xf numFmtId="165" fontId="10" fillId="0" borderId="0" xfId="0" applyNumberFormat="1" applyFont="1" applyFill="1"/>
    <xf numFmtId="165" fontId="13" fillId="0" borderId="0" xfId="0" applyNumberFormat="1" applyFont="1" applyFill="1"/>
    <xf numFmtId="4" fontId="10" fillId="0" borderId="5" xfId="0" applyNumberFormat="1" applyFont="1" applyFill="1" applyBorder="1"/>
    <xf numFmtId="0" fontId="5" fillId="0" borderId="0" xfId="0" applyFont="1" applyFill="1" applyAlignment="1">
      <alignment wrapText="1"/>
    </xf>
    <xf numFmtId="4" fontId="7" fillId="0" borderId="0" xfId="0" applyNumberFormat="1" applyFont="1" applyFill="1"/>
    <xf numFmtId="0" fontId="17" fillId="0" borderId="0" xfId="0" applyFont="1" applyFill="1"/>
    <xf numFmtId="0" fontId="8" fillId="0" borderId="0" xfId="0" applyFont="1" applyFill="1" applyAlignment="1">
      <alignment horizontal="left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tabSelected="1" topLeftCell="A85" zoomScaleNormal="100" workbookViewId="0">
      <selection activeCell="L108" sqref="L108"/>
    </sheetView>
  </sheetViews>
  <sheetFormatPr baseColWidth="10" defaultRowHeight="15" x14ac:dyDescent="0.25"/>
  <cols>
    <col min="1" max="1" width="25" style="2" bestFit="1" customWidth="1"/>
    <col min="2" max="2" width="35.140625" style="2" bestFit="1" customWidth="1"/>
    <col min="3" max="3" width="11.7109375" style="21" bestFit="1" customWidth="1"/>
    <col min="4" max="4" width="10.5703125" style="21" customWidth="1"/>
    <col min="5" max="5" width="12.7109375" style="2" bestFit="1" customWidth="1"/>
    <col min="6" max="6" width="12.85546875" style="2" customWidth="1"/>
    <col min="7" max="7" width="10" style="2" bestFit="1" customWidth="1"/>
    <col min="8" max="8" width="11.7109375" style="2" bestFit="1" customWidth="1"/>
    <col min="9" max="9" width="10.85546875" style="2" bestFit="1" customWidth="1"/>
    <col min="10" max="10" width="10" style="2" bestFit="1" customWidth="1"/>
    <col min="11" max="11" width="10.28515625" style="2" bestFit="1" customWidth="1"/>
    <col min="12" max="14" width="10" style="2" bestFit="1" customWidth="1"/>
    <col min="15" max="15" width="10.85546875" style="2" bestFit="1" customWidth="1"/>
    <col min="16" max="16" width="14.140625" style="2" bestFit="1" customWidth="1"/>
    <col min="17" max="17" width="9" style="2" bestFit="1" customWidth="1"/>
    <col min="18" max="256" width="11.42578125" style="2"/>
    <col min="257" max="257" width="25" style="2" bestFit="1" customWidth="1"/>
    <col min="258" max="258" width="35.140625" style="2" bestFit="1" customWidth="1"/>
    <col min="259" max="259" width="11.7109375" style="2" bestFit="1" customWidth="1"/>
    <col min="260" max="260" width="10.5703125" style="2" customWidth="1"/>
    <col min="261" max="261" width="12.7109375" style="2" bestFit="1" customWidth="1"/>
    <col min="262" max="262" width="12.85546875" style="2" customWidth="1"/>
    <col min="263" max="263" width="10" style="2" bestFit="1" customWidth="1"/>
    <col min="264" max="264" width="11.7109375" style="2" bestFit="1" customWidth="1"/>
    <col min="265" max="265" width="10.85546875" style="2" bestFit="1" customWidth="1"/>
    <col min="266" max="266" width="10" style="2" bestFit="1" customWidth="1"/>
    <col min="267" max="267" width="10.28515625" style="2" bestFit="1" customWidth="1"/>
    <col min="268" max="270" width="10" style="2" bestFit="1" customWidth="1"/>
    <col min="271" max="271" width="10.85546875" style="2" bestFit="1" customWidth="1"/>
    <col min="272" max="272" width="14.140625" style="2" bestFit="1" customWidth="1"/>
    <col min="273" max="273" width="9" style="2" bestFit="1" customWidth="1"/>
    <col min="274" max="512" width="11.42578125" style="2"/>
    <col min="513" max="513" width="25" style="2" bestFit="1" customWidth="1"/>
    <col min="514" max="514" width="35.140625" style="2" bestFit="1" customWidth="1"/>
    <col min="515" max="515" width="11.7109375" style="2" bestFit="1" customWidth="1"/>
    <col min="516" max="516" width="10.5703125" style="2" customWidth="1"/>
    <col min="517" max="517" width="12.7109375" style="2" bestFit="1" customWidth="1"/>
    <col min="518" max="518" width="12.85546875" style="2" customWidth="1"/>
    <col min="519" max="519" width="10" style="2" bestFit="1" customWidth="1"/>
    <col min="520" max="520" width="11.7109375" style="2" bestFit="1" customWidth="1"/>
    <col min="521" max="521" width="10.85546875" style="2" bestFit="1" customWidth="1"/>
    <col min="522" max="522" width="10" style="2" bestFit="1" customWidth="1"/>
    <col min="523" max="523" width="10.28515625" style="2" bestFit="1" customWidth="1"/>
    <col min="524" max="526" width="10" style="2" bestFit="1" customWidth="1"/>
    <col min="527" max="527" width="10.85546875" style="2" bestFit="1" customWidth="1"/>
    <col min="528" max="528" width="14.140625" style="2" bestFit="1" customWidth="1"/>
    <col min="529" max="529" width="9" style="2" bestFit="1" customWidth="1"/>
    <col min="530" max="768" width="11.42578125" style="2"/>
    <col min="769" max="769" width="25" style="2" bestFit="1" customWidth="1"/>
    <col min="770" max="770" width="35.140625" style="2" bestFit="1" customWidth="1"/>
    <col min="771" max="771" width="11.7109375" style="2" bestFit="1" customWidth="1"/>
    <col min="772" max="772" width="10.5703125" style="2" customWidth="1"/>
    <col min="773" max="773" width="12.7109375" style="2" bestFit="1" customWidth="1"/>
    <col min="774" max="774" width="12.85546875" style="2" customWidth="1"/>
    <col min="775" max="775" width="10" style="2" bestFit="1" customWidth="1"/>
    <col min="776" max="776" width="11.7109375" style="2" bestFit="1" customWidth="1"/>
    <col min="777" max="777" width="10.85546875" style="2" bestFit="1" customWidth="1"/>
    <col min="778" max="778" width="10" style="2" bestFit="1" customWidth="1"/>
    <col min="779" max="779" width="10.28515625" style="2" bestFit="1" customWidth="1"/>
    <col min="780" max="782" width="10" style="2" bestFit="1" customWidth="1"/>
    <col min="783" max="783" width="10.85546875" style="2" bestFit="1" customWidth="1"/>
    <col min="784" max="784" width="14.140625" style="2" bestFit="1" customWidth="1"/>
    <col min="785" max="785" width="9" style="2" bestFit="1" customWidth="1"/>
    <col min="786" max="1024" width="11.42578125" style="2"/>
    <col min="1025" max="1025" width="25" style="2" bestFit="1" customWidth="1"/>
    <col min="1026" max="1026" width="35.140625" style="2" bestFit="1" customWidth="1"/>
    <col min="1027" max="1027" width="11.7109375" style="2" bestFit="1" customWidth="1"/>
    <col min="1028" max="1028" width="10.5703125" style="2" customWidth="1"/>
    <col min="1029" max="1029" width="12.7109375" style="2" bestFit="1" customWidth="1"/>
    <col min="1030" max="1030" width="12.85546875" style="2" customWidth="1"/>
    <col min="1031" max="1031" width="10" style="2" bestFit="1" customWidth="1"/>
    <col min="1032" max="1032" width="11.7109375" style="2" bestFit="1" customWidth="1"/>
    <col min="1033" max="1033" width="10.85546875" style="2" bestFit="1" customWidth="1"/>
    <col min="1034" max="1034" width="10" style="2" bestFit="1" customWidth="1"/>
    <col min="1035" max="1035" width="10.28515625" style="2" bestFit="1" customWidth="1"/>
    <col min="1036" max="1038" width="10" style="2" bestFit="1" customWidth="1"/>
    <col min="1039" max="1039" width="10.85546875" style="2" bestFit="1" customWidth="1"/>
    <col min="1040" max="1040" width="14.140625" style="2" bestFit="1" customWidth="1"/>
    <col min="1041" max="1041" width="9" style="2" bestFit="1" customWidth="1"/>
    <col min="1042" max="1280" width="11.42578125" style="2"/>
    <col min="1281" max="1281" width="25" style="2" bestFit="1" customWidth="1"/>
    <col min="1282" max="1282" width="35.140625" style="2" bestFit="1" customWidth="1"/>
    <col min="1283" max="1283" width="11.7109375" style="2" bestFit="1" customWidth="1"/>
    <col min="1284" max="1284" width="10.5703125" style="2" customWidth="1"/>
    <col min="1285" max="1285" width="12.7109375" style="2" bestFit="1" customWidth="1"/>
    <col min="1286" max="1286" width="12.85546875" style="2" customWidth="1"/>
    <col min="1287" max="1287" width="10" style="2" bestFit="1" customWidth="1"/>
    <col min="1288" max="1288" width="11.7109375" style="2" bestFit="1" customWidth="1"/>
    <col min="1289" max="1289" width="10.85546875" style="2" bestFit="1" customWidth="1"/>
    <col min="1290" max="1290" width="10" style="2" bestFit="1" customWidth="1"/>
    <col min="1291" max="1291" width="10.28515625" style="2" bestFit="1" customWidth="1"/>
    <col min="1292" max="1294" width="10" style="2" bestFit="1" customWidth="1"/>
    <col min="1295" max="1295" width="10.85546875" style="2" bestFit="1" customWidth="1"/>
    <col min="1296" max="1296" width="14.140625" style="2" bestFit="1" customWidth="1"/>
    <col min="1297" max="1297" width="9" style="2" bestFit="1" customWidth="1"/>
    <col min="1298" max="1536" width="11.42578125" style="2"/>
    <col min="1537" max="1537" width="25" style="2" bestFit="1" customWidth="1"/>
    <col min="1538" max="1538" width="35.140625" style="2" bestFit="1" customWidth="1"/>
    <col min="1539" max="1539" width="11.7109375" style="2" bestFit="1" customWidth="1"/>
    <col min="1540" max="1540" width="10.5703125" style="2" customWidth="1"/>
    <col min="1541" max="1541" width="12.7109375" style="2" bestFit="1" customWidth="1"/>
    <col min="1542" max="1542" width="12.85546875" style="2" customWidth="1"/>
    <col min="1543" max="1543" width="10" style="2" bestFit="1" customWidth="1"/>
    <col min="1544" max="1544" width="11.7109375" style="2" bestFit="1" customWidth="1"/>
    <col min="1545" max="1545" width="10.85546875" style="2" bestFit="1" customWidth="1"/>
    <col min="1546" max="1546" width="10" style="2" bestFit="1" customWidth="1"/>
    <col min="1547" max="1547" width="10.28515625" style="2" bestFit="1" customWidth="1"/>
    <col min="1548" max="1550" width="10" style="2" bestFit="1" customWidth="1"/>
    <col min="1551" max="1551" width="10.85546875" style="2" bestFit="1" customWidth="1"/>
    <col min="1552" max="1552" width="14.140625" style="2" bestFit="1" customWidth="1"/>
    <col min="1553" max="1553" width="9" style="2" bestFit="1" customWidth="1"/>
    <col min="1554" max="1792" width="11.42578125" style="2"/>
    <col min="1793" max="1793" width="25" style="2" bestFit="1" customWidth="1"/>
    <col min="1794" max="1794" width="35.140625" style="2" bestFit="1" customWidth="1"/>
    <col min="1795" max="1795" width="11.7109375" style="2" bestFit="1" customWidth="1"/>
    <col min="1796" max="1796" width="10.5703125" style="2" customWidth="1"/>
    <col min="1797" max="1797" width="12.7109375" style="2" bestFit="1" customWidth="1"/>
    <col min="1798" max="1798" width="12.85546875" style="2" customWidth="1"/>
    <col min="1799" max="1799" width="10" style="2" bestFit="1" customWidth="1"/>
    <col min="1800" max="1800" width="11.7109375" style="2" bestFit="1" customWidth="1"/>
    <col min="1801" max="1801" width="10.85546875" style="2" bestFit="1" customWidth="1"/>
    <col min="1802" max="1802" width="10" style="2" bestFit="1" customWidth="1"/>
    <col min="1803" max="1803" width="10.28515625" style="2" bestFit="1" customWidth="1"/>
    <col min="1804" max="1806" width="10" style="2" bestFit="1" customWidth="1"/>
    <col min="1807" max="1807" width="10.85546875" style="2" bestFit="1" customWidth="1"/>
    <col min="1808" max="1808" width="14.140625" style="2" bestFit="1" customWidth="1"/>
    <col min="1809" max="1809" width="9" style="2" bestFit="1" customWidth="1"/>
    <col min="1810" max="2048" width="11.42578125" style="2"/>
    <col min="2049" max="2049" width="25" style="2" bestFit="1" customWidth="1"/>
    <col min="2050" max="2050" width="35.140625" style="2" bestFit="1" customWidth="1"/>
    <col min="2051" max="2051" width="11.7109375" style="2" bestFit="1" customWidth="1"/>
    <col min="2052" max="2052" width="10.5703125" style="2" customWidth="1"/>
    <col min="2053" max="2053" width="12.7109375" style="2" bestFit="1" customWidth="1"/>
    <col min="2054" max="2054" width="12.85546875" style="2" customWidth="1"/>
    <col min="2055" max="2055" width="10" style="2" bestFit="1" customWidth="1"/>
    <col min="2056" max="2056" width="11.7109375" style="2" bestFit="1" customWidth="1"/>
    <col min="2057" max="2057" width="10.85546875" style="2" bestFit="1" customWidth="1"/>
    <col min="2058" max="2058" width="10" style="2" bestFit="1" customWidth="1"/>
    <col min="2059" max="2059" width="10.28515625" style="2" bestFit="1" customWidth="1"/>
    <col min="2060" max="2062" width="10" style="2" bestFit="1" customWidth="1"/>
    <col min="2063" max="2063" width="10.85546875" style="2" bestFit="1" customWidth="1"/>
    <col min="2064" max="2064" width="14.140625" style="2" bestFit="1" customWidth="1"/>
    <col min="2065" max="2065" width="9" style="2" bestFit="1" customWidth="1"/>
    <col min="2066" max="2304" width="11.42578125" style="2"/>
    <col min="2305" max="2305" width="25" style="2" bestFit="1" customWidth="1"/>
    <col min="2306" max="2306" width="35.140625" style="2" bestFit="1" customWidth="1"/>
    <col min="2307" max="2307" width="11.7109375" style="2" bestFit="1" customWidth="1"/>
    <col min="2308" max="2308" width="10.5703125" style="2" customWidth="1"/>
    <col min="2309" max="2309" width="12.7109375" style="2" bestFit="1" customWidth="1"/>
    <col min="2310" max="2310" width="12.85546875" style="2" customWidth="1"/>
    <col min="2311" max="2311" width="10" style="2" bestFit="1" customWidth="1"/>
    <col min="2312" max="2312" width="11.7109375" style="2" bestFit="1" customWidth="1"/>
    <col min="2313" max="2313" width="10.85546875" style="2" bestFit="1" customWidth="1"/>
    <col min="2314" max="2314" width="10" style="2" bestFit="1" customWidth="1"/>
    <col min="2315" max="2315" width="10.28515625" style="2" bestFit="1" customWidth="1"/>
    <col min="2316" max="2318" width="10" style="2" bestFit="1" customWidth="1"/>
    <col min="2319" max="2319" width="10.85546875" style="2" bestFit="1" customWidth="1"/>
    <col min="2320" max="2320" width="14.140625" style="2" bestFit="1" customWidth="1"/>
    <col min="2321" max="2321" width="9" style="2" bestFit="1" customWidth="1"/>
    <col min="2322" max="2560" width="11.42578125" style="2"/>
    <col min="2561" max="2561" width="25" style="2" bestFit="1" customWidth="1"/>
    <col min="2562" max="2562" width="35.140625" style="2" bestFit="1" customWidth="1"/>
    <col min="2563" max="2563" width="11.7109375" style="2" bestFit="1" customWidth="1"/>
    <col min="2564" max="2564" width="10.5703125" style="2" customWidth="1"/>
    <col min="2565" max="2565" width="12.7109375" style="2" bestFit="1" customWidth="1"/>
    <col min="2566" max="2566" width="12.85546875" style="2" customWidth="1"/>
    <col min="2567" max="2567" width="10" style="2" bestFit="1" customWidth="1"/>
    <col min="2568" max="2568" width="11.7109375" style="2" bestFit="1" customWidth="1"/>
    <col min="2569" max="2569" width="10.85546875" style="2" bestFit="1" customWidth="1"/>
    <col min="2570" max="2570" width="10" style="2" bestFit="1" customWidth="1"/>
    <col min="2571" max="2571" width="10.28515625" style="2" bestFit="1" customWidth="1"/>
    <col min="2572" max="2574" width="10" style="2" bestFit="1" customWidth="1"/>
    <col min="2575" max="2575" width="10.85546875" style="2" bestFit="1" customWidth="1"/>
    <col min="2576" max="2576" width="14.140625" style="2" bestFit="1" customWidth="1"/>
    <col min="2577" max="2577" width="9" style="2" bestFit="1" customWidth="1"/>
    <col min="2578" max="2816" width="11.42578125" style="2"/>
    <col min="2817" max="2817" width="25" style="2" bestFit="1" customWidth="1"/>
    <col min="2818" max="2818" width="35.140625" style="2" bestFit="1" customWidth="1"/>
    <col min="2819" max="2819" width="11.7109375" style="2" bestFit="1" customWidth="1"/>
    <col min="2820" max="2820" width="10.5703125" style="2" customWidth="1"/>
    <col min="2821" max="2821" width="12.7109375" style="2" bestFit="1" customWidth="1"/>
    <col min="2822" max="2822" width="12.85546875" style="2" customWidth="1"/>
    <col min="2823" max="2823" width="10" style="2" bestFit="1" customWidth="1"/>
    <col min="2824" max="2824" width="11.7109375" style="2" bestFit="1" customWidth="1"/>
    <col min="2825" max="2825" width="10.85546875" style="2" bestFit="1" customWidth="1"/>
    <col min="2826" max="2826" width="10" style="2" bestFit="1" customWidth="1"/>
    <col min="2827" max="2827" width="10.28515625" style="2" bestFit="1" customWidth="1"/>
    <col min="2828" max="2830" width="10" style="2" bestFit="1" customWidth="1"/>
    <col min="2831" max="2831" width="10.85546875" style="2" bestFit="1" customWidth="1"/>
    <col min="2832" max="2832" width="14.140625" style="2" bestFit="1" customWidth="1"/>
    <col min="2833" max="2833" width="9" style="2" bestFit="1" customWidth="1"/>
    <col min="2834" max="3072" width="11.42578125" style="2"/>
    <col min="3073" max="3073" width="25" style="2" bestFit="1" customWidth="1"/>
    <col min="3074" max="3074" width="35.140625" style="2" bestFit="1" customWidth="1"/>
    <col min="3075" max="3075" width="11.7109375" style="2" bestFit="1" customWidth="1"/>
    <col min="3076" max="3076" width="10.5703125" style="2" customWidth="1"/>
    <col min="3077" max="3077" width="12.7109375" style="2" bestFit="1" customWidth="1"/>
    <col min="3078" max="3078" width="12.85546875" style="2" customWidth="1"/>
    <col min="3079" max="3079" width="10" style="2" bestFit="1" customWidth="1"/>
    <col min="3080" max="3080" width="11.7109375" style="2" bestFit="1" customWidth="1"/>
    <col min="3081" max="3081" width="10.85546875" style="2" bestFit="1" customWidth="1"/>
    <col min="3082" max="3082" width="10" style="2" bestFit="1" customWidth="1"/>
    <col min="3083" max="3083" width="10.28515625" style="2" bestFit="1" customWidth="1"/>
    <col min="3084" max="3086" width="10" style="2" bestFit="1" customWidth="1"/>
    <col min="3087" max="3087" width="10.85546875" style="2" bestFit="1" customWidth="1"/>
    <col min="3088" max="3088" width="14.140625" style="2" bestFit="1" customWidth="1"/>
    <col min="3089" max="3089" width="9" style="2" bestFit="1" customWidth="1"/>
    <col min="3090" max="3328" width="11.42578125" style="2"/>
    <col min="3329" max="3329" width="25" style="2" bestFit="1" customWidth="1"/>
    <col min="3330" max="3330" width="35.140625" style="2" bestFit="1" customWidth="1"/>
    <col min="3331" max="3331" width="11.7109375" style="2" bestFit="1" customWidth="1"/>
    <col min="3332" max="3332" width="10.5703125" style="2" customWidth="1"/>
    <col min="3333" max="3333" width="12.7109375" style="2" bestFit="1" customWidth="1"/>
    <col min="3334" max="3334" width="12.85546875" style="2" customWidth="1"/>
    <col min="3335" max="3335" width="10" style="2" bestFit="1" customWidth="1"/>
    <col min="3336" max="3336" width="11.7109375" style="2" bestFit="1" customWidth="1"/>
    <col min="3337" max="3337" width="10.85546875" style="2" bestFit="1" customWidth="1"/>
    <col min="3338" max="3338" width="10" style="2" bestFit="1" customWidth="1"/>
    <col min="3339" max="3339" width="10.28515625" style="2" bestFit="1" customWidth="1"/>
    <col min="3340" max="3342" width="10" style="2" bestFit="1" customWidth="1"/>
    <col min="3343" max="3343" width="10.85546875" style="2" bestFit="1" customWidth="1"/>
    <col min="3344" max="3344" width="14.140625" style="2" bestFit="1" customWidth="1"/>
    <col min="3345" max="3345" width="9" style="2" bestFit="1" customWidth="1"/>
    <col min="3346" max="3584" width="11.42578125" style="2"/>
    <col min="3585" max="3585" width="25" style="2" bestFit="1" customWidth="1"/>
    <col min="3586" max="3586" width="35.140625" style="2" bestFit="1" customWidth="1"/>
    <col min="3587" max="3587" width="11.7109375" style="2" bestFit="1" customWidth="1"/>
    <col min="3588" max="3588" width="10.5703125" style="2" customWidth="1"/>
    <col min="3589" max="3589" width="12.7109375" style="2" bestFit="1" customWidth="1"/>
    <col min="3590" max="3590" width="12.85546875" style="2" customWidth="1"/>
    <col min="3591" max="3591" width="10" style="2" bestFit="1" customWidth="1"/>
    <col min="3592" max="3592" width="11.7109375" style="2" bestFit="1" customWidth="1"/>
    <col min="3593" max="3593" width="10.85546875" style="2" bestFit="1" customWidth="1"/>
    <col min="3594" max="3594" width="10" style="2" bestFit="1" customWidth="1"/>
    <col min="3595" max="3595" width="10.28515625" style="2" bestFit="1" customWidth="1"/>
    <col min="3596" max="3598" width="10" style="2" bestFit="1" customWidth="1"/>
    <col min="3599" max="3599" width="10.85546875" style="2" bestFit="1" customWidth="1"/>
    <col min="3600" max="3600" width="14.140625" style="2" bestFit="1" customWidth="1"/>
    <col min="3601" max="3601" width="9" style="2" bestFit="1" customWidth="1"/>
    <col min="3602" max="3840" width="11.42578125" style="2"/>
    <col min="3841" max="3841" width="25" style="2" bestFit="1" customWidth="1"/>
    <col min="3842" max="3842" width="35.140625" style="2" bestFit="1" customWidth="1"/>
    <col min="3843" max="3843" width="11.7109375" style="2" bestFit="1" customWidth="1"/>
    <col min="3844" max="3844" width="10.5703125" style="2" customWidth="1"/>
    <col min="3845" max="3845" width="12.7109375" style="2" bestFit="1" customWidth="1"/>
    <col min="3846" max="3846" width="12.85546875" style="2" customWidth="1"/>
    <col min="3847" max="3847" width="10" style="2" bestFit="1" customWidth="1"/>
    <col min="3848" max="3848" width="11.7109375" style="2" bestFit="1" customWidth="1"/>
    <col min="3849" max="3849" width="10.85546875" style="2" bestFit="1" customWidth="1"/>
    <col min="3850" max="3850" width="10" style="2" bestFit="1" customWidth="1"/>
    <col min="3851" max="3851" width="10.28515625" style="2" bestFit="1" customWidth="1"/>
    <col min="3852" max="3854" width="10" style="2" bestFit="1" customWidth="1"/>
    <col min="3855" max="3855" width="10.85546875" style="2" bestFit="1" customWidth="1"/>
    <col min="3856" max="3856" width="14.140625" style="2" bestFit="1" customWidth="1"/>
    <col min="3857" max="3857" width="9" style="2" bestFit="1" customWidth="1"/>
    <col min="3858" max="4096" width="11.42578125" style="2"/>
    <col min="4097" max="4097" width="25" style="2" bestFit="1" customWidth="1"/>
    <col min="4098" max="4098" width="35.140625" style="2" bestFit="1" customWidth="1"/>
    <col min="4099" max="4099" width="11.7109375" style="2" bestFit="1" customWidth="1"/>
    <col min="4100" max="4100" width="10.5703125" style="2" customWidth="1"/>
    <col min="4101" max="4101" width="12.7109375" style="2" bestFit="1" customWidth="1"/>
    <col min="4102" max="4102" width="12.85546875" style="2" customWidth="1"/>
    <col min="4103" max="4103" width="10" style="2" bestFit="1" customWidth="1"/>
    <col min="4104" max="4104" width="11.7109375" style="2" bestFit="1" customWidth="1"/>
    <col min="4105" max="4105" width="10.85546875" style="2" bestFit="1" customWidth="1"/>
    <col min="4106" max="4106" width="10" style="2" bestFit="1" customWidth="1"/>
    <col min="4107" max="4107" width="10.28515625" style="2" bestFit="1" customWidth="1"/>
    <col min="4108" max="4110" width="10" style="2" bestFit="1" customWidth="1"/>
    <col min="4111" max="4111" width="10.85546875" style="2" bestFit="1" customWidth="1"/>
    <col min="4112" max="4112" width="14.140625" style="2" bestFit="1" customWidth="1"/>
    <col min="4113" max="4113" width="9" style="2" bestFit="1" customWidth="1"/>
    <col min="4114" max="4352" width="11.42578125" style="2"/>
    <col min="4353" max="4353" width="25" style="2" bestFit="1" customWidth="1"/>
    <col min="4354" max="4354" width="35.140625" style="2" bestFit="1" customWidth="1"/>
    <col min="4355" max="4355" width="11.7109375" style="2" bestFit="1" customWidth="1"/>
    <col min="4356" max="4356" width="10.5703125" style="2" customWidth="1"/>
    <col min="4357" max="4357" width="12.7109375" style="2" bestFit="1" customWidth="1"/>
    <col min="4358" max="4358" width="12.85546875" style="2" customWidth="1"/>
    <col min="4359" max="4359" width="10" style="2" bestFit="1" customWidth="1"/>
    <col min="4360" max="4360" width="11.7109375" style="2" bestFit="1" customWidth="1"/>
    <col min="4361" max="4361" width="10.85546875" style="2" bestFit="1" customWidth="1"/>
    <col min="4362" max="4362" width="10" style="2" bestFit="1" customWidth="1"/>
    <col min="4363" max="4363" width="10.28515625" style="2" bestFit="1" customWidth="1"/>
    <col min="4364" max="4366" width="10" style="2" bestFit="1" customWidth="1"/>
    <col min="4367" max="4367" width="10.85546875" style="2" bestFit="1" customWidth="1"/>
    <col min="4368" max="4368" width="14.140625" style="2" bestFit="1" customWidth="1"/>
    <col min="4369" max="4369" width="9" style="2" bestFit="1" customWidth="1"/>
    <col min="4370" max="4608" width="11.42578125" style="2"/>
    <col min="4609" max="4609" width="25" style="2" bestFit="1" customWidth="1"/>
    <col min="4610" max="4610" width="35.140625" style="2" bestFit="1" customWidth="1"/>
    <col min="4611" max="4611" width="11.7109375" style="2" bestFit="1" customWidth="1"/>
    <col min="4612" max="4612" width="10.5703125" style="2" customWidth="1"/>
    <col min="4613" max="4613" width="12.7109375" style="2" bestFit="1" customWidth="1"/>
    <col min="4614" max="4614" width="12.85546875" style="2" customWidth="1"/>
    <col min="4615" max="4615" width="10" style="2" bestFit="1" customWidth="1"/>
    <col min="4616" max="4616" width="11.7109375" style="2" bestFit="1" customWidth="1"/>
    <col min="4617" max="4617" width="10.85546875" style="2" bestFit="1" customWidth="1"/>
    <col min="4618" max="4618" width="10" style="2" bestFit="1" customWidth="1"/>
    <col min="4619" max="4619" width="10.28515625" style="2" bestFit="1" customWidth="1"/>
    <col min="4620" max="4622" width="10" style="2" bestFit="1" customWidth="1"/>
    <col min="4623" max="4623" width="10.85546875" style="2" bestFit="1" customWidth="1"/>
    <col min="4624" max="4624" width="14.140625" style="2" bestFit="1" customWidth="1"/>
    <col min="4625" max="4625" width="9" style="2" bestFit="1" customWidth="1"/>
    <col min="4626" max="4864" width="11.42578125" style="2"/>
    <col min="4865" max="4865" width="25" style="2" bestFit="1" customWidth="1"/>
    <col min="4866" max="4866" width="35.140625" style="2" bestFit="1" customWidth="1"/>
    <col min="4867" max="4867" width="11.7109375" style="2" bestFit="1" customWidth="1"/>
    <col min="4868" max="4868" width="10.5703125" style="2" customWidth="1"/>
    <col min="4869" max="4869" width="12.7109375" style="2" bestFit="1" customWidth="1"/>
    <col min="4870" max="4870" width="12.85546875" style="2" customWidth="1"/>
    <col min="4871" max="4871" width="10" style="2" bestFit="1" customWidth="1"/>
    <col min="4872" max="4872" width="11.7109375" style="2" bestFit="1" customWidth="1"/>
    <col min="4873" max="4873" width="10.85546875" style="2" bestFit="1" customWidth="1"/>
    <col min="4874" max="4874" width="10" style="2" bestFit="1" customWidth="1"/>
    <col min="4875" max="4875" width="10.28515625" style="2" bestFit="1" customWidth="1"/>
    <col min="4876" max="4878" width="10" style="2" bestFit="1" customWidth="1"/>
    <col min="4879" max="4879" width="10.85546875" style="2" bestFit="1" customWidth="1"/>
    <col min="4880" max="4880" width="14.140625" style="2" bestFit="1" customWidth="1"/>
    <col min="4881" max="4881" width="9" style="2" bestFit="1" customWidth="1"/>
    <col min="4882" max="5120" width="11.42578125" style="2"/>
    <col min="5121" max="5121" width="25" style="2" bestFit="1" customWidth="1"/>
    <col min="5122" max="5122" width="35.140625" style="2" bestFit="1" customWidth="1"/>
    <col min="5123" max="5123" width="11.7109375" style="2" bestFit="1" customWidth="1"/>
    <col min="5124" max="5124" width="10.5703125" style="2" customWidth="1"/>
    <col min="5125" max="5125" width="12.7109375" style="2" bestFit="1" customWidth="1"/>
    <col min="5126" max="5126" width="12.85546875" style="2" customWidth="1"/>
    <col min="5127" max="5127" width="10" style="2" bestFit="1" customWidth="1"/>
    <col min="5128" max="5128" width="11.7109375" style="2" bestFit="1" customWidth="1"/>
    <col min="5129" max="5129" width="10.85546875" style="2" bestFit="1" customWidth="1"/>
    <col min="5130" max="5130" width="10" style="2" bestFit="1" customWidth="1"/>
    <col min="5131" max="5131" width="10.28515625" style="2" bestFit="1" customWidth="1"/>
    <col min="5132" max="5134" width="10" style="2" bestFit="1" customWidth="1"/>
    <col min="5135" max="5135" width="10.85546875" style="2" bestFit="1" customWidth="1"/>
    <col min="5136" max="5136" width="14.140625" style="2" bestFit="1" customWidth="1"/>
    <col min="5137" max="5137" width="9" style="2" bestFit="1" customWidth="1"/>
    <col min="5138" max="5376" width="11.42578125" style="2"/>
    <col min="5377" max="5377" width="25" style="2" bestFit="1" customWidth="1"/>
    <col min="5378" max="5378" width="35.140625" style="2" bestFit="1" customWidth="1"/>
    <col min="5379" max="5379" width="11.7109375" style="2" bestFit="1" customWidth="1"/>
    <col min="5380" max="5380" width="10.5703125" style="2" customWidth="1"/>
    <col min="5381" max="5381" width="12.7109375" style="2" bestFit="1" customWidth="1"/>
    <col min="5382" max="5382" width="12.85546875" style="2" customWidth="1"/>
    <col min="5383" max="5383" width="10" style="2" bestFit="1" customWidth="1"/>
    <col min="5384" max="5384" width="11.7109375" style="2" bestFit="1" customWidth="1"/>
    <col min="5385" max="5385" width="10.85546875" style="2" bestFit="1" customWidth="1"/>
    <col min="5386" max="5386" width="10" style="2" bestFit="1" customWidth="1"/>
    <col min="5387" max="5387" width="10.28515625" style="2" bestFit="1" customWidth="1"/>
    <col min="5388" max="5390" width="10" style="2" bestFit="1" customWidth="1"/>
    <col min="5391" max="5391" width="10.85546875" style="2" bestFit="1" customWidth="1"/>
    <col min="5392" max="5392" width="14.140625" style="2" bestFit="1" customWidth="1"/>
    <col min="5393" max="5393" width="9" style="2" bestFit="1" customWidth="1"/>
    <col min="5394" max="5632" width="11.42578125" style="2"/>
    <col min="5633" max="5633" width="25" style="2" bestFit="1" customWidth="1"/>
    <col min="5634" max="5634" width="35.140625" style="2" bestFit="1" customWidth="1"/>
    <col min="5635" max="5635" width="11.7109375" style="2" bestFit="1" customWidth="1"/>
    <col min="5636" max="5636" width="10.5703125" style="2" customWidth="1"/>
    <col min="5637" max="5637" width="12.7109375" style="2" bestFit="1" customWidth="1"/>
    <col min="5638" max="5638" width="12.85546875" style="2" customWidth="1"/>
    <col min="5639" max="5639" width="10" style="2" bestFit="1" customWidth="1"/>
    <col min="5640" max="5640" width="11.7109375" style="2" bestFit="1" customWidth="1"/>
    <col min="5641" max="5641" width="10.85546875" style="2" bestFit="1" customWidth="1"/>
    <col min="5642" max="5642" width="10" style="2" bestFit="1" customWidth="1"/>
    <col min="5643" max="5643" width="10.28515625" style="2" bestFit="1" customWidth="1"/>
    <col min="5644" max="5646" width="10" style="2" bestFit="1" customWidth="1"/>
    <col min="5647" max="5647" width="10.85546875" style="2" bestFit="1" customWidth="1"/>
    <col min="5648" max="5648" width="14.140625" style="2" bestFit="1" customWidth="1"/>
    <col min="5649" max="5649" width="9" style="2" bestFit="1" customWidth="1"/>
    <col min="5650" max="5888" width="11.42578125" style="2"/>
    <col min="5889" max="5889" width="25" style="2" bestFit="1" customWidth="1"/>
    <col min="5890" max="5890" width="35.140625" style="2" bestFit="1" customWidth="1"/>
    <col min="5891" max="5891" width="11.7109375" style="2" bestFit="1" customWidth="1"/>
    <col min="5892" max="5892" width="10.5703125" style="2" customWidth="1"/>
    <col min="5893" max="5893" width="12.7109375" style="2" bestFit="1" customWidth="1"/>
    <col min="5894" max="5894" width="12.85546875" style="2" customWidth="1"/>
    <col min="5895" max="5895" width="10" style="2" bestFit="1" customWidth="1"/>
    <col min="5896" max="5896" width="11.7109375" style="2" bestFit="1" customWidth="1"/>
    <col min="5897" max="5897" width="10.85546875" style="2" bestFit="1" customWidth="1"/>
    <col min="5898" max="5898" width="10" style="2" bestFit="1" customWidth="1"/>
    <col min="5899" max="5899" width="10.28515625" style="2" bestFit="1" customWidth="1"/>
    <col min="5900" max="5902" width="10" style="2" bestFit="1" customWidth="1"/>
    <col min="5903" max="5903" width="10.85546875" style="2" bestFit="1" customWidth="1"/>
    <col min="5904" max="5904" width="14.140625" style="2" bestFit="1" customWidth="1"/>
    <col min="5905" max="5905" width="9" style="2" bestFit="1" customWidth="1"/>
    <col min="5906" max="6144" width="11.42578125" style="2"/>
    <col min="6145" max="6145" width="25" style="2" bestFit="1" customWidth="1"/>
    <col min="6146" max="6146" width="35.140625" style="2" bestFit="1" customWidth="1"/>
    <col min="6147" max="6147" width="11.7109375" style="2" bestFit="1" customWidth="1"/>
    <col min="6148" max="6148" width="10.5703125" style="2" customWidth="1"/>
    <col min="6149" max="6149" width="12.7109375" style="2" bestFit="1" customWidth="1"/>
    <col min="6150" max="6150" width="12.85546875" style="2" customWidth="1"/>
    <col min="6151" max="6151" width="10" style="2" bestFit="1" customWidth="1"/>
    <col min="6152" max="6152" width="11.7109375" style="2" bestFit="1" customWidth="1"/>
    <col min="6153" max="6153" width="10.85546875" style="2" bestFit="1" customWidth="1"/>
    <col min="6154" max="6154" width="10" style="2" bestFit="1" customWidth="1"/>
    <col min="6155" max="6155" width="10.28515625" style="2" bestFit="1" customWidth="1"/>
    <col min="6156" max="6158" width="10" style="2" bestFit="1" customWidth="1"/>
    <col min="6159" max="6159" width="10.85546875" style="2" bestFit="1" customWidth="1"/>
    <col min="6160" max="6160" width="14.140625" style="2" bestFit="1" customWidth="1"/>
    <col min="6161" max="6161" width="9" style="2" bestFit="1" customWidth="1"/>
    <col min="6162" max="6400" width="11.42578125" style="2"/>
    <col min="6401" max="6401" width="25" style="2" bestFit="1" customWidth="1"/>
    <col min="6402" max="6402" width="35.140625" style="2" bestFit="1" customWidth="1"/>
    <col min="6403" max="6403" width="11.7109375" style="2" bestFit="1" customWidth="1"/>
    <col min="6404" max="6404" width="10.5703125" style="2" customWidth="1"/>
    <col min="6405" max="6405" width="12.7109375" style="2" bestFit="1" customWidth="1"/>
    <col min="6406" max="6406" width="12.85546875" style="2" customWidth="1"/>
    <col min="6407" max="6407" width="10" style="2" bestFit="1" customWidth="1"/>
    <col min="6408" max="6408" width="11.7109375" style="2" bestFit="1" customWidth="1"/>
    <col min="6409" max="6409" width="10.85546875" style="2" bestFit="1" customWidth="1"/>
    <col min="6410" max="6410" width="10" style="2" bestFit="1" customWidth="1"/>
    <col min="6411" max="6411" width="10.28515625" style="2" bestFit="1" customWidth="1"/>
    <col min="6412" max="6414" width="10" style="2" bestFit="1" customWidth="1"/>
    <col min="6415" max="6415" width="10.85546875" style="2" bestFit="1" customWidth="1"/>
    <col min="6416" max="6416" width="14.140625" style="2" bestFit="1" customWidth="1"/>
    <col min="6417" max="6417" width="9" style="2" bestFit="1" customWidth="1"/>
    <col min="6418" max="6656" width="11.42578125" style="2"/>
    <col min="6657" max="6657" width="25" style="2" bestFit="1" customWidth="1"/>
    <col min="6658" max="6658" width="35.140625" style="2" bestFit="1" customWidth="1"/>
    <col min="6659" max="6659" width="11.7109375" style="2" bestFit="1" customWidth="1"/>
    <col min="6660" max="6660" width="10.5703125" style="2" customWidth="1"/>
    <col min="6661" max="6661" width="12.7109375" style="2" bestFit="1" customWidth="1"/>
    <col min="6662" max="6662" width="12.85546875" style="2" customWidth="1"/>
    <col min="6663" max="6663" width="10" style="2" bestFit="1" customWidth="1"/>
    <col min="6664" max="6664" width="11.7109375" style="2" bestFit="1" customWidth="1"/>
    <col min="6665" max="6665" width="10.85546875" style="2" bestFit="1" customWidth="1"/>
    <col min="6666" max="6666" width="10" style="2" bestFit="1" customWidth="1"/>
    <col min="6667" max="6667" width="10.28515625" style="2" bestFit="1" customWidth="1"/>
    <col min="6668" max="6670" width="10" style="2" bestFit="1" customWidth="1"/>
    <col min="6671" max="6671" width="10.85546875" style="2" bestFit="1" customWidth="1"/>
    <col min="6672" max="6672" width="14.140625" style="2" bestFit="1" customWidth="1"/>
    <col min="6673" max="6673" width="9" style="2" bestFit="1" customWidth="1"/>
    <col min="6674" max="6912" width="11.42578125" style="2"/>
    <col min="6913" max="6913" width="25" style="2" bestFit="1" customWidth="1"/>
    <col min="6914" max="6914" width="35.140625" style="2" bestFit="1" customWidth="1"/>
    <col min="6915" max="6915" width="11.7109375" style="2" bestFit="1" customWidth="1"/>
    <col min="6916" max="6916" width="10.5703125" style="2" customWidth="1"/>
    <col min="6917" max="6917" width="12.7109375" style="2" bestFit="1" customWidth="1"/>
    <col min="6918" max="6918" width="12.85546875" style="2" customWidth="1"/>
    <col min="6919" max="6919" width="10" style="2" bestFit="1" customWidth="1"/>
    <col min="6920" max="6920" width="11.7109375" style="2" bestFit="1" customWidth="1"/>
    <col min="6921" max="6921" width="10.85546875" style="2" bestFit="1" customWidth="1"/>
    <col min="6922" max="6922" width="10" style="2" bestFit="1" customWidth="1"/>
    <col min="6923" max="6923" width="10.28515625" style="2" bestFit="1" customWidth="1"/>
    <col min="6924" max="6926" width="10" style="2" bestFit="1" customWidth="1"/>
    <col min="6927" max="6927" width="10.85546875" style="2" bestFit="1" customWidth="1"/>
    <col min="6928" max="6928" width="14.140625" style="2" bestFit="1" customWidth="1"/>
    <col min="6929" max="6929" width="9" style="2" bestFit="1" customWidth="1"/>
    <col min="6930" max="7168" width="11.42578125" style="2"/>
    <col min="7169" max="7169" width="25" style="2" bestFit="1" customWidth="1"/>
    <col min="7170" max="7170" width="35.140625" style="2" bestFit="1" customWidth="1"/>
    <col min="7171" max="7171" width="11.7109375" style="2" bestFit="1" customWidth="1"/>
    <col min="7172" max="7172" width="10.5703125" style="2" customWidth="1"/>
    <col min="7173" max="7173" width="12.7109375" style="2" bestFit="1" customWidth="1"/>
    <col min="7174" max="7174" width="12.85546875" style="2" customWidth="1"/>
    <col min="7175" max="7175" width="10" style="2" bestFit="1" customWidth="1"/>
    <col min="7176" max="7176" width="11.7109375" style="2" bestFit="1" customWidth="1"/>
    <col min="7177" max="7177" width="10.85546875" style="2" bestFit="1" customWidth="1"/>
    <col min="7178" max="7178" width="10" style="2" bestFit="1" customWidth="1"/>
    <col min="7179" max="7179" width="10.28515625" style="2" bestFit="1" customWidth="1"/>
    <col min="7180" max="7182" width="10" style="2" bestFit="1" customWidth="1"/>
    <col min="7183" max="7183" width="10.85546875" style="2" bestFit="1" customWidth="1"/>
    <col min="7184" max="7184" width="14.140625" style="2" bestFit="1" customWidth="1"/>
    <col min="7185" max="7185" width="9" style="2" bestFit="1" customWidth="1"/>
    <col min="7186" max="7424" width="11.42578125" style="2"/>
    <col min="7425" max="7425" width="25" style="2" bestFit="1" customWidth="1"/>
    <col min="7426" max="7426" width="35.140625" style="2" bestFit="1" customWidth="1"/>
    <col min="7427" max="7427" width="11.7109375" style="2" bestFit="1" customWidth="1"/>
    <col min="7428" max="7428" width="10.5703125" style="2" customWidth="1"/>
    <col min="7429" max="7429" width="12.7109375" style="2" bestFit="1" customWidth="1"/>
    <col min="7430" max="7430" width="12.85546875" style="2" customWidth="1"/>
    <col min="7431" max="7431" width="10" style="2" bestFit="1" customWidth="1"/>
    <col min="7432" max="7432" width="11.7109375" style="2" bestFit="1" customWidth="1"/>
    <col min="7433" max="7433" width="10.85546875" style="2" bestFit="1" customWidth="1"/>
    <col min="7434" max="7434" width="10" style="2" bestFit="1" customWidth="1"/>
    <col min="7435" max="7435" width="10.28515625" style="2" bestFit="1" customWidth="1"/>
    <col min="7436" max="7438" width="10" style="2" bestFit="1" customWidth="1"/>
    <col min="7439" max="7439" width="10.85546875" style="2" bestFit="1" customWidth="1"/>
    <col min="7440" max="7440" width="14.140625" style="2" bestFit="1" customWidth="1"/>
    <col min="7441" max="7441" width="9" style="2" bestFit="1" customWidth="1"/>
    <col min="7442" max="7680" width="11.42578125" style="2"/>
    <col min="7681" max="7681" width="25" style="2" bestFit="1" customWidth="1"/>
    <col min="7682" max="7682" width="35.140625" style="2" bestFit="1" customWidth="1"/>
    <col min="7683" max="7683" width="11.7109375" style="2" bestFit="1" customWidth="1"/>
    <col min="7684" max="7684" width="10.5703125" style="2" customWidth="1"/>
    <col min="7685" max="7685" width="12.7109375" style="2" bestFit="1" customWidth="1"/>
    <col min="7686" max="7686" width="12.85546875" style="2" customWidth="1"/>
    <col min="7687" max="7687" width="10" style="2" bestFit="1" customWidth="1"/>
    <col min="7688" max="7688" width="11.7109375" style="2" bestFit="1" customWidth="1"/>
    <col min="7689" max="7689" width="10.85546875" style="2" bestFit="1" customWidth="1"/>
    <col min="7690" max="7690" width="10" style="2" bestFit="1" customWidth="1"/>
    <col min="7691" max="7691" width="10.28515625" style="2" bestFit="1" customWidth="1"/>
    <col min="7692" max="7694" width="10" style="2" bestFit="1" customWidth="1"/>
    <col min="7695" max="7695" width="10.85546875" style="2" bestFit="1" customWidth="1"/>
    <col min="7696" max="7696" width="14.140625" style="2" bestFit="1" customWidth="1"/>
    <col min="7697" max="7697" width="9" style="2" bestFit="1" customWidth="1"/>
    <col min="7698" max="7936" width="11.42578125" style="2"/>
    <col min="7937" max="7937" width="25" style="2" bestFit="1" customWidth="1"/>
    <col min="7938" max="7938" width="35.140625" style="2" bestFit="1" customWidth="1"/>
    <col min="7939" max="7939" width="11.7109375" style="2" bestFit="1" customWidth="1"/>
    <col min="7940" max="7940" width="10.5703125" style="2" customWidth="1"/>
    <col min="7941" max="7941" width="12.7109375" style="2" bestFit="1" customWidth="1"/>
    <col min="7942" max="7942" width="12.85546875" style="2" customWidth="1"/>
    <col min="7943" max="7943" width="10" style="2" bestFit="1" customWidth="1"/>
    <col min="7944" max="7944" width="11.7109375" style="2" bestFit="1" customWidth="1"/>
    <col min="7945" max="7945" width="10.85546875" style="2" bestFit="1" customWidth="1"/>
    <col min="7946" max="7946" width="10" style="2" bestFit="1" customWidth="1"/>
    <col min="7947" max="7947" width="10.28515625" style="2" bestFit="1" customWidth="1"/>
    <col min="7948" max="7950" width="10" style="2" bestFit="1" customWidth="1"/>
    <col min="7951" max="7951" width="10.85546875" style="2" bestFit="1" customWidth="1"/>
    <col min="7952" max="7952" width="14.140625" style="2" bestFit="1" customWidth="1"/>
    <col min="7953" max="7953" width="9" style="2" bestFit="1" customWidth="1"/>
    <col min="7954" max="8192" width="11.42578125" style="2"/>
    <col min="8193" max="8193" width="25" style="2" bestFit="1" customWidth="1"/>
    <col min="8194" max="8194" width="35.140625" style="2" bestFit="1" customWidth="1"/>
    <col min="8195" max="8195" width="11.7109375" style="2" bestFit="1" customWidth="1"/>
    <col min="8196" max="8196" width="10.5703125" style="2" customWidth="1"/>
    <col min="8197" max="8197" width="12.7109375" style="2" bestFit="1" customWidth="1"/>
    <col min="8198" max="8198" width="12.85546875" style="2" customWidth="1"/>
    <col min="8199" max="8199" width="10" style="2" bestFit="1" customWidth="1"/>
    <col min="8200" max="8200" width="11.7109375" style="2" bestFit="1" customWidth="1"/>
    <col min="8201" max="8201" width="10.85546875" style="2" bestFit="1" customWidth="1"/>
    <col min="8202" max="8202" width="10" style="2" bestFit="1" customWidth="1"/>
    <col min="8203" max="8203" width="10.28515625" style="2" bestFit="1" customWidth="1"/>
    <col min="8204" max="8206" width="10" style="2" bestFit="1" customWidth="1"/>
    <col min="8207" max="8207" width="10.85546875" style="2" bestFit="1" customWidth="1"/>
    <col min="8208" max="8208" width="14.140625" style="2" bestFit="1" customWidth="1"/>
    <col min="8209" max="8209" width="9" style="2" bestFit="1" customWidth="1"/>
    <col min="8210" max="8448" width="11.42578125" style="2"/>
    <col min="8449" max="8449" width="25" style="2" bestFit="1" customWidth="1"/>
    <col min="8450" max="8450" width="35.140625" style="2" bestFit="1" customWidth="1"/>
    <col min="8451" max="8451" width="11.7109375" style="2" bestFit="1" customWidth="1"/>
    <col min="8452" max="8452" width="10.5703125" style="2" customWidth="1"/>
    <col min="8453" max="8453" width="12.7109375" style="2" bestFit="1" customWidth="1"/>
    <col min="8454" max="8454" width="12.85546875" style="2" customWidth="1"/>
    <col min="8455" max="8455" width="10" style="2" bestFit="1" customWidth="1"/>
    <col min="8456" max="8456" width="11.7109375" style="2" bestFit="1" customWidth="1"/>
    <col min="8457" max="8457" width="10.85546875" style="2" bestFit="1" customWidth="1"/>
    <col min="8458" max="8458" width="10" style="2" bestFit="1" customWidth="1"/>
    <col min="8459" max="8459" width="10.28515625" style="2" bestFit="1" customWidth="1"/>
    <col min="8460" max="8462" width="10" style="2" bestFit="1" customWidth="1"/>
    <col min="8463" max="8463" width="10.85546875" style="2" bestFit="1" customWidth="1"/>
    <col min="8464" max="8464" width="14.140625" style="2" bestFit="1" customWidth="1"/>
    <col min="8465" max="8465" width="9" style="2" bestFit="1" customWidth="1"/>
    <col min="8466" max="8704" width="11.42578125" style="2"/>
    <col min="8705" max="8705" width="25" style="2" bestFit="1" customWidth="1"/>
    <col min="8706" max="8706" width="35.140625" style="2" bestFit="1" customWidth="1"/>
    <col min="8707" max="8707" width="11.7109375" style="2" bestFit="1" customWidth="1"/>
    <col min="8708" max="8708" width="10.5703125" style="2" customWidth="1"/>
    <col min="8709" max="8709" width="12.7109375" style="2" bestFit="1" customWidth="1"/>
    <col min="8710" max="8710" width="12.85546875" style="2" customWidth="1"/>
    <col min="8711" max="8711" width="10" style="2" bestFit="1" customWidth="1"/>
    <col min="8712" max="8712" width="11.7109375" style="2" bestFit="1" customWidth="1"/>
    <col min="8713" max="8713" width="10.85546875" style="2" bestFit="1" customWidth="1"/>
    <col min="8714" max="8714" width="10" style="2" bestFit="1" customWidth="1"/>
    <col min="8715" max="8715" width="10.28515625" style="2" bestFit="1" customWidth="1"/>
    <col min="8716" max="8718" width="10" style="2" bestFit="1" customWidth="1"/>
    <col min="8719" max="8719" width="10.85546875" style="2" bestFit="1" customWidth="1"/>
    <col min="8720" max="8720" width="14.140625" style="2" bestFit="1" customWidth="1"/>
    <col min="8721" max="8721" width="9" style="2" bestFit="1" customWidth="1"/>
    <col min="8722" max="8960" width="11.42578125" style="2"/>
    <col min="8961" max="8961" width="25" style="2" bestFit="1" customWidth="1"/>
    <col min="8962" max="8962" width="35.140625" style="2" bestFit="1" customWidth="1"/>
    <col min="8963" max="8963" width="11.7109375" style="2" bestFit="1" customWidth="1"/>
    <col min="8964" max="8964" width="10.5703125" style="2" customWidth="1"/>
    <col min="8965" max="8965" width="12.7109375" style="2" bestFit="1" customWidth="1"/>
    <col min="8966" max="8966" width="12.85546875" style="2" customWidth="1"/>
    <col min="8967" max="8967" width="10" style="2" bestFit="1" customWidth="1"/>
    <col min="8968" max="8968" width="11.7109375" style="2" bestFit="1" customWidth="1"/>
    <col min="8969" max="8969" width="10.85546875" style="2" bestFit="1" customWidth="1"/>
    <col min="8970" max="8970" width="10" style="2" bestFit="1" customWidth="1"/>
    <col min="8971" max="8971" width="10.28515625" style="2" bestFit="1" customWidth="1"/>
    <col min="8972" max="8974" width="10" style="2" bestFit="1" customWidth="1"/>
    <col min="8975" max="8975" width="10.85546875" style="2" bestFit="1" customWidth="1"/>
    <col min="8976" max="8976" width="14.140625" style="2" bestFit="1" customWidth="1"/>
    <col min="8977" max="8977" width="9" style="2" bestFit="1" customWidth="1"/>
    <col min="8978" max="9216" width="11.42578125" style="2"/>
    <col min="9217" max="9217" width="25" style="2" bestFit="1" customWidth="1"/>
    <col min="9218" max="9218" width="35.140625" style="2" bestFit="1" customWidth="1"/>
    <col min="9219" max="9219" width="11.7109375" style="2" bestFit="1" customWidth="1"/>
    <col min="9220" max="9220" width="10.5703125" style="2" customWidth="1"/>
    <col min="9221" max="9221" width="12.7109375" style="2" bestFit="1" customWidth="1"/>
    <col min="9222" max="9222" width="12.85546875" style="2" customWidth="1"/>
    <col min="9223" max="9223" width="10" style="2" bestFit="1" customWidth="1"/>
    <col min="9224" max="9224" width="11.7109375" style="2" bestFit="1" customWidth="1"/>
    <col min="9225" max="9225" width="10.85546875" style="2" bestFit="1" customWidth="1"/>
    <col min="9226" max="9226" width="10" style="2" bestFit="1" customWidth="1"/>
    <col min="9227" max="9227" width="10.28515625" style="2" bestFit="1" customWidth="1"/>
    <col min="9228" max="9230" width="10" style="2" bestFit="1" customWidth="1"/>
    <col min="9231" max="9231" width="10.85546875" style="2" bestFit="1" customWidth="1"/>
    <col min="9232" max="9232" width="14.140625" style="2" bestFit="1" customWidth="1"/>
    <col min="9233" max="9233" width="9" style="2" bestFit="1" customWidth="1"/>
    <col min="9234" max="9472" width="11.42578125" style="2"/>
    <col min="9473" max="9473" width="25" style="2" bestFit="1" customWidth="1"/>
    <col min="9474" max="9474" width="35.140625" style="2" bestFit="1" customWidth="1"/>
    <col min="9475" max="9475" width="11.7109375" style="2" bestFit="1" customWidth="1"/>
    <col min="9476" max="9476" width="10.5703125" style="2" customWidth="1"/>
    <col min="9477" max="9477" width="12.7109375" style="2" bestFit="1" customWidth="1"/>
    <col min="9478" max="9478" width="12.85546875" style="2" customWidth="1"/>
    <col min="9479" max="9479" width="10" style="2" bestFit="1" customWidth="1"/>
    <col min="9480" max="9480" width="11.7109375" style="2" bestFit="1" customWidth="1"/>
    <col min="9481" max="9481" width="10.85546875" style="2" bestFit="1" customWidth="1"/>
    <col min="9482" max="9482" width="10" style="2" bestFit="1" customWidth="1"/>
    <col min="9483" max="9483" width="10.28515625" style="2" bestFit="1" customWidth="1"/>
    <col min="9484" max="9486" width="10" style="2" bestFit="1" customWidth="1"/>
    <col min="9487" max="9487" width="10.85546875" style="2" bestFit="1" customWidth="1"/>
    <col min="9488" max="9488" width="14.140625" style="2" bestFit="1" customWidth="1"/>
    <col min="9489" max="9489" width="9" style="2" bestFit="1" customWidth="1"/>
    <col min="9490" max="9728" width="11.42578125" style="2"/>
    <col min="9729" max="9729" width="25" style="2" bestFit="1" customWidth="1"/>
    <col min="9730" max="9730" width="35.140625" style="2" bestFit="1" customWidth="1"/>
    <col min="9731" max="9731" width="11.7109375" style="2" bestFit="1" customWidth="1"/>
    <col min="9732" max="9732" width="10.5703125" style="2" customWidth="1"/>
    <col min="9733" max="9733" width="12.7109375" style="2" bestFit="1" customWidth="1"/>
    <col min="9734" max="9734" width="12.85546875" style="2" customWidth="1"/>
    <col min="9735" max="9735" width="10" style="2" bestFit="1" customWidth="1"/>
    <col min="9736" max="9736" width="11.7109375" style="2" bestFit="1" customWidth="1"/>
    <col min="9737" max="9737" width="10.85546875" style="2" bestFit="1" customWidth="1"/>
    <col min="9738" max="9738" width="10" style="2" bestFit="1" customWidth="1"/>
    <col min="9739" max="9739" width="10.28515625" style="2" bestFit="1" customWidth="1"/>
    <col min="9740" max="9742" width="10" style="2" bestFit="1" customWidth="1"/>
    <col min="9743" max="9743" width="10.85546875" style="2" bestFit="1" customWidth="1"/>
    <col min="9744" max="9744" width="14.140625" style="2" bestFit="1" customWidth="1"/>
    <col min="9745" max="9745" width="9" style="2" bestFit="1" customWidth="1"/>
    <col min="9746" max="9984" width="11.42578125" style="2"/>
    <col min="9985" max="9985" width="25" style="2" bestFit="1" customWidth="1"/>
    <col min="9986" max="9986" width="35.140625" style="2" bestFit="1" customWidth="1"/>
    <col min="9987" max="9987" width="11.7109375" style="2" bestFit="1" customWidth="1"/>
    <col min="9988" max="9988" width="10.5703125" style="2" customWidth="1"/>
    <col min="9989" max="9989" width="12.7109375" style="2" bestFit="1" customWidth="1"/>
    <col min="9990" max="9990" width="12.85546875" style="2" customWidth="1"/>
    <col min="9991" max="9991" width="10" style="2" bestFit="1" customWidth="1"/>
    <col min="9992" max="9992" width="11.7109375" style="2" bestFit="1" customWidth="1"/>
    <col min="9993" max="9993" width="10.85546875" style="2" bestFit="1" customWidth="1"/>
    <col min="9994" max="9994" width="10" style="2" bestFit="1" customWidth="1"/>
    <col min="9995" max="9995" width="10.28515625" style="2" bestFit="1" customWidth="1"/>
    <col min="9996" max="9998" width="10" style="2" bestFit="1" customWidth="1"/>
    <col min="9999" max="9999" width="10.85546875" style="2" bestFit="1" customWidth="1"/>
    <col min="10000" max="10000" width="14.140625" style="2" bestFit="1" customWidth="1"/>
    <col min="10001" max="10001" width="9" style="2" bestFit="1" customWidth="1"/>
    <col min="10002" max="10240" width="11.42578125" style="2"/>
    <col min="10241" max="10241" width="25" style="2" bestFit="1" customWidth="1"/>
    <col min="10242" max="10242" width="35.140625" style="2" bestFit="1" customWidth="1"/>
    <col min="10243" max="10243" width="11.7109375" style="2" bestFit="1" customWidth="1"/>
    <col min="10244" max="10244" width="10.5703125" style="2" customWidth="1"/>
    <col min="10245" max="10245" width="12.7109375" style="2" bestFit="1" customWidth="1"/>
    <col min="10246" max="10246" width="12.85546875" style="2" customWidth="1"/>
    <col min="10247" max="10247" width="10" style="2" bestFit="1" customWidth="1"/>
    <col min="10248" max="10248" width="11.7109375" style="2" bestFit="1" customWidth="1"/>
    <col min="10249" max="10249" width="10.85546875" style="2" bestFit="1" customWidth="1"/>
    <col min="10250" max="10250" width="10" style="2" bestFit="1" customWidth="1"/>
    <col min="10251" max="10251" width="10.28515625" style="2" bestFit="1" customWidth="1"/>
    <col min="10252" max="10254" width="10" style="2" bestFit="1" customWidth="1"/>
    <col min="10255" max="10255" width="10.85546875" style="2" bestFit="1" customWidth="1"/>
    <col min="10256" max="10256" width="14.140625" style="2" bestFit="1" customWidth="1"/>
    <col min="10257" max="10257" width="9" style="2" bestFit="1" customWidth="1"/>
    <col min="10258" max="10496" width="11.42578125" style="2"/>
    <col min="10497" max="10497" width="25" style="2" bestFit="1" customWidth="1"/>
    <col min="10498" max="10498" width="35.140625" style="2" bestFit="1" customWidth="1"/>
    <col min="10499" max="10499" width="11.7109375" style="2" bestFit="1" customWidth="1"/>
    <col min="10500" max="10500" width="10.5703125" style="2" customWidth="1"/>
    <col min="10501" max="10501" width="12.7109375" style="2" bestFit="1" customWidth="1"/>
    <col min="10502" max="10502" width="12.85546875" style="2" customWidth="1"/>
    <col min="10503" max="10503" width="10" style="2" bestFit="1" customWidth="1"/>
    <col min="10504" max="10504" width="11.7109375" style="2" bestFit="1" customWidth="1"/>
    <col min="10505" max="10505" width="10.85546875" style="2" bestFit="1" customWidth="1"/>
    <col min="10506" max="10506" width="10" style="2" bestFit="1" customWidth="1"/>
    <col min="10507" max="10507" width="10.28515625" style="2" bestFit="1" customWidth="1"/>
    <col min="10508" max="10510" width="10" style="2" bestFit="1" customWidth="1"/>
    <col min="10511" max="10511" width="10.85546875" style="2" bestFit="1" customWidth="1"/>
    <col min="10512" max="10512" width="14.140625" style="2" bestFit="1" customWidth="1"/>
    <col min="10513" max="10513" width="9" style="2" bestFit="1" customWidth="1"/>
    <col min="10514" max="10752" width="11.42578125" style="2"/>
    <col min="10753" max="10753" width="25" style="2" bestFit="1" customWidth="1"/>
    <col min="10754" max="10754" width="35.140625" style="2" bestFit="1" customWidth="1"/>
    <col min="10755" max="10755" width="11.7109375" style="2" bestFit="1" customWidth="1"/>
    <col min="10756" max="10756" width="10.5703125" style="2" customWidth="1"/>
    <col min="10757" max="10757" width="12.7109375" style="2" bestFit="1" customWidth="1"/>
    <col min="10758" max="10758" width="12.85546875" style="2" customWidth="1"/>
    <col min="10759" max="10759" width="10" style="2" bestFit="1" customWidth="1"/>
    <col min="10760" max="10760" width="11.7109375" style="2" bestFit="1" customWidth="1"/>
    <col min="10761" max="10761" width="10.85546875" style="2" bestFit="1" customWidth="1"/>
    <col min="10762" max="10762" width="10" style="2" bestFit="1" customWidth="1"/>
    <col min="10763" max="10763" width="10.28515625" style="2" bestFit="1" customWidth="1"/>
    <col min="10764" max="10766" width="10" style="2" bestFit="1" customWidth="1"/>
    <col min="10767" max="10767" width="10.85546875" style="2" bestFit="1" customWidth="1"/>
    <col min="10768" max="10768" width="14.140625" style="2" bestFit="1" customWidth="1"/>
    <col min="10769" max="10769" width="9" style="2" bestFit="1" customWidth="1"/>
    <col min="10770" max="11008" width="11.42578125" style="2"/>
    <col min="11009" max="11009" width="25" style="2" bestFit="1" customWidth="1"/>
    <col min="11010" max="11010" width="35.140625" style="2" bestFit="1" customWidth="1"/>
    <col min="11011" max="11011" width="11.7109375" style="2" bestFit="1" customWidth="1"/>
    <col min="11012" max="11012" width="10.5703125" style="2" customWidth="1"/>
    <col min="11013" max="11013" width="12.7109375" style="2" bestFit="1" customWidth="1"/>
    <col min="11014" max="11014" width="12.85546875" style="2" customWidth="1"/>
    <col min="11015" max="11015" width="10" style="2" bestFit="1" customWidth="1"/>
    <col min="11016" max="11016" width="11.7109375" style="2" bestFit="1" customWidth="1"/>
    <col min="11017" max="11017" width="10.85546875" style="2" bestFit="1" customWidth="1"/>
    <col min="11018" max="11018" width="10" style="2" bestFit="1" customWidth="1"/>
    <col min="11019" max="11019" width="10.28515625" style="2" bestFit="1" customWidth="1"/>
    <col min="11020" max="11022" width="10" style="2" bestFit="1" customWidth="1"/>
    <col min="11023" max="11023" width="10.85546875" style="2" bestFit="1" customWidth="1"/>
    <col min="11024" max="11024" width="14.140625" style="2" bestFit="1" customWidth="1"/>
    <col min="11025" max="11025" width="9" style="2" bestFit="1" customWidth="1"/>
    <col min="11026" max="11264" width="11.42578125" style="2"/>
    <col min="11265" max="11265" width="25" style="2" bestFit="1" customWidth="1"/>
    <col min="11266" max="11266" width="35.140625" style="2" bestFit="1" customWidth="1"/>
    <col min="11267" max="11267" width="11.7109375" style="2" bestFit="1" customWidth="1"/>
    <col min="11268" max="11268" width="10.5703125" style="2" customWidth="1"/>
    <col min="11269" max="11269" width="12.7109375" style="2" bestFit="1" customWidth="1"/>
    <col min="11270" max="11270" width="12.85546875" style="2" customWidth="1"/>
    <col min="11271" max="11271" width="10" style="2" bestFit="1" customWidth="1"/>
    <col min="11272" max="11272" width="11.7109375" style="2" bestFit="1" customWidth="1"/>
    <col min="11273" max="11273" width="10.85546875" style="2" bestFit="1" customWidth="1"/>
    <col min="11274" max="11274" width="10" style="2" bestFit="1" customWidth="1"/>
    <col min="11275" max="11275" width="10.28515625" style="2" bestFit="1" customWidth="1"/>
    <col min="11276" max="11278" width="10" style="2" bestFit="1" customWidth="1"/>
    <col min="11279" max="11279" width="10.85546875" style="2" bestFit="1" customWidth="1"/>
    <col min="11280" max="11280" width="14.140625" style="2" bestFit="1" customWidth="1"/>
    <col min="11281" max="11281" width="9" style="2" bestFit="1" customWidth="1"/>
    <col min="11282" max="11520" width="11.42578125" style="2"/>
    <col min="11521" max="11521" width="25" style="2" bestFit="1" customWidth="1"/>
    <col min="11522" max="11522" width="35.140625" style="2" bestFit="1" customWidth="1"/>
    <col min="11523" max="11523" width="11.7109375" style="2" bestFit="1" customWidth="1"/>
    <col min="11524" max="11524" width="10.5703125" style="2" customWidth="1"/>
    <col min="11525" max="11525" width="12.7109375" style="2" bestFit="1" customWidth="1"/>
    <col min="11526" max="11526" width="12.85546875" style="2" customWidth="1"/>
    <col min="11527" max="11527" width="10" style="2" bestFit="1" customWidth="1"/>
    <col min="11528" max="11528" width="11.7109375" style="2" bestFit="1" customWidth="1"/>
    <col min="11529" max="11529" width="10.85546875" style="2" bestFit="1" customWidth="1"/>
    <col min="11530" max="11530" width="10" style="2" bestFit="1" customWidth="1"/>
    <col min="11531" max="11531" width="10.28515625" style="2" bestFit="1" customWidth="1"/>
    <col min="11532" max="11534" width="10" style="2" bestFit="1" customWidth="1"/>
    <col min="11535" max="11535" width="10.85546875" style="2" bestFit="1" customWidth="1"/>
    <col min="11536" max="11536" width="14.140625" style="2" bestFit="1" customWidth="1"/>
    <col min="11537" max="11537" width="9" style="2" bestFit="1" customWidth="1"/>
    <col min="11538" max="11776" width="11.42578125" style="2"/>
    <col min="11777" max="11777" width="25" style="2" bestFit="1" customWidth="1"/>
    <col min="11778" max="11778" width="35.140625" style="2" bestFit="1" customWidth="1"/>
    <col min="11779" max="11779" width="11.7109375" style="2" bestFit="1" customWidth="1"/>
    <col min="11780" max="11780" width="10.5703125" style="2" customWidth="1"/>
    <col min="11781" max="11781" width="12.7109375" style="2" bestFit="1" customWidth="1"/>
    <col min="11782" max="11782" width="12.85546875" style="2" customWidth="1"/>
    <col min="11783" max="11783" width="10" style="2" bestFit="1" customWidth="1"/>
    <col min="11784" max="11784" width="11.7109375" style="2" bestFit="1" customWidth="1"/>
    <col min="11785" max="11785" width="10.85546875" style="2" bestFit="1" customWidth="1"/>
    <col min="11786" max="11786" width="10" style="2" bestFit="1" customWidth="1"/>
    <col min="11787" max="11787" width="10.28515625" style="2" bestFit="1" customWidth="1"/>
    <col min="11788" max="11790" width="10" style="2" bestFit="1" customWidth="1"/>
    <col min="11791" max="11791" width="10.85546875" style="2" bestFit="1" customWidth="1"/>
    <col min="11792" max="11792" width="14.140625" style="2" bestFit="1" customWidth="1"/>
    <col min="11793" max="11793" width="9" style="2" bestFit="1" customWidth="1"/>
    <col min="11794" max="12032" width="11.42578125" style="2"/>
    <col min="12033" max="12033" width="25" style="2" bestFit="1" customWidth="1"/>
    <col min="12034" max="12034" width="35.140625" style="2" bestFit="1" customWidth="1"/>
    <col min="12035" max="12035" width="11.7109375" style="2" bestFit="1" customWidth="1"/>
    <col min="12036" max="12036" width="10.5703125" style="2" customWidth="1"/>
    <col min="12037" max="12037" width="12.7109375" style="2" bestFit="1" customWidth="1"/>
    <col min="12038" max="12038" width="12.85546875" style="2" customWidth="1"/>
    <col min="12039" max="12039" width="10" style="2" bestFit="1" customWidth="1"/>
    <col min="12040" max="12040" width="11.7109375" style="2" bestFit="1" customWidth="1"/>
    <col min="12041" max="12041" width="10.85546875" style="2" bestFit="1" customWidth="1"/>
    <col min="12042" max="12042" width="10" style="2" bestFit="1" customWidth="1"/>
    <col min="12043" max="12043" width="10.28515625" style="2" bestFit="1" customWidth="1"/>
    <col min="12044" max="12046" width="10" style="2" bestFit="1" customWidth="1"/>
    <col min="12047" max="12047" width="10.85546875" style="2" bestFit="1" customWidth="1"/>
    <col min="12048" max="12048" width="14.140625" style="2" bestFit="1" customWidth="1"/>
    <col min="12049" max="12049" width="9" style="2" bestFit="1" customWidth="1"/>
    <col min="12050" max="12288" width="11.42578125" style="2"/>
    <col min="12289" max="12289" width="25" style="2" bestFit="1" customWidth="1"/>
    <col min="12290" max="12290" width="35.140625" style="2" bestFit="1" customWidth="1"/>
    <col min="12291" max="12291" width="11.7109375" style="2" bestFit="1" customWidth="1"/>
    <col min="12292" max="12292" width="10.5703125" style="2" customWidth="1"/>
    <col min="12293" max="12293" width="12.7109375" style="2" bestFit="1" customWidth="1"/>
    <col min="12294" max="12294" width="12.85546875" style="2" customWidth="1"/>
    <col min="12295" max="12295" width="10" style="2" bestFit="1" customWidth="1"/>
    <col min="12296" max="12296" width="11.7109375" style="2" bestFit="1" customWidth="1"/>
    <col min="12297" max="12297" width="10.85546875" style="2" bestFit="1" customWidth="1"/>
    <col min="12298" max="12298" width="10" style="2" bestFit="1" customWidth="1"/>
    <col min="12299" max="12299" width="10.28515625" style="2" bestFit="1" customWidth="1"/>
    <col min="12300" max="12302" width="10" style="2" bestFit="1" customWidth="1"/>
    <col min="12303" max="12303" width="10.85546875" style="2" bestFit="1" customWidth="1"/>
    <col min="12304" max="12304" width="14.140625" style="2" bestFit="1" customWidth="1"/>
    <col min="12305" max="12305" width="9" style="2" bestFit="1" customWidth="1"/>
    <col min="12306" max="12544" width="11.42578125" style="2"/>
    <col min="12545" max="12545" width="25" style="2" bestFit="1" customWidth="1"/>
    <col min="12546" max="12546" width="35.140625" style="2" bestFit="1" customWidth="1"/>
    <col min="12547" max="12547" width="11.7109375" style="2" bestFit="1" customWidth="1"/>
    <col min="12548" max="12548" width="10.5703125" style="2" customWidth="1"/>
    <col min="12549" max="12549" width="12.7109375" style="2" bestFit="1" customWidth="1"/>
    <col min="12550" max="12550" width="12.85546875" style="2" customWidth="1"/>
    <col min="12551" max="12551" width="10" style="2" bestFit="1" customWidth="1"/>
    <col min="12552" max="12552" width="11.7109375" style="2" bestFit="1" customWidth="1"/>
    <col min="12553" max="12553" width="10.85546875" style="2" bestFit="1" customWidth="1"/>
    <col min="12554" max="12554" width="10" style="2" bestFit="1" customWidth="1"/>
    <col min="12555" max="12555" width="10.28515625" style="2" bestFit="1" customWidth="1"/>
    <col min="12556" max="12558" width="10" style="2" bestFit="1" customWidth="1"/>
    <col min="12559" max="12559" width="10.85546875" style="2" bestFit="1" customWidth="1"/>
    <col min="12560" max="12560" width="14.140625" style="2" bestFit="1" customWidth="1"/>
    <col min="12561" max="12561" width="9" style="2" bestFit="1" customWidth="1"/>
    <col min="12562" max="12800" width="11.42578125" style="2"/>
    <col min="12801" max="12801" width="25" style="2" bestFit="1" customWidth="1"/>
    <col min="12802" max="12802" width="35.140625" style="2" bestFit="1" customWidth="1"/>
    <col min="12803" max="12803" width="11.7109375" style="2" bestFit="1" customWidth="1"/>
    <col min="12804" max="12804" width="10.5703125" style="2" customWidth="1"/>
    <col min="12805" max="12805" width="12.7109375" style="2" bestFit="1" customWidth="1"/>
    <col min="12806" max="12806" width="12.85546875" style="2" customWidth="1"/>
    <col min="12807" max="12807" width="10" style="2" bestFit="1" customWidth="1"/>
    <col min="12808" max="12808" width="11.7109375" style="2" bestFit="1" customWidth="1"/>
    <col min="12809" max="12809" width="10.85546875" style="2" bestFit="1" customWidth="1"/>
    <col min="12810" max="12810" width="10" style="2" bestFit="1" customWidth="1"/>
    <col min="12811" max="12811" width="10.28515625" style="2" bestFit="1" customWidth="1"/>
    <col min="12812" max="12814" width="10" style="2" bestFit="1" customWidth="1"/>
    <col min="12815" max="12815" width="10.85546875" style="2" bestFit="1" customWidth="1"/>
    <col min="12816" max="12816" width="14.140625" style="2" bestFit="1" customWidth="1"/>
    <col min="12817" max="12817" width="9" style="2" bestFit="1" customWidth="1"/>
    <col min="12818" max="13056" width="11.42578125" style="2"/>
    <col min="13057" max="13057" width="25" style="2" bestFit="1" customWidth="1"/>
    <col min="13058" max="13058" width="35.140625" style="2" bestFit="1" customWidth="1"/>
    <col min="13059" max="13059" width="11.7109375" style="2" bestFit="1" customWidth="1"/>
    <col min="13060" max="13060" width="10.5703125" style="2" customWidth="1"/>
    <col min="13061" max="13061" width="12.7109375" style="2" bestFit="1" customWidth="1"/>
    <col min="13062" max="13062" width="12.85546875" style="2" customWidth="1"/>
    <col min="13063" max="13063" width="10" style="2" bestFit="1" customWidth="1"/>
    <col min="13064" max="13064" width="11.7109375" style="2" bestFit="1" customWidth="1"/>
    <col min="13065" max="13065" width="10.85546875" style="2" bestFit="1" customWidth="1"/>
    <col min="13066" max="13066" width="10" style="2" bestFit="1" customWidth="1"/>
    <col min="13067" max="13067" width="10.28515625" style="2" bestFit="1" customWidth="1"/>
    <col min="13068" max="13070" width="10" style="2" bestFit="1" customWidth="1"/>
    <col min="13071" max="13071" width="10.85546875" style="2" bestFit="1" customWidth="1"/>
    <col min="13072" max="13072" width="14.140625" style="2" bestFit="1" customWidth="1"/>
    <col min="13073" max="13073" width="9" style="2" bestFit="1" customWidth="1"/>
    <col min="13074" max="13312" width="11.42578125" style="2"/>
    <col min="13313" max="13313" width="25" style="2" bestFit="1" customWidth="1"/>
    <col min="13314" max="13314" width="35.140625" style="2" bestFit="1" customWidth="1"/>
    <col min="13315" max="13315" width="11.7109375" style="2" bestFit="1" customWidth="1"/>
    <col min="13316" max="13316" width="10.5703125" style="2" customWidth="1"/>
    <col min="13317" max="13317" width="12.7109375" style="2" bestFit="1" customWidth="1"/>
    <col min="13318" max="13318" width="12.85546875" style="2" customWidth="1"/>
    <col min="13319" max="13319" width="10" style="2" bestFit="1" customWidth="1"/>
    <col min="13320" max="13320" width="11.7109375" style="2" bestFit="1" customWidth="1"/>
    <col min="13321" max="13321" width="10.85546875" style="2" bestFit="1" customWidth="1"/>
    <col min="13322" max="13322" width="10" style="2" bestFit="1" customWidth="1"/>
    <col min="13323" max="13323" width="10.28515625" style="2" bestFit="1" customWidth="1"/>
    <col min="13324" max="13326" width="10" style="2" bestFit="1" customWidth="1"/>
    <col min="13327" max="13327" width="10.85546875" style="2" bestFit="1" customWidth="1"/>
    <col min="13328" max="13328" width="14.140625" style="2" bestFit="1" customWidth="1"/>
    <col min="13329" max="13329" width="9" style="2" bestFit="1" customWidth="1"/>
    <col min="13330" max="13568" width="11.42578125" style="2"/>
    <col min="13569" max="13569" width="25" style="2" bestFit="1" customWidth="1"/>
    <col min="13570" max="13570" width="35.140625" style="2" bestFit="1" customWidth="1"/>
    <col min="13571" max="13571" width="11.7109375" style="2" bestFit="1" customWidth="1"/>
    <col min="13572" max="13572" width="10.5703125" style="2" customWidth="1"/>
    <col min="13573" max="13573" width="12.7109375" style="2" bestFit="1" customWidth="1"/>
    <col min="13574" max="13574" width="12.85546875" style="2" customWidth="1"/>
    <col min="13575" max="13575" width="10" style="2" bestFit="1" customWidth="1"/>
    <col min="13576" max="13576" width="11.7109375" style="2" bestFit="1" customWidth="1"/>
    <col min="13577" max="13577" width="10.85546875" style="2" bestFit="1" customWidth="1"/>
    <col min="13578" max="13578" width="10" style="2" bestFit="1" customWidth="1"/>
    <col min="13579" max="13579" width="10.28515625" style="2" bestFit="1" customWidth="1"/>
    <col min="13580" max="13582" width="10" style="2" bestFit="1" customWidth="1"/>
    <col min="13583" max="13583" width="10.85546875" style="2" bestFit="1" customWidth="1"/>
    <col min="13584" max="13584" width="14.140625" style="2" bestFit="1" customWidth="1"/>
    <col min="13585" max="13585" width="9" style="2" bestFit="1" customWidth="1"/>
    <col min="13586" max="13824" width="11.42578125" style="2"/>
    <col min="13825" max="13825" width="25" style="2" bestFit="1" customWidth="1"/>
    <col min="13826" max="13826" width="35.140625" style="2" bestFit="1" customWidth="1"/>
    <col min="13827" max="13827" width="11.7109375" style="2" bestFit="1" customWidth="1"/>
    <col min="13828" max="13828" width="10.5703125" style="2" customWidth="1"/>
    <col min="13829" max="13829" width="12.7109375" style="2" bestFit="1" customWidth="1"/>
    <col min="13830" max="13830" width="12.85546875" style="2" customWidth="1"/>
    <col min="13831" max="13831" width="10" style="2" bestFit="1" customWidth="1"/>
    <col min="13832" max="13832" width="11.7109375" style="2" bestFit="1" customWidth="1"/>
    <col min="13833" max="13833" width="10.85546875" style="2" bestFit="1" customWidth="1"/>
    <col min="13834" max="13834" width="10" style="2" bestFit="1" customWidth="1"/>
    <col min="13835" max="13835" width="10.28515625" style="2" bestFit="1" customWidth="1"/>
    <col min="13836" max="13838" width="10" style="2" bestFit="1" customWidth="1"/>
    <col min="13839" max="13839" width="10.85546875" style="2" bestFit="1" customWidth="1"/>
    <col min="13840" max="13840" width="14.140625" style="2" bestFit="1" customWidth="1"/>
    <col min="13841" max="13841" width="9" style="2" bestFit="1" customWidth="1"/>
    <col min="13842" max="14080" width="11.42578125" style="2"/>
    <col min="14081" max="14081" width="25" style="2" bestFit="1" customWidth="1"/>
    <col min="14082" max="14082" width="35.140625" style="2" bestFit="1" customWidth="1"/>
    <col min="14083" max="14083" width="11.7109375" style="2" bestFit="1" customWidth="1"/>
    <col min="14084" max="14084" width="10.5703125" style="2" customWidth="1"/>
    <col min="14085" max="14085" width="12.7109375" style="2" bestFit="1" customWidth="1"/>
    <col min="14086" max="14086" width="12.85546875" style="2" customWidth="1"/>
    <col min="14087" max="14087" width="10" style="2" bestFit="1" customWidth="1"/>
    <col min="14088" max="14088" width="11.7109375" style="2" bestFit="1" customWidth="1"/>
    <col min="14089" max="14089" width="10.85546875" style="2" bestFit="1" customWidth="1"/>
    <col min="14090" max="14090" width="10" style="2" bestFit="1" customWidth="1"/>
    <col min="14091" max="14091" width="10.28515625" style="2" bestFit="1" customWidth="1"/>
    <col min="14092" max="14094" width="10" style="2" bestFit="1" customWidth="1"/>
    <col min="14095" max="14095" width="10.85546875" style="2" bestFit="1" customWidth="1"/>
    <col min="14096" max="14096" width="14.140625" style="2" bestFit="1" customWidth="1"/>
    <col min="14097" max="14097" width="9" style="2" bestFit="1" customWidth="1"/>
    <col min="14098" max="14336" width="11.42578125" style="2"/>
    <col min="14337" max="14337" width="25" style="2" bestFit="1" customWidth="1"/>
    <col min="14338" max="14338" width="35.140625" style="2" bestFit="1" customWidth="1"/>
    <col min="14339" max="14339" width="11.7109375" style="2" bestFit="1" customWidth="1"/>
    <col min="14340" max="14340" width="10.5703125" style="2" customWidth="1"/>
    <col min="14341" max="14341" width="12.7109375" style="2" bestFit="1" customWidth="1"/>
    <col min="14342" max="14342" width="12.85546875" style="2" customWidth="1"/>
    <col min="14343" max="14343" width="10" style="2" bestFit="1" customWidth="1"/>
    <col min="14344" max="14344" width="11.7109375" style="2" bestFit="1" customWidth="1"/>
    <col min="14345" max="14345" width="10.85546875" style="2" bestFit="1" customWidth="1"/>
    <col min="14346" max="14346" width="10" style="2" bestFit="1" customWidth="1"/>
    <col min="14347" max="14347" width="10.28515625" style="2" bestFit="1" customWidth="1"/>
    <col min="14348" max="14350" width="10" style="2" bestFit="1" customWidth="1"/>
    <col min="14351" max="14351" width="10.85546875" style="2" bestFit="1" customWidth="1"/>
    <col min="14352" max="14352" width="14.140625" style="2" bestFit="1" customWidth="1"/>
    <col min="14353" max="14353" width="9" style="2" bestFit="1" customWidth="1"/>
    <col min="14354" max="14592" width="11.42578125" style="2"/>
    <col min="14593" max="14593" width="25" style="2" bestFit="1" customWidth="1"/>
    <col min="14594" max="14594" width="35.140625" style="2" bestFit="1" customWidth="1"/>
    <col min="14595" max="14595" width="11.7109375" style="2" bestFit="1" customWidth="1"/>
    <col min="14596" max="14596" width="10.5703125" style="2" customWidth="1"/>
    <col min="14597" max="14597" width="12.7109375" style="2" bestFit="1" customWidth="1"/>
    <col min="14598" max="14598" width="12.85546875" style="2" customWidth="1"/>
    <col min="14599" max="14599" width="10" style="2" bestFit="1" customWidth="1"/>
    <col min="14600" max="14600" width="11.7109375" style="2" bestFit="1" customWidth="1"/>
    <col min="14601" max="14601" width="10.85546875" style="2" bestFit="1" customWidth="1"/>
    <col min="14602" max="14602" width="10" style="2" bestFit="1" customWidth="1"/>
    <col min="14603" max="14603" width="10.28515625" style="2" bestFit="1" customWidth="1"/>
    <col min="14604" max="14606" width="10" style="2" bestFit="1" customWidth="1"/>
    <col min="14607" max="14607" width="10.85546875" style="2" bestFit="1" customWidth="1"/>
    <col min="14608" max="14608" width="14.140625" style="2" bestFit="1" customWidth="1"/>
    <col min="14609" max="14609" width="9" style="2" bestFit="1" customWidth="1"/>
    <col min="14610" max="14848" width="11.42578125" style="2"/>
    <col min="14849" max="14849" width="25" style="2" bestFit="1" customWidth="1"/>
    <col min="14850" max="14850" width="35.140625" style="2" bestFit="1" customWidth="1"/>
    <col min="14851" max="14851" width="11.7109375" style="2" bestFit="1" customWidth="1"/>
    <col min="14852" max="14852" width="10.5703125" style="2" customWidth="1"/>
    <col min="14853" max="14853" width="12.7109375" style="2" bestFit="1" customWidth="1"/>
    <col min="14854" max="14854" width="12.85546875" style="2" customWidth="1"/>
    <col min="14855" max="14855" width="10" style="2" bestFit="1" customWidth="1"/>
    <col min="14856" max="14856" width="11.7109375" style="2" bestFit="1" customWidth="1"/>
    <col min="14857" max="14857" width="10.85546875" style="2" bestFit="1" customWidth="1"/>
    <col min="14858" max="14858" width="10" style="2" bestFit="1" customWidth="1"/>
    <col min="14859" max="14859" width="10.28515625" style="2" bestFit="1" customWidth="1"/>
    <col min="14860" max="14862" width="10" style="2" bestFit="1" customWidth="1"/>
    <col min="14863" max="14863" width="10.85546875" style="2" bestFit="1" customWidth="1"/>
    <col min="14864" max="14864" width="14.140625" style="2" bestFit="1" customWidth="1"/>
    <col min="14865" max="14865" width="9" style="2" bestFit="1" customWidth="1"/>
    <col min="14866" max="15104" width="11.42578125" style="2"/>
    <col min="15105" max="15105" width="25" style="2" bestFit="1" customWidth="1"/>
    <col min="15106" max="15106" width="35.140625" style="2" bestFit="1" customWidth="1"/>
    <col min="15107" max="15107" width="11.7109375" style="2" bestFit="1" customWidth="1"/>
    <col min="15108" max="15108" width="10.5703125" style="2" customWidth="1"/>
    <col min="15109" max="15109" width="12.7109375" style="2" bestFit="1" customWidth="1"/>
    <col min="15110" max="15110" width="12.85546875" style="2" customWidth="1"/>
    <col min="15111" max="15111" width="10" style="2" bestFit="1" customWidth="1"/>
    <col min="15112" max="15112" width="11.7109375" style="2" bestFit="1" customWidth="1"/>
    <col min="15113" max="15113" width="10.85546875" style="2" bestFit="1" customWidth="1"/>
    <col min="15114" max="15114" width="10" style="2" bestFit="1" customWidth="1"/>
    <col min="15115" max="15115" width="10.28515625" style="2" bestFit="1" customWidth="1"/>
    <col min="15116" max="15118" width="10" style="2" bestFit="1" customWidth="1"/>
    <col min="15119" max="15119" width="10.85546875" style="2" bestFit="1" customWidth="1"/>
    <col min="15120" max="15120" width="14.140625" style="2" bestFit="1" customWidth="1"/>
    <col min="15121" max="15121" width="9" style="2" bestFit="1" customWidth="1"/>
    <col min="15122" max="15360" width="11.42578125" style="2"/>
    <col min="15361" max="15361" width="25" style="2" bestFit="1" customWidth="1"/>
    <col min="15362" max="15362" width="35.140625" style="2" bestFit="1" customWidth="1"/>
    <col min="15363" max="15363" width="11.7109375" style="2" bestFit="1" customWidth="1"/>
    <col min="15364" max="15364" width="10.5703125" style="2" customWidth="1"/>
    <col min="15365" max="15365" width="12.7109375" style="2" bestFit="1" customWidth="1"/>
    <col min="15366" max="15366" width="12.85546875" style="2" customWidth="1"/>
    <col min="15367" max="15367" width="10" style="2" bestFit="1" customWidth="1"/>
    <col min="15368" max="15368" width="11.7109375" style="2" bestFit="1" customWidth="1"/>
    <col min="15369" max="15369" width="10.85546875" style="2" bestFit="1" customWidth="1"/>
    <col min="15370" max="15370" width="10" style="2" bestFit="1" customWidth="1"/>
    <col min="15371" max="15371" width="10.28515625" style="2" bestFit="1" customWidth="1"/>
    <col min="15372" max="15374" width="10" style="2" bestFit="1" customWidth="1"/>
    <col min="15375" max="15375" width="10.85546875" style="2" bestFit="1" customWidth="1"/>
    <col min="15376" max="15376" width="14.140625" style="2" bestFit="1" customWidth="1"/>
    <col min="15377" max="15377" width="9" style="2" bestFit="1" customWidth="1"/>
    <col min="15378" max="15616" width="11.42578125" style="2"/>
    <col min="15617" max="15617" width="25" style="2" bestFit="1" customWidth="1"/>
    <col min="15618" max="15618" width="35.140625" style="2" bestFit="1" customWidth="1"/>
    <col min="15619" max="15619" width="11.7109375" style="2" bestFit="1" customWidth="1"/>
    <col min="15620" max="15620" width="10.5703125" style="2" customWidth="1"/>
    <col min="15621" max="15621" width="12.7109375" style="2" bestFit="1" customWidth="1"/>
    <col min="15622" max="15622" width="12.85546875" style="2" customWidth="1"/>
    <col min="15623" max="15623" width="10" style="2" bestFit="1" customWidth="1"/>
    <col min="15624" max="15624" width="11.7109375" style="2" bestFit="1" customWidth="1"/>
    <col min="15625" max="15625" width="10.85546875" style="2" bestFit="1" customWidth="1"/>
    <col min="15626" max="15626" width="10" style="2" bestFit="1" customWidth="1"/>
    <col min="15627" max="15627" width="10.28515625" style="2" bestFit="1" customWidth="1"/>
    <col min="15628" max="15630" width="10" style="2" bestFit="1" customWidth="1"/>
    <col min="15631" max="15631" width="10.85546875" style="2" bestFit="1" customWidth="1"/>
    <col min="15632" max="15632" width="14.140625" style="2" bestFit="1" customWidth="1"/>
    <col min="15633" max="15633" width="9" style="2" bestFit="1" customWidth="1"/>
    <col min="15634" max="15872" width="11.42578125" style="2"/>
    <col min="15873" max="15873" width="25" style="2" bestFit="1" customWidth="1"/>
    <col min="15874" max="15874" width="35.140625" style="2" bestFit="1" customWidth="1"/>
    <col min="15875" max="15875" width="11.7109375" style="2" bestFit="1" customWidth="1"/>
    <col min="15876" max="15876" width="10.5703125" style="2" customWidth="1"/>
    <col min="15877" max="15877" width="12.7109375" style="2" bestFit="1" customWidth="1"/>
    <col min="15878" max="15878" width="12.85546875" style="2" customWidth="1"/>
    <col min="15879" max="15879" width="10" style="2" bestFit="1" customWidth="1"/>
    <col min="15880" max="15880" width="11.7109375" style="2" bestFit="1" customWidth="1"/>
    <col min="15881" max="15881" width="10.85546875" style="2" bestFit="1" customWidth="1"/>
    <col min="15882" max="15882" width="10" style="2" bestFit="1" customWidth="1"/>
    <col min="15883" max="15883" width="10.28515625" style="2" bestFit="1" customWidth="1"/>
    <col min="15884" max="15886" width="10" style="2" bestFit="1" customWidth="1"/>
    <col min="15887" max="15887" width="10.85546875" style="2" bestFit="1" customWidth="1"/>
    <col min="15888" max="15888" width="14.140625" style="2" bestFit="1" customWidth="1"/>
    <col min="15889" max="15889" width="9" style="2" bestFit="1" customWidth="1"/>
    <col min="15890" max="16128" width="11.42578125" style="2"/>
    <col min="16129" max="16129" width="25" style="2" bestFit="1" customWidth="1"/>
    <col min="16130" max="16130" width="35.140625" style="2" bestFit="1" customWidth="1"/>
    <col min="16131" max="16131" width="11.7109375" style="2" bestFit="1" customWidth="1"/>
    <col min="16132" max="16132" width="10.5703125" style="2" customWidth="1"/>
    <col min="16133" max="16133" width="12.7109375" style="2" bestFit="1" customWidth="1"/>
    <col min="16134" max="16134" width="12.85546875" style="2" customWidth="1"/>
    <col min="16135" max="16135" width="10" style="2" bestFit="1" customWidth="1"/>
    <col min="16136" max="16136" width="11.7109375" style="2" bestFit="1" customWidth="1"/>
    <col min="16137" max="16137" width="10.85546875" style="2" bestFit="1" customWidth="1"/>
    <col min="16138" max="16138" width="10" style="2" bestFit="1" customWidth="1"/>
    <col min="16139" max="16139" width="10.28515625" style="2" bestFit="1" customWidth="1"/>
    <col min="16140" max="16142" width="10" style="2" bestFit="1" customWidth="1"/>
    <col min="16143" max="16143" width="10.85546875" style="2" bestFit="1" customWidth="1"/>
    <col min="16144" max="16144" width="14.140625" style="2" bestFit="1" customWidth="1"/>
    <col min="16145" max="16145" width="9" style="2" bestFit="1" customWidth="1"/>
    <col min="16146" max="16384" width="11.42578125" style="2"/>
  </cols>
  <sheetData>
    <row r="1" spans="1:16" x14ac:dyDescent="0.25">
      <c r="A1" s="26" t="s">
        <v>147</v>
      </c>
    </row>
    <row r="2" spans="1:16" x14ac:dyDescent="0.25">
      <c r="A2" s="26" t="s">
        <v>316</v>
      </c>
      <c r="D2" s="26"/>
    </row>
    <row r="3" spans="1:16" x14ac:dyDescent="0.25">
      <c r="C3" s="26"/>
      <c r="D3" s="26"/>
    </row>
    <row r="4" spans="1:16" x14ac:dyDescent="0.25">
      <c r="A4" s="27" t="s">
        <v>148</v>
      </c>
      <c r="B4" s="27" t="s">
        <v>149</v>
      </c>
      <c r="C4" s="27" t="s">
        <v>150</v>
      </c>
      <c r="D4" s="27" t="s">
        <v>151</v>
      </c>
      <c r="E4" s="27" t="s">
        <v>152</v>
      </c>
      <c r="F4" s="27" t="s">
        <v>153</v>
      </c>
      <c r="G4" s="27" t="s">
        <v>154</v>
      </c>
      <c r="H4" s="27" t="s">
        <v>155</v>
      </c>
      <c r="I4" s="27" t="s">
        <v>156</v>
      </c>
      <c r="J4" s="27" t="s">
        <v>157</v>
      </c>
      <c r="K4" s="27" t="s">
        <v>158</v>
      </c>
      <c r="L4" s="27" t="s">
        <v>159</v>
      </c>
      <c r="M4" s="27" t="s">
        <v>160</v>
      </c>
      <c r="N4" s="27" t="s">
        <v>161</v>
      </c>
      <c r="O4" s="27" t="s">
        <v>2</v>
      </c>
    </row>
    <row r="5" spans="1:16" x14ac:dyDescent="0.25">
      <c r="A5" s="21"/>
      <c r="B5" s="21"/>
      <c r="C5" s="2"/>
      <c r="D5" s="2"/>
    </row>
    <row r="6" spans="1:16" x14ac:dyDescent="0.25">
      <c r="A6" s="21"/>
      <c r="B6" s="21"/>
      <c r="C6" s="2"/>
      <c r="D6" s="2"/>
    </row>
    <row r="7" spans="1:16" s="31" customFormat="1" x14ac:dyDescent="0.25">
      <c r="A7" s="28" t="s">
        <v>162</v>
      </c>
      <c r="B7" s="29" t="s">
        <v>163</v>
      </c>
      <c r="C7" s="30">
        <f>SUM(C8:C14)</f>
        <v>364998.76099999994</v>
      </c>
      <c r="D7" s="30">
        <f t="shared" ref="D7:N7" si="0">SUM(D8:D14)</f>
        <v>373918.92099999997</v>
      </c>
      <c r="E7" s="30">
        <f t="shared" si="0"/>
        <v>863357.92200000002</v>
      </c>
      <c r="F7" s="30">
        <f t="shared" si="0"/>
        <v>1232478.6410000001</v>
      </c>
      <c r="G7" s="30">
        <f t="shared" si="0"/>
        <v>504432.07150000002</v>
      </c>
      <c r="H7" s="30">
        <f t="shared" si="0"/>
        <v>612889.80000000005</v>
      </c>
      <c r="I7" s="30">
        <f t="shared" si="0"/>
        <v>667100.50600000005</v>
      </c>
      <c r="J7" s="30">
        <f t="shared" si="0"/>
        <v>667652.24068500008</v>
      </c>
      <c r="K7" s="30">
        <f t="shared" si="0"/>
        <v>332558.31087500002</v>
      </c>
      <c r="L7" s="30">
        <f t="shared" si="0"/>
        <v>333597.67250000004</v>
      </c>
      <c r="M7" s="30">
        <f t="shared" si="0"/>
        <v>441092.45962500002</v>
      </c>
      <c r="N7" s="30">
        <f t="shared" si="0"/>
        <v>405733.33837499999</v>
      </c>
      <c r="O7" s="30">
        <f>SUM(C7:N7)</f>
        <v>6799810.6445600018</v>
      </c>
    </row>
    <row r="8" spans="1:16" x14ac:dyDescent="0.25">
      <c r="A8" s="32" t="s">
        <v>164</v>
      </c>
      <c r="B8" s="33" t="s">
        <v>165</v>
      </c>
      <c r="C8" s="34">
        <v>156334.5</v>
      </c>
      <c r="D8" s="34">
        <v>156429</v>
      </c>
      <c r="E8" s="34">
        <v>387124.5</v>
      </c>
      <c r="F8" s="34">
        <v>270537.75</v>
      </c>
      <c r="G8" s="34">
        <v>154848.75</v>
      </c>
      <c r="H8" s="34">
        <v>150717</v>
      </c>
      <c r="I8" s="34">
        <v>260877.75</v>
      </c>
      <c r="J8" s="34">
        <v>258743.10000000003</v>
      </c>
      <c r="K8" s="34">
        <v>131698.87500000003</v>
      </c>
      <c r="L8" s="34">
        <v>130896.15000000002</v>
      </c>
      <c r="M8" s="34">
        <v>182490</v>
      </c>
      <c r="N8" s="34">
        <v>179521.65</v>
      </c>
      <c r="O8" s="34">
        <f>SUM(C8:N8)</f>
        <v>2420219.0249999999</v>
      </c>
    </row>
    <row r="9" spans="1:16" x14ac:dyDescent="0.25">
      <c r="A9" s="32" t="s">
        <v>166</v>
      </c>
      <c r="B9" s="33" t="s">
        <v>167</v>
      </c>
      <c r="C9" s="34">
        <v>2062.5360000000001</v>
      </c>
      <c r="D9" s="34">
        <v>1576.0710000000001</v>
      </c>
      <c r="E9" s="34">
        <v>2538.5219999999999</v>
      </c>
      <c r="F9" s="34">
        <v>2398.6410000000001</v>
      </c>
      <c r="G9" s="34">
        <v>1432.0215000000001</v>
      </c>
      <c r="H9" s="34">
        <v>124.95</v>
      </c>
      <c r="I9" s="34">
        <v>4310.5860000000002</v>
      </c>
      <c r="J9" s="34">
        <v>525</v>
      </c>
      <c r="K9" s="34">
        <v>525</v>
      </c>
      <c r="L9" s="34">
        <v>525</v>
      </c>
      <c r="M9" s="34">
        <v>525</v>
      </c>
      <c r="N9" s="34">
        <v>525</v>
      </c>
      <c r="O9" s="34">
        <f t="shared" ref="O9:O65" si="1">SUM(C9:N9)</f>
        <v>17068.327500000003</v>
      </c>
    </row>
    <row r="10" spans="1:16" x14ac:dyDescent="0.25">
      <c r="A10" s="32" t="s">
        <v>168</v>
      </c>
      <c r="B10" s="33" t="s">
        <v>169</v>
      </c>
      <c r="C10" s="34">
        <v>56763</v>
      </c>
      <c r="D10" s="34">
        <v>42910</v>
      </c>
      <c r="E10" s="34">
        <v>108522</v>
      </c>
      <c r="F10" s="34">
        <v>219735</v>
      </c>
      <c r="G10" s="34">
        <v>46016</v>
      </c>
      <c r="H10" s="34">
        <v>56690</v>
      </c>
      <c r="I10" s="34">
        <v>77067</v>
      </c>
      <c r="J10" s="34">
        <v>83430</v>
      </c>
      <c r="K10" s="34">
        <v>45355</v>
      </c>
      <c r="L10" s="34">
        <v>44419</v>
      </c>
      <c r="M10" s="34">
        <v>60851</v>
      </c>
      <c r="N10" s="34">
        <v>63356</v>
      </c>
      <c r="O10" s="34">
        <f t="shared" si="1"/>
        <v>905114</v>
      </c>
      <c r="P10" s="35"/>
    </row>
    <row r="11" spans="1:16" x14ac:dyDescent="0.25">
      <c r="A11" s="32" t="s">
        <v>170</v>
      </c>
      <c r="B11" s="33" t="s">
        <v>171</v>
      </c>
      <c r="C11" s="34">
        <v>50286</v>
      </c>
      <c r="D11" s="34">
        <v>58337</v>
      </c>
      <c r="E11" s="34">
        <v>187500</v>
      </c>
      <c r="F11" s="34">
        <v>357907</v>
      </c>
      <c r="G11" s="34">
        <v>157297</v>
      </c>
      <c r="H11" s="34">
        <v>236500</v>
      </c>
      <c r="I11" s="34">
        <v>120020.62000000001</v>
      </c>
      <c r="J11" s="34">
        <v>116166.14068500002</v>
      </c>
      <c r="K11" s="34">
        <v>49855.435875000003</v>
      </c>
      <c r="L11" s="34">
        <v>47902.522500000006</v>
      </c>
      <c r="M11" s="34">
        <v>64661.45962500001</v>
      </c>
      <c r="N11" s="34">
        <v>60065.688375000012</v>
      </c>
      <c r="O11" s="34">
        <f t="shared" si="1"/>
        <v>1506498.8670599998</v>
      </c>
      <c r="P11" s="36"/>
    </row>
    <row r="12" spans="1:16" x14ac:dyDescent="0.25">
      <c r="A12" s="32" t="s">
        <v>172</v>
      </c>
      <c r="B12" s="33" t="s">
        <v>173</v>
      </c>
      <c r="C12" s="34">
        <v>22852.725000000002</v>
      </c>
      <c r="D12" s="34">
        <v>10748.85</v>
      </c>
      <c r="E12" s="34">
        <v>23013.9</v>
      </c>
      <c r="F12" s="34">
        <v>19409.25</v>
      </c>
      <c r="G12" s="34">
        <v>13215.300000000001</v>
      </c>
      <c r="H12" s="34">
        <v>9803.85</v>
      </c>
      <c r="I12" s="34">
        <v>17084.55</v>
      </c>
      <c r="J12" s="34">
        <v>10500</v>
      </c>
      <c r="K12" s="34">
        <v>10500</v>
      </c>
      <c r="L12" s="34">
        <v>10500</v>
      </c>
      <c r="M12" s="34">
        <v>10500</v>
      </c>
      <c r="N12" s="34">
        <v>10500</v>
      </c>
      <c r="O12" s="34">
        <f t="shared" si="1"/>
        <v>168628.42500000002</v>
      </c>
      <c r="P12" s="36"/>
    </row>
    <row r="13" spans="1:16" x14ac:dyDescent="0.25">
      <c r="A13" s="32" t="s">
        <v>174</v>
      </c>
      <c r="B13" s="33" t="s">
        <v>175</v>
      </c>
      <c r="C13" s="34">
        <v>0</v>
      </c>
      <c r="D13" s="34">
        <v>0</v>
      </c>
      <c r="E13" s="34">
        <v>1785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f t="shared" si="1"/>
        <v>1785</v>
      </c>
    </row>
    <row r="14" spans="1:16" x14ac:dyDescent="0.25">
      <c r="A14" s="32" t="s">
        <v>176</v>
      </c>
      <c r="B14" s="33" t="s">
        <v>177</v>
      </c>
      <c r="C14" s="34">
        <v>76700</v>
      </c>
      <c r="D14" s="34">
        <v>103918</v>
      </c>
      <c r="E14" s="34">
        <v>152874</v>
      </c>
      <c r="F14" s="34">
        <v>362491</v>
      </c>
      <c r="G14" s="34">
        <v>131623</v>
      </c>
      <c r="H14" s="34">
        <v>159054</v>
      </c>
      <c r="I14" s="34">
        <v>187740</v>
      </c>
      <c r="J14" s="34">
        <v>198288</v>
      </c>
      <c r="K14" s="34">
        <v>94624</v>
      </c>
      <c r="L14" s="34">
        <v>99355</v>
      </c>
      <c r="M14" s="34">
        <v>122065</v>
      </c>
      <c r="N14" s="34">
        <v>91765</v>
      </c>
      <c r="O14" s="34">
        <f t="shared" si="1"/>
        <v>1780497</v>
      </c>
      <c r="P14" s="36"/>
    </row>
    <row r="15" spans="1:16" s="31" customFormat="1" x14ac:dyDescent="0.25">
      <c r="A15" s="28" t="s">
        <v>178</v>
      </c>
      <c r="B15" s="29" t="s">
        <v>67</v>
      </c>
      <c r="C15" s="30">
        <f>SUM(C16:C19)</f>
        <v>13376.065000000001</v>
      </c>
      <c r="D15" s="30">
        <f t="shared" ref="D15:N15" si="2">SUM(D16:D19)</f>
        <v>11935.15</v>
      </c>
      <c r="E15" s="30">
        <f t="shared" si="2"/>
        <v>13623.970000000001</v>
      </c>
      <c r="F15" s="30">
        <f t="shared" si="2"/>
        <v>12241.225</v>
      </c>
      <c r="G15" s="30">
        <f t="shared" si="2"/>
        <v>12032.275</v>
      </c>
      <c r="H15" s="30">
        <f t="shared" si="2"/>
        <v>11111.53</v>
      </c>
      <c r="I15" s="30">
        <f t="shared" si="2"/>
        <v>12075.115</v>
      </c>
      <c r="J15" s="30">
        <f t="shared" si="2"/>
        <v>12625</v>
      </c>
      <c r="K15" s="30">
        <f t="shared" si="2"/>
        <v>12625</v>
      </c>
      <c r="L15" s="30">
        <f t="shared" si="2"/>
        <v>12625</v>
      </c>
      <c r="M15" s="30">
        <f t="shared" si="2"/>
        <v>312625</v>
      </c>
      <c r="N15" s="30">
        <f t="shared" si="2"/>
        <v>12625</v>
      </c>
      <c r="O15" s="30">
        <f t="shared" si="1"/>
        <v>449520.33</v>
      </c>
      <c r="P15" s="37"/>
    </row>
    <row r="16" spans="1:16" x14ac:dyDescent="0.25">
      <c r="A16" s="32" t="s">
        <v>179</v>
      </c>
      <c r="B16" s="33" t="s">
        <v>180</v>
      </c>
      <c r="C16" s="34">
        <v>10000</v>
      </c>
      <c r="D16" s="34">
        <v>10000</v>
      </c>
      <c r="E16" s="34">
        <v>10000</v>
      </c>
      <c r="F16" s="34">
        <v>10000</v>
      </c>
      <c r="G16" s="34">
        <v>10000</v>
      </c>
      <c r="H16" s="34">
        <v>10000</v>
      </c>
      <c r="I16" s="34">
        <v>10000</v>
      </c>
      <c r="J16" s="34">
        <v>10000</v>
      </c>
      <c r="K16" s="34">
        <v>10000</v>
      </c>
      <c r="L16" s="34">
        <v>10000</v>
      </c>
      <c r="M16" s="34">
        <v>10000</v>
      </c>
      <c r="N16" s="34">
        <v>10000</v>
      </c>
      <c r="O16" s="34">
        <f t="shared" si="1"/>
        <v>120000</v>
      </c>
      <c r="P16" s="38"/>
    </row>
    <row r="17" spans="1:18" x14ac:dyDescent="0.25">
      <c r="A17" s="32" t="s">
        <v>181</v>
      </c>
      <c r="B17" s="33" t="s">
        <v>182</v>
      </c>
      <c r="C17" s="34">
        <v>3376.0650000000005</v>
      </c>
      <c r="D17" s="34">
        <v>1935.15</v>
      </c>
      <c r="E17" s="34">
        <v>3623.9700000000003</v>
      </c>
      <c r="F17" s="34">
        <v>2241.2249999999999</v>
      </c>
      <c r="G17" s="34">
        <v>2032.2750000000001</v>
      </c>
      <c r="H17" s="34">
        <v>1111.53</v>
      </c>
      <c r="I17" s="34">
        <v>2075.1150000000002</v>
      </c>
      <c r="J17" s="34">
        <v>2625</v>
      </c>
      <c r="K17" s="34">
        <v>2625</v>
      </c>
      <c r="L17" s="34">
        <v>2625</v>
      </c>
      <c r="M17" s="34">
        <v>2625</v>
      </c>
      <c r="N17" s="34">
        <v>2625</v>
      </c>
      <c r="O17" s="34">
        <f t="shared" si="1"/>
        <v>29520.33</v>
      </c>
      <c r="P17" s="38"/>
    </row>
    <row r="18" spans="1:18" x14ac:dyDescent="0.25">
      <c r="A18" s="32" t="s">
        <v>183</v>
      </c>
      <c r="B18" s="33" t="s">
        <v>184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f t="shared" si="1"/>
        <v>0</v>
      </c>
      <c r="P18" s="38"/>
    </row>
    <row r="19" spans="1:18" x14ac:dyDescent="0.25">
      <c r="A19" s="32" t="s">
        <v>185</v>
      </c>
      <c r="B19" s="33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300000</v>
      </c>
      <c r="N19" s="34">
        <v>0</v>
      </c>
      <c r="O19" s="34">
        <f t="shared" si="1"/>
        <v>300000</v>
      </c>
      <c r="P19" s="38"/>
    </row>
    <row r="20" spans="1:18" s="31" customFormat="1" x14ac:dyDescent="0.25">
      <c r="A20" s="28" t="s">
        <v>187</v>
      </c>
      <c r="B20" s="29" t="s">
        <v>89</v>
      </c>
      <c r="C20" s="30">
        <f>SUM(C21:C25)</f>
        <v>57330.525000000001</v>
      </c>
      <c r="D20" s="30">
        <f t="shared" ref="D20:N20" si="3">SUM(D21:D25)</f>
        <v>121903.95000000001</v>
      </c>
      <c r="E20" s="30">
        <f t="shared" si="3"/>
        <v>482903.4</v>
      </c>
      <c r="F20" s="30">
        <f t="shared" si="3"/>
        <v>668880.44999999995</v>
      </c>
      <c r="G20" s="30">
        <f t="shared" si="3"/>
        <v>264126.97500000003</v>
      </c>
      <c r="H20" s="30">
        <f t="shared" si="3"/>
        <v>365250.375</v>
      </c>
      <c r="I20" s="30">
        <f t="shared" si="3"/>
        <v>252839.47500000001</v>
      </c>
      <c r="J20" s="30">
        <f t="shared" si="3"/>
        <v>10920</v>
      </c>
      <c r="K20" s="30">
        <f t="shared" si="3"/>
        <v>15680.20125</v>
      </c>
      <c r="L20" s="30">
        <f t="shared" si="3"/>
        <v>60666.900000000009</v>
      </c>
      <c r="M20" s="30">
        <f t="shared" si="3"/>
        <v>66388.77</v>
      </c>
      <c r="N20" s="30">
        <f t="shared" si="3"/>
        <v>53616.67500000001</v>
      </c>
      <c r="O20" s="30">
        <f t="shared" si="1"/>
        <v>2420507.6962499996</v>
      </c>
      <c r="P20" s="37"/>
    </row>
    <row r="21" spans="1:18" x14ac:dyDescent="0.25">
      <c r="A21" s="39" t="s">
        <v>188</v>
      </c>
      <c r="B21" s="33" t="s">
        <v>189</v>
      </c>
      <c r="C21" s="34">
        <v>0</v>
      </c>
      <c r="D21" s="34">
        <v>2361.4500000000003</v>
      </c>
      <c r="E21" s="34">
        <v>0</v>
      </c>
      <c r="F21" s="34">
        <v>2361.4500000000003</v>
      </c>
      <c r="G21" s="34">
        <v>0</v>
      </c>
      <c r="H21" s="34">
        <v>0</v>
      </c>
      <c r="I21" s="34">
        <v>2361.4500000000003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f t="shared" si="1"/>
        <v>7084.35</v>
      </c>
      <c r="P21" s="38"/>
    </row>
    <row r="22" spans="1:18" x14ac:dyDescent="0.25">
      <c r="A22" s="39" t="s">
        <v>190</v>
      </c>
      <c r="B22" s="33" t="s">
        <v>191</v>
      </c>
      <c r="C22" s="34">
        <v>6909</v>
      </c>
      <c r="D22" s="34">
        <v>15918</v>
      </c>
      <c r="E22" s="34">
        <v>67273.5</v>
      </c>
      <c r="F22" s="34">
        <v>39847.5</v>
      </c>
      <c r="G22" s="34">
        <v>0</v>
      </c>
      <c r="H22" s="34">
        <v>0</v>
      </c>
      <c r="I22" s="34">
        <v>420</v>
      </c>
      <c r="J22" s="34">
        <v>3675</v>
      </c>
      <c r="K22" s="34">
        <v>2100</v>
      </c>
      <c r="L22" s="34">
        <v>2100</v>
      </c>
      <c r="M22" s="34">
        <v>2100</v>
      </c>
      <c r="N22" s="34">
        <v>2100</v>
      </c>
      <c r="O22" s="34">
        <f t="shared" si="1"/>
        <v>142443</v>
      </c>
      <c r="P22" s="38"/>
    </row>
    <row r="23" spans="1:18" x14ac:dyDescent="0.25">
      <c r="A23" s="32" t="s">
        <v>192</v>
      </c>
      <c r="B23" s="33" t="s">
        <v>193</v>
      </c>
      <c r="C23" s="34">
        <v>1173.9000000000001</v>
      </c>
      <c r="D23" s="34">
        <v>5855.85</v>
      </c>
      <c r="E23" s="34">
        <v>31640.7</v>
      </c>
      <c r="F23" s="34">
        <v>31736.25</v>
      </c>
      <c r="G23" s="34">
        <v>3235.05</v>
      </c>
      <c r="H23" s="34">
        <v>7425.6</v>
      </c>
      <c r="I23" s="34">
        <v>11766.300000000001</v>
      </c>
      <c r="J23" s="34">
        <v>4200</v>
      </c>
      <c r="K23" s="34">
        <v>3150</v>
      </c>
      <c r="L23" s="34">
        <v>3150</v>
      </c>
      <c r="M23" s="34">
        <v>3150</v>
      </c>
      <c r="N23" s="34">
        <v>2100</v>
      </c>
      <c r="O23" s="34">
        <f t="shared" si="1"/>
        <v>108583.65000000001</v>
      </c>
      <c r="P23" s="38"/>
    </row>
    <row r="24" spans="1:18" x14ac:dyDescent="0.25">
      <c r="A24" s="32" t="s">
        <v>194</v>
      </c>
      <c r="B24" s="33" t="s">
        <v>195</v>
      </c>
      <c r="C24" s="34">
        <v>49247.625</v>
      </c>
      <c r="D24" s="34">
        <v>97768.650000000009</v>
      </c>
      <c r="E24" s="34">
        <v>376136.25</v>
      </c>
      <c r="F24" s="34">
        <v>593483.1</v>
      </c>
      <c r="G24" s="34">
        <v>260891.92500000002</v>
      </c>
      <c r="H24" s="34">
        <v>357824.77500000002</v>
      </c>
      <c r="I24" s="34">
        <v>238291.72500000001</v>
      </c>
      <c r="J24" s="34">
        <v>3045</v>
      </c>
      <c r="K24" s="34">
        <v>10430.20125</v>
      </c>
      <c r="L24" s="34">
        <v>55416.900000000009</v>
      </c>
      <c r="M24" s="34">
        <v>61138.770000000004</v>
      </c>
      <c r="N24" s="34">
        <v>49416.67500000001</v>
      </c>
      <c r="O24" s="34">
        <f t="shared" si="1"/>
        <v>2153091.5962499999</v>
      </c>
      <c r="P24" s="38"/>
    </row>
    <row r="25" spans="1:18" x14ac:dyDescent="0.25">
      <c r="A25" s="32" t="s">
        <v>196</v>
      </c>
      <c r="B25" s="33" t="s">
        <v>197</v>
      </c>
      <c r="C25" s="34">
        <v>0</v>
      </c>
      <c r="D25" s="34">
        <v>0</v>
      </c>
      <c r="E25" s="34">
        <v>7852.9500000000007</v>
      </c>
      <c r="F25" s="34">
        <v>1452.15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f t="shared" si="1"/>
        <v>9305.1</v>
      </c>
      <c r="P25" s="38"/>
    </row>
    <row r="26" spans="1:18" x14ac:dyDescent="0.25">
      <c r="A26" s="32"/>
      <c r="B26" s="33" t="s">
        <v>322</v>
      </c>
      <c r="C26" s="34"/>
      <c r="D26" s="34"/>
      <c r="E26" s="34"/>
      <c r="F26" s="34"/>
      <c r="G26" s="34"/>
      <c r="H26" s="34"/>
      <c r="I26" s="34">
        <v>50000</v>
      </c>
      <c r="J26" s="34">
        <v>35000</v>
      </c>
      <c r="K26" s="34"/>
      <c r="L26" s="34"/>
      <c r="M26" s="34"/>
      <c r="N26" s="34"/>
      <c r="O26" s="34">
        <f t="shared" si="1"/>
        <v>85000</v>
      </c>
      <c r="P26" s="38"/>
    </row>
    <row r="27" spans="1:18" s="31" customFormat="1" x14ac:dyDescent="0.25">
      <c r="A27" s="28" t="s">
        <v>198</v>
      </c>
      <c r="B27" s="29" t="s">
        <v>199</v>
      </c>
      <c r="C27" s="30">
        <f t="shared" ref="C27:N27" si="4">SUM(C28:C65)</f>
        <v>2213665.1740000001</v>
      </c>
      <c r="D27" s="30">
        <f>SUM(D28:D65)</f>
        <v>2653440.1390000009</v>
      </c>
      <c r="E27" s="30">
        <f t="shared" si="4"/>
        <v>5631403.6230000006</v>
      </c>
      <c r="F27" s="30">
        <f>SUM(F28:F65)</f>
        <v>4461395.7890000008</v>
      </c>
      <c r="G27" s="30">
        <f>SUM(G28:G65)</f>
        <v>2758492.4460000009</v>
      </c>
      <c r="H27" s="30">
        <f t="shared" si="4"/>
        <v>3887989.3510000012</v>
      </c>
      <c r="I27" s="30">
        <f t="shared" si="4"/>
        <v>3218942.0690000011</v>
      </c>
      <c r="J27" s="30">
        <f t="shared" si="4"/>
        <v>2148773.9645000002</v>
      </c>
      <c r="K27" s="30">
        <f t="shared" si="4"/>
        <v>1137295.2975000001</v>
      </c>
      <c r="L27" s="30">
        <f t="shared" si="4"/>
        <v>1226319.9945</v>
      </c>
      <c r="M27" s="30">
        <f t="shared" si="4"/>
        <v>2002133.017</v>
      </c>
      <c r="N27" s="30">
        <f t="shared" si="4"/>
        <v>1890524.4170000004</v>
      </c>
      <c r="O27" s="30">
        <f t="shared" si="1"/>
        <v>33230375.281500004</v>
      </c>
      <c r="P27" s="37"/>
    </row>
    <row r="28" spans="1:18" x14ac:dyDescent="0.25">
      <c r="A28" s="32" t="s">
        <v>200</v>
      </c>
      <c r="B28" s="33" t="s">
        <v>201</v>
      </c>
      <c r="C28" s="34">
        <v>0</v>
      </c>
      <c r="D28" s="34">
        <v>0</v>
      </c>
      <c r="E28" s="34">
        <v>5000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5000</v>
      </c>
      <c r="L28" s="34">
        <v>0</v>
      </c>
      <c r="M28" s="34">
        <v>0</v>
      </c>
      <c r="N28" s="34">
        <v>0</v>
      </c>
      <c r="O28" s="34">
        <f t="shared" si="1"/>
        <v>10000</v>
      </c>
      <c r="P28" s="38"/>
      <c r="Q28" s="40"/>
      <c r="R28" s="40"/>
    </row>
    <row r="29" spans="1:18" x14ac:dyDescent="0.25">
      <c r="A29" s="32" t="s">
        <v>202</v>
      </c>
      <c r="B29" s="33" t="s">
        <v>203</v>
      </c>
      <c r="C29" s="34">
        <v>1037556.4500000001</v>
      </c>
      <c r="D29" s="34">
        <v>544051.20000000007</v>
      </c>
      <c r="E29" s="34">
        <v>3015835.7250000001</v>
      </c>
      <c r="F29" s="34">
        <v>2003628.9000000001</v>
      </c>
      <c r="G29" s="34">
        <v>792185.1</v>
      </c>
      <c r="H29" s="34">
        <v>359317.35000000003</v>
      </c>
      <c r="I29" s="34">
        <v>1772175.8250000002</v>
      </c>
      <c r="J29" s="34">
        <v>1010247.8925000001</v>
      </c>
      <c r="K29" s="34">
        <v>538142.22000000009</v>
      </c>
      <c r="L29" s="34">
        <v>466115.26500000001</v>
      </c>
      <c r="M29" s="34">
        <v>590659.49250000005</v>
      </c>
      <c r="N29" s="34">
        <v>526871.73</v>
      </c>
      <c r="O29" s="34">
        <f t="shared" si="1"/>
        <v>12656787.150000002</v>
      </c>
      <c r="P29" s="38"/>
    </row>
    <row r="30" spans="1:18" x14ac:dyDescent="0.25">
      <c r="A30" s="32" t="s">
        <v>204</v>
      </c>
      <c r="B30" s="33" t="s">
        <v>205</v>
      </c>
      <c r="C30" s="34">
        <v>298514.47500000003</v>
      </c>
      <c r="D30" s="34">
        <v>154230.82500000001</v>
      </c>
      <c r="E30" s="34">
        <v>976892.17500000005</v>
      </c>
      <c r="F30" s="34">
        <v>1067736.6000000001</v>
      </c>
      <c r="G30" s="34">
        <v>260329.125</v>
      </c>
      <c r="H30" s="34">
        <v>156948.75</v>
      </c>
      <c r="I30" s="34">
        <v>595035.52500000002</v>
      </c>
      <c r="J30" s="34">
        <v>343903.56000000006</v>
      </c>
      <c r="K30" s="34">
        <v>140792.19</v>
      </c>
      <c r="L30" s="34">
        <v>143120.67000000001</v>
      </c>
      <c r="M30" s="34">
        <v>196428.54</v>
      </c>
      <c r="N30" s="34">
        <v>156169.86000000002</v>
      </c>
      <c r="O30" s="34">
        <f t="shared" si="1"/>
        <v>4490102.2949999999</v>
      </c>
      <c r="P30" s="38"/>
    </row>
    <row r="31" spans="1:18" x14ac:dyDescent="0.25">
      <c r="A31" s="32" t="s">
        <v>206</v>
      </c>
      <c r="B31" s="33" t="s">
        <v>207</v>
      </c>
      <c r="C31" s="34">
        <v>0</v>
      </c>
      <c r="D31" s="34">
        <v>0</v>
      </c>
      <c r="E31" s="34">
        <v>0</v>
      </c>
      <c r="F31" s="34">
        <v>0</v>
      </c>
      <c r="G31" s="34">
        <v>1081801.3500000001</v>
      </c>
      <c r="H31" s="34">
        <v>2711387.7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f t="shared" si="1"/>
        <v>3793189.0500000003</v>
      </c>
      <c r="P31" s="38"/>
    </row>
    <row r="32" spans="1:18" x14ac:dyDescent="0.25">
      <c r="A32" s="32" t="s">
        <v>208</v>
      </c>
      <c r="B32" s="33" t="s">
        <v>209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f t="shared" si="1"/>
        <v>0</v>
      </c>
      <c r="P32" s="38"/>
    </row>
    <row r="33" spans="1:16" x14ac:dyDescent="0.25">
      <c r="A33" s="32" t="s">
        <v>210</v>
      </c>
      <c r="B33" s="33" t="s">
        <v>211</v>
      </c>
      <c r="C33" s="34">
        <v>155414.70000000001</v>
      </c>
      <c r="D33" s="34">
        <v>608804.70000000007</v>
      </c>
      <c r="E33" s="34">
        <v>350739.9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179619.82500000001</v>
      </c>
      <c r="M33" s="34">
        <v>677231.94000000006</v>
      </c>
      <c r="N33" s="34">
        <v>672044.83500000008</v>
      </c>
      <c r="O33" s="34">
        <f t="shared" si="1"/>
        <v>2643855.9000000004</v>
      </c>
      <c r="P33" s="38"/>
    </row>
    <row r="34" spans="1:16" x14ac:dyDescent="0.25">
      <c r="A34" s="32" t="s">
        <v>212</v>
      </c>
      <c r="B34" s="33" t="s">
        <v>213</v>
      </c>
      <c r="C34" s="34">
        <v>0</v>
      </c>
      <c r="D34" s="34">
        <v>0</v>
      </c>
      <c r="E34" s="34">
        <v>189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f t="shared" si="1"/>
        <v>189</v>
      </c>
      <c r="P34" s="38"/>
    </row>
    <row r="35" spans="1:16" x14ac:dyDescent="0.25">
      <c r="A35" s="32" t="s">
        <v>214</v>
      </c>
      <c r="B35" s="33" t="s">
        <v>215</v>
      </c>
      <c r="C35" s="34">
        <v>285966.45</v>
      </c>
      <c r="D35" s="34">
        <v>890123.85000000009</v>
      </c>
      <c r="E35" s="34">
        <v>378274.05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f t="shared" si="1"/>
        <v>1554364.35</v>
      </c>
      <c r="P35" s="38"/>
    </row>
    <row r="36" spans="1:16" x14ac:dyDescent="0.25">
      <c r="A36" s="32" t="s">
        <v>216</v>
      </c>
      <c r="B36" s="33" t="s">
        <v>217</v>
      </c>
      <c r="C36" s="34">
        <v>15592.5</v>
      </c>
      <c r="D36" s="34">
        <v>18553.5</v>
      </c>
      <c r="E36" s="34">
        <v>46462.5</v>
      </c>
      <c r="F36" s="34">
        <v>54558</v>
      </c>
      <c r="G36" s="34">
        <v>28507.5</v>
      </c>
      <c r="H36" s="34">
        <v>24207.75</v>
      </c>
      <c r="I36" s="34">
        <v>54936</v>
      </c>
      <c r="J36" s="34">
        <v>54854.415000000008</v>
      </c>
      <c r="K36" s="34">
        <v>19459.440000000002</v>
      </c>
      <c r="L36" s="34">
        <v>18944.887500000001</v>
      </c>
      <c r="M36" s="34">
        <v>32307.660000000003</v>
      </c>
      <c r="N36" s="34">
        <v>29688.120000000003</v>
      </c>
      <c r="O36" s="34">
        <f t="shared" si="1"/>
        <v>398072.27250000008</v>
      </c>
      <c r="P36" s="38"/>
    </row>
    <row r="37" spans="1:16" x14ac:dyDescent="0.25">
      <c r="A37" s="32" t="s">
        <v>218</v>
      </c>
      <c r="B37" s="33" t="s">
        <v>219</v>
      </c>
      <c r="C37" s="34">
        <v>33972.75</v>
      </c>
      <c r="D37" s="34">
        <v>49470.75</v>
      </c>
      <c r="E37" s="34">
        <v>124692.75</v>
      </c>
      <c r="F37" s="34">
        <v>105288.75</v>
      </c>
      <c r="G37" s="34">
        <v>54227.25</v>
      </c>
      <c r="H37" s="34">
        <v>68953.5</v>
      </c>
      <c r="I37" s="34">
        <v>77931</v>
      </c>
      <c r="J37" s="34">
        <v>63492.082500000004</v>
      </c>
      <c r="K37" s="34">
        <v>26600.805000000004</v>
      </c>
      <c r="L37" s="34">
        <v>26023.882500000003</v>
      </c>
      <c r="M37" s="34">
        <v>39215.137500000004</v>
      </c>
      <c r="N37" s="34">
        <v>36782.707500000004</v>
      </c>
      <c r="O37" s="34">
        <f t="shared" si="1"/>
        <v>706651.36499999999</v>
      </c>
      <c r="P37" s="38"/>
    </row>
    <row r="38" spans="1:16" x14ac:dyDescent="0.25">
      <c r="A38" s="32" t="s">
        <v>220</v>
      </c>
      <c r="B38" s="33" t="s">
        <v>221</v>
      </c>
      <c r="C38" s="34">
        <v>19101.600000000002</v>
      </c>
      <c r="D38" s="34">
        <v>18547.2</v>
      </c>
      <c r="E38" s="34">
        <v>50274</v>
      </c>
      <c r="F38" s="34">
        <v>49077</v>
      </c>
      <c r="G38" s="34">
        <v>25439.4</v>
      </c>
      <c r="H38" s="34">
        <v>26686.800000000003</v>
      </c>
      <c r="I38" s="34">
        <v>43369.200000000004</v>
      </c>
      <c r="J38" s="34">
        <v>36225</v>
      </c>
      <c r="K38" s="34">
        <v>36225</v>
      </c>
      <c r="L38" s="34">
        <v>36225</v>
      </c>
      <c r="M38" s="34">
        <v>36225</v>
      </c>
      <c r="N38" s="34">
        <v>36225</v>
      </c>
      <c r="O38" s="34">
        <f t="shared" si="1"/>
        <v>413620.2</v>
      </c>
      <c r="P38" s="38"/>
    </row>
    <row r="39" spans="1:16" x14ac:dyDescent="0.25">
      <c r="A39" s="32" t="s">
        <v>222</v>
      </c>
      <c r="B39" s="33" t="s">
        <v>223</v>
      </c>
      <c r="C39" s="34">
        <v>6688.5</v>
      </c>
      <c r="D39" s="34">
        <v>7234.5</v>
      </c>
      <c r="E39" s="34">
        <v>29088.15</v>
      </c>
      <c r="F39" s="34">
        <v>20038.2</v>
      </c>
      <c r="G39" s="34">
        <v>7166.25</v>
      </c>
      <c r="H39" s="34">
        <v>5678.4000000000005</v>
      </c>
      <c r="I39" s="34">
        <v>7971.6</v>
      </c>
      <c r="J39" s="34">
        <v>7703.8500000000013</v>
      </c>
      <c r="K39" s="34">
        <v>5127.045000000001</v>
      </c>
      <c r="L39" s="34">
        <v>5246.5875000000005</v>
      </c>
      <c r="M39" s="34">
        <v>7717.1325000000006</v>
      </c>
      <c r="N39" s="34">
        <v>4117.5750000000007</v>
      </c>
      <c r="O39" s="34">
        <f t="shared" si="1"/>
        <v>113777.79000000001</v>
      </c>
      <c r="P39" s="38"/>
    </row>
    <row r="40" spans="1:16" x14ac:dyDescent="0.25">
      <c r="A40" s="32" t="s">
        <v>224</v>
      </c>
      <c r="B40" s="33" t="s">
        <v>225</v>
      </c>
      <c r="C40" s="34">
        <v>140820.57</v>
      </c>
      <c r="D40" s="34">
        <v>140820.57</v>
      </c>
      <c r="E40" s="34">
        <v>256643.04</v>
      </c>
      <c r="F40" s="34">
        <v>746530</v>
      </c>
      <c r="G40" s="34">
        <v>221820.80000000002</v>
      </c>
      <c r="H40" s="34">
        <v>267458.03999999998</v>
      </c>
      <c r="I40" s="34">
        <v>311034.25</v>
      </c>
      <c r="J40" s="34">
        <v>324413.95</v>
      </c>
      <c r="K40" s="34">
        <v>162404.22</v>
      </c>
      <c r="L40" s="34">
        <v>143381.15</v>
      </c>
      <c r="M40" s="34">
        <v>198143.16</v>
      </c>
      <c r="N40" s="34">
        <v>216328.84</v>
      </c>
      <c r="O40" s="34">
        <f t="shared" si="1"/>
        <v>3129798.5900000003</v>
      </c>
      <c r="P40" s="35"/>
    </row>
    <row r="41" spans="1:16" x14ac:dyDescent="0.25">
      <c r="A41" s="32" t="s">
        <v>226</v>
      </c>
      <c r="B41" s="33" t="s">
        <v>227</v>
      </c>
      <c r="C41" s="34">
        <v>2886.9749999999999</v>
      </c>
      <c r="D41" s="34">
        <v>2886.9749999999999</v>
      </c>
      <c r="E41" s="34">
        <v>2886.9749999999999</v>
      </c>
      <c r="F41" s="34">
        <v>2886.9749999999999</v>
      </c>
      <c r="G41" s="34">
        <v>2886.9749999999999</v>
      </c>
      <c r="H41" s="34">
        <v>2886.9749999999999</v>
      </c>
      <c r="I41" s="34">
        <v>2886.9749999999999</v>
      </c>
      <c r="J41" s="34">
        <v>2886.9749999999999</v>
      </c>
      <c r="K41" s="34">
        <v>2886.9749999999999</v>
      </c>
      <c r="L41" s="34">
        <v>2886.9749999999999</v>
      </c>
      <c r="M41" s="34">
        <v>2886.9749999999999</v>
      </c>
      <c r="N41" s="34">
        <v>2886.9749999999999</v>
      </c>
      <c r="O41" s="34">
        <f t="shared" si="1"/>
        <v>34643.69999999999</v>
      </c>
      <c r="P41" s="38"/>
    </row>
    <row r="42" spans="1:16" x14ac:dyDescent="0.25">
      <c r="A42" s="32" t="s">
        <v>228</v>
      </c>
      <c r="B42" s="33" t="s">
        <v>229</v>
      </c>
      <c r="C42" s="34">
        <v>4661.4750000000004</v>
      </c>
      <c r="D42" s="34">
        <v>4661.4750000000004</v>
      </c>
      <c r="E42" s="34">
        <v>4661.4750000000004</v>
      </c>
      <c r="F42" s="34">
        <v>4661.4750000000004</v>
      </c>
      <c r="G42" s="34">
        <v>4661.4750000000004</v>
      </c>
      <c r="H42" s="34">
        <v>4661.4750000000004</v>
      </c>
      <c r="I42" s="34">
        <v>4661.4750000000004</v>
      </c>
      <c r="J42" s="34">
        <v>4661.4750000000004</v>
      </c>
      <c r="K42" s="34">
        <v>4661.4750000000004</v>
      </c>
      <c r="L42" s="34">
        <v>4661.4750000000004</v>
      </c>
      <c r="M42" s="34">
        <v>4661.4750000000004</v>
      </c>
      <c r="N42" s="34">
        <v>4661.4750000000004</v>
      </c>
      <c r="O42" s="34">
        <f t="shared" si="1"/>
        <v>55937.69999999999</v>
      </c>
      <c r="P42" s="41"/>
    </row>
    <row r="43" spans="1:16" x14ac:dyDescent="0.25">
      <c r="A43" s="32" t="s">
        <v>230</v>
      </c>
      <c r="B43" s="33" t="s">
        <v>231</v>
      </c>
      <c r="C43" s="34">
        <v>2550.4500000000003</v>
      </c>
      <c r="D43" s="34">
        <v>2550.4500000000003</v>
      </c>
      <c r="E43" s="34">
        <v>2550.4500000000003</v>
      </c>
      <c r="F43" s="34">
        <v>2550.4500000000003</v>
      </c>
      <c r="G43" s="34">
        <v>2550.4500000000003</v>
      </c>
      <c r="H43" s="34">
        <v>2550.4500000000003</v>
      </c>
      <c r="I43" s="34">
        <v>2550.4500000000003</v>
      </c>
      <c r="J43" s="34">
        <v>2550.4500000000003</v>
      </c>
      <c r="K43" s="34">
        <v>2550.4500000000003</v>
      </c>
      <c r="L43" s="34">
        <v>2550.4500000000003</v>
      </c>
      <c r="M43" s="34">
        <v>2550.4500000000003</v>
      </c>
      <c r="N43" s="34">
        <v>2550.4500000000003</v>
      </c>
      <c r="O43" s="34">
        <f t="shared" si="1"/>
        <v>30605.400000000005</v>
      </c>
      <c r="P43" s="38"/>
    </row>
    <row r="44" spans="1:16" x14ac:dyDescent="0.25">
      <c r="A44" s="32" t="s">
        <v>232</v>
      </c>
      <c r="B44" s="33" t="s">
        <v>233</v>
      </c>
      <c r="C44" s="34">
        <v>1693.125</v>
      </c>
      <c r="D44" s="34">
        <v>1693.125</v>
      </c>
      <c r="E44" s="34">
        <v>1693.125</v>
      </c>
      <c r="F44" s="34">
        <v>1693.125</v>
      </c>
      <c r="G44" s="34">
        <v>1693.125</v>
      </c>
      <c r="H44" s="34">
        <v>1693.125</v>
      </c>
      <c r="I44" s="34">
        <v>1693.125</v>
      </c>
      <c r="J44" s="34">
        <v>1693.125</v>
      </c>
      <c r="K44" s="34">
        <v>1693.125</v>
      </c>
      <c r="L44" s="34">
        <v>1693.125</v>
      </c>
      <c r="M44" s="34">
        <v>1693.125</v>
      </c>
      <c r="N44" s="34">
        <v>1693.125</v>
      </c>
      <c r="O44" s="34">
        <f t="shared" si="1"/>
        <v>20317.5</v>
      </c>
      <c r="P44" s="38"/>
    </row>
    <row r="45" spans="1:16" x14ac:dyDescent="0.25">
      <c r="A45" s="32" t="s">
        <v>234</v>
      </c>
      <c r="B45" s="33" t="s">
        <v>235</v>
      </c>
      <c r="C45" s="34">
        <v>2033.325</v>
      </c>
      <c r="D45" s="34">
        <v>2033.325</v>
      </c>
      <c r="E45" s="34">
        <v>2033.325</v>
      </c>
      <c r="F45" s="34">
        <v>2033.325</v>
      </c>
      <c r="G45" s="34">
        <v>2033.325</v>
      </c>
      <c r="H45" s="34">
        <v>2033.325</v>
      </c>
      <c r="I45" s="34">
        <v>2033.325</v>
      </c>
      <c r="J45" s="34">
        <v>2033.325</v>
      </c>
      <c r="K45" s="34">
        <v>2033.325</v>
      </c>
      <c r="L45" s="34">
        <v>2033.325</v>
      </c>
      <c r="M45" s="34">
        <v>2033.325</v>
      </c>
      <c r="N45" s="34">
        <v>2033.325</v>
      </c>
      <c r="O45" s="34">
        <f t="shared" si="1"/>
        <v>24399.900000000005</v>
      </c>
      <c r="P45" s="38"/>
    </row>
    <row r="46" spans="1:16" x14ac:dyDescent="0.25">
      <c r="A46" s="32" t="s">
        <v>236</v>
      </c>
      <c r="B46" s="33" t="s">
        <v>237</v>
      </c>
      <c r="C46" s="34">
        <v>2371.4250000000002</v>
      </c>
      <c r="D46" s="34">
        <v>2371.4250000000002</v>
      </c>
      <c r="E46" s="34">
        <v>2371.4250000000002</v>
      </c>
      <c r="F46" s="34">
        <v>2371.4250000000002</v>
      </c>
      <c r="G46" s="34">
        <v>2371.4250000000002</v>
      </c>
      <c r="H46" s="34">
        <v>2371.4250000000002</v>
      </c>
      <c r="I46" s="34">
        <v>2371.4250000000002</v>
      </c>
      <c r="J46" s="34">
        <v>2371.4250000000002</v>
      </c>
      <c r="K46" s="34">
        <v>2371.4250000000002</v>
      </c>
      <c r="L46" s="34">
        <v>2371.4250000000002</v>
      </c>
      <c r="M46" s="34">
        <v>2371.4250000000002</v>
      </c>
      <c r="N46" s="34">
        <v>2371.4250000000002</v>
      </c>
      <c r="O46" s="34">
        <f t="shared" si="1"/>
        <v>28457.099999999995</v>
      </c>
      <c r="P46" s="38"/>
    </row>
    <row r="47" spans="1:16" x14ac:dyDescent="0.25">
      <c r="A47" s="32" t="s">
        <v>238</v>
      </c>
      <c r="B47" s="33" t="s">
        <v>239</v>
      </c>
      <c r="C47" s="34">
        <v>1064.175</v>
      </c>
      <c r="D47" s="34">
        <v>1064.175</v>
      </c>
      <c r="E47" s="34">
        <v>1064.175</v>
      </c>
      <c r="F47" s="34">
        <v>1064.175</v>
      </c>
      <c r="G47" s="34">
        <v>1064.175</v>
      </c>
      <c r="H47" s="34">
        <v>1064.175</v>
      </c>
      <c r="I47" s="34">
        <v>1064.175</v>
      </c>
      <c r="J47" s="34">
        <v>1064.175</v>
      </c>
      <c r="K47" s="34">
        <v>1064.175</v>
      </c>
      <c r="L47" s="34">
        <v>1064.175</v>
      </c>
      <c r="M47" s="34">
        <v>1064.175</v>
      </c>
      <c r="N47" s="34">
        <v>1064.175</v>
      </c>
      <c r="O47" s="34">
        <f t="shared" si="1"/>
        <v>12770.099999999997</v>
      </c>
      <c r="P47" s="38"/>
    </row>
    <row r="48" spans="1:16" x14ac:dyDescent="0.25">
      <c r="A48" s="32" t="s">
        <v>240</v>
      </c>
      <c r="B48" s="33" t="s">
        <v>241</v>
      </c>
      <c r="C48" s="34">
        <v>4119.1500000000005</v>
      </c>
      <c r="D48" s="34">
        <v>4119.1500000000005</v>
      </c>
      <c r="E48" s="34">
        <v>4119.1500000000005</v>
      </c>
      <c r="F48" s="34">
        <v>4119.1500000000005</v>
      </c>
      <c r="G48" s="34">
        <v>4119.1500000000005</v>
      </c>
      <c r="H48" s="34">
        <v>4119.1500000000005</v>
      </c>
      <c r="I48" s="34">
        <v>4119.1500000000005</v>
      </c>
      <c r="J48" s="34">
        <v>4119.1500000000005</v>
      </c>
      <c r="K48" s="34">
        <v>4119.1500000000005</v>
      </c>
      <c r="L48" s="34">
        <v>4119.1500000000005</v>
      </c>
      <c r="M48" s="34">
        <v>4119.1500000000005</v>
      </c>
      <c r="N48" s="34">
        <v>4119.1500000000005</v>
      </c>
      <c r="O48" s="34">
        <f t="shared" si="1"/>
        <v>49429.80000000001</v>
      </c>
      <c r="P48" s="38"/>
    </row>
    <row r="49" spans="1:16" x14ac:dyDescent="0.25">
      <c r="A49" s="32" t="s">
        <v>242</v>
      </c>
      <c r="B49" s="33" t="s">
        <v>243</v>
      </c>
      <c r="C49" s="34">
        <v>3726.4500000000003</v>
      </c>
      <c r="D49" s="34">
        <v>3726.4500000000003</v>
      </c>
      <c r="E49" s="34">
        <v>3726.4500000000003</v>
      </c>
      <c r="F49" s="34">
        <v>3726.4500000000003</v>
      </c>
      <c r="G49" s="34">
        <v>3726.4500000000003</v>
      </c>
      <c r="H49" s="34">
        <v>3726.4500000000003</v>
      </c>
      <c r="I49" s="34">
        <v>3726.4500000000003</v>
      </c>
      <c r="J49" s="34">
        <v>3726.4500000000003</v>
      </c>
      <c r="K49" s="34">
        <v>3726.4500000000003</v>
      </c>
      <c r="L49" s="34">
        <v>3726.4500000000003</v>
      </c>
      <c r="M49" s="34">
        <v>3726.4500000000003</v>
      </c>
      <c r="N49" s="34">
        <v>3726.4500000000003</v>
      </c>
      <c r="O49" s="34">
        <f t="shared" si="1"/>
        <v>44717.399999999994</v>
      </c>
      <c r="P49" s="38"/>
    </row>
    <row r="50" spans="1:16" x14ac:dyDescent="0.25">
      <c r="A50" s="32" t="s">
        <v>244</v>
      </c>
      <c r="B50" s="33" t="s">
        <v>245</v>
      </c>
      <c r="C50" s="34">
        <v>2033.325</v>
      </c>
      <c r="D50" s="34">
        <v>2033.325</v>
      </c>
      <c r="E50" s="34">
        <v>2033.325</v>
      </c>
      <c r="F50" s="34">
        <v>2033.325</v>
      </c>
      <c r="G50" s="34">
        <v>2033.325</v>
      </c>
      <c r="H50" s="34">
        <v>2033.325</v>
      </c>
      <c r="I50" s="34">
        <v>2033.325</v>
      </c>
      <c r="J50" s="34">
        <v>2033.325</v>
      </c>
      <c r="K50" s="34">
        <v>2033.325</v>
      </c>
      <c r="L50" s="34">
        <v>2033.325</v>
      </c>
      <c r="M50" s="34">
        <v>2033.325</v>
      </c>
      <c r="N50" s="34">
        <v>2033.325</v>
      </c>
      <c r="O50" s="34">
        <f t="shared" si="1"/>
        <v>24399.900000000005</v>
      </c>
      <c r="P50" s="38"/>
    </row>
    <row r="51" spans="1:16" x14ac:dyDescent="0.25">
      <c r="A51" s="32" t="s">
        <v>246</v>
      </c>
      <c r="B51" s="33" t="s">
        <v>247</v>
      </c>
      <c r="C51" s="34">
        <v>1773.45</v>
      </c>
      <c r="D51" s="34">
        <v>1773.45</v>
      </c>
      <c r="E51" s="34">
        <v>1773.45</v>
      </c>
      <c r="F51" s="34">
        <v>1773.45</v>
      </c>
      <c r="G51" s="34">
        <v>1773.45</v>
      </c>
      <c r="H51" s="34">
        <v>1773.45</v>
      </c>
      <c r="I51" s="34">
        <v>1773.45</v>
      </c>
      <c r="J51" s="34">
        <v>1773.45</v>
      </c>
      <c r="K51" s="34">
        <v>1773.45</v>
      </c>
      <c r="L51" s="34">
        <v>1773.45</v>
      </c>
      <c r="M51" s="34">
        <v>1773.45</v>
      </c>
      <c r="N51" s="34">
        <v>1773.45</v>
      </c>
      <c r="O51" s="34">
        <f t="shared" si="1"/>
        <v>21281.400000000005</v>
      </c>
      <c r="P51" s="38"/>
    </row>
    <row r="52" spans="1:16" x14ac:dyDescent="0.25">
      <c r="A52" s="32" t="s">
        <v>248</v>
      </c>
      <c r="B52" s="33" t="s">
        <v>249</v>
      </c>
      <c r="C52" s="34">
        <v>2435.4749999999999</v>
      </c>
      <c r="D52" s="34">
        <v>2435.4749999999999</v>
      </c>
      <c r="E52" s="34">
        <v>2435.4749999999999</v>
      </c>
      <c r="F52" s="34">
        <v>2435.4749999999999</v>
      </c>
      <c r="G52" s="34">
        <v>2435.4749999999999</v>
      </c>
      <c r="H52" s="34">
        <v>2435.4749999999999</v>
      </c>
      <c r="I52" s="34">
        <v>2435.4749999999999</v>
      </c>
      <c r="J52" s="34">
        <v>2435.4749999999999</v>
      </c>
      <c r="K52" s="34">
        <v>2435.4749999999999</v>
      </c>
      <c r="L52" s="34">
        <v>2435.4749999999999</v>
      </c>
      <c r="M52" s="34">
        <v>2435.4749999999999</v>
      </c>
      <c r="N52" s="34">
        <v>2435.4749999999999</v>
      </c>
      <c r="O52" s="34">
        <f t="shared" si="1"/>
        <v>29225.699999999993</v>
      </c>
      <c r="P52" s="38"/>
    </row>
    <row r="53" spans="1:16" x14ac:dyDescent="0.25">
      <c r="A53" s="32" t="s">
        <v>250</v>
      </c>
      <c r="B53" s="33" t="s">
        <v>251</v>
      </c>
      <c r="C53" s="34">
        <v>7856.625</v>
      </c>
      <c r="D53" s="34">
        <v>7856.625</v>
      </c>
      <c r="E53" s="34">
        <v>7856.625</v>
      </c>
      <c r="F53" s="34">
        <v>7856.625</v>
      </c>
      <c r="G53" s="34">
        <v>7856.625</v>
      </c>
      <c r="H53" s="34">
        <v>7856.625</v>
      </c>
      <c r="I53" s="34">
        <v>7856.625</v>
      </c>
      <c r="J53" s="34">
        <v>7856.625</v>
      </c>
      <c r="K53" s="34">
        <v>7856.625</v>
      </c>
      <c r="L53" s="34">
        <v>7856.625</v>
      </c>
      <c r="M53" s="34">
        <v>7856.625</v>
      </c>
      <c r="N53" s="34">
        <v>7856.625</v>
      </c>
      <c r="O53" s="34">
        <f t="shared" si="1"/>
        <v>94279.5</v>
      </c>
      <c r="P53" s="38"/>
    </row>
    <row r="54" spans="1:16" x14ac:dyDescent="0.25">
      <c r="A54" s="32" t="s">
        <v>252</v>
      </c>
      <c r="B54" s="33" t="s">
        <v>253</v>
      </c>
      <c r="C54" s="34">
        <v>1505.175</v>
      </c>
      <c r="D54" s="34">
        <v>1505.175</v>
      </c>
      <c r="E54" s="34">
        <v>1505.175</v>
      </c>
      <c r="F54" s="34">
        <v>1505.175</v>
      </c>
      <c r="G54" s="34">
        <v>1505.175</v>
      </c>
      <c r="H54" s="34">
        <v>1505.175</v>
      </c>
      <c r="I54" s="34">
        <v>1505.175</v>
      </c>
      <c r="J54" s="34">
        <v>1505.175</v>
      </c>
      <c r="K54" s="34">
        <v>1505.175</v>
      </c>
      <c r="L54" s="34">
        <v>1505.175</v>
      </c>
      <c r="M54" s="34">
        <v>1505.175</v>
      </c>
      <c r="N54" s="34">
        <v>1505.175</v>
      </c>
      <c r="O54" s="34">
        <f t="shared" si="1"/>
        <v>18062.099999999995</v>
      </c>
      <c r="P54" s="38"/>
    </row>
    <row r="55" spans="1:16" x14ac:dyDescent="0.25">
      <c r="A55" s="32" t="s">
        <v>254</v>
      </c>
      <c r="B55" s="33" t="s">
        <v>255</v>
      </c>
      <c r="C55" s="34">
        <v>4119.1500000000005</v>
      </c>
      <c r="D55" s="34">
        <v>4119.1500000000005</v>
      </c>
      <c r="E55" s="34">
        <v>4119.1500000000005</v>
      </c>
      <c r="F55" s="34">
        <v>4119.1500000000005</v>
      </c>
      <c r="G55" s="34">
        <v>4119.1500000000005</v>
      </c>
      <c r="H55" s="34">
        <v>4119.1500000000005</v>
      </c>
      <c r="I55" s="34">
        <v>4119.1500000000005</v>
      </c>
      <c r="J55" s="34">
        <v>4119.1500000000005</v>
      </c>
      <c r="K55" s="34">
        <v>4119.1500000000005</v>
      </c>
      <c r="L55" s="34">
        <v>4119.1500000000005</v>
      </c>
      <c r="M55" s="34">
        <v>4119.1500000000005</v>
      </c>
      <c r="N55" s="34">
        <v>4119.1500000000005</v>
      </c>
      <c r="O55" s="34">
        <f t="shared" si="1"/>
        <v>49429.80000000001</v>
      </c>
      <c r="P55" s="38"/>
    </row>
    <row r="56" spans="1:16" x14ac:dyDescent="0.25">
      <c r="A56" s="32" t="s">
        <v>256</v>
      </c>
      <c r="B56" s="33" t="s">
        <v>257</v>
      </c>
      <c r="C56" s="34">
        <v>0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f t="shared" si="1"/>
        <v>0</v>
      </c>
      <c r="P56" s="38"/>
    </row>
    <row r="57" spans="1:16" x14ac:dyDescent="0.25">
      <c r="A57" s="32" t="s">
        <v>258</v>
      </c>
      <c r="B57" s="33" t="s">
        <v>259</v>
      </c>
      <c r="C57" s="34">
        <v>419.47500000000002</v>
      </c>
      <c r="D57" s="34">
        <v>419.47500000000002</v>
      </c>
      <c r="E57" s="34">
        <v>419.47500000000002</v>
      </c>
      <c r="F57" s="34">
        <v>419.47500000000002</v>
      </c>
      <c r="G57" s="34">
        <v>419.47500000000002</v>
      </c>
      <c r="H57" s="34">
        <v>419.47500000000002</v>
      </c>
      <c r="I57" s="34">
        <v>419.47500000000002</v>
      </c>
      <c r="J57" s="34">
        <v>419.47500000000002</v>
      </c>
      <c r="K57" s="34">
        <v>419.47500000000002</v>
      </c>
      <c r="L57" s="34">
        <v>419.47500000000002</v>
      </c>
      <c r="M57" s="34">
        <v>419.47500000000002</v>
      </c>
      <c r="N57" s="34">
        <v>419.47500000000002</v>
      </c>
      <c r="O57" s="34">
        <f t="shared" si="1"/>
        <v>5033.7000000000007</v>
      </c>
      <c r="P57" s="38"/>
    </row>
    <row r="58" spans="1:16" x14ac:dyDescent="0.25">
      <c r="A58" s="32" t="s">
        <v>260</v>
      </c>
      <c r="B58" s="33" t="s">
        <v>261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f t="shared" si="1"/>
        <v>0</v>
      </c>
      <c r="P58" s="38"/>
    </row>
    <row r="59" spans="1:16" x14ac:dyDescent="0.25">
      <c r="A59" s="32"/>
      <c r="B59" s="33" t="s">
        <v>262</v>
      </c>
      <c r="C59" s="34">
        <v>40000</v>
      </c>
      <c r="D59" s="34">
        <v>40000</v>
      </c>
      <c r="E59" s="34">
        <v>40000</v>
      </c>
      <c r="F59" s="34">
        <v>40000</v>
      </c>
      <c r="G59" s="34">
        <v>40000</v>
      </c>
      <c r="H59" s="34">
        <v>40000</v>
      </c>
      <c r="I59" s="34">
        <v>40000</v>
      </c>
      <c r="J59" s="34">
        <v>40000</v>
      </c>
      <c r="K59" s="34">
        <v>40000</v>
      </c>
      <c r="L59" s="34">
        <v>40000</v>
      </c>
      <c r="M59" s="34">
        <v>40000</v>
      </c>
      <c r="N59" s="34">
        <v>40000</v>
      </c>
      <c r="O59" s="34">
        <f t="shared" si="1"/>
        <v>480000</v>
      </c>
      <c r="P59" s="38"/>
    </row>
    <row r="60" spans="1:16" x14ac:dyDescent="0.25">
      <c r="A60" s="32" t="s">
        <v>263</v>
      </c>
      <c r="B60" s="33" t="s">
        <v>264</v>
      </c>
      <c r="C60" s="34">
        <v>3773.6790000000001</v>
      </c>
      <c r="D60" s="34">
        <v>9664.4939999999988</v>
      </c>
      <c r="E60" s="34">
        <v>15735.258</v>
      </c>
      <c r="F60" s="34">
        <v>25756.689000000002</v>
      </c>
      <c r="G60" s="34">
        <v>51184.896000000008</v>
      </c>
      <c r="H60" s="34">
        <v>57159.186000000002</v>
      </c>
      <c r="I60" s="34">
        <v>1749.5940000000001</v>
      </c>
      <c r="J60" s="34">
        <v>5250</v>
      </c>
      <c r="K60" s="34">
        <v>5250</v>
      </c>
      <c r="L60" s="34">
        <v>5250</v>
      </c>
      <c r="M60" s="34">
        <v>5250</v>
      </c>
      <c r="N60" s="34">
        <v>5250</v>
      </c>
      <c r="O60" s="34">
        <f t="shared" si="1"/>
        <v>191273.796</v>
      </c>
      <c r="P60" s="38"/>
    </row>
    <row r="61" spans="1:16" x14ac:dyDescent="0.25">
      <c r="A61" s="32" t="s">
        <v>265</v>
      </c>
      <c r="B61" s="33" t="s">
        <v>266</v>
      </c>
      <c r="C61" s="34">
        <v>0</v>
      </c>
      <c r="D61" s="34">
        <v>507.15000000000003</v>
      </c>
      <c r="E61" s="34">
        <v>4385.8500000000004</v>
      </c>
      <c r="F61" s="34">
        <v>49672.35</v>
      </c>
      <c r="G61" s="34">
        <v>7604.625</v>
      </c>
      <c r="H61" s="34">
        <v>6120.45</v>
      </c>
      <c r="I61" s="34">
        <v>32481.75</v>
      </c>
      <c r="J61" s="34">
        <v>2887.1745000000001</v>
      </c>
      <c r="K61" s="34">
        <v>6615</v>
      </c>
      <c r="L61" s="34">
        <v>19930.827000000001</v>
      </c>
      <c r="M61" s="34">
        <v>2887.1745000000001</v>
      </c>
      <c r="N61" s="34">
        <v>2887.1745000000001</v>
      </c>
      <c r="O61" s="34">
        <f t="shared" si="1"/>
        <v>135979.52549999999</v>
      </c>
      <c r="P61" s="38"/>
    </row>
    <row r="62" spans="1:16" x14ac:dyDescent="0.25">
      <c r="A62" s="39" t="s">
        <v>267</v>
      </c>
      <c r="B62" s="33" t="s">
        <v>268</v>
      </c>
      <c r="C62" s="34">
        <v>113223.6</v>
      </c>
      <c r="D62" s="34">
        <v>98040.6</v>
      </c>
      <c r="E62" s="34">
        <v>239387.40000000002</v>
      </c>
      <c r="F62" s="34">
        <v>217072.80000000002</v>
      </c>
      <c r="G62" s="34">
        <v>123883.20000000001</v>
      </c>
      <c r="H62" s="34">
        <v>112921.20000000001</v>
      </c>
      <c r="I62" s="34">
        <v>207396</v>
      </c>
      <c r="J62" s="34">
        <v>196780.81500000003</v>
      </c>
      <c r="K62" s="34">
        <v>88664.152500000011</v>
      </c>
      <c r="L62" s="34">
        <v>79446.675000000003</v>
      </c>
      <c r="M62" s="34">
        <v>113052.55500000001</v>
      </c>
      <c r="N62" s="34">
        <v>101143.35000000002</v>
      </c>
      <c r="O62" s="34">
        <f t="shared" si="1"/>
        <v>1691012.3475000001</v>
      </c>
      <c r="P62" s="42"/>
    </row>
    <row r="63" spans="1:16" x14ac:dyDescent="0.25">
      <c r="A63" s="39" t="s">
        <v>269</v>
      </c>
      <c r="B63" s="33" t="s">
        <v>270</v>
      </c>
      <c r="C63" s="34">
        <v>15529.5</v>
      </c>
      <c r="D63" s="34">
        <v>15823.5</v>
      </c>
      <c r="E63" s="34">
        <v>41044.5</v>
      </c>
      <c r="F63" s="34">
        <v>36456</v>
      </c>
      <c r="G63" s="34">
        <v>16642.5</v>
      </c>
      <c r="H63" s="34">
        <v>5901</v>
      </c>
      <c r="I63" s="34">
        <v>28360.5</v>
      </c>
      <c r="J63" s="34">
        <v>17766</v>
      </c>
      <c r="K63" s="34">
        <v>17766</v>
      </c>
      <c r="L63" s="34">
        <v>17766</v>
      </c>
      <c r="M63" s="34">
        <v>17766</v>
      </c>
      <c r="N63" s="34">
        <v>17766</v>
      </c>
      <c r="O63" s="34">
        <f t="shared" si="1"/>
        <v>248587.5</v>
      </c>
      <c r="P63" s="38"/>
    </row>
    <row r="64" spans="1:16" x14ac:dyDescent="0.25">
      <c r="A64" s="32" t="s">
        <v>271</v>
      </c>
      <c r="B64" s="43" t="s">
        <v>272</v>
      </c>
      <c r="C64" s="34">
        <v>581.17500000000007</v>
      </c>
      <c r="D64" s="34">
        <v>600.07500000000005</v>
      </c>
      <c r="E64" s="34">
        <v>6218.1</v>
      </c>
      <c r="F64" s="34">
        <v>331.27500000000003</v>
      </c>
      <c r="G64" s="34">
        <v>2451.2249999999999</v>
      </c>
      <c r="H64" s="34">
        <v>0</v>
      </c>
      <c r="I64" s="34">
        <v>1251.6000000000001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f t="shared" si="1"/>
        <v>11433.45</v>
      </c>
      <c r="P64" s="38"/>
    </row>
    <row r="65" spans="1:17" x14ac:dyDescent="0.25">
      <c r="A65" s="32" t="s">
        <v>273</v>
      </c>
      <c r="B65" s="44" t="s">
        <v>274</v>
      </c>
      <c r="C65" s="34">
        <v>1680</v>
      </c>
      <c r="D65" s="34">
        <v>11718</v>
      </c>
      <c r="E65" s="34">
        <v>5292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f t="shared" si="1"/>
        <v>18690</v>
      </c>
      <c r="P65" s="38"/>
    </row>
    <row r="66" spans="1:17" s="31" customFormat="1" x14ac:dyDescent="0.25">
      <c r="A66" s="45" t="s">
        <v>275</v>
      </c>
      <c r="B66" s="46" t="s">
        <v>276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f>SUM(C66:N66)</f>
        <v>0</v>
      </c>
      <c r="P66" s="37"/>
    </row>
    <row r="67" spans="1:17" s="31" customFormat="1" x14ac:dyDescent="0.25">
      <c r="A67" s="28" t="s">
        <v>277</v>
      </c>
      <c r="B67" s="29" t="s">
        <v>278</v>
      </c>
      <c r="C67" s="30">
        <f>SUM(C68)</f>
        <v>2000</v>
      </c>
      <c r="D67" s="30">
        <f t="shared" ref="D67:N67" si="5">SUM(D68)</f>
        <v>2000</v>
      </c>
      <c r="E67" s="30">
        <f>SUM(E68)</f>
        <v>2000</v>
      </c>
      <c r="F67" s="30">
        <f>SUM(F68)</f>
        <v>2000</v>
      </c>
      <c r="G67" s="30">
        <f t="shared" si="5"/>
        <v>2000</v>
      </c>
      <c r="H67" s="30">
        <f t="shared" si="5"/>
        <v>2000</v>
      </c>
      <c r="I67" s="30">
        <f t="shared" si="5"/>
        <v>2000</v>
      </c>
      <c r="J67" s="30">
        <f t="shared" si="5"/>
        <v>2000</v>
      </c>
      <c r="K67" s="30">
        <f t="shared" si="5"/>
        <v>2000</v>
      </c>
      <c r="L67" s="30">
        <f t="shared" si="5"/>
        <v>2000</v>
      </c>
      <c r="M67" s="30">
        <f t="shared" si="5"/>
        <v>2000</v>
      </c>
      <c r="N67" s="30">
        <f t="shared" si="5"/>
        <v>2000</v>
      </c>
      <c r="O67" s="30">
        <f t="shared" ref="O67:O79" si="6">SUM(C67:N67)</f>
        <v>24000</v>
      </c>
      <c r="P67" s="37"/>
    </row>
    <row r="68" spans="1:17" x14ac:dyDescent="0.25">
      <c r="A68" s="39" t="s">
        <v>279</v>
      </c>
      <c r="B68" s="47" t="s">
        <v>280</v>
      </c>
      <c r="C68" s="34">
        <v>2000</v>
      </c>
      <c r="D68" s="34">
        <v>2000</v>
      </c>
      <c r="E68" s="34">
        <v>2000</v>
      </c>
      <c r="F68" s="34">
        <v>2000</v>
      </c>
      <c r="G68" s="34">
        <v>2000</v>
      </c>
      <c r="H68" s="34">
        <v>2000</v>
      </c>
      <c r="I68" s="34">
        <v>2000</v>
      </c>
      <c r="J68" s="34">
        <v>2000</v>
      </c>
      <c r="K68" s="34">
        <v>2000</v>
      </c>
      <c r="L68" s="34">
        <v>2000</v>
      </c>
      <c r="M68" s="34">
        <v>2000</v>
      </c>
      <c r="N68" s="34">
        <v>2000</v>
      </c>
      <c r="O68" s="34">
        <f>SUM(C68:N68)</f>
        <v>24000</v>
      </c>
      <c r="P68" s="38"/>
    </row>
    <row r="69" spans="1:17" s="31" customFormat="1" x14ac:dyDescent="0.25">
      <c r="A69" s="28" t="s">
        <v>281</v>
      </c>
      <c r="B69" s="29" t="s">
        <v>126</v>
      </c>
      <c r="C69" s="30">
        <f>SUM(C70:C79)</f>
        <v>557871.35000000009</v>
      </c>
      <c r="D69" s="30">
        <f t="shared" ref="D69:N69" si="7">SUM(D70:D79)</f>
        <v>179690</v>
      </c>
      <c r="E69" s="30">
        <f t="shared" si="7"/>
        <v>1043404.6000000001</v>
      </c>
      <c r="F69" s="30">
        <f t="shared" si="7"/>
        <v>1096145.45</v>
      </c>
      <c r="G69" s="30">
        <f t="shared" si="7"/>
        <v>488273.85000000003</v>
      </c>
      <c r="H69" s="30">
        <f>SUM(H70:H79)</f>
        <v>318291.45</v>
      </c>
      <c r="I69" s="30">
        <f t="shared" si="7"/>
        <v>1244337.3</v>
      </c>
      <c r="J69" s="30">
        <f t="shared" si="7"/>
        <v>749210.77937600017</v>
      </c>
      <c r="K69" s="30">
        <f t="shared" si="7"/>
        <v>296212.424925</v>
      </c>
      <c r="L69" s="30">
        <f t="shared" si="7"/>
        <v>128913.375</v>
      </c>
      <c r="M69" s="30">
        <f t="shared" si="7"/>
        <v>247693.11499999999</v>
      </c>
      <c r="N69" s="30">
        <f t="shared" si="7"/>
        <v>249552.69</v>
      </c>
      <c r="O69" s="30">
        <f>SUM(C69:N69)</f>
        <v>6599596.3843010021</v>
      </c>
      <c r="P69" s="37"/>
    </row>
    <row r="70" spans="1:17" x14ac:dyDescent="0.25">
      <c r="A70" s="32" t="s">
        <v>282</v>
      </c>
      <c r="B70" s="33" t="s">
        <v>203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9545.7201840000016</v>
      </c>
      <c r="K70" s="34">
        <v>7126.8951600000019</v>
      </c>
      <c r="L70" s="34">
        <v>1372.1400000000003</v>
      </c>
      <c r="M70" s="34">
        <v>332.64000000000004</v>
      </c>
      <c r="N70" s="34">
        <v>207.90000000000003</v>
      </c>
      <c r="O70" s="34">
        <f t="shared" si="6"/>
        <v>18585.295344000006</v>
      </c>
      <c r="P70" s="38"/>
    </row>
    <row r="71" spans="1:17" x14ac:dyDescent="0.25">
      <c r="A71" s="32" t="s">
        <v>283</v>
      </c>
      <c r="B71" s="33" t="s">
        <v>205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3282.6911040000009</v>
      </c>
      <c r="K71" s="34">
        <v>1612.0358100000003</v>
      </c>
      <c r="L71" s="34">
        <v>2993.76</v>
      </c>
      <c r="M71" s="34">
        <v>55.440000000000005</v>
      </c>
      <c r="N71" s="34">
        <v>110.88000000000001</v>
      </c>
      <c r="O71" s="34">
        <f t="shared" si="6"/>
        <v>8054.8069140000007</v>
      </c>
      <c r="P71" s="38"/>
    </row>
    <row r="72" spans="1:17" x14ac:dyDescent="0.25">
      <c r="A72" s="32" t="s">
        <v>284</v>
      </c>
      <c r="B72" s="33" t="s">
        <v>195</v>
      </c>
      <c r="C72" s="34">
        <v>5067.8249999999998</v>
      </c>
      <c r="D72" s="34">
        <v>0</v>
      </c>
      <c r="E72" s="34">
        <v>12760.65</v>
      </c>
      <c r="F72" s="34">
        <v>18291.525000000001</v>
      </c>
      <c r="G72" s="34">
        <v>9274.125</v>
      </c>
      <c r="H72" s="34">
        <v>1710.9750000000001</v>
      </c>
      <c r="I72" s="34">
        <v>14532.525000000001</v>
      </c>
      <c r="J72" s="34">
        <v>36070.33550400001</v>
      </c>
      <c r="K72" s="34">
        <v>28038.367665000005</v>
      </c>
      <c r="L72" s="34">
        <v>10331.475</v>
      </c>
      <c r="M72" s="34">
        <v>5425.0350000000008</v>
      </c>
      <c r="N72" s="34">
        <v>6608.9100000000008</v>
      </c>
      <c r="O72" s="34">
        <f t="shared" si="6"/>
        <v>148111.74816900003</v>
      </c>
      <c r="P72" s="38"/>
    </row>
    <row r="73" spans="1:17" x14ac:dyDescent="0.25">
      <c r="A73" s="32" t="s">
        <v>285</v>
      </c>
      <c r="B73" s="33" t="s">
        <v>286</v>
      </c>
      <c r="C73" s="34">
        <v>31988</v>
      </c>
      <c r="D73" s="34">
        <v>39054</v>
      </c>
      <c r="E73" s="34">
        <v>43700</v>
      </c>
      <c r="F73" s="34">
        <v>60233</v>
      </c>
      <c r="G73" s="34">
        <v>20186</v>
      </c>
      <c r="H73" s="34">
        <v>32246</v>
      </c>
      <c r="I73" s="34">
        <v>43803</v>
      </c>
      <c r="J73" s="34">
        <v>24188</v>
      </c>
      <c r="K73" s="34">
        <v>11053</v>
      </c>
      <c r="L73" s="34">
        <v>18340</v>
      </c>
      <c r="M73" s="34">
        <v>43511</v>
      </c>
      <c r="N73" s="34">
        <v>53202</v>
      </c>
      <c r="O73" s="34">
        <f t="shared" si="6"/>
        <v>421504</v>
      </c>
      <c r="P73" s="38"/>
    </row>
    <row r="74" spans="1:17" x14ac:dyDescent="0.25">
      <c r="A74" s="32" t="s">
        <v>287</v>
      </c>
      <c r="B74" s="33" t="s">
        <v>171</v>
      </c>
      <c r="C74" s="34">
        <v>14737</v>
      </c>
      <c r="D74" s="34">
        <v>32503</v>
      </c>
      <c r="E74" s="34">
        <v>49600</v>
      </c>
      <c r="F74" s="34">
        <v>60727</v>
      </c>
      <c r="G74" s="34">
        <v>24645</v>
      </c>
      <c r="H74" s="34">
        <v>37206.400000000001</v>
      </c>
      <c r="I74" s="34">
        <v>40200</v>
      </c>
      <c r="J74" s="34">
        <v>36754</v>
      </c>
      <c r="K74" s="34">
        <v>13907</v>
      </c>
      <c r="L74" s="34">
        <v>19765</v>
      </c>
      <c r="M74" s="34">
        <v>46362</v>
      </c>
      <c r="N74" s="34">
        <v>41107</v>
      </c>
      <c r="O74" s="34">
        <f t="shared" si="6"/>
        <v>417513.4</v>
      </c>
      <c r="P74" s="48"/>
    </row>
    <row r="75" spans="1:17" x14ac:dyDescent="0.25">
      <c r="A75" s="32" t="s">
        <v>288</v>
      </c>
      <c r="B75" s="33" t="s">
        <v>225</v>
      </c>
      <c r="C75" s="34">
        <v>56827</v>
      </c>
      <c r="D75" s="34">
        <v>82845</v>
      </c>
      <c r="E75" s="34">
        <v>57330</v>
      </c>
      <c r="F75" s="34">
        <v>125154</v>
      </c>
      <c r="G75" s="34">
        <v>45870</v>
      </c>
      <c r="H75" s="34">
        <v>38291</v>
      </c>
      <c r="I75" s="34">
        <v>78725</v>
      </c>
      <c r="J75" s="34">
        <v>81429</v>
      </c>
      <c r="K75" s="34">
        <v>39845</v>
      </c>
      <c r="L75" s="34">
        <v>64055</v>
      </c>
      <c r="M75" s="34">
        <v>122912</v>
      </c>
      <c r="N75" s="34">
        <v>125875</v>
      </c>
      <c r="O75" s="34">
        <f t="shared" si="6"/>
        <v>919158</v>
      </c>
      <c r="P75" s="38"/>
    </row>
    <row r="76" spans="1:17" x14ac:dyDescent="0.25">
      <c r="A76" s="32" t="s">
        <v>289</v>
      </c>
      <c r="B76" s="33" t="s">
        <v>290</v>
      </c>
      <c r="C76" s="34">
        <v>341744.02500000002</v>
      </c>
      <c r="D76" s="34">
        <v>0</v>
      </c>
      <c r="E76" s="34">
        <v>684982.20000000007</v>
      </c>
      <c r="F76" s="34">
        <v>605438.4</v>
      </c>
      <c r="G76" s="34">
        <v>286659.97500000003</v>
      </c>
      <c r="H76" s="34">
        <v>127110.375</v>
      </c>
      <c r="I76" s="34">
        <v>729582.52500000002</v>
      </c>
      <c r="J76" s="34">
        <v>392771.11104000005</v>
      </c>
      <c r="K76" s="34">
        <v>148451.27220000001</v>
      </c>
      <c r="L76" s="34">
        <v>0</v>
      </c>
      <c r="M76" s="34">
        <v>0</v>
      </c>
      <c r="N76" s="34">
        <v>0</v>
      </c>
      <c r="O76" s="34">
        <f t="shared" si="6"/>
        <v>3316739.8832399999</v>
      </c>
      <c r="Q76" s="49"/>
    </row>
    <row r="77" spans="1:17" x14ac:dyDescent="0.25">
      <c r="A77" s="32" t="s">
        <v>291</v>
      </c>
      <c r="B77" s="33" t="s">
        <v>292</v>
      </c>
      <c r="C77" s="34">
        <v>93271.5</v>
      </c>
      <c r="D77" s="34">
        <v>0</v>
      </c>
      <c r="E77" s="34">
        <v>168351.75</v>
      </c>
      <c r="F77" s="34">
        <v>188601</v>
      </c>
      <c r="G77" s="34">
        <v>79269.75</v>
      </c>
      <c r="H77" s="34">
        <v>54169.5</v>
      </c>
      <c r="I77" s="34">
        <v>311750.25</v>
      </c>
      <c r="J77" s="34">
        <v>138431.92154400001</v>
      </c>
      <c r="K77" s="34">
        <v>37801.854090000001</v>
      </c>
      <c r="L77" s="34">
        <v>0</v>
      </c>
      <c r="M77" s="34">
        <v>0</v>
      </c>
      <c r="N77" s="34">
        <v>0</v>
      </c>
      <c r="O77" s="34">
        <f t="shared" si="6"/>
        <v>1071647.5256340001</v>
      </c>
      <c r="Q77" s="49"/>
    </row>
    <row r="78" spans="1:17" x14ac:dyDescent="0.25">
      <c r="A78" s="32" t="s">
        <v>293</v>
      </c>
      <c r="B78" s="33" t="s">
        <v>264</v>
      </c>
      <c r="C78" s="34">
        <v>0</v>
      </c>
      <c r="D78" s="34">
        <v>0</v>
      </c>
      <c r="E78" s="34">
        <v>0</v>
      </c>
      <c r="F78" s="34">
        <v>0.52500000000000002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f t="shared" si="6"/>
        <v>0.52500000000000002</v>
      </c>
      <c r="Q78" s="49"/>
    </row>
    <row r="79" spans="1:17" x14ac:dyDescent="0.25">
      <c r="A79" s="32" t="s">
        <v>294</v>
      </c>
      <c r="B79" s="33" t="s">
        <v>177</v>
      </c>
      <c r="C79" s="34">
        <v>14236</v>
      </c>
      <c r="D79" s="34">
        <v>25288</v>
      </c>
      <c r="E79" s="34">
        <v>26680</v>
      </c>
      <c r="F79" s="34">
        <v>37700</v>
      </c>
      <c r="G79" s="34">
        <v>22369</v>
      </c>
      <c r="H79" s="34">
        <v>27557.200000000001</v>
      </c>
      <c r="I79" s="34">
        <v>25744</v>
      </c>
      <c r="J79" s="34">
        <v>26738</v>
      </c>
      <c r="K79" s="34">
        <v>8377</v>
      </c>
      <c r="L79" s="34">
        <v>12056</v>
      </c>
      <c r="M79" s="34">
        <v>29095</v>
      </c>
      <c r="N79" s="34">
        <v>22441</v>
      </c>
      <c r="O79" s="34">
        <f t="shared" si="6"/>
        <v>278281.2</v>
      </c>
    </row>
    <row r="80" spans="1:17" x14ac:dyDescent="0.25">
      <c r="A80" s="50" t="s">
        <v>295</v>
      </c>
      <c r="B80" s="29" t="s">
        <v>132</v>
      </c>
      <c r="C80" s="30">
        <f t="shared" ref="C80:N80" si="8">SUM(C81:C89)</f>
        <v>65700</v>
      </c>
      <c r="D80" s="30">
        <f t="shared" si="8"/>
        <v>66700</v>
      </c>
      <c r="E80" s="30">
        <f t="shared" si="8"/>
        <v>70000</v>
      </c>
      <c r="F80" s="30">
        <f t="shared" si="8"/>
        <v>77300</v>
      </c>
      <c r="G80" s="30">
        <f t="shared" si="8"/>
        <v>70400</v>
      </c>
      <c r="H80" s="30">
        <f t="shared" si="8"/>
        <v>69900</v>
      </c>
      <c r="I80" s="30">
        <f t="shared" si="8"/>
        <v>73300</v>
      </c>
      <c r="J80" s="30">
        <f t="shared" si="8"/>
        <v>88008</v>
      </c>
      <c r="K80" s="30">
        <f t="shared" si="8"/>
        <v>72602</v>
      </c>
      <c r="L80" s="30">
        <f t="shared" si="8"/>
        <v>70894</v>
      </c>
      <c r="M80" s="30">
        <f t="shared" si="8"/>
        <v>76434</v>
      </c>
      <c r="N80" s="30">
        <f t="shared" si="8"/>
        <v>75590</v>
      </c>
      <c r="O80" s="30">
        <f>SUM(C80:N80)</f>
        <v>876828</v>
      </c>
    </row>
    <row r="81" spans="1:17" x14ac:dyDescent="0.25">
      <c r="A81" s="39" t="s">
        <v>296</v>
      </c>
      <c r="B81" s="33" t="s">
        <v>297</v>
      </c>
      <c r="C81" s="34">
        <v>5000</v>
      </c>
      <c r="D81" s="34">
        <v>5000</v>
      </c>
      <c r="E81" s="34">
        <v>5000</v>
      </c>
      <c r="F81" s="34">
        <v>5000</v>
      </c>
      <c r="G81" s="34">
        <v>5000</v>
      </c>
      <c r="H81" s="34">
        <v>5000</v>
      </c>
      <c r="I81" s="34">
        <v>5000</v>
      </c>
      <c r="J81" s="34">
        <v>5000</v>
      </c>
      <c r="K81" s="34">
        <v>5000</v>
      </c>
      <c r="L81" s="34">
        <v>5000</v>
      </c>
      <c r="M81" s="34">
        <v>5000</v>
      </c>
      <c r="N81" s="34">
        <v>5000</v>
      </c>
      <c r="O81" s="34">
        <f t="shared" ref="O81:O88" si="9">SUM(C81:N81)</f>
        <v>60000</v>
      </c>
    </row>
    <row r="82" spans="1:17" x14ac:dyDescent="0.25">
      <c r="A82" s="39" t="s">
        <v>298</v>
      </c>
      <c r="B82" s="33" t="s">
        <v>299</v>
      </c>
      <c r="C82" s="34">
        <v>5000</v>
      </c>
      <c r="D82" s="34">
        <v>5000</v>
      </c>
      <c r="E82" s="34">
        <v>5000</v>
      </c>
      <c r="F82" s="34">
        <v>5000</v>
      </c>
      <c r="G82" s="34">
        <v>5000</v>
      </c>
      <c r="H82" s="34">
        <v>5000</v>
      </c>
      <c r="I82" s="34">
        <v>5000</v>
      </c>
      <c r="J82" s="34">
        <v>5000</v>
      </c>
      <c r="K82" s="34">
        <v>5000</v>
      </c>
      <c r="L82" s="34">
        <v>5000</v>
      </c>
      <c r="M82" s="34">
        <v>5000</v>
      </c>
      <c r="N82" s="34">
        <v>5000</v>
      </c>
      <c r="O82" s="34">
        <f t="shared" si="9"/>
        <v>60000</v>
      </c>
    </row>
    <row r="83" spans="1:17" x14ac:dyDescent="0.25">
      <c r="A83" s="39" t="s">
        <v>300</v>
      </c>
      <c r="B83" s="33" t="s">
        <v>301</v>
      </c>
      <c r="C83" s="34">
        <v>45000</v>
      </c>
      <c r="D83" s="34">
        <v>45000</v>
      </c>
      <c r="E83" s="34">
        <v>45000</v>
      </c>
      <c r="F83" s="34">
        <v>45000</v>
      </c>
      <c r="G83" s="34">
        <v>45000</v>
      </c>
      <c r="H83" s="34">
        <v>45000</v>
      </c>
      <c r="I83" s="34">
        <v>45000</v>
      </c>
      <c r="J83" s="34">
        <v>45000</v>
      </c>
      <c r="K83" s="34">
        <v>45000</v>
      </c>
      <c r="L83" s="34">
        <v>45000</v>
      </c>
      <c r="M83" s="34">
        <v>45000</v>
      </c>
      <c r="N83" s="34">
        <v>45000</v>
      </c>
      <c r="O83" s="34">
        <f t="shared" si="9"/>
        <v>540000</v>
      </c>
    </row>
    <row r="84" spans="1:17" x14ac:dyDescent="0.25">
      <c r="A84" s="39" t="s">
        <v>302</v>
      </c>
      <c r="B84" s="33" t="s">
        <v>173</v>
      </c>
      <c r="C84" s="34">
        <v>500</v>
      </c>
      <c r="D84" s="34">
        <v>500</v>
      </c>
      <c r="E84" s="34">
        <v>500</v>
      </c>
      <c r="F84" s="34">
        <v>500</v>
      </c>
      <c r="G84" s="34">
        <v>500</v>
      </c>
      <c r="H84" s="34">
        <v>500</v>
      </c>
      <c r="I84" s="34">
        <v>500</v>
      </c>
      <c r="J84" s="34">
        <v>500</v>
      </c>
      <c r="K84" s="34">
        <v>500</v>
      </c>
      <c r="L84" s="34">
        <v>500</v>
      </c>
      <c r="M84" s="34">
        <v>500</v>
      </c>
      <c r="N84" s="34">
        <v>500</v>
      </c>
      <c r="O84" s="34">
        <f t="shared" si="9"/>
        <v>6000</v>
      </c>
    </row>
    <row r="85" spans="1:17" x14ac:dyDescent="0.25">
      <c r="A85" s="39" t="s">
        <v>303</v>
      </c>
      <c r="B85" s="33" t="s">
        <v>171</v>
      </c>
      <c r="C85" s="34">
        <v>2200</v>
      </c>
      <c r="D85" s="34">
        <v>2500</v>
      </c>
      <c r="E85" s="34">
        <v>3000</v>
      </c>
      <c r="F85" s="34">
        <v>5500</v>
      </c>
      <c r="G85" s="34">
        <v>3500</v>
      </c>
      <c r="H85" s="34">
        <v>3000</v>
      </c>
      <c r="I85" s="34">
        <v>3800</v>
      </c>
      <c r="J85" s="34">
        <v>5808</v>
      </c>
      <c r="K85" s="34">
        <v>2492</v>
      </c>
      <c r="L85" s="34">
        <v>2395</v>
      </c>
      <c r="M85" s="34">
        <v>3232</v>
      </c>
      <c r="N85" s="34">
        <v>3003</v>
      </c>
      <c r="O85" s="34">
        <f t="shared" si="9"/>
        <v>40430</v>
      </c>
      <c r="P85" s="65"/>
      <c r="Q85" s="9"/>
    </row>
    <row r="86" spans="1:17" x14ac:dyDescent="0.25">
      <c r="A86" s="39" t="s">
        <v>304</v>
      </c>
      <c r="B86" s="33" t="s">
        <v>177</v>
      </c>
      <c r="C86" s="34">
        <v>2000</v>
      </c>
      <c r="D86" s="34">
        <v>2200</v>
      </c>
      <c r="E86" s="34">
        <v>4000</v>
      </c>
      <c r="F86" s="34">
        <v>7000</v>
      </c>
      <c r="G86" s="34">
        <v>4200</v>
      </c>
      <c r="H86" s="34">
        <v>4100</v>
      </c>
      <c r="I86" s="34">
        <v>5000</v>
      </c>
      <c r="J86" s="34">
        <v>9700</v>
      </c>
      <c r="K86" s="34">
        <v>4730</v>
      </c>
      <c r="L86" s="34">
        <v>4040</v>
      </c>
      <c r="M86" s="34">
        <v>6102</v>
      </c>
      <c r="N86" s="34">
        <v>4587</v>
      </c>
      <c r="O86" s="34">
        <f t="shared" si="9"/>
        <v>57659</v>
      </c>
      <c r="P86" s="65"/>
      <c r="Q86" s="9"/>
    </row>
    <row r="87" spans="1:17" x14ac:dyDescent="0.25">
      <c r="A87" s="39" t="s">
        <v>305</v>
      </c>
      <c r="B87" s="33" t="s">
        <v>225</v>
      </c>
      <c r="C87" s="34">
        <v>4000</v>
      </c>
      <c r="D87" s="34">
        <v>4500</v>
      </c>
      <c r="E87" s="34">
        <v>5500</v>
      </c>
      <c r="F87" s="34">
        <v>7300</v>
      </c>
      <c r="G87" s="34">
        <v>5200</v>
      </c>
      <c r="H87" s="34">
        <v>5300</v>
      </c>
      <c r="I87" s="34">
        <v>7000</v>
      </c>
      <c r="J87" s="34">
        <v>15000</v>
      </c>
      <c r="K87" s="34">
        <v>7880</v>
      </c>
      <c r="L87" s="34">
        <v>6959</v>
      </c>
      <c r="M87" s="34">
        <v>9600</v>
      </c>
      <c r="N87" s="34">
        <v>10500</v>
      </c>
      <c r="O87" s="34">
        <f t="shared" si="9"/>
        <v>88739</v>
      </c>
      <c r="P87" s="65"/>
      <c r="Q87" s="9"/>
    </row>
    <row r="88" spans="1:17" x14ac:dyDescent="0.25">
      <c r="A88" s="39" t="s">
        <v>306</v>
      </c>
      <c r="B88" s="33" t="s">
        <v>307</v>
      </c>
      <c r="C88" s="34">
        <v>2000</v>
      </c>
      <c r="D88" s="34">
        <v>2000</v>
      </c>
      <c r="E88" s="34">
        <v>2000</v>
      </c>
      <c r="F88" s="34">
        <v>2000</v>
      </c>
      <c r="G88" s="34">
        <v>2000</v>
      </c>
      <c r="H88" s="34">
        <v>2000</v>
      </c>
      <c r="I88" s="34">
        <v>2000</v>
      </c>
      <c r="J88" s="34">
        <v>2000</v>
      </c>
      <c r="K88" s="34">
        <v>2000</v>
      </c>
      <c r="L88" s="34">
        <v>2000</v>
      </c>
      <c r="M88" s="34">
        <v>2000</v>
      </c>
      <c r="N88" s="34">
        <v>2000</v>
      </c>
      <c r="O88" s="34">
        <f t="shared" si="9"/>
        <v>24000</v>
      </c>
    </row>
    <row r="89" spans="1:17" x14ac:dyDescent="0.25">
      <c r="A89" s="51"/>
      <c r="B89" s="47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34"/>
    </row>
    <row r="90" spans="1:17" s="31" customFormat="1" x14ac:dyDescent="0.25">
      <c r="A90" s="28" t="s">
        <v>308</v>
      </c>
      <c r="B90" s="28" t="s">
        <v>309</v>
      </c>
      <c r="C90" s="30">
        <f>SUM(C91:C92)</f>
        <v>1160505.3600000001</v>
      </c>
      <c r="D90" s="30">
        <f t="shared" ref="D90:N90" si="10">SUM(D91:D92)</f>
        <v>1160505.3600000001</v>
      </c>
      <c r="E90" s="30">
        <f t="shared" si="10"/>
        <v>1160505.3600000001</v>
      </c>
      <c r="F90" s="30">
        <f t="shared" si="10"/>
        <v>1160505.3600000001</v>
      </c>
      <c r="G90" s="30">
        <f t="shared" si="10"/>
        <v>1160505.3600000001</v>
      </c>
      <c r="H90" s="30">
        <f t="shared" si="10"/>
        <v>1160505.3600000001</v>
      </c>
      <c r="I90" s="30">
        <f t="shared" si="10"/>
        <v>1160505.3600000001</v>
      </c>
      <c r="J90" s="30">
        <f t="shared" si="10"/>
        <v>1160505.3600000001</v>
      </c>
      <c r="K90" s="30">
        <f t="shared" si="10"/>
        <v>1160505.3600000001</v>
      </c>
      <c r="L90" s="30">
        <f t="shared" si="10"/>
        <v>1160505.3600000001</v>
      </c>
      <c r="M90" s="30">
        <f t="shared" si="10"/>
        <v>1160505.3600000001</v>
      </c>
      <c r="N90" s="30">
        <f t="shared" si="10"/>
        <v>1160505.3600000001</v>
      </c>
      <c r="O90" s="30">
        <f>SUM(O91:O92)</f>
        <v>13926064.319999998</v>
      </c>
    </row>
    <row r="91" spans="1:17" x14ac:dyDescent="0.25">
      <c r="A91" s="32" t="s">
        <v>310</v>
      </c>
      <c r="B91" s="32" t="s">
        <v>311</v>
      </c>
      <c r="C91" s="34">
        <v>1160505.3600000001</v>
      </c>
      <c r="D91" s="34">
        <v>1160505.3600000001</v>
      </c>
      <c r="E91" s="34">
        <v>1160505.3600000001</v>
      </c>
      <c r="F91" s="34">
        <v>1160505.3600000001</v>
      </c>
      <c r="G91" s="34">
        <v>1160505.3600000001</v>
      </c>
      <c r="H91" s="34">
        <v>1160505.3600000001</v>
      </c>
      <c r="I91" s="34">
        <v>1160505.3600000001</v>
      </c>
      <c r="J91" s="34">
        <v>1160505.3600000001</v>
      </c>
      <c r="K91" s="34">
        <v>1160505.3600000001</v>
      </c>
      <c r="L91" s="34">
        <v>1160505.3600000001</v>
      </c>
      <c r="M91" s="34">
        <v>1160505.3600000001</v>
      </c>
      <c r="N91" s="34">
        <v>1160505.3600000001</v>
      </c>
      <c r="O91" s="34">
        <f>SUM(C91:N91)</f>
        <v>13926064.319999998</v>
      </c>
      <c r="P91" s="53"/>
    </row>
    <row r="92" spans="1:17" x14ac:dyDescent="0.25">
      <c r="A92" s="32" t="s">
        <v>312</v>
      </c>
      <c r="B92" s="32" t="s">
        <v>313</v>
      </c>
      <c r="C92" s="34">
        <v>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f>SUM(C92:N92)</f>
        <v>0</v>
      </c>
      <c r="P92" s="53"/>
    </row>
    <row r="93" spans="1:17" x14ac:dyDescent="0.25">
      <c r="A93" s="32"/>
      <c r="B93" s="32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53"/>
    </row>
    <row r="94" spans="1:17" s="31" customFormat="1" ht="26.25" x14ac:dyDescent="0.25">
      <c r="A94" s="28"/>
      <c r="B94" s="28" t="s">
        <v>314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>
        <f>SUM(C94:N94)</f>
        <v>0</v>
      </c>
      <c r="P94" s="53"/>
    </row>
    <row r="95" spans="1:17" s="31" customFormat="1" x14ac:dyDescent="0.25">
      <c r="A95" s="51"/>
      <c r="B95" s="54"/>
      <c r="C95" s="30"/>
      <c r="D95" s="3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49"/>
      <c r="Q95" s="2"/>
    </row>
    <row r="96" spans="1:17" x14ac:dyDescent="0.25">
      <c r="A96" s="55"/>
      <c r="B96" s="55" t="s">
        <v>315</v>
      </c>
      <c r="C96" s="30">
        <f t="shared" ref="C96:O96" si="11">+C7+C15+C20+C27+C66+C67+C69+C90+C80+C94</f>
        <v>4435447.2350000003</v>
      </c>
      <c r="D96" s="30">
        <f t="shared" si="11"/>
        <v>4570093.5200000014</v>
      </c>
      <c r="E96" s="30">
        <f t="shared" si="11"/>
        <v>9267198.875</v>
      </c>
      <c r="F96" s="30">
        <f t="shared" si="11"/>
        <v>8710946.915000001</v>
      </c>
      <c r="G96" s="30">
        <f t="shared" si="11"/>
        <v>5260262.977500001</v>
      </c>
      <c r="H96" s="30">
        <f t="shared" si="11"/>
        <v>6427937.8660000023</v>
      </c>
      <c r="I96" s="30">
        <f t="shared" si="11"/>
        <v>6631099.8250000011</v>
      </c>
      <c r="J96" s="30">
        <f t="shared" si="11"/>
        <v>4839695.3445610004</v>
      </c>
      <c r="K96" s="30">
        <f t="shared" si="11"/>
        <v>3029478.5945500005</v>
      </c>
      <c r="L96" s="30">
        <f t="shared" si="11"/>
        <v>2995522.3020000001</v>
      </c>
      <c r="M96" s="30">
        <f t="shared" si="11"/>
        <v>4308871.7216250002</v>
      </c>
      <c r="N96" s="30">
        <f t="shared" si="11"/>
        <v>3850147.4803750003</v>
      </c>
      <c r="O96" s="30">
        <f t="shared" si="11"/>
        <v>64326702.656611003</v>
      </c>
      <c r="P96" s="49"/>
    </row>
    <row r="97" spans="1:18" s="31" customFormat="1" x14ac:dyDescent="0.25">
      <c r="A97" s="56"/>
      <c r="B97" s="21"/>
      <c r="C97" s="21"/>
      <c r="D97" s="41"/>
      <c r="E97" s="57"/>
      <c r="F97" s="49"/>
      <c r="G97" s="2"/>
      <c r="H97" s="2"/>
      <c r="I97" s="58"/>
      <c r="J97" s="2"/>
      <c r="K97" s="2"/>
      <c r="L97" s="2"/>
      <c r="M97" s="2"/>
      <c r="N97" s="2"/>
      <c r="O97" s="2"/>
      <c r="P97" s="2"/>
      <c r="Q97" s="2"/>
      <c r="R97" s="59"/>
    </row>
    <row r="98" spans="1:18" x14ac:dyDescent="0.25">
      <c r="B98" s="2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Q98" s="37"/>
    </row>
    <row r="99" spans="1:18" x14ac:dyDescent="0.25">
      <c r="A99" s="56"/>
      <c r="B99" s="21"/>
      <c r="C99" s="38"/>
      <c r="D99" s="38"/>
      <c r="E99" s="38"/>
      <c r="F99" s="38"/>
      <c r="G99" s="38"/>
      <c r="H99" s="38"/>
      <c r="I99" s="38"/>
      <c r="J99" s="38"/>
      <c r="K99" s="38"/>
      <c r="O99" s="1"/>
    </row>
    <row r="100" spans="1:18" x14ac:dyDescent="0.25">
      <c r="A100" s="73" t="s">
        <v>135</v>
      </c>
      <c r="B100" s="73"/>
      <c r="C100" s="73"/>
      <c r="D100" s="73"/>
      <c r="E100" s="73"/>
      <c r="F100" s="49"/>
      <c r="G100" s="8"/>
      <c r="I100" s="38"/>
      <c r="J100" s="21"/>
      <c r="K100" s="38"/>
      <c r="O100" s="60"/>
      <c r="Q100" s="49"/>
    </row>
    <row r="101" spans="1:18" x14ac:dyDescent="0.25">
      <c r="A101" s="69" t="s">
        <v>324</v>
      </c>
      <c r="B101" s="17"/>
      <c r="C101" s="17"/>
      <c r="D101" s="17"/>
      <c r="E101" s="17"/>
      <c r="F101" s="8"/>
      <c r="I101" s="41"/>
      <c r="J101" s="21"/>
      <c r="K101" s="21"/>
      <c r="O101" s="1"/>
    </row>
    <row r="102" spans="1:18" x14ac:dyDescent="0.25">
      <c r="A102" s="18"/>
      <c r="B102" s="19"/>
      <c r="C102" s="19"/>
      <c r="D102" s="19"/>
      <c r="E102" s="19"/>
      <c r="I102" s="41"/>
      <c r="J102" s="21"/>
      <c r="K102" s="21"/>
    </row>
    <row r="103" spans="1:18" x14ac:dyDescent="0.25">
      <c r="A103" s="18" t="s">
        <v>136</v>
      </c>
      <c r="B103" s="19"/>
      <c r="C103" s="19"/>
      <c r="D103" s="19"/>
      <c r="E103" s="19"/>
      <c r="I103" s="21"/>
      <c r="J103" s="21"/>
      <c r="K103" s="21"/>
    </row>
    <row r="104" spans="1:18" x14ac:dyDescent="0.25">
      <c r="A104" s="20" t="s">
        <v>137</v>
      </c>
      <c r="B104" s="19"/>
      <c r="C104" s="19"/>
      <c r="D104" s="19"/>
      <c r="E104" s="19"/>
      <c r="I104" s="26"/>
      <c r="J104" s="26"/>
      <c r="K104" s="26"/>
    </row>
    <row r="105" spans="1:18" x14ac:dyDescent="0.25">
      <c r="A105" s="19"/>
      <c r="B105" s="21"/>
      <c r="D105" s="22" t="s">
        <v>138</v>
      </c>
      <c r="E105" s="69"/>
      <c r="I105" s="61"/>
      <c r="J105" s="26"/>
      <c r="K105" s="26"/>
    </row>
    <row r="106" spans="1:18" x14ac:dyDescent="0.25">
      <c r="A106" s="19"/>
      <c r="B106" s="21"/>
      <c r="D106" s="23" t="s">
        <v>139</v>
      </c>
      <c r="E106" s="23"/>
      <c r="I106" s="26"/>
      <c r="J106" s="26"/>
      <c r="K106" s="26"/>
    </row>
    <row r="107" spans="1:18" x14ac:dyDescent="0.25">
      <c r="A107" s="69" t="s">
        <v>140</v>
      </c>
      <c r="B107" s="21"/>
      <c r="D107" s="69"/>
      <c r="E107" s="20"/>
      <c r="I107" s="26"/>
      <c r="J107" s="26"/>
      <c r="K107" s="26"/>
    </row>
    <row r="108" spans="1:18" x14ac:dyDescent="0.25">
      <c r="A108" s="19" t="s">
        <v>141</v>
      </c>
      <c r="B108" s="24"/>
      <c r="C108" s="24"/>
      <c r="D108" s="20"/>
      <c r="E108" s="20"/>
      <c r="I108" s="27"/>
      <c r="J108" s="27"/>
      <c r="K108" s="27"/>
    </row>
    <row r="109" spans="1:18" x14ac:dyDescent="0.25">
      <c r="A109" s="69"/>
      <c r="B109" s="21"/>
      <c r="D109" s="22" t="s">
        <v>142</v>
      </c>
      <c r="E109" s="22"/>
      <c r="I109" s="62"/>
      <c r="J109" s="62"/>
      <c r="K109" s="62"/>
    </row>
    <row r="110" spans="1:18" x14ac:dyDescent="0.25">
      <c r="A110" s="19"/>
      <c r="B110" s="21"/>
      <c r="D110" s="23" t="s">
        <v>143</v>
      </c>
      <c r="E110" s="23"/>
      <c r="I110" s="62"/>
      <c r="J110" s="62"/>
      <c r="K110" s="62"/>
    </row>
    <row r="111" spans="1:18" x14ac:dyDescent="0.25">
      <c r="A111" s="18" t="s">
        <v>144</v>
      </c>
      <c r="B111" s="21"/>
      <c r="D111" s="20"/>
      <c r="E111" s="20"/>
      <c r="I111" s="62"/>
      <c r="J111" s="62"/>
      <c r="K111" s="62"/>
    </row>
    <row r="112" spans="1:18" x14ac:dyDescent="0.25">
      <c r="A112" s="19" t="s">
        <v>143</v>
      </c>
      <c r="B112" s="21"/>
      <c r="D112" s="20"/>
      <c r="E112" s="20"/>
      <c r="I112" s="62"/>
      <c r="J112" s="62"/>
      <c r="K112" s="62"/>
    </row>
    <row r="113" spans="1:11" x14ac:dyDescent="0.25">
      <c r="A113" s="25"/>
      <c r="B113" s="21"/>
      <c r="D113" s="22" t="s">
        <v>145</v>
      </c>
      <c r="E113" s="22"/>
      <c r="I113" s="63"/>
      <c r="J113" s="63"/>
      <c r="K113" s="63"/>
    </row>
    <row r="114" spans="1:11" x14ac:dyDescent="0.25">
      <c r="A114" s="19"/>
      <c r="B114" s="21"/>
      <c r="D114" s="23" t="s">
        <v>143</v>
      </c>
      <c r="E114" s="23"/>
      <c r="I114" s="64"/>
      <c r="J114" s="64"/>
      <c r="K114" s="64"/>
    </row>
    <row r="115" spans="1:11" x14ac:dyDescent="0.25">
      <c r="A115" s="18" t="s">
        <v>146</v>
      </c>
      <c r="B115" s="19"/>
      <c r="C115" s="19"/>
      <c r="D115" s="19"/>
      <c r="E115" s="19"/>
      <c r="I115" s="21"/>
      <c r="J115" s="21"/>
      <c r="K115" s="21"/>
    </row>
    <row r="116" spans="1:11" x14ac:dyDescent="0.25">
      <c r="A116" s="19" t="s">
        <v>143</v>
      </c>
      <c r="B116" s="19"/>
      <c r="C116" s="19"/>
      <c r="D116" s="19"/>
      <c r="E116" s="19"/>
      <c r="I116" s="21"/>
      <c r="J116" s="21"/>
      <c r="K116" s="21"/>
    </row>
    <row r="117" spans="1:11" x14ac:dyDescent="0.25">
      <c r="D117" s="2"/>
      <c r="I117" s="21"/>
      <c r="J117" s="21"/>
      <c r="K117" s="21"/>
    </row>
    <row r="118" spans="1:11" x14ac:dyDescent="0.25">
      <c r="E118" s="21"/>
      <c r="F118" s="21"/>
      <c r="G118" s="21"/>
      <c r="H118" s="21"/>
      <c r="I118" s="21"/>
      <c r="J118" s="21"/>
      <c r="K118" s="21"/>
    </row>
  </sheetData>
  <mergeCells count="1">
    <mergeCell ref="A100:E10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46"/>
  <sheetViews>
    <sheetView topLeftCell="A7" workbookViewId="0">
      <pane xSplit="2" ySplit="2" topLeftCell="F272" activePane="bottomRight" state="frozen"/>
      <selection activeCell="A7" sqref="A7"/>
      <selection pane="topRight" activeCell="C7" sqref="C7"/>
      <selection pane="bottomLeft" activeCell="A9" sqref="A9"/>
      <selection pane="bottomRight" activeCell="P7" sqref="P1:P1048576"/>
    </sheetView>
  </sheetViews>
  <sheetFormatPr baseColWidth="10" defaultRowHeight="15" x14ac:dyDescent="0.25"/>
  <cols>
    <col min="1" max="1" width="8.5703125" style="2" customWidth="1"/>
    <col min="2" max="2" width="41" style="2" customWidth="1"/>
    <col min="3" max="3" width="12.28515625" style="2" bestFit="1" customWidth="1"/>
    <col min="4" max="4" width="13" style="2" customWidth="1"/>
    <col min="5" max="5" width="12.7109375" style="2" bestFit="1" customWidth="1"/>
    <col min="6" max="8" width="11.7109375" style="2" bestFit="1" customWidth="1"/>
    <col min="9" max="13" width="12.5703125" style="2" bestFit="1" customWidth="1"/>
    <col min="14" max="15" width="13.5703125" style="2" bestFit="1" customWidth="1"/>
    <col min="16" max="16" width="13.5703125" style="1" bestFit="1" customWidth="1"/>
    <col min="17" max="17" width="11.7109375" style="1" bestFit="1" customWidth="1"/>
    <col min="18" max="28" width="11.42578125" style="2"/>
    <col min="29" max="30" width="11.7109375" style="2" bestFit="1" customWidth="1"/>
    <col min="31" max="256" width="11.42578125" style="2"/>
    <col min="257" max="257" width="8.5703125" style="2" customWidth="1"/>
    <col min="258" max="258" width="41" style="2" customWidth="1"/>
    <col min="259" max="259" width="12.28515625" style="2" bestFit="1" customWidth="1"/>
    <col min="260" max="260" width="13" style="2" customWidth="1"/>
    <col min="261" max="261" width="12.7109375" style="2" bestFit="1" customWidth="1"/>
    <col min="262" max="262" width="11.28515625" style="2" bestFit="1" customWidth="1"/>
    <col min="263" max="264" width="11.7109375" style="2" bestFit="1" customWidth="1"/>
    <col min="265" max="269" width="12.5703125" style="2" bestFit="1" customWidth="1"/>
    <col min="270" max="272" width="13.5703125" style="2" bestFit="1" customWidth="1"/>
    <col min="273" max="273" width="11.7109375" style="2" bestFit="1" customWidth="1"/>
    <col min="274" max="284" width="11.42578125" style="2"/>
    <col min="285" max="286" width="11.7109375" style="2" bestFit="1" customWidth="1"/>
    <col min="287" max="512" width="11.42578125" style="2"/>
    <col min="513" max="513" width="8.5703125" style="2" customWidth="1"/>
    <col min="514" max="514" width="41" style="2" customWidth="1"/>
    <col min="515" max="515" width="12.28515625" style="2" bestFit="1" customWidth="1"/>
    <col min="516" max="516" width="13" style="2" customWidth="1"/>
    <col min="517" max="517" width="12.7109375" style="2" bestFit="1" customWidth="1"/>
    <col min="518" max="518" width="11.28515625" style="2" bestFit="1" customWidth="1"/>
    <col min="519" max="520" width="11.7109375" style="2" bestFit="1" customWidth="1"/>
    <col min="521" max="525" width="12.5703125" style="2" bestFit="1" customWidth="1"/>
    <col min="526" max="528" width="13.5703125" style="2" bestFit="1" customWidth="1"/>
    <col min="529" max="529" width="11.7109375" style="2" bestFit="1" customWidth="1"/>
    <col min="530" max="540" width="11.42578125" style="2"/>
    <col min="541" max="542" width="11.7109375" style="2" bestFit="1" customWidth="1"/>
    <col min="543" max="768" width="11.42578125" style="2"/>
    <col min="769" max="769" width="8.5703125" style="2" customWidth="1"/>
    <col min="770" max="770" width="41" style="2" customWidth="1"/>
    <col min="771" max="771" width="12.28515625" style="2" bestFit="1" customWidth="1"/>
    <col min="772" max="772" width="13" style="2" customWidth="1"/>
    <col min="773" max="773" width="12.7109375" style="2" bestFit="1" customWidth="1"/>
    <col min="774" max="774" width="11.28515625" style="2" bestFit="1" customWidth="1"/>
    <col min="775" max="776" width="11.7109375" style="2" bestFit="1" customWidth="1"/>
    <col min="777" max="781" width="12.5703125" style="2" bestFit="1" customWidth="1"/>
    <col min="782" max="784" width="13.5703125" style="2" bestFit="1" customWidth="1"/>
    <col min="785" max="785" width="11.7109375" style="2" bestFit="1" customWidth="1"/>
    <col min="786" max="796" width="11.42578125" style="2"/>
    <col min="797" max="798" width="11.7109375" style="2" bestFit="1" customWidth="1"/>
    <col min="799" max="1024" width="11.42578125" style="2"/>
    <col min="1025" max="1025" width="8.5703125" style="2" customWidth="1"/>
    <col min="1026" max="1026" width="41" style="2" customWidth="1"/>
    <col min="1027" max="1027" width="12.28515625" style="2" bestFit="1" customWidth="1"/>
    <col min="1028" max="1028" width="13" style="2" customWidth="1"/>
    <col min="1029" max="1029" width="12.7109375" style="2" bestFit="1" customWidth="1"/>
    <col min="1030" max="1030" width="11.28515625" style="2" bestFit="1" customWidth="1"/>
    <col min="1031" max="1032" width="11.7109375" style="2" bestFit="1" customWidth="1"/>
    <col min="1033" max="1037" width="12.5703125" style="2" bestFit="1" customWidth="1"/>
    <col min="1038" max="1040" width="13.5703125" style="2" bestFit="1" customWidth="1"/>
    <col min="1041" max="1041" width="11.7109375" style="2" bestFit="1" customWidth="1"/>
    <col min="1042" max="1052" width="11.42578125" style="2"/>
    <col min="1053" max="1054" width="11.7109375" style="2" bestFit="1" customWidth="1"/>
    <col min="1055" max="1280" width="11.42578125" style="2"/>
    <col min="1281" max="1281" width="8.5703125" style="2" customWidth="1"/>
    <col min="1282" max="1282" width="41" style="2" customWidth="1"/>
    <col min="1283" max="1283" width="12.28515625" style="2" bestFit="1" customWidth="1"/>
    <col min="1284" max="1284" width="13" style="2" customWidth="1"/>
    <col min="1285" max="1285" width="12.7109375" style="2" bestFit="1" customWidth="1"/>
    <col min="1286" max="1286" width="11.28515625" style="2" bestFit="1" customWidth="1"/>
    <col min="1287" max="1288" width="11.7109375" style="2" bestFit="1" customWidth="1"/>
    <col min="1289" max="1293" width="12.5703125" style="2" bestFit="1" customWidth="1"/>
    <col min="1294" max="1296" width="13.5703125" style="2" bestFit="1" customWidth="1"/>
    <col min="1297" max="1297" width="11.7109375" style="2" bestFit="1" customWidth="1"/>
    <col min="1298" max="1308" width="11.42578125" style="2"/>
    <col min="1309" max="1310" width="11.7109375" style="2" bestFit="1" customWidth="1"/>
    <col min="1311" max="1536" width="11.42578125" style="2"/>
    <col min="1537" max="1537" width="8.5703125" style="2" customWidth="1"/>
    <col min="1538" max="1538" width="41" style="2" customWidth="1"/>
    <col min="1539" max="1539" width="12.28515625" style="2" bestFit="1" customWidth="1"/>
    <col min="1540" max="1540" width="13" style="2" customWidth="1"/>
    <col min="1541" max="1541" width="12.7109375" style="2" bestFit="1" customWidth="1"/>
    <col min="1542" max="1542" width="11.28515625" style="2" bestFit="1" customWidth="1"/>
    <col min="1543" max="1544" width="11.7109375" style="2" bestFit="1" customWidth="1"/>
    <col min="1545" max="1549" width="12.5703125" style="2" bestFit="1" customWidth="1"/>
    <col min="1550" max="1552" width="13.5703125" style="2" bestFit="1" customWidth="1"/>
    <col min="1553" max="1553" width="11.7109375" style="2" bestFit="1" customWidth="1"/>
    <col min="1554" max="1564" width="11.42578125" style="2"/>
    <col min="1565" max="1566" width="11.7109375" style="2" bestFit="1" customWidth="1"/>
    <col min="1567" max="1792" width="11.42578125" style="2"/>
    <col min="1793" max="1793" width="8.5703125" style="2" customWidth="1"/>
    <col min="1794" max="1794" width="41" style="2" customWidth="1"/>
    <col min="1795" max="1795" width="12.28515625" style="2" bestFit="1" customWidth="1"/>
    <col min="1796" max="1796" width="13" style="2" customWidth="1"/>
    <col min="1797" max="1797" width="12.7109375" style="2" bestFit="1" customWidth="1"/>
    <col min="1798" max="1798" width="11.28515625" style="2" bestFit="1" customWidth="1"/>
    <col min="1799" max="1800" width="11.7109375" style="2" bestFit="1" customWidth="1"/>
    <col min="1801" max="1805" width="12.5703125" style="2" bestFit="1" customWidth="1"/>
    <col min="1806" max="1808" width="13.5703125" style="2" bestFit="1" customWidth="1"/>
    <col min="1809" max="1809" width="11.7109375" style="2" bestFit="1" customWidth="1"/>
    <col min="1810" max="1820" width="11.42578125" style="2"/>
    <col min="1821" max="1822" width="11.7109375" style="2" bestFit="1" customWidth="1"/>
    <col min="1823" max="2048" width="11.42578125" style="2"/>
    <col min="2049" max="2049" width="8.5703125" style="2" customWidth="1"/>
    <col min="2050" max="2050" width="41" style="2" customWidth="1"/>
    <col min="2051" max="2051" width="12.28515625" style="2" bestFit="1" customWidth="1"/>
    <col min="2052" max="2052" width="13" style="2" customWidth="1"/>
    <col min="2053" max="2053" width="12.7109375" style="2" bestFit="1" customWidth="1"/>
    <col min="2054" max="2054" width="11.28515625" style="2" bestFit="1" customWidth="1"/>
    <col min="2055" max="2056" width="11.7109375" style="2" bestFit="1" customWidth="1"/>
    <col min="2057" max="2061" width="12.5703125" style="2" bestFit="1" customWidth="1"/>
    <col min="2062" max="2064" width="13.5703125" style="2" bestFit="1" customWidth="1"/>
    <col min="2065" max="2065" width="11.7109375" style="2" bestFit="1" customWidth="1"/>
    <col min="2066" max="2076" width="11.42578125" style="2"/>
    <col min="2077" max="2078" width="11.7109375" style="2" bestFit="1" customWidth="1"/>
    <col min="2079" max="2304" width="11.42578125" style="2"/>
    <col min="2305" max="2305" width="8.5703125" style="2" customWidth="1"/>
    <col min="2306" max="2306" width="41" style="2" customWidth="1"/>
    <col min="2307" max="2307" width="12.28515625" style="2" bestFit="1" customWidth="1"/>
    <col min="2308" max="2308" width="13" style="2" customWidth="1"/>
    <col min="2309" max="2309" width="12.7109375" style="2" bestFit="1" customWidth="1"/>
    <col min="2310" max="2310" width="11.28515625" style="2" bestFit="1" customWidth="1"/>
    <col min="2311" max="2312" width="11.7109375" style="2" bestFit="1" customWidth="1"/>
    <col min="2313" max="2317" width="12.5703125" style="2" bestFit="1" customWidth="1"/>
    <col min="2318" max="2320" width="13.5703125" style="2" bestFit="1" customWidth="1"/>
    <col min="2321" max="2321" width="11.7109375" style="2" bestFit="1" customWidth="1"/>
    <col min="2322" max="2332" width="11.42578125" style="2"/>
    <col min="2333" max="2334" width="11.7109375" style="2" bestFit="1" customWidth="1"/>
    <col min="2335" max="2560" width="11.42578125" style="2"/>
    <col min="2561" max="2561" width="8.5703125" style="2" customWidth="1"/>
    <col min="2562" max="2562" width="41" style="2" customWidth="1"/>
    <col min="2563" max="2563" width="12.28515625" style="2" bestFit="1" customWidth="1"/>
    <col min="2564" max="2564" width="13" style="2" customWidth="1"/>
    <col min="2565" max="2565" width="12.7109375" style="2" bestFit="1" customWidth="1"/>
    <col min="2566" max="2566" width="11.28515625" style="2" bestFit="1" customWidth="1"/>
    <col min="2567" max="2568" width="11.7109375" style="2" bestFit="1" customWidth="1"/>
    <col min="2569" max="2573" width="12.5703125" style="2" bestFit="1" customWidth="1"/>
    <col min="2574" max="2576" width="13.5703125" style="2" bestFit="1" customWidth="1"/>
    <col min="2577" max="2577" width="11.7109375" style="2" bestFit="1" customWidth="1"/>
    <col min="2578" max="2588" width="11.42578125" style="2"/>
    <col min="2589" max="2590" width="11.7109375" style="2" bestFit="1" customWidth="1"/>
    <col min="2591" max="2816" width="11.42578125" style="2"/>
    <col min="2817" max="2817" width="8.5703125" style="2" customWidth="1"/>
    <col min="2818" max="2818" width="41" style="2" customWidth="1"/>
    <col min="2819" max="2819" width="12.28515625" style="2" bestFit="1" customWidth="1"/>
    <col min="2820" max="2820" width="13" style="2" customWidth="1"/>
    <col min="2821" max="2821" width="12.7109375" style="2" bestFit="1" customWidth="1"/>
    <col min="2822" max="2822" width="11.28515625" style="2" bestFit="1" customWidth="1"/>
    <col min="2823" max="2824" width="11.7109375" style="2" bestFit="1" customWidth="1"/>
    <col min="2825" max="2829" width="12.5703125" style="2" bestFit="1" customWidth="1"/>
    <col min="2830" max="2832" width="13.5703125" style="2" bestFit="1" customWidth="1"/>
    <col min="2833" max="2833" width="11.7109375" style="2" bestFit="1" customWidth="1"/>
    <col min="2834" max="2844" width="11.42578125" style="2"/>
    <col min="2845" max="2846" width="11.7109375" style="2" bestFit="1" customWidth="1"/>
    <col min="2847" max="3072" width="11.42578125" style="2"/>
    <col min="3073" max="3073" width="8.5703125" style="2" customWidth="1"/>
    <col min="3074" max="3074" width="41" style="2" customWidth="1"/>
    <col min="3075" max="3075" width="12.28515625" style="2" bestFit="1" customWidth="1"/>
    <col min="3076" max="3076" width="13" style="2" customWidth="1"/>
    <col min="3077" max="3077" width="12.7109375" style="2" bestFit="1" customWidth="1"/>
    <col min="3078" max="3078" width="11.28515625" style="2" bestFit="1" customWidth="1"/>
    <col min="3079" max="3080" width="11.7109375" style="2" bestFit="1" customWidth="1"/>
    <col min="3081" max="3085" width="12.5703125" style="2" bestFit="1" customWidth="1"/>
    <col min="3086" max="3088" width="13.5703125" style="2" bestFit="1" customWidth="1"/>
    <col min="3089" max="3089" width="11.7109375" style="2" bestFit="1" customWidth="1"/>
    <col min="3090" max="3100" width="11.42578125" style="2"/>
    <col min="3101" max="3102" width="11.7109375" style="2" bestFit="1" customWidth="1"/>
    <col min="3103" max="3328" width="11.42578125" style="2"/>
    <col min="3329" max="3329" width="8.5703125" style="2" customWidth="1"/>
    <col min="3330" max="3330" width="41" style="2" customWidth="1"/>
    <col min="3331" max="3331" width="12.28515625" style="2" bestFit="1" customWidth="1"/>
    <col min="3332" max="3332" width="13" style="2" customWidth="1"/>
    <col min="3333" max="3333" width="12.7109375" style="2" bestFit="1" customWidth="1"/>
    <col min="3334" max="3334" width="11.28515625" style="2" bestFit="1" customWidth="1"/>
    <col min="3335" max="3336" width="11.7109375" style="2" bestFit="1" customWidth="1"/>
    <col min="3337" max="3341" width="12.5703125" style="2" bestFit="1" customWidth="1"/>
    <col min="3342" max="3344" width="13.5703125" style="2" bestFit="1" customWidth="1"/>
    <col min="3345" max="3345" width="11.7109375" style="2" bestFit="1" customWidth="1"/>
    <col min="3346" max="3356" width="11.42578125" style="2"/>
    <col min="3357" max="3358" width="11.7109375" style="2" bestFit="1" customWidth="1"/>
    <col min="3359" max="3584" width="11.42578125" style="2"/>
    <col min="3585" max="3585" width="8.5703125" style="2" customWidth="1"/>
    <col min="3586" max="3586" width="41" style="2" customWidth="1"/>
    <col min="3587" max="3587" width="12.28515625" style="2" bestFit="1" customWidth="1"/>
    <col min="3588" max="3588" width="13" style="2" customWidth="1"/>
    <col min="3589" max="3589" width="12.7109375" style="2" bestFit="1" customWidth="1"/>
    <col min="3590" max="3590" width="11.28515625" style="2" bestFit="1" customWidth="1"/>
    <col min="3591" max="3592" width="11.7109375" style="2" bestFit="1" customWidth="1"/>
    <col min="3593" max="3597" width="12.5703125" style="2" bestFit="1" customWidth="1"/>
    <col min="3598" max="3600" width="13.5703125" style="2" bestFit="1" customWidth="1"/>
    <col min="3601" max="3601" width="11.7109375" style="2" bestFit="1" customWidth="1"/>
    <col min="3602" max="3612" width="11.42578125" style="2"/>
    <col min="3613" max="3614" width="11.7109375" style="2" bestFit="1" customWidth="1"/>
    <col min="3615" max="3840" width="11.42578125" style="2"/>
    <col min="3841" max="3841" width="8.5703125" style="2" customWidth="1"/>
    <col min="3842" max="3842" width="41" style="2" customWidth="1"/>
    <col min="3843" max="3843" width="12.28515625" style="2" bestFit="1" customWidth="1"/>
    <col min="3844" max="3844" width="13" style="2" customWidth="1"/>
    <col min="3845" max="3845" width="12.7109375" style="2" bestFit="1" customWidth="1"/>
    <col min="3846" max="3846" width="11.28515625" style="2" bestFit="1" customWidth="1"/>
    <col min="3847" max="3848" width="11.7109375" style="2" bestFit="1" customWidth="1"/>
    <col min="3849" max="3853" width="12.5703125" style="2" bestFit="1" customWidth="1"/>
    <col min="3854" max="3856" width="13.5703125" style="2" bestFit="1" customWidth="1"/>
    <col min="3857" max="3857" width="11.7109375" style="2" bestFit="1" customWidth="1"/>
    <col min="3858" max="3868" width="11.42578125" style="2"/>
    <col min="3869" max="3870" width="11.7109375" style="2" bestFit="1" customWidth="1"/>
    <col min="3871" max="4096" width="11.42578125" style="2"/>
    <col min="4097" max="4097" width="8.5703125" style="2" customWidth="1"/>
    <col min="4098" max="4098" width="41" style="2" customWidth="1"/>
    <col min="4099" max="4099" width="12.28515625" style="2" bestFit="1" customWidth="1"/>
    <col min="4100" max="4100" width="13" style="2" customWidth="1"/>
    <col min="4101" max="4101" width="12.7109375" style="2" bestFit="1" customWidth="1"/>
    <col min="4102" max="4102" width="11.28515625" style="2" bestFit="1" customWidth="1"/>
    <col min="4103" max="4104" width="11.7109375" style="2" bestFit="1" customWidth="1"/>
    <col min="4105" max="4109" width="12.5703125" style="2" bestFit="1" customWidth="1"/>
    <col min="4110" max="4112" width="13.5703125" style="2" bestFit="1" customWidth="1"/>
    <col min="4113" max="4113" width="11.7109375" style="2" bestFit="1" customWidth="1"/>
    <col min="4114" max="4124" width="11.42578125" style="2"/>
    <col min="4125" max="4126" width="11.7109375" style="2" bestFit="1" customWidth="1"/>
    <col min="4127" max="4352" width="11.42578125" style="2"/>
    <col min="4353" max="4353" width="8.5703125" style="2" customWidth="1"/>
    <col min="4354" max="4354" width="41" style="2" customWidth="1"/>
    <col min="4355" max="4355" width="12.28515625" style="2" bestFit="1" customWidth="1"/>
    <col min="4356" max="4356" width="13" style="2" customWidth="1"/>
    <col min="4357" max="4357" width="12.7109375" style="2" bestFit="1" customWidth="1"/>
    <col min="4358" max="4358" width="11.28515625" style="2" bestFit="1" customWidth="1"/>
    <col min="4359" max="4360" width="11.7109375" style="2" bestFit="1" customWidth="1"/>
    <col min="4361" max="4365" width="12.5703125" style="2" bestFit="1" customWidth="1"/>
    <col min="4366" max="4368" width="13.5703125" style="2" bestFit="1" customWidth="1"/>
    <col min="4369" max="4369" width="11.7109375" style="2" bestFit="1" customWidth="1"/>
    <col min="4370" max="4380" width="11.42578125" style="2"/>
    <col min="4381" max="4382" width="11.7109375" style="2" bestFit="1" customWidth="1"/>
    <col min="4383" max="4608" width="11.42578125" style="2"/>
    <col min="4609" max="4609" width="8.5703125" style="2" customWidth="1"/>
    <col min="4610" max="4610" width="41" style="2" customWidth="1"/>
    <col min="4611" max="4611" width="12.28515625" style="2" bestFit="1" customWidth="1"/>
    <col min="4612" max="4612" width="13" style="2" customWidth="1"/>
    <col min="4613" max="4613" width="12.7109375" style="2" bestFit="1" customWidth="1"/>
    <col min="4614" max="4614" width="11.28515625" style="2" bestFit="1" customWidth="1"/>
    <col min="4615" max="4616" width="11.7109375" style="2" bestFit="1" customWidth="1"/>
    <col min="4617" max="4621" width="12.5703125" style="2" bestFit="1" customWidth="1"/>
    <col min="4622" max="4624" width="13.5703125" style="2" bestFit="1" customWidth="1"/>
    <col min="4625" max="4625" width="11.7109375" style="2" bestFit="1" customWidth="1"/>
    <col min="4626" max="4636" width="11.42578125" style="2"/>
    <col min="4637" max="4638" width="11.7109375" style="2" bestFit="1" customWidth="1"/>
    <col min="4639" max="4864" width="11.42578125" style="2"/>
    <col min="4865" max="4865" width="8.5703125" style="2" customWidth="1"/>
    <col min="4866" max="4866" width="41" style="2" customWidth="1"/>
    <col min="4867" max="4867" width="12.28515625" style="2" bestFit="1" customWidth="1"/>
    <col min="4868" max="4868" width="13" style="2" customWidth="1"/>
    <col min="4869" max="4869" width="12.7109375" style="2" bestFit="1" customWidth="1"/>
    <col min="4870" max="4870" width="11.28515625" style="2" bestFit="1" customWidth="1"/>
    <col min="4871" max="4872" width="11.7109375" style="2" bestFit="1" customWidth="1"/>
    <col min="4873" max="4877" width="12.5703125" style="2" bestFit="1" customWidth="1"/>
    <col min="4878" max="4880" width="13.5703125" style="2" bestFit="1" customWidth="1"/>
    <col min="4881" max="4881" width="11.7109375" style="2" bestFit="1" customWidth="1"/>
    <col min="4882" max="4892" width="11.42578125" style="2"/>
    <col min="4893" max="4894" width="11.7109375" style="2" bestFit="1" customWidth="1"/>
    <col min="4895" max="5120" width="11.42578125" style="2"/>
    <col min="5121" max="5121" width="8.5703125" style="2" customWidth="1"/>
    <col min="5122" max="5122" width="41" style="2" customWidth="1"/>
    <col min="5123" max="5123" width="12.28515625" style="2" bestFit="1" customWidth="1"/>
    <col min="5124" max="5124" width="13" style="2" customWidth="1"/>
    <col min="5125" max="5125" width="12.7109375" style="2" bestFit="1" customWidth="1"/>
    <col min="5126" max="5126" width="11.28515625" style="2" bestFit="1" customWidth="1"/>
    <col min="5127" max="5128" width="11.7109375" style="2" bestFit="1" customWidth="1"/>
    <col min="5129" max="5133" width="12.5703125" style="2" bestFit="1" customWidth="1"/>
    <col min="5134" max="5136" width="13.5703125" style="2" bestFit="1" customWidth="1"/>
    <col min="5137" max="5137" width="11.7109375" style="2" bestFit="1" customWidth="1"/>
    <col min="5138" max="5148" width="11.42578125" style="2"/>
    <col min="5149" max="5150" width="11.7109375" style="2" bestFit="1" customWidth="1"/>
    <col min="5151" max="5376" width="11.42578125" style="2"/>
    <col min="5377" max="5377" width="8.5703125" style="2" customWidth="1"/>
    <col min="5378" max="5378" width="41" style="2" customWidth="1"/>
    <col min="5379" max="5379" width="12.28515625" style="2" bestFit="1" customWidth="1"/>
    <col min="5380" max="5380" width="13" style="2" customWidth="1"/>
    <col min="5381" max="5381" width="12.7109375" style="2" bestFit="1" customWidth="1"/>
    <col min="5382" max="5382" width="11.28515625" style="2" bestFit="1" customWidth="1"/>
    <col min="5383" max="5384" width="11.7109375" style="2" bestFit="1" customWidth="1"/>
    <col min="5385" max="5389" width="12.5703125" style="2" bestFit="1" customWidth="1"/>
    <col min="5390" max="5392" width="13.5703125" style="2" bestFit="1" customWidth="1"/>
    <col min="5393" max="5393" width="11.7109375" style="2" bestFit="1" customWidth="1"/>
    <col min="5394" max="5404" width="11.42578125" style="2"/>
    <col min="5405" max="5406" width="11.7109375" style="2" bestFit="1" customWidth="1"/>
    <col min="5407" max="5632" width="11.42578125" style="2"/>
    <col min="5633" max="5633" width="8.5703125" style="2" customWidth="1"/>
    <col min="5634" max="5634" width="41" style="2" customWidth="1"/>
    <col min="5635" max="5635" width="12.28515625" style="2" bestFit="1" customWidth="1"/>
    <col min="5636" max="5636" width="13" style="2" customWidth="1"/>
    <col min="5637" max="5637" width="12.7109375" style="2" bestFit="1" customWidth="1"/>
    <col min="5638" max="5638" width="11.28515625" style="2" bestFit="1" customWidth="1"/>
    <col min="5639" max="5640" width="11.7109375" style="2" bestFit="1" customWidth="1"/>
    <col min="5641" max="5645" width="12.5703125" style="2" bestFit="1" customWidth="1"/>
    <col min="5646" max="5648" width="13.5703125" style="2" bestFit="1" customWidth="1"/>
    <col min="5649" max="5649" width="11.7109375" style="2" bestFit="1" customWidth="1"/>
    <col min="5650" max="5660" width="11.42578125" style="2"/>
    <col min="5661" max="5662" width="11.7109375" style="2" bestFit="1" customWidth="1"/>
    <col min="5663" max="5888" width="11.42578125" style="2"/>
    <col min="5889" max="5889" width="8.5703125" style="2" customWidth="1"/>
    <col min="5890" max="5890" width="41" style="2" customWidth="1"/>
    <col min="5891" max="5891" width="12.28515625" style="2" bestFit="1" customWidth="1"/>
    <col min="5892" max="5892" width="13" style="2" customWidth="1"/>
    <col min="5893" max="5893" width="12.7109375" style="2" bestFit="1" customWidth="1"/>
    <col min="5894" max="5894" width="11.28515625" style="2" bestFit="1" customWidth="1"/>
    <col min="5895" max="5896" width="11.7109375" style="2" bestFit="1" customWidth="1"/>
    <col min="5897" max="5901" width="12.5703125" style="2" bestFit="1" customWidth="1"/>
    <col min="5902" max="5904" width="13.5703125" style="2" bestFit="1" customWidth="1"/>
    <col min="5905" max="5905" width="11.7109375" style="2" bestFit="1" customWidth="1"/>
    <col min="5906" max="5916" width="11.42578125" style="2"/>
    <col min="5917" max="5918" width="11.7109375" style="2" bestFit="1" customWidth="1"/>
    <col min="5919" max="6144" width="11.42578125" style="2"/>
    <col min="6145" max="6145" width="8.5703125" style="2" customWidth="1"/>
    <col min="6146" max="6146" width="41" style="2" customWidth="1"/>
    <col min="6147" max="6147" width="12.28515625" style="2" bestFit="1" customWidth="1"/>
    <col min="6148" max="6148" width="13" style="2" customWidth="1"/>
    <col min="6149" max="6149" width="12.7109375" style="2" bestFit="1" customWidth="1"/>
    <col min="6150" max="6150" width="11.28515625" style="2" bestFit="1" customWidth="1"/>
    <col min="6151" max="6152" width="11.7109375" style="2" bestFit="1" customWidth="1"/>
    <col min="6153" max="6157" width="12.5703125" style="2" bestFit="1" customWidth="1"/>
    <col min="6158" max="6160" width="13.5703125" style="2" bestFit="1" customWidth="1"/>
    <col min="6161" max="6161" width="11.7109375" style="2" bestFit="1" customWidth="1"/>
    <col min="6162" max="6172" width="11.42578125" style="2"/>
    <col min="6173" max="6174" width="11.7109375" style="2" bestFit="1" customWidth="1"/>
    <col min="6175" max="6400" width="11.42578125" style="2"/>
    <col min="6401" max="6401" width="8.5703125" style="2" customWidth="1"/>
    <col min="6402" max="6402" width="41" style="2" customWidth="1"/>
    <col min="6403" max="6403" width="12.28515625" style="2" bestFit="1" customWidth="1"/>
    <col min="6404" max="6404" width="13" style="2" customWidth="1"/>
    <col min="6405" max="6405" width="12.7109375" style="2" bestFit="1" customWidth="1"/>
    <col min="6406" max="6406" width="11.28515625" style="2" bestFit="1" customWidth="1"/>
    <col min="6407" max="6408" width="11.7109375" style="2" bestFit="1" customWidth="1"/>
    <col min="6409" max="6413" width="12.5703125" style="2" bestFit="1" customWidth="1"/>
    <col min="6414" max="6416" width="13.5703125" style="2" bestFit="1" customWidth="1"/>
    <col min="6417" max="6417" width="11.7109375" style="2" bestFit="1" customWidth="1"/>
    <col min="6418" max="6428" width="11.42578125" style="2"/>
    <col min="6429" max="6430" width="11.7109375" style="2" bestFit="1" customWidth="1"/>
    <col min="6431" max="6656" width="11.42578125" style="2"/>
    <col min="6657" max="6657" width="8.5703125" style="2" customWidth="1"/>
    <col min="6658" max="6658" width="41" style="2" customWidth="1"/>
    <col min="6659" max="6659" width="12.28515625" style="2" bestFit="1" customWidth="1"/>
    <col min="6660" max="6660" width="13" style="2" customWidth="1"/>
    <col min="6661" max="6661" width="12.7109375" style="2" bestFit="1" customWidth="1"/>
    <col min="6662" max="6662" width="11.28515625" style="2" bestFit="1" customWidth="1"/>
    <col min="6663" max="6664" width="11.7109375" style="2" bestFit="1" customWidth="1"/>
    <col min="6665" max="6669" width="12.5703125" style="2" bestFit="1" customWidth="1"/>
    <col min="6670" max="6672" width="13.5703125" style="2" bestFit="1" customWidth="1"/>
    <col min="6673" max="6673" width="11.7109375" style="2" bestFit="1" customWidth="1"/>
    <col min="6674" max="6684" width="11.42578125" style="2"/>
    <col min="6685" max="6686" width="11.7109375" style="2" bestFit="1" customWidth="1"/>
    <col min="6687" max="6912" width="11.42578125" style="2"/>
    <col min="6913" max="6913" width="8.5703125" style="2" customWidth="1"/>
    <col min="6914" max="6914" width="41" style="2" customWidth="1"/>
    <col min="6915" max="6915" width="12.28515625" style="2" bestFit="1" customWidth="1"/>
    <col min="6916" max="6916" width="13" style="2" customWidth="1"/>
    <col min="6917" max="6917" width="12.7109375" style="2" bestFit="1" customWidth="1"/>
    <col min="6918" max="6918" width="11.28515625" style="2" bestFit="1" customWidth="1"/>
    <col min="6919" max="6920" width="11.7109375" style="2" bestFit="1" customWidth="1"/>
    <col min="6921" max="6925" width="12.5703125" style="2" bestFit="1" customWidth="1"/>
    <col min="6926" max="6928" width="13.5703125" style="2" bestFit="1" customWidth="1"/>
    <col min="6929" max="6929" width="11.7109375" style="2" bestFit="1" customWidth="1"/>
    <col min="6930" max="6940" width="11.42578125" style="2"/>
    <col min="6941" max="6942" width="11.7109375" style="2" bestFit="1" customWidth="1"/>
    <col min="6943" max="7168" width="11.42578125" style="2"/>
    <col min="7169" max="7169" width="8.5703125" style="2" customWidth="1"/>
    <col min="7170" max="7170" width="41" style="2" customWidth="1"/>
    <col min="7171" max="7171" width="12.28515625" style="2" bestFit="1" customWidth="1"/>
    <col min="7172" max="7172" width="13" style="2" customWidth="1"/>
    <col min="7173" max="7173" width="12.7109375" style="2" bestFit="1" customWidth="1"/>
    <col min="7174" max="7174" width="11.28515625" style="2" bestFit="1" customWidth="1"/>
    <col min="7175" max="7176" width="11.7109375" style="2" bestFit="1" customWidth="1"/>
    <col min="7177" max="7181" width="12.5703125" style="2" bestFit="1" customWidth="1"/>
    <col min="7182" max="7184" width="13.5703125" style="2" bestFit="1" customWidth="1"/>
    <col min="7185" max="7185" width="11.7109375" style="2" bestFit="1" customWidth="1"/>
    <col min="7186" max="7196" width="11.42578125" style="2"/>
    <col min="7197" max="7198" width="11.7109375" style="2" bestFit="1" customWidth="1"/>
    <col min="7199" max="7424" width="11.42578125" style="2"/>
    <col min="7425" max="7425" width="8.5703125" style="2" customWidth="1"/>
    <col min="7426" max="7426" width="41" style="2" customWidth="1"/>
    <col min="7427" max="7427" width="12.28515625" style="2" bestFit="1" customWidth="1"/>
    <col min="7428" max="7428" width="13" style="2" customWidth="1"/>
    <col min="7429" max="7429" width="12.7109375" style="2" bestFit="1" customWidth="1"/>
    <col min="7430" max="7430" width="11.28515625" style="2" bestFit="1" customWidth="1"/>
    <col min="7431" max="7432" width="11.7109375" style="2" bestFit="1" customWidth="1"/>
    <col min="7433" max="7437" width="12.5703125" style="2" bestFit="1" customWidth="1"/>
    <col min="7438" max="7440" width="13.5703125" style="2" bestFit="1" customWidth="1"/>
    <col min="7441" max="7441" width="11.7109375" style="2" bestFit="1" customWidth="1"/>
    <col min="7442" max="7452" width="11.42578125" style="2"/>
    <col min="7453" max="7454" width="11.7109375" style="2" bestFit="1" customWidth="1"/>
    <col min="7455" max="7680" width="11.42578125" style="2"/>
    <col min="7681" max="7681" width="8.5703125" style="2" customWidth="1"/>
    <col min="7682" max="7682" width="41" style="2" customWidth="1"/>
    <col min="7683" max="7683" width="12.28515625" style="2" bestFit="1" customWidth="1"/>
    <col min="7684" max="7684" width="13" style="2" customWidth="1"/>
    <col min="7685" max="7685" width="12.7109375" style="2" bestFit="1" customWidth="1"/>
    <col min="7686" max="7686" width="11.28515625" style="2" bestFit="1" customWidth="1"/>
    <col min="7687" max="7688" width="11.7109375" style="2" bestFit="1" customWidth="1"/>
    <col min="7689" max="7693" width="12.5703125" style="2" bestFit="1" customWidth="1"/>
    <col min="7694" max="7696" width="13.5703125" style="2" bestFit="1" customWidth="1"/>
    <col min="7697" max="7697" width="11.7109375" style="2" bestFit="1" customWidth="1"/>
    <col min="7698" max="7708" width="11.42578125" style="2"/>
    <col min="7709" max="7710" width="11.7109375" style="2" bestFit="1" customWidth="1"/>
    <col min="7711" max="7936" width="11.42578125" style="2"/>
    <col min="7937" max="7937" width="8.5703125" style="2" customWidth="1"/>
    <col min="7938" max="7938" width="41" style="2" customWidth="1"/>
    <col min="7939" max="7939" width="12.28515625" style="2" bestFit="1" customWidth="1"/>
    <col min="7940" max="7940" width="13" style="2" customWidth="1"/>
    <col min="7941" max="7941" width="12.7109375" style="2" bestFit="1" customWidth="1"/>
    <col min="7942" max="7942" width="11.28515625" style="2" bestFit="1" customWidth="1"/>
    <col min="7943" max="7944" width="11.7109375" style="2" bestFit="1" customWidth="1"/>
    <col min="7945" max="7949" width="12.5703125" style="2" bestFit="1" customWidth="1"/>
    <col min="7950" max="7952" width="13.5703125" style="2" bestFit="1" customWidth="1"/>
    <col min="7953" max="7953" width="11.7109375" style="2" bestFit="1" customWidth="1"/>
    <col min="7954" max="7964" width="11.42578125" style="2"/>
    <col min="7965" max="7966" width="11.7109375" style="2" bestFit="1" customWidth="1"/>
    <col min="7967" max="8192" width="11.42578125" style="2"/>
    <col min="8193" max="8193" width="8.5703125" style="2" customWidth="1"/>
    <col min="8194" max="8194" width="41" style="2" customWidth="1"/>
    <col min="8195" max="8195" width="12.28515625" style="2" bestFit="1" customWidth="1"/>
    <col min="8196" max="8196" width="13" style="2" customWidth="1"/>
    <col min="8197" max="8197" width="12.7109375" style="2" bestFit="1" customWidth="1"/>
    <col min="8198" max="8198" width="11.28515625" style="2" bestFit="1" customWidth="1"/>
    <col min="8199" max="8200" width="11.7109375" style="2" bestFit="1" customWidth="1"/>
    <col min="8201" max="8205" width="12.5703125" style="2" bestFit="1" customWidth="1"/>
    <col min="8206" max="8208" width="13.5703125" style="2" bestFit="1" customWidth="1"/>
    <col min="8209" max="8209" width="11.7109375" style="2" bestFit="1" customWidth="1"/>
    <col min="8210" max="8220" width="11.42578125" style="2"/>
    <col min="8221" max="8222" width="11.7109375" style="2" bestFit="1" customWidth="1"/>
    <col min="8223" max="8448" width="11.42578125" style="2"/>
    <col min="8449" max="8449" width="8.5703125" style="2" customWidth="1"/>
    <col min="8450" max="8450" width="41" style="2" customWidth="1"/>
    <col min="8451" max="8451" width="12.28515625" style="2" bestFit="1" customWidth="1"/>
    <col min="8452" max="8452" width="13" style="2" customWidth="1"/>
    <col min="8453" max="8453" width="12.7109375" style="2" bestFit="1" customWidth="1"/>
    <col min="8454" max="8454" width="11.28515625" style="2" bestFit="1" customWidth="1"/>
    <col min="8455" max="8456" width="11.7109375" style="2" bestFit="1" customWidth="1"/>
    <col min="8457" max="8461" width="12.5703125" style="2" bestFit="1" customWidth="1"/>
    <col min="8462" max="8464" width="13.5703125" style="2" bestFit="1" customWidth="1"/>
    <col min="8465" max="8465" width="11.7109375" style="2" bestFit="1" customWidth="1"/>
    <col min="8466" max="8476" width="11.42578125" style="2"/>
    <col min="8477" max="8478" width="11.7109375" style="2" bestFit="1" customWidth="1"/>
    <col min="8479" max="8704" width="11.42578125" style="2"/>
    <col min="8705" max="8705" width="8.5703125" style="2" customWidth="1"/>
    <col min="8706" max="8706" width="41" style="2" customWidth="1"/>
    <col min="8707" max="8707" width="12.28515625" style="2" bestFit="1" customWidth="1"/>
    <col min="8708" max="8708" width="13" style="2" customWidth="1"/>
    <col min="8709" max="8709" width="12.7109375" style="2" bestFit="1" customWidth="1"/>
    <col min="8710" max="8710" width="11.28515625" style="2" bestFit="1" customWidth="1"/>
    <col min="8711" max="8712" width="11.7109375" style="2" bestFit="1" customWidth="1"/>
    <col min="8713" max="8717" width="12.5703125" style="2" bestFit="1" customWidth="1"/>
    <col min="8718" max="8720" width="13.5703125" style="2" bestFit="1" customWidth="1"/>
    <col min="8721" max="8721" width="11.7109375" style="2" bestFit="1" customWidth="1"/>
    <col min="8722" max="8732" width="11.42578125" style="2"/>
    <col min="8733" max="8734" width="11.7109375" style="2" bestFit="1" customWidth="1"/>
    <col min="8735" max="8960" width="11.42578125" style="2"/>
    <col min="8961" max="8961" width="8.5703125" style="2" customWidth="1"/>
    <col min="8962" max="8962" width="41" style="2" customWidth="1"/>
    <col min="8963" max="8963" width="12.28515625" style="2" bestFit="1" customWidth="1"/>
    <col min="8964" max="8964" width="13" style="2" customWidth="1"/>
    <col min="8965" max="8965" width="12.7109375" style="2" bestFit="1" customWidth="1"/>
    <col min="8966" max="8966" width="11.28515625" style="2" bestFit="1" customWidth="1"/>
    <col min="8967" max="8968" width="11.7109375" style="2" bestFit="1" customWidth="1"/>
    <col min="8969" max="8973" width="12.5703125" style="2" bestFit="1" customWidth="1"/>
    <col min="8974" max="8976" width="13.5703125" style="2" bestFit="1" customWidth="1"/>
    <col min="8977" max="8977" width="11.7109375" style="2" bestFit="1" customWidth="1"/>
    <col min="8978" max="8988" width="11.42578125" style="2"/>
    <col min="8989" max="8990" width="11.7109375" style="2" bestFit="1" customWidth="1"/>
    <col min="8991" max="9216" width="11.42578125" style="2"/>
    <col min="9217" max="9217" width="8.5703125" style="2" customWidth="1"/>
    <col min="9218" max="9218" width="41" style="2" customWidth="1"/>
    <col min="9219" max="9219" width="12.28515625" style="2" bestFit="1" customWidth="1"/>
    <col min="9220" max="9220" width="13" style="2" customWidth="1"/>
    <col min="9221" max="9221" width="12.7109375" style="2" bestFit="1" customWidth="1"/>
    <col min="9222" max="9222" width="11.28515625" style="2" bestFit="1" customWidth="1"/>
    <col min="9223" max="9224" width="11.7109375" style="2" bestFit="1" customWidth="1"/>
    <col min="9225" max="9229" width="12.5703125" style="2" bestFit="1" customWidth="1"/>
    <col min="9230" max="9232" width="13.5703125" style="2" bestFit="1" customWidth="1"/>
    <col min="9233" max="9233" width="11.7109375" style="2" bestFit="1" customWidth="1"/>
    <col min="9234" max="9244" width="11.42578125" style="2"/>
    <col min="9245" max="9246" width="11.7109375" style="2" bestFit="1" customWidth="1"/>
    <col min="9247" max="9472" width="11.42578125" style="2"/>
    <col min="9473" max="9473" width="8.5703125" style="2" customWidth="1"/>
    <col min="9474" max="9474" width="41" style="2" customWidth="1"/>
    <col min="9475" max="9475" width="12.28515625" style="2" bestFit="1" customWidth="1"/>
    <col min="9476" max="9476" width="13" style="2" customWidth="1"/>
    <col min="9477" max="9477" width="12.7109375" style="2" bestFit="1" customWidth="1"/>
    <col min="9478" max="9478" width="11.28515625" style="2" bestFit="1" customWidth="1"/>
    <col min="9479" max="9480" width="11.7109375" style="2" bestFit="1" customWidth="1"/>
    <col min="9481" max="9485" width="12.5703125" style="2" bestFit="1" customWidth="1"/>
    <col min="9486" max="9488" width="13.5703125" style="2" bestFit="1" customWidth="1"/>
    <col min="9489" max="9489" width="11.7109375" style="2" bestFit="1" customWidth="1"/>
    <col min="9490" max="9500" width="11.42578125" style="2"/>
    <col min="9501" max="9502" width="11.7109375" style="2" bestFit="1" customWidth="1"/>
    <col min="9503" max="9728" width="11.42578125" style="2"/>
    <col min="9729" max="9729" width="8.5703125" style="2" customWidth="1"/>
    <col min="9730" max="9730" width="41" style="2" customWidth="1"/>
    <col min="9731" max="9731" width="12.28515625" style="2" bestFit="1" customWidth="1"/>
    <col min="9732" max="9732" width="13" style="2" customWidth="1"/>
    <col min="9733" max="9733" width="12.7109375" style="2" bestFit="1" customWidth="1"/>
    <col min="9734" max="9734" width="11.28515625" style="2" bestFit="1" customWidth="1"/>
    <col min="9735" max="9736" width="11.7109375" style="2" bestFit="1" customWidth="1"/>
    <col min="9737" max="9741" width="12.5703125" style="2" bestFit="1" customWidth="1"/>
    <col min="9742" max="9744" width="13.5703125" style="2" bestFit="1" customWidth="1"/>
    <col min="9745" max="9745" width="11.7109375" style="2" bestFit="1" customWidth="1"/>
    <col min="9746" max="9756" width="11.42578125" style="2"/>
    <col min="9757" max="9758" width="11.7109375" style="2" bestFit="1" customWidth="1"/>
    <col min="9759" max="9984" width="11.42578125" style="2"/>
    <col min="9985" max="9985" width="8.5703125" style="2" customWidth="1"/>
    <col min="9986" max="9986" width="41" style="2" customWidth="1"/>
    <col min="9987" max="9987" width="12.28515625" style="2" bestFit="1" customWidth="1"/>
    <col min="9988" max="9988" width="13" style="2" customWidth="1"/>
    <col min="9989" max="9989" width="12.7109375" style="2" bestFit="1" customWidth="1"/>
    <col min="9990" max="9990" width="11.28515625" style="2" bestFit="1" customWidth="1"/>
    <col min="9991" max="9992" width="11.7109375" style="2" bestFit="1" customWidth="1"/>
    <col min="9993" max="9997" width="12.5703125" style="2" bestFit="1" customWidth="1"/>
    <col min="9998" max="10000" width="13.5703125" style="2" bestFit="1" customWidth="1"/>
    <col min="10001" max="10001" width="11.7109375" style="2" bestFit="1" customWidth="1"/>
    <col min="10002" max="10012" width="11.42578125" style="2"/>
    <col min="10013" max="10014" width="11.7109375" style="2" bestFit="1" customWidth="1"/>
    <col min="10015" max="10240" width="11.42578125" style="2"/>
    <col min="10241" max="10241" width="8.5703125" style="2" customWidth="1"/>
    <col min="10242" max="10242" width="41" style="2" customWidth="1"/>
    <col min="10243" max="10243" width="12.28515625" style="2" bestFit="1" customWidth="1"/>
    <col min="10244" max="10244" width="13" style="2" customWidth="1"/>
    <col min="10245" max="10245" width="12.7109375" style="2" bestFit="1" customWidth="1"/>
    <col min="10246" max="10246" width="11.28515625" style="2" bestFit="1" customWidth="1"/>
    <col min="10247" max="10248" width="11.7109375" style="2" bestFit="1" customWidth="1"/>
    <col min="10249" max="10253" width="12.5703125" style="2" bestFit="1" customWidth="1"/>
    <col min="10254" max="10256" width="13.5703125" style="2" bestFit="1" customWidth="1"/>
    <col min="10257" max="10257" width="11.7109375" style="2" bestFit="1" customWidth="1"/>
    <col min="10258" max="10268" width="11.42578125" style="2"/>
    <col min="10269" max="10270" width="11.7109375" style="2" bestFit="1" customWidth="1"/>
    <col min="10271" max="10496" width="11.42578125" style="2"/>
    <col min="10497" max="10497" width="8.5703125" style="2" customWidth="1"/>
    <col min="10498" max="10498" width="41" style="2" customWidth="1"/>
    <col min="10499" max="10499" width="12.28515625" style="2" bestFit="1" customWidth="1"/>
    <col min="10500" max="10500" width="13" style="2" customWidth="1"/>
    <col min="10501" max="10501" width="12.7109375" style="2" bestFit="1" customWidth="1"/>
    <col min="10502" max="10502" width="11.28515625" style="2" bestFit="1" customWidth="1"/>
    <col min="10503" max="10504" width="11.7109375" style="2" bestFit="1" customWidth="1"/>
    <col min="10505" max="10509" width="12.5703125" style="2" bestFit="1" customWidth="1"/>
    <col min="10510" max="10512" width="13.5703125" style="2" bestFit="1" customWidth="1"/>
    <col min="10513" max="10513" width="11.7109375" style="2" bestFit="1" customWidth="1"/>
    <col min="10514" max="10524" width="11.42578125" style="2"/>
    <col min="10525" max="10526" width="11.7109375" style="2" bestFit="1" customWidth="1"/>
    <col min="10527" max="10752" width="11.42578125" style="2"/>
    <col min="10753" max="10753" width="8.5703125" style="2" customWidth="1"/>
    <col min="10754" max="10754" width="41" style="2" customWidth="1"/>
    <col min="10755" max="10755" width="12.28515625" style="2" bestFit="1" customWidth="1"/>
    <col min="10756" max="10756" width="13" style="2" customWidth="1"/>
    <col min="10757" max="10757" width="12.7109375" style="2" bestFit="1" customWidth="1"/>
    <col min="10758" max="10758" width="11.28515625" style="2" bestFit="1" customWidth="1"/>
    <col min="10759" max="10760" width="11.7109375" style="2" bestFit="1" customWidth="1"/>
    <col min="10761" max="10765" width="12.5703125" style="2" bestFit="1" customWidth="1"/>
    <col min="10766" max="10768" width="13.5703125" style="2" bestFit="1" customWidth="1"/>
    <col min="10769" max="10769" width="11.7109375" style="2" bestFit="1" customWidth="1"/>
    <col min="10770" max="10780" width="11.42578125" style="2"/>
    <col min="10781" max="10782" width="11.7109375" style="2" bestFit="1" customWidth="1"/>
    <col min="10783" max="11008" width="11.42578125" style="2"/>
    <col min="11009" max="11009" width="8.5703125" style="2" customWidth="1"/>
    <col min="11010" max="11010" width="41" style="2" customWidth="1"/>
    <col min="11011" max="11011" width="12.28515625" style="2" bestFit="1" customWidth="1"/>
    <col min="11012" max="11012" width="13" style="2" customWidth="1"/>
    <col min="11013" max="11013" width="12.7109375" style="2" bestFit="1" customWidth="1"/>
    <col min="11014" max="11014" width="11.28515625" style="2" bestFit="1" customWidth="1"/>
    <col min="11015" max="11016" width="11.7109375" style="2" bestFit="1" customWidth="1"/>
    <col min="11017" max="11021" width="12.5703125" style="2" bestFit="1" customWidth="1"/>
    <col min="11022" max="11024" width="13.5703125" style="2" bestFit="1" customWidth="1"/>
    <col min="11025" max="11025" width="11.7109375" style="2" bestFit="1" customWidth="1"/>
    <col min="11026" max="11036" width="11.42578125" style="2"/>
    <col min="11037" max="11038" width="11.7109375" style="2" bestFit="1" customWidth="1"/>
    <col min="11039" max="11264" width="11.42578125" style="2"/>
    <col min="11265" max="11265" width="8.5703125" style="2" customWidth="1"/>
    <col min="11266" max="11266" width="41" style="2" customWidth="1"/>
    <col min="11267" max="11267" width="12.28515625" style="2" bestFit="1" customWidth="1"/>
    <col min="11268" max="11268" width="13" style="2" customWidth="1"/>
    <col min="11269" max="11269" width="12.7109375" style="2" bestFit="1" customWidth="1"/>
    <col min="11270" max="11270" width="11.28515625" style="2" bestFit="1" customWidth="1"/>
    <col min="11271" max="11272" width="11.7109375" style="2" bestFit="1" customWidth="1"/>
    <col min="11273" max="11277" width="12.5703125" style="2" bestFit="1" customWidth="1"/>
    <col min="11278" max="11280" width="13.5703125" style="2" bestFit="1" customWidth="1"/>
    <col min="11281" max="11281" width="11.7109375" style="2" bestFit="1" customWidth="1"/>
    <col min="11282" max="11292" width="11.42578125" style="2"/>
    <col min="11293" max="11294" width="11.7109375" style="2" bestFit="1" customWidth="1"/>
    <col min="11295" max="11520" width="11.42578125" style="2"/>
    <col min="11521" max="11521" width="8.5703125" style="2" customWidth="1"/>
    <col min="11522" max="11522" width="41" style="2" customWidth="1"/>
    <col min="11523" max="11523" width="12.28515625" style="2" bestFit="1" customWidth="1"/>
    <col min="11524" max="11524" width="13" style="2" customWidth="1"/>
    <col min="11525" max="11525" width="12.7109375" style="2" bestFit="1" customWidth="1"/>
    <col min="11526" max="11526" width="11.28515625" style="2" bestFit="1" customWidth="1"/>
    <col min="11527" max="11528" width="11.7109375" style="2" bestFit="1" customWidth="1"/>
    <col min="11529" max="11533" width="12.5703125" style="2" bestFit="1" customWidth="1"/>
    <col min="11534" max="11536" width="13.5703125" style="2" bestFit="1" customWidth="1"/>
    <col min="11537" max="11537" width="11.7109375" style="2" bestFit="1" customWidth="1"/>
    <col min="11538" max="11548" width="11.42578125" style="2"/>
    <col min="11549" max="11550" width="11.7109375" style="2" bestFit="1" customWidth="1"/>
    <col min="11551" max="11776" width="11.42578125" style="2"/>
    <col min="11777" max="11777" width="8.5703125" style="2" customWidth="1"/>
    <col min="11778" max="11778" width="41" style="2" customWidth="1"/>
    <col min="11779" max="11779" width="12.28515625" style="2" bestFit="1" customWidth="1"/>
    <col min="11780" max="11780" width="13" style="2" customWidth="1"/>
    <col min="11781" max="11781" width="12.7109375" style="2" bestFit="1" customWidth="1"/>
    <col min="11782" max="11782" width="11.28515625" style="2" bestFit="1" customWidth="1"/>
    <col min="11783" max="11784" width="11.7109375" style="2" bestFit="1" customWidth="1"/>
    <col min="11785" max="11789" width="12.5703125" style="2" bestFit="1" customWidth="1"/>
    <col min="11790" max="11792" width="13.5703125" style="2" bestFit="1" customWidth="1"/>
    <col min="11793" max="11793" width="11.7109375" style="2" bestFit="1" customWidth="1"/>
    <col min="11794" max="11804" width="11.42578125" style="2"/>
    <col min="11805" max="11806" width="11.7109375" style="2" bestFit="1" customWidth="1"/>
    <col min="11807" max="12032" width="11.42578125" style="2"/>
    <col min="12033" max="12033" width="8.5703125" style="2" customWidth="1"/>
    <col min="12034" max="12034" width="41" style="2" customWidth="1"/>
    <col min="12035" max="12035" width="12.28515625" style="2" bestFit="1" customWidth="1"/>
    <col min="12036" max="12036" width="13" style="2" customWidth="1"/>
    <col min="12037" max="12037" width="12.7109375" style="2" bestFit="1" customWidth="1"/>
    <col min="12038" max="12038" width="11.28515625" style="2" bestFit="1" customWidth="1"/>
    <col min="12039" max="12040" width="11.7109375" style="2" bestFit="1" customWidth="1"/>
    <col min="12041" max="12045" width="12.5703125" style="2" bestFit="1" customWidth="1"/>
    <col min="12046" max="12048" width="13.5703125" style="2" bestFit="1" customWidth="1"/>
    <col min="12049" max="12049" width="11.7109375" style="2" bestFit="1" customWidth="1"/>
    <col min="12050" max="12060" width="11.42578125" style="2"/>
    <col min="12061" max="12062" width="11.7109375" style="2" bestFit="1" customWidth="1"/>
    <col min="12063" max="12288" width="11.42578125" style="2"/>
    <col min="12289" max="12289" width="8.5703125" style="2" customWidth="1"/>
    <col min="12290" max="12290" width="41" style="2" customWidth="1"/>
    <col min="12291" max="12291" width="12.28515625" style="2" bestFit="1" customWidth="1"/>
    <col min="12292" max="12292" width="13" style="2" customWidth="1"/>
    <col min="12293" max="12293" width="12.7109375" style="2" bestFit="1" customWidth="1"/>
    <col min="12294" max="12294" width="11.28515625" style="2" bestFit="1" customWidth="1"/>
    <col min="12295" max="12296" width="11.7109375" style="2" bestFit="1" customWidth="1"/>
    <col min="12297" max="12301" width="12.5703125" style="2" bestFit="1" customWidth="1"/>
    <col min="12302" max="12304" width="13.5703125" style="2" bestFit="1" customWidth="1"/>
    <col min="12305" max="12305" width="11.7109375" style="2" bestFit="1" customWidth="1"/>
    <col min="12306" max="12316" width="11.42578125" style="2"/>
    <col min="12317" max="12318" width="11.7109375" style="2" bestFit="1" customWidth="1"/>
    <col min="12319" max="12544" width="11.42578125" style="2"/>
    <col min="12545" max="12545" width="8.5703125" style="2" customWidth="1"/>
    <col min="12546" max="12546" width="41" style="2" customWidth="1"/>
    <col min="12547" max="12547" width="12.28515625" style="2" bestFit="1" customWidth="1"/>
    <col min="12548" max="12548" width="13" style="2" customWidth="1"/>
    <col min="12549" max="12549" width="12.7109375" style="2" bestFit="1" customWidth="1"/>
    <col min="12550" max="12550" width="11.28515625" style="2" bestFit="1" customWidth="1"/>
    <col min="12551" max="12552" width="11.7109375" style="2" bestFit="1" customWidth="1"/>
    <col min="12553" max="12557" width="12.5703125" style="2" bestFit="1" customWidth="1"/>
    <col min="12558" max="12560" width="13.5703125" style="2" bestFit="1" customWidth="1"/>
    <col min="12561" max="12561" width="11.7109375" style="2" bestFit="1" customWidth="1"/>
    <col min="12562" max="12572" width="11.42578125" style="2"/>
    <col min="12573" max="12574" width="11.7109375" style="2" bestFit="1" customWidth="1"/>
    <col min="12575" max="12800" width="11.42578125" style="2"/>
    <col min="12801" max="12801" width="8.5703125" style="2" customWidth="1"/>
    <col min="12802" max="12802" width="41" style="2" customWidth="1"/>
    <col min="12803" max="12803" width="12.28515625" style="2" bestFit="1" customWidth="1"/>
    <col min="12804" max="12804" width="13" style="2" customWidth="1"/>
    <col min="12805" max="12805" width="12.7109375" style="2" bestFit="1" customWidth="1"/>
    <col min="12806" max="12806" width="11.28515625" style="2" bestFit="1" customWidth="1"/>
    <col min="12807" max="12808" width="11.7109375" style="2" bestFit="1" customWidth="1"/>
    <col min="12809" max="12813" width="12.5703125" style="2" bestFit="1" customWidth="1"/>
    <col min="12814" max="12816" width="13.5703125" style="2" bestFit="1" customWidth="1"/>
    <col min="12817" max="12817" width="11.7109375" style="2" bestFit="1" customWidth="1"/>
    <col min="12818" max="12828" width="11.42578125" style="2"/>
    <col min="12829" max="12830" width="11.7109375" style="2" bestFit="1" customWidth="1"/>
    <col min="12831" max="13056" width="11.42578125" style="2"/>
    <col min="13057" max="13057" width="8.5703125" style="2" customWidth="1"/>
    <col min="13058" max="13058" width="41" style="2" customWidth="1"/>
    <col min="13059" max="13059" width="12.28515625" style="2" bestFit="1" customWidth="1"/>
    <col min="13060" max="13060" width="13" style="2" customWidth="1"/>
    <col min="13061" max="13061" width="12.7109375" style="2" bestFit="1" customWidth="1"/>
    <col min="13062" max="13062" width="11.28515625" style="2" bestFit="1" customWidth="1"/>
    <col min="13063" max="13064" width="11.7109375" style="2" bestFit="1" customWidth="1"/>
    <col min="13065" max="13069" width="12.5703125" style="2" bestFit="1" customWidth="1"/>
    <col min="13070" max="13072" width="13.5703125" style="2" bestFit="1" customWidth="1"/>
    <col min="13073" max="13073" width="11.7109375" style="2" bestFit="1" customWidth="1"/>
    <col min="13074" max="13084" width="11.42578125" style="2"/>
    <col min="13085" max="13086" width="11.7109375" style="2" bestFit="1" customWidth="1"/>
    <col min="13087" max="13312" width="11.42578125" style="2"/>
    <col min="13313" max="13313" width="8.5703125" style="2" customWidth="1"/>
    <col min="13314" max="13314" width="41" style="2" customWidth="1"/>
    <col min="13315" max="13315" width="12.28515625" style="2" bestFit="1" customWidth="1"/>
    <col min="13316" max="13316" width="13" style="2" customWidth="1"/>
    <col min="13317" max="13317" width="12.7109375" style="2" bestFit="1" customWidth="1"/>
    <col min="13318" max="13318" width="11.28515625" style="2" bestFit="1" customWidth="1"/>
    <col min="13319" max="13320" width="11.7109375" style="2" bestFit="1" customWidth="1"/>
    <col min="13321" max="13325" width="12.5703125" style="2" bestFit="1" customWidth="1"/>
    <col min="13326" max="13328" width="13.5703125" style="2" bestFit="1" customWidth="1"/>
    <col min="13329" max="13329" width="11.7109375" style="2" bestFit="1" customWidth="1"/>
    <col min="13330" max="13340" width="11.42578125" style="2"/>
    <col min="13341" max="13342" width="11.7109375" style="2" bestFit="1" customWidth="1"/>
    <col min="13343" max="13568" width="11.42578125" style="2"/>
    <col min="13569" max="13569" width="8.5703125" style="2" customWidth="1"/>
    <col min="13570" max="13570" width="41" style="2" customWidth="1"/>
    <col min="13571" max="13571" width="12.28515625" style="2" bestFit="1" customWidth="1"/>
    <col min="13572" max="13572" width="13" style="2" customWidth="1"/>
    <col min="13573" max="13573" width="12.7109375" style="2" bestFit="1" customWidth="1"/>
    <col min="13574" max="13574" width="11.28515625" style="2" bestFit="1" customWidth="1"/>
    <col min="13575" max="13576" width="11.7109375" style="2" bestFit="1" customWidth="1"/>
    <col min="13577" max="13581" width="12.5703125" style="2" bestFit="1" customWidth="1"/>
    <col min="13582" max="13584" width="13.5703125" style="2" bestFit="1" customWidth="1"/>
    <col min="13585" max="13585" width="11.7109375" style="2" bestFit="1" customWidth="1"/>
    <col min="13586" max="13596" width="11.42578125" style="2"/>
    <col min="13597" max="13598" width="11.7109375" style="2" bestFit="1" customWidth="1"/>
    <col min="13599" max="13824" width="11.42578125" style="2"/>
    <col min="13825" max="13825" width="8.5703125" style="2" customWidth="1"/>
    <col min="13826" max="13826" width="41" style="2" customWidth="1"/>
    <col min="13827" max="13827" width="12.28515625" style="2" bestFit="1" customWidth="1"/>
    <col min="13828" max="13828" width="13" style="2" customWidth="1"/>
    <col min="13829" max="13829" width="12.7109375" style="2" bestFit="1" customWidth="1"/>
    <col min="13830" max="13830" width="11.28515625" style="2" bestFit="1" customWidth="1"/>
    <col min="13831" max="13832" width="11.7109375" style="2" bestFit="1" customWidth="1"/>
    <col min="13833" max="13837" width="12.5703125" style="2" bestFit="1" customWidth="1"/>
    <col min="13838" max="13840" width="13.5703125" style="2" bestFit="1" customWidth="1"/>
    <col min="13841" max="13841" width="11.7109375" style="2" bestFit="1" customWidth="1"/>
    <col min="13842" max="13852" width="11.42578125" style="2"/>
    <col min="13853" max="13854" width="11.7109375" style="2" bestFit="1" customWidth="1"/>
    <col min="13855" max="14080" width="11.42578125" style="2"/>
    <col min="14081" max="14081" width="8.5703125" style="2" customWidth="1"/>
    <col min="14082" max="14082" width="41" style="2" customWidth="1"/>
    <col min="14083" max="14083" width="12.28515625" style="2" bestFit="1" customWidth="1"/>
    <col min="14084" max="14084" width="13" style="2" customWidth="1"/>
    <col min="14085" max="14085" width="12.7109375" style="2" bestFit="1" customWidth="1"/>
    <col min="14086" max="14086" width="11.28515625" style="2" bestFit="1" customWidth="1"/>
    <col min="14087" max="14088" width="11.7109375" style="2" bestFit="1" customWidth="1"/>
    <col min="14089" max="14093" width="12.5703125" style="2" bestFit="1" customWidth="1"/>
    <col min="14094" max="14096" width="13.5703125" style="2" bestFit="1" customWidth="1"/>
    <col min="14097" max="14097" width="11.7109375" style="2" bestFit="1" customWidth="1"/>
    <col min="14098" max="14108" width="11.42578125" style="2"/>
    <col min="14109" max="14110" width="11.7109375" style="2" bestFit="1" customWidth="1"/>
    <col min="14111" max="14336" width="11.42578125" style="2"/>
    <col min="14337" max="14337" width="8.5703125" style="2" customWidth="1"/>
    <col min="14338" max="14338" width="41" style="2" customWidth="1"/>
    <col min="14339" max="14339" width="12.28515625" style="2" bestFit="1" customWidth="1"/>
    <col min="14340" max="14340" width="13" style="2" customWidth="1"/>
    <col min="14341" max="14341" width="12.7109375" style="2" bestFit="1" customWidth="1"/>
    <col min="14342" max="14342" width="11.28515625" style="2" bestFit="1" customWidth="1"/>
    <col min="14343" max="14344" width="11.7109375" style="2" bestFit="1" customWidth="1"/>
    <col min="14345" max="14349" width="12.5703125" style="2" bestFit="1" customWidth="1"/>
    <col min="14350" max="14352" width="13.5703125" style="2" bestFit="1" customWidth="1"/>
    <col min="14353" max="14353" width="11.7109375" style="2" bestFit="1" customWidth="1"/>
    <col min="14354" max="14364" width="11.42578125" style="2"/>
    <col min="14365" max="14366" width="11.7109375" style="2" bestFit="1" customWidth="1"/>
    <col min="14367" max="14592" width="11.42578125" style="2"/>
    <col min="14593" max="14593" width="8.5703125" style="2" customWidth="1"/>
    <col min="14594" max="14594" width="41" style="2" customWidth="1"/>
    <col min="14595" max="14595" width="12.28515625" style="2" bestFit="1" customWidth="1"/>
    <col min="14596" max="14596" width="13" style="2" customWidth="1"/>
    <col min="14597" max="14597" width="12.7109375" style="2" bestFit="1" customWidth="1"/>
    <col min="14598" max="14598" width="11.28515625" style="2" bestFit="1" customWidth="1"/>
    <col min="14599" max="14600" width="11.7109375" style="2" bestFit="1" customWidth="1"/>
    <col min="14601" max="14605" width="12.5703125" style="2" bestFit="1" customWidth="1"/>
    <col min="14606" max="14608" width="13.5703125" style="2" bestFit="1" customWidth="1"/>
    <col min="14609" max="14609" width="11.7109375" style="2" bestFit="1" customWidth="1"/>
    <col min="14610" max="14620" width="11.42578125" style="2"/>
    <col min="14621" max="14622" width="11.7109375" style="2" bestFit="1" customWidth="1"/>
    <col min="14623" max="14848" width="11.42578125" style="2"/>
    <col min="14849" max="14849" width="8.5703125" style="2" customWidth="1"/>
    <col min="14850" max="14850" width="41" style="2" customWidth="1"/>
    <col min="14851" max="14851" width="12.28515625" style="2" bestFit="1" customWidth="1"/>
    <col min="14852" max="14852" width="13" style="2" customWidth="1"/>
    <col min="14853" max="14853" width="12.7109375" style="2" bestFit="1" customWidth="1"/>
    <col min="14854" max="14854" width="11.28515625" style="2" bestFit="1" customWidth="1"/>
    <col min="14855" max="14856" width="11.7109375" style="2" bestFit="1" customWidth="1"/>
    <col min="14857" max="14861" width="12.5703125" style="2" bestFit="1" customWidth="1"/>
    <col min="14862" max="14864" width="13.5703125" style="2" bestFit="1" customWidth="1"/>
    <col min="14865" max="14865" width="11.7109375" style="2" bestFit="1" customWidth="1"/>
    <col min="14866" max="14876" width="11.42578125" style="2"/>
    <col min="14877" max="14878" width="11.7109375" style="2" bestFit="1" customWidth="1"/>
    <col min="14879" max="15104" width="11.42578125" style="2"/>
    <col min="15105" max="15105" width="8.5703125" style="2" customWidth="1"/>
    <col min="15106" max="15106" width="41" style="2" customWidth="1"/>
    <col min="15107" max="15107" width="12.28515625" style="2" bestFit="1" customWidth="1"/>
    <col min="15108" max="15108" width="13" style="2" customWidth="1"/>
    <col min="15109" max="15109" width="12.7109375" style="2" bestFit="1" customWidth="1"/>
    <col min="15110" max="15110" width="11.28515625" style="2" bestFit="1" customWidth="1"/>
    <col min="15111" max="15112" width="11.7109375" style="2" bestFit="1" customWidth="1"/>
    <col min="15113" max="15117" width="12.5703125" style="2" bestFit="1" customWidth="1"/>
    <col min="15118" max="15120" width="13.5703125" style="2" bestFit="1" customWidth="1"/>
    <col min="15121" max="15121" width="11.7109375" style="2" bestFit="1" customWidth="1"/>
    <col min="15122" max="15132" width="11.42578125" style="2"/>
    <col min="15133" max="15134" width="11.7109375" style="2" bestFit="1" customWidth="1"/>
    <col min="15135" max="15360" width="11.42578125" style="2"/>
    <col min="15361" max="15361" width="8.5703125" style="2" customWidth="1"/>
    <col min="15362" max="15362" width="41" style="2" customWidth="1"/>
    <col min="15363" max="15363" width="12.28515625" style="2" bestFit="1" customWidth="1"/>
    <col min="15364" max="15364" width="13" style="2" customWidth="1"/>
    <col min="15365" max="15365" width="12.7109375" style="2" bestFit="1" customWidth="1"/>
    <col min="15366" max="15366" width="11.28515625" style="2" bestFit="1" customWidth="1"/>
    <col min="15367" max="15368" width="11.7109375" style="2" bestFit="1" customWidth="1"/>
    <col min="15369" max="15373" width="12.5703125" style="2" bestFit="1" customWidth="1"/>
    <col min="15374" max="15376" width="13.5703125" style="2" bestFit="1" customWidth="1"/>
    <col min="15377" max="15377" width="11.7109375" style="2" bestFit="1" customWidth="1"/>
    <col min="15378" max="15388" width="11.42578125" style="2"/>
    <col min="15389" max="15390" width="11.7109375" style="2" bestFit="1" customWidth="1"/>
    <col min="15391" max="15616" width="11.42578125" style="2"/>
    <col min="15617" max="15617" width="8.5703125" style="2" customWidth="1"/>
    <col min="15618" max="15618" width="41" style="2" customWidth="1"/>
    <col min="15619" max="15619" width="12.28515625" style="2" bestFit="1" customWidth="1"/>
    <col min="15620" max="15620" width="13" style="2" customWidth="1"/>
    <col min="15621" max="15621" width="12.7109375" style="2" bestFit="1" customWidth="1"/>
    <col min="15622" max="15622" width="11.28515625" style="2" bestFit="1" customWidth="1"/>
    <col min="15623" max="15624" width="11.7109375" style="2" bestFit="1" customWidth="1"/>
    <col min="15625" max="15629" width="12.5703125" style="2" bestFit="1" customWidth="1"/>
    <col min="15630" max="15632" width="13.5703125" style="2" bestFit="1" customWidth="1"/>
    <col min="15633" max="15633" width="11.7109375" style="2" bestFit="1" customWidth="1"/>
    <col min="15634" max="15644" width="11.42578125" style="2"/>
    <col min="15645" max="15646" width="11.7109375" style="2" bestFit="1" customWidth="1"/>
    <col min="15647" max="15872" width="11.42578125" style="2"/>
    <col min="15873" max="15873" width="8.5703125" style="2" customWidth="1"/>
    <col min="15874" max="15874" width="41" style="2" customWidth="1"/>
    <col min="15875" max="15875" width="12.28515625" style="2" bestFit="1" customWidth="1"/>
    <col min="15876" max="15876" width="13" style="2" customWidth="1"/>
    <col min="15877" max="15877" width="12.7109375" style="2" bestFit="1" customWidth="1"/>
    <col min="15878" max="15878" width="11.28515625" style="2" bestFit="1" customWidth="1"/>
    <col min="15879" max="15880" width="11.7109375" style="2" bestFit="1" customWidth="1"/>
    <col min="15881" max="15885" width="12.5703125" style="2" bestFit="1" customWidth="1"/>
    <col min="15886" max="15888" width="13.5703125" style="2" bestFit="1" customWidth="1"/>
    <col min="15889" max="15889" width="11.7109375" style="2" bestFit="1" customWidth="1"/>
    <col min="15890" max="15900" width="11.42578125" style="2"/>
    <col min="15901" max="15902" width="11.7109375" style="2" bestFit="1" customWidth="1"/>
    <col min="15903" max="16128" width="11.42578125" style="2"/>
    <col min="16129" max="16129" width="8.5703125" style="2" customWidth="1"/>
    <col min="16130" max="16130" width="41" style="2" customWidth="1"/>
    <col min="16131" max="16131" width="12.28515625" style="2" bestFit="1" customWidth="1"/>
    <col min="16132" max="16132" width="13" style="2" customWidth="1"/>
    <col min="16133" max="16133" width="12.7109375" style="2" bestFit="1" customWidth="1"/>
    <col min="16134" max="16134" width="11.28515625" style="2" bestFit="1" customWidth="1"/>
    <col min="16135" max="16136" width="11.7109375" style="2" bestFit="1" customWidth="1"/>
    <col min="16137" max="16141" width="12.5703125" style="2" bestFit="1" customWidth="1"/>
    <col min="16142" max="16144" width="13.5703125" style="2" bestFit="1" customWidth="1"/>
    <col min="16145" max="16145" width="11.7109375" style="2" bestFit="1" customWidth="1"/>
    <col min="16146" max="16156" width="11.42578125" style="2"/>
    <col min="16157" max="16158" width="11.7109375" style="2" bestFit="1" customWidth="1"/>
    <col min="16159" max="16384" width="11.42578125" style="2"/>
  </cols>
  <sheetData>
    <row r="1" spans="1:28" ht="15.75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28" x14ac:dyDescent="0.25">
      <c r="A2" s="75" t="s">
        <v>323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28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</row>
    <row r="5" spans="1:28" x14ac:dyDescent="0.25">
      <c r="A5" s="76"/>
      <c r="B5" s="7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8" x14ac:dyDescent="0.25">
      <c r="A6" s="76"/>
      <c r="B6" s="76"/>
      <c r="C6" s="3" t="s">
        <v>1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4" t="s">
        <v>1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2</v>
      </c>
    </row>
    <row r="7" spans="1:28" x14ac:dyDescent="0.25">
      <c r="A7" s="77" t="s">
        <v>3</v>
      </c>
      <c r="B7" s="77"/>
      <c r="C7" s="3" t="s">
        <v>4</v>
      </c>
      <c r="D7" s="3" t="s">
        <v>5</v>
      </c>
      <c r="E7" s="3" t="s">
        <v>6</v>
      </c>
      <c r="F7" s="4" t="s">
        <v>7</v>
      </c>
      <c r="G7" s="3" t="s">
        <v>8</v>
      </c>
      <c r="H7" s="3" t="s">
        <v>9</v>
      </c>
      <c r="I7" s="3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N7" s="5" t="s">
        <v>15</v>
      </c>
      <c r="O7" s="5"/>
      <c r="Q7" s="3"/>
      <c r="R7" s="3"/>
      <c r="S7" s="5"/>
      <c r="T7" s="5"/>
      <c r="U7" s="5"/>
      <c r="V7" s="5"/>
      <c r="W7" s="5"/>
    </row>
    <row r="8" spans="1:28" x14ac:dyDescent="0.25">
      <c r="A8" s="6">
        <v>100</v>
      </c>
      <c r="B8" s="6" t="s">
        <v>16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</row>
    <row r="9" spans="1:28" x14ac:dyDescent="0.25">
      <c r="A9" s="72">
        <v>1131</v>
      </c>
      <c r="B9" s="72" t="s">
        <v>17</v>
      </c>
      <c r="C9" s="7">
        <v>611985.99087500013</v>
      </c>
      <c r="D9" s="7">
        <v>489588.79270000011</v>
      </c>
      <c r="E9" s="7">
        <v>611985.99087500013</v>
      </c>
      <c r="F9" s="7">
        <v>489588.79270000011</v>
      </c>
      <c r="G9" s="7">
        <v>611985.99087500013</v>
      </c>
      <c r="H9" s="7">
        <v>489588.79270000011</v>
      </c>
      <c r="I9" s="7">
        <v>489588.79270000011</v>
      </c>
      <c r="J9" s="7">
        <v>611985.99087500013</v>
      </c>
      <c r="K9" s="7">
        <v>489588.79270000011</v>
      </c>
      <c r="L9" s="7">
        <v>489588.79270000011</v>
      </c>
      <c r="M9" s="7">
        <v>611985.99087500013</v>
      </c>
      <c r="N9" s="7">
        <v>489588.79270000011</v>
      </c>
      <c r="O9" s="8">
        <f>SUM(C9:N9)</f>
        <v>6487051.5032750014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72">
        <v>1221</v>
      </c>
      <c r="B10" s="72" t="s">
        <v>18</v>
      </c>
      <c r="C10" s="7">
        <v>183905.61913500002</v>
      </c>
      <c r="D10" s="7">
        <v>47257.938630000004</v>
      </c>
      <c r="E10" s="7">
        <v>183905.61913500002</v>
      </c>
      <c r="F10" s="7">
        <v>38045.823794999997</v>
      </c>
      <c r="G10" s="7">
        <v>62552.224035000007</v>
      </c>
      <c r="H10" s="7">
        <v>45500.272755000005</v>
      </c>
      <c r="I10" s="7">
        <v>67894.1296</v>
      </c>
      <c r="J10" s="7">
        <v>65953.320371347509</v>
      </c>
      <c r="K10" s="7">
        <v>52596.401670540006</v>
      </c>
      <c r="L10" s="7">
        <v>39358.933607857507</v>
      </c>
      <c r="M10" s="7">
        <v>65953.320371347509</v>
      </c>
      <c r="N10" s="7">
        <v>50372.476146720008</v>
      </c>
      <c r="O10" s="8">
        <f t="shared" ref="O10:O58" si="0">SUM(C10:N10)</f>
        <v>903296.07925281255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72">
        <v>1322</v>
      </c>
      <c r="B11" s="72" t="s">
        <v>19</v>
      </c>
      <c r="C11" s="7">
        <v>15299.649771875003</v>
      </c>
      <c r="D11" s="7">
        <v>12239.719817500005</v>
      </c>
      <c r="E11" s="7">
        <v>15299.649771875003</v>
      </c>
      <c r="F11" s="7">
        <v>12239.719817500005</v>
      </c>
      <c r="G11" s="7">
        <v>15299.649771875003</v>
      </c>
      <c r="H11" s="7">
        <v>12239.719817500005</v>
      </c>
      <c r="I11" s="7">
        <v>12239.719817500005</v>
      </c>
      <c r="J11" s="7">
        <v>15299.649771875003</v>
      </c>
      <c r="K11" s="7">
        <v>12239.719817500005</v>
      </c>
      <c r="L11" s="7">
        <v>12239.719817500005</v>
      </c>
      <c r="M11" s="7">
        <v>15299.649771875003</v>
      </c>
      <c r="N11" s="7">
        <v>12239.719817500005</v>
      </c>
      <c r="O11" s="8">
        <f t="shared" si="0"/>
        <v>162176.28758187508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72">
        <v>1323</v>
      </c>
      <c r="B12" s="72" t="s">
        <v>20</v>
      </c>
      <c r="C12" s="7">
        <v>69181.166400000002</v>
      </c>
      <c r="D12" s="7">
        <v>69181.166400000002</v>
      </c>
      <c r="E12" s="7">
        <v>69181.166400000002</v>
      </c>
      <c r="F12" s="7">
        <v>69181.166400000002</v>
      </c>
      <c r="G12" s="7">
        <v>69181.166400000002</v>
      </c>
      <c r="H12" s="7">
        <v>69181.166400000002</v>
      </c>
      <c r="I12" s="7">
        <v>69181.166400000002</v>
      </c>
      <c r="J12" s="7">
        <v>69181.166400000002</v>
      </c>
      <c r="K12" s="7">
        <v>69181.166400000002</v>
      </c>
      <c r="L12" s="7">
        <v>69181.166400000002</v>
      </c>
      <c r="M12" s="7">
        <v>69181.166400000002</v>
      </c>
      <c r="N12" s="7">
        <v>69181.166400000002</v>
      </c>
      <c r="O12" s="8">
        <f t="shared" si="0"/>
        <v>830173.99679999996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72">
        <v>1324</v>
      </c>
      <c r="B13" s="72" t="s">
        <v>21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5450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8">
        <f t="shared" si="0"/>
        <v>5450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72">
        <v>1325</v>
      </c>
      <c r="B14" s="72" t="s">
        <v>22</v>
      </c>
      <c r="C14" s="7">
        <v>19094.001926399997</v>
      </c>
      <c r="D14" s="7">
        <v>19094.001926399997</v>
      </c>
      <c r="E14" s="7">
        <v>19094.001926399997</v>
      </c>
      <c r="F14" s="7">
        <v>19094.001926399997</v>
      </c>
      <c r="G14" s="7">
        <v>19094.001926399997</v>
      </c>
      <c r="H14" s="7">
        <v>19094.001926399997</v>
      </c>
      <c r="I14" s="7">
        <v>19094.001926399997</v>
      </c>
      <c r="J14" s="7">
        <v>19094.001926399997</v>
      </c>
      <c r="K14" s="7">
        <v>19094.001926399997</v>
      </c>
      <c r="L14" s="7">
        <v>19094.001926399997</v>
      </c>
      <c r="M14" s="7">
        <v>19094.001926399997</v>
      </c>
      <c r="N14" s="7">
        <v>19094.001926399997</v>
      </c>
      <c r="O14" s="8">
        <f t="shared" si="0"/>
        <v>229128.02311679997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72">
        <v>1331</v>
      </c>
      <c r="B15" s="72" t="s">
        <v>23</v>
      </c>
      <c r="C15" s="7">
        <v>10355</v>
      </c>
      <c r="D15" s="7">
        <v>10355</v>
      </c>
      <c r="E15" s="7">
        <v>10355</v>
      </c>
      <c r="F15" s="7">
        <v>10355</v>
      </c>
      <c r="G15" s="7">
        <v>10355</v>
      </c>
      <c r="H15" s="7">
        <v>10355</v>
      </c>
      <c r="I15" s="7">
        <v>10355</v>
      </c>
      <c r="J15" s="7">
        <v>10355</v>
      </c>
      <c r="K15" s="7">
        <v>10355</v>
      </c>
      <c r="L15" s="7">
        <v>10355</v>
      </c>
      <c r="M15" s="7">
        <v>10355</v>
      </c>
      <c r="N15" s="7">
        <v>10355</v>
      </c>
      <c r="O15" s="8">
        <f t="shared" si="0"/>
        <v>124260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72">
        <v>1333</v>
      </c>
      <c r="B16" s="72" t="s">
        <v>24</v>
      </c>
      <c r="C16" s="7">
        <v>27999.288345000001</v>
      </c>
      <c r="D16" s="7">
        <v>17443.072710000004</v>
      </c>
      <c r="E16" s="7">
        <v>20132.991060000004</v>
      </c>
      <c r="F16" s="7">
        <v>79761.750075000018</v>
      </c>
      <c r="G16" s="7">
        <v>32316.010985000004</v>
      </c>
      <c r="H16" s="7">
        <v>0</v>
      </c>
      <c r="I16" s="7">
        <v>0</v>
      </c>
      <c r="J16" s="7">
        <v>0</v>
      </c>
      <c r="K16" s="7">
        <v>14511.314150865001</v>
      </c>
      <c r="L16" s="7">
        <v>0</v>
      </c>
      <c r="M16" s="7">
        <v>28645.523340775821</v>
      </c>
      <c r="N16" s="7">
        <v>31869.305320282503</v>
      </c>
      <c r="O16" s="8">
        <f t="shared" si="0"/>
        <v>252679.25598692332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72">
        <v>1334</v>
      </c>
      <c r="B17" s="72" t="s">
        <v>25</v>
      </c>
      <c r="C17" s="7">
        <v>0</v>
      </c>
      <c r="D17" s="7">
        <v>0</v>
      </c>
      <c r="E17" s="7">
        <v>0</v>
      </c>
      <c r="F17" s="7">
        <v>146876.64000000001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8">
        <f t="shared" si="0"/>
        <v>146876.64000000001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72">
        <v>1335</v>
      </c>
      <c r="B18" s="72" t="s">
        <v>26</v>
      </c>
      <c r="C18" s="7">
        <v>2725</v>
      </c>
      <c r="D18" s="7">
        <v>2725</v>
      </c>
      <c r="E18" s="7">
        <v>2725</v>
      </c>
      <c r="F18" s="7">
        <v>2725</v>
      </c>
      <c r="G18" s="7">
        <v>2725</v>
      </c>
      <c r="H18" s="7">
        <v>2725</v>
      </c>
      <c r="I18" s="7">
        <v>2725</v>
      </c>
      <c r="J18" s="7">
        <v>2725</v>
      </c>
      <c r="K18" s="7">
        <v>2725</v>
      </c>
      <c r="L18" s="7">
        <v>2725</v>
      </c>
      <c r="M18" s="7">
        <v>2725</v>
      </c>
      <c r="N18" s="7">
        <v>2725</v>
      </c>
      <c r="O18" s="8">
        <f t="shared" si="0"/>
        <v>32700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72">
        <v>1411</v>
      </c>
      <c r="B19" s="72" t="s">
        <v>27</v>
      </c>
      <c r="C19" s="7">
        <v>97917.758540000024</v>
      </c>
      <c r="D19" s="7">
        <v>78334.206832000025</v>
      </c>
      <c r="E19" s="7">
        <v>97917.758540000024</v>
      </c>
      <c r="F19" s="7">
        <v>78334.206832000025</v>
      </c>
      <c r="G19" s="7">
        <v>97917.758540000024</v>
      </c>
      <c r="H19" s="7">
        <v>78334.206832000025</v>
      </c>
      <c r="I19" s="7">
        <v>78334.206832000025</v>
      </c>
      <c r="J19" s="7">
        <v>97917.758540000024</v>
      </c>
      <c r="K19" s="7">
        <v>78334.206832000025</v>
      </c>
      <c r="L19" s="7">
        <v>78334.206832000025</v>
      </c>
      <c r="M19" s="7">
        <v>97917.758540000024</v>
      </c>
      <c r="N19" s="7">
        <v>78334.206832000025</v>
      </c>
      <c r="O19" s="8">
        <f t="shared" si="0"/>
        <v>1037928.2405240005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72">
        <v>1421</v>
      </c>
      <c r="B20" s="72" t="s">
        <v>28</v>
      </c>
      <c r="C20" s="7">
        <v>0</v>
      </c>
      <c r="D20" s="7">
        <v>83895.317835000009</v>
      </c>
      <c r="E20" s="7">
        <v>0</v>
      </c>
      <c r="F20" s="7">
        <v>83895.317835000009</v>
      </c>
      <c r="G20" s="7">
        <v>0</v>
      </c>
      <c r="H20" s="7">
        <v>83895.317835000009</v>
      </c>
      <c r="I20" s="7">
        <v>0</v>
      </c>
      <c r="J20" s="7">
        <v>98781.840780000013</v>
      </c>
      <c r="K20" s="7">
        <v>0</v>
      </c>
      <c r="L20" s="7">
        <v>83895.317835000009</v>
      </c>
      <c r="M20" s="7">
        <v>0</v>
      </c>
      <c r="N20" s="7">
        <v>83895.317835000009</v>
      </c>
      <c r="O20" s="8">
        <f t="shared" si="0"/>
        <v>518258.42995500006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72">
        <v>1431</v>
      </c>
      <c r="B21" s="72" t="s">
        <v>29</v>
      </c>
      <c r="C21" s="7">
        <v>0</v>
      </c>
      <c r="D21" s="7">
        <v>85064.241464999999</v>
      </c>
      <c r="E21" s="7">
        <v>0</v>
      </c>
      <c r="F21" s="7">
        <v>85064.241464999999</v>
      </c>
      <c r="G21" s="7">
        <v>0</v>
      </c>
      <c r="H21" s="7">
        <v>85064.241464999999</v>
      </c>
      <c r="I21" s="7">
        <v>0</v>
      </c>
      <c r="J21" s="7">
        <v>103704.67863000001</v>
      </c>
      <c r="K21" s="7">
        <v>0</v>
      </c>
      <c r="L21" s="7">
        <v>85064.241464999999</v>
      </c>
      <c r="M21" s="7">
        <v>0</v>
      </c>
      <c r="N21" s="7">
        <v>85064.241464999999</v>
      </c>
      <c r="O21" s="8">
        <f t="shared" si="0"/>
        <v>529025.88595499995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72">
        <v>1543</v>
      </c>
      <c r="B22" s="72" t="s">
        <v>30</v>
      </c>
      <c r="C22" s="7">
        <v>3270.0000000000005</v>
      </c>
      <c r="D22" s="7">
        <v>3270.0000000000005</v>
      </c>
      <c r="E22" s="7">
        <v>3270.0000000000005</v>
      </c>
      <c r="F22" s="7">
        <v>3270.0000000000005</v>
      </c>
      <c r="G22" s="7">
        <v>3270.0000000000005</v>
      </c>
      <c r="H22" s="7">
        <v>3270.0000000000005</v>
      </c>
      <c r="I22" s="7">
        <v>3270.0000000000005</v>
      </c>
      <c r="J22" s="7">
        <v>3270.0000000000005</v>
      </c>
      <c r="K22" s="7">
        <v>3270.0000000000005</v>
      </c>
      <c r="L22" s="7">
        <v>3270.0000000000005</v>
      </c>
      <c r="M22" s="7">
        <v>3270.0000000000005</v>
      </c>
      <c r="N22" s="7">
        <v>3270.0000000000005</v>
      </c>
      <c r="O22" s="8">
        <f t="shared" si="0"/>
        <v>39240.000000000007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72">
        <v>1545</v>
      </c>
      <c r="B23" s="72" t="s">
        <v>31</v>
      </c>
      <c r="C23" s="7">
        <v>56429.160479999991</v>
      </c>
      <c r="D23" s="7">
        <v>56429.160479999991</v>
      </c>
      <c r="E23" s="7">
        <v>56429.160479999991</v>
      </c>
      <c r="F23" s="7">
        <v>56429.160479999991</v>
      </c>
      <c r="G23" s="7">
        <v>56429.160479999991</v>
      </c>
      <c r="H23" s="7">
        <v>56429.160479999991</v>
      </c>
      <c r="I23" s="7">
        <v>56429.160479999991</v>
      </c>
      <c r="J23" s="7">
        <v>56429.160479999991</v>
      </c>
      <c r="K23" s="7">
        <v>112858.32095999998</v>
      </c>
      <c r="L23" s="7">
        <v>56429.160479999991</v>
      </c>
      <c r="M23" s="7">
        <v>56429.160479999991</v>
      </c>
      <c r="N23" s="7">
        <v>71818.931519999984</v>
      </c>
      <c r="O23" s="8">
        <f t="shared" si="0"/>
        <v>748968.85727999976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72">
        <v>1547</v>
      </c>
      <c r="B24" s="72" t="s">
        <v>32</v>
      </c>
      <c r="C24" s="7">
        <v>62947.130489999989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8">
        <f t="shared" si="0"/>
        <v>62947.130489999989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72">
        <v>1548</v>
      </c>
      <c r="B25" s="72" t="s">
        <v>33</v>
      </c>
      <c r="C25" s="7">
        <v>0</v>
      </c>
      <c r="D25" s="7">
        <v>0</v>
      </c>
      <c r="E25" s="7">
        <v>0</v>
      </c>
      <c r="F25" s="7">
        <v>0</v>
      </c>
      <c r="G25" s="7">
        <v>62947.130489999989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8">
        <f t="shared" si="0"/>
        <v>62947.130489999989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72">
        <v>1592</v>
      </c>
      <c r="B26" s="72" t="s">
        <v>34</v>
      </c>
      <c r="C26" s="7">
        <v>61198.599087499999</v>
      </c>
      <c r="D26" s="7">
        <v>48958.879270000005</v>
      </c>
      <c r="E26" s="7">
        <v>61198.599087499999</v>
      </c>
      <c r="F26" s="7">
        <v>48958.879270000005</v>
      </c>
      <c r="G26" s="7">
        <v>61198.599087499999</v>
      </c>
      <c r="H26" s="7">
        <v>48958.879270000005</v>
      </c>
      <c r="I26" s="7">
        <v>48958.879270000005</v>
      </c>
      <c r="J26" s="7">
        <v>61198.599087499999</v>
      </c>
      <c r="K26" s="7">
        <v>48958.879270000005</v>
      </c>
      <c r="L26" s="7">
        <v>48958.879270000005</v>
      </c>
      <c r="M26" s="7">
        <v>61198.599087499999</v>
      </c>
      <c r="N26" s="7">
        <v>48958.879270000005</v>
      </c>
      <c r="O26" s="8">
        <f t="shared" si="0"/>
        <v>648705.15032750019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72">
        <v>1593</v>
      </c>
      <c r="B27" s="72" t="s">
        <v>35</v>
      </c>
      <c r="C27" s="7">
        <v>61198.599087499999</v>
      </c>
      <c r="D27" s="7">
        <v>48958.879270000005</v>
      </c>
      <c r="E27" s="7">
        <v>61198.599087499999</v>
      </c>
      <c r="F27" s="7">
        <v>48958.879270000005</v>
      </c>
      <c r="G27" s="7">
        <v>61198.599087499999</v>
      </c>
      <c r="H27" s="7">
        <v>48958.879270000005</v>
      </c>
      <c r="I27" s="7">
        <v>48958.879270000005</v>
      </c>
      <c r="J27" s="7">
        <v>61198.599087499999</v>
      </c>
      <c r="K27" s="7">
        <v>48958.879270000005</v>
      </c>
      <c r="L27" s="7">
        <v>48958.879270000005</v>
      </c>
      <c r="M27" s="7">
        <v>61198.599087499999</v>
      </c>
      <c r="N27" s="7">
        <v>48958.879270000005</v>
      </c>
      <c r="O27" s="8">
        <f t="shared" si="0"/>
        <v>648705.15032750019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72">
        <v>1612</v>
      </c>
      <c r="B28" s="72" t="s">
        <v>36</v>
      </c>
      <c r="C28" s="7">
        <v>14687.663781000005</v>
      </c>
      <c r="D28" s="7">
        <v>11750.131024800005</v>
      </c>
      <c r="E28" s="7">
        <v>14687.663781000005</v>
      </c>
      <c r="F28" s="7">
        <v>11750.131024800005</v>
      </c>
      <c r="G28" s="7">
        <v>14687.663781000005</v>
      </c>
      <c r="H28" s="7">
        <v>11750.131024800005</v>
      </c>
      <c r="I28" s="7">
        <v>11750.131024800005</v>
      </c>
      <c r="J28" s="7">
        <v>14687.663781000005</v>
      </c>
      <c r="K28" s="7">
        <v>11750.131024800005</v>
      </c>
      <c r="L28" s="7">
        <v>11750.131024800005</v>
      </c>
      <c r="M28" s="7">
        <v>14687.663781000005</v>
      </c>
      <c r="N28" s="7">
        <v>11750.131024800005</v>
      </c>
      <c r="O28" s="8">
        <f t="shared" si="0"/>
        <v>155689.23607860008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72">
        <v>2111</v>
      </c>
      <c r="B29" s="72" t="s">
        <v>37</v>
      </c>
      <c r="C29" s="7">
        <v>10290</v>
      </c>
      <c r="D29" s="7">
        <v>10290</v>
      </c>
      <c r="E29" s="7">
        <v>10290</v>
      </c>
      <c r="F29" s="7">
        <v>10290</v>
      </c>
      <c r="G29" s="7">
        <v>10290</v>
      </c>
      <c r="H29" s="7">
        <v>10290</v>
      </c>
      <c r="I29" s="7">
        <v>10290</v>
      </c>
      <c r="J29" s="7">
        <v>10290</v>
      </c>
      <c r="K29" s="7">
        <v>10290</v>
      </c>
      <c r="L29" s="7">
        <v>10290</v>
      </c>
      <c r="M29" s="7">
        <v>10290</v>
      </c>
      <c r="N29" s="7">
        <v>10290</v>
      </c>
      <c r="O29" s="8">
        <f>SUM(C29:N29)</f>
        <v>123480</v>
      </c>
      <c r="P29" s="9"/>
      <c r="Q29" s="9"/>
      <c r="R29" s="9"/>
      <c r="S29" s="9"/>
      <c r="T29" s="9"/>
      <c r="U29" s="9"/>
      <c r="V29" s="9"/>
    </row>
    <row r="30" spans="1:28" x14ac:dyDescent="0.25">
      <c r="A30" s="72">
        <v>2213</v>
      </c>
      <c r="B30" s="72" t="s">
        <v>38</v>
      </c>
      <c r="C30" s="7">
        <v>24000</v>
      </c>
      <c r="D30" s="7">
        <v>24000</v>
      </c>
      <c r="E30" s="7">
        <v>24000</v>
      </c>
      <c r="F30" s="7">
        <v>24000</v>
      </c>
      <c r="G30" s="7">
        <v>24000</v>
      </c>
      <c r="H30" s="7">
        <v>24000</v>
      </c>
      <c r="I30" s="7">
        <v>24000</v>
      </c>
      <c r="J30" s="7">
        <v>24000</v>
      </c>
      <c r="K30" s="7">
        <v>24000</v>
      </c>
      <c r="L30" s="7">
        <v>24000</v>
      </c>
      <c r="M30" s="7">
        <v>24000</v>
      </c>
      <c r="N30" s="7">
        <v>24000</v>
      </c>
      <c r="O30" s="8">
        <f t="shared" si="0"/>
        <v>288000</v>
      </c>
      <c r="P30" s="9"/>
      <c r="Q30" s="9"/>
      <c r="R30" s="9"/>
      <c r="S30" s="9"/>
      <c r="T30" s="9"/>
      <c r="U30" s="9"/>
      <c r="V30" s="9"/>
    </row>
    <row r="31" spans="1:28" x14ac:dyDescent="0.25">
      <c r="A31" s="72">
        <v>2214</v>
      </c>
      <c r="B31" s="72" t="s">
        <v>39</v>
      </c>
      <c r="C31" s="7">
        <v>3500</v>
      </c>
      <c r="D31" s="7">
        <v>3500</v>
      </c>
      <c r="E31" s="7">
        <v>5000</v>
      </c>
      <c r="F31" s="7">
        <v>5500</v>
      </c>
      <c r="G31" s="7">
        <v>5500</v>
      </c>
      <c r="H31" s="7">
        <v>5500</v>
      </c>
      <c r="I31" s="7">
        <v>4000</v>
      </c>
      <c r="J31" s="7">
        <v>3500</v>
      </c>
      <c r="K31" s="7">
        <v>3500</v>
      </c>
      <c r="L31" s="7">
        <v>3500</v>
      </c>
      <c r="M31" s="7">
        <v>3500</v>
      </c>
      <c r="N31" s="7">
        <v>3500</v>
      </c>
      <c r="O31" s="8">
        <f t="shared" si="0"/>
        <v>50000</v>
      </c>
      <c r="P31" s="9"/>
      <c r="Q31" s="9"/>
      <c r="R31" s="9"/>
      <c r="S31" s="9"/>
      <c r="T31" s="9"/>
      <c r="U31" s="9"/>
      <c r="V31" s="9"/>
    </row>
    <row r="32" spans="1:28" x14ac:dyDescent="0.25">
      <c r="A32" s="72">
        <v>2215</v>
      </c>
      <c r="B32" s="72" t="s">
        <v>40</v>
      </c>
      <c r="C32" s="7">
        <v>3000</v>
      </c>
      <c r="D32" s="7">
        <v>3000</v>
      </c>
      <c r="E32" s="7">
        <v>3000</v>
      </c>
      <c r="F32" s="7">
        <v>3000</v>
      </c>
      <c r="G32" s="7">
        <v>3000</v>
      </c>
      <c r="H32" s="7">
        <v>3000</v>
      </c>
      <c r="I32" s="7">
        <v>3000</v>
      </c>
      <c r="J32" s="7">
        <v>3000</v>
      </c>
      <c r="K32" s="7">
        <v>3000</v>
      </c>
      <c r="L32" s="7">
        <v>3000</v>
      </c>
      <c r="M32" s="7">
        <v>3000</v>
      </c>
      <c r="N32" s="7">
        <v>3000</v>
      </c>
      <c r="O32" s="8">
        <f t="shared" si="0"/>
        <v>36000</v>
      </c>
      <c r="P32" s="9"/>
      <c r="Q32" s="9"/>
      <c r="R32" s="9"/>
      <c r="S32" s="9"/>
      <c r="T32" s="9"/>
      <c r="U32" s="9"/>
      <c r="V32" s="9"/>
    </row>
    <row r="33" spans="1:22" x14ac:dyDescent="0.25">
      <c r="A33" s="72">
        <v>2231</v>
      </c>
      <c r="B33" s="72" t="s">
        <v>41</v>
      </c>
      <c r="C33" s="7">
        <v>3000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3000</v>
      </c>
      <c r="K33" s="7">
        <v>0</v>
      </c>
      <c r="L33" s="7">
        <v>0</v>
      </c>
      <c r="M33" s="7">
        <v>0</v>
      </c>
      <c r="N33" s="7">
        <v>0</v>
      </c>
      <c r="O33" s="8">
        <f t="shared" si="0"/>
        <v>6000</v>
      </c>
      <c r="P33" s="9"/>
      <c r="Q33" s="9"/>
      <c r="R33" s="9"/>
      <c r="S33" s="9"/>
      <c r="T33" s="9"/>
      <c r="U33" s="9"/>
      <c r="V33" s="9"/>
    </row>
    <row r="34" spans="1:22" x14ac:dyDescent="0.25">
      <c r="A34" s="72">
        <v>2381</v>
      </c>
      <c r="B34" s="72" t="s">
        <v>42</v>
      </c>
      <c r="C34" s="7">
        <v>60100</v>
      </c>
      <c r="D34" s="7">
        <v>71485.25</v>
      </c>
      <c r="E34" s="7">
        <v>79600</v>
      </c>
      <c r="F34" s="7">
        <v>218033.28</v>
      </c>
      <c r="G34" s="7">
        <v>223973.84</v>
      </c>
      <c r="H34" s="7">
        <v>82720.399999999994</v>
      </c>
      <c r="I34" s="7">
        <v>81288.53</v>
      </c>
      <c r="J34" s="7">
        <v>91856.93</v>
      </c>
      <c r="K34" s="7">
        <v>57784.22</v>
      </c>
      <c r="L34" s="7">
        <v>41192.42</v>
      </c>
      <c r="M34" s="7">
        <v>50389.5</v>
      </c>
      <c r="N34" s="7">
        <v>52179.31</v>
      </c>
      <c r="O34" s="8">
        <f t="shared" si="0"/>
        <v>1110603.6800000002</v>
      </c>
      <c r="P34" s="9"/>
      <c r="Q34" s="9"/>
      <c r="R34" s="9"/>
      <c r="S34" s="9"/>
      <c r="T34" s="9"/>
      <c r="U34" s="9"/>
      <c r="V34" s="9"/>
    </row>
    <row r="35" spans="1:22" x14ac:dyDescent="0.25">
      <c r="A35" s="72">
        <v>2383</v>
      </c>
      <c r="B35" s="72" t="s">
        <v>43</v>
      </c>
      <c r="C35" s="7">
        <v>56098.8</v>
      </c>
      <c r="D35" s="7">
        <v>83795.520000000004</v>
      </c>
      <c r="E35" s="7">
        <v>92704.35</v>
      </c>
      <c r="F35" s="7">
        <v>286992.39</v>
      </c>
      <c r="G35" s="7">
        <v>115027.49</v>
      </c>
      <c r="H35" s="7">
        <v>106002.36</v>
      </c>
      <c r="I35" s="7">
        <v>58772.84</v>
      </c>
      <c r="J35" s="7">
        <v>168272.82</v>
      </c>
      <c r="K35" s="7">
        <v>64176.81</v>
      </c>
      <c r="L35" s="7">
        <v>46396.14</v>
      </c>
      <c r="M35" s="7">
        <v>55770.73</v>
      </c>
      <c r="N35" s="7">
        <v>49882.58</v>
      </c>
      <c r="O35" s="8">
        <f t="shared" si="0"/>
        <v>1183892.83</v>
      </c>
      <c r="P35" s="9"/>
      <c r="Q35" s="9"/>
      <c r="R35" s="9"/>
      <c r="S35" s="9"/>
      <c r="T35" s="9"/>
      <c r="U35" s="9"/>
      <c r="V35" s="9"/>
    </row>
    <row r="36" spans="1:22" x14ac:dyDescent="0.25">
      <c r="A36" s="72">
        <v>2384</v>
      </c>
      <c r="B36" s="72" t="s">
        <v>44</v>
      </c>
      <c r="C36" s="7">
        <v>32850.35</v>
      </c>
      <c r="D36" s="7">
        <v>31304.18</v>
      </c>
      <c r="E36" s="7">
        <v>104647.08</v>
      </c>
      <c r="F36" s="7">
        <v>88598.95</v>
      </c>
      <c r="G36" s="7">
        <v>36795.660000000003</v>
      </c>
      <c r="H36" s="7">
        <v>40763.71</v>
      </c>
      <c r="I36" s="7">
        <v>52273</v>
      </c>
      <c r="J36" s="7">
        <v>50116.67</v>
      </c>
      <c r="K36" s="7">
        <v>30370.02</v>
      </c>
      <c r="L36" s="7">
        <v>24246.9</v>
      </c>
      <c r="M36" s="7">
        <v>33031.18</v>
      </c>
      <c r="N36" s="7">
        <v>38307.64</v>
      </c>
      <c r="O36" s="8">
        <f t="shared" si="0"/>
        <v>563305.34000000008</v>
      </c>
      <c r="P36" s="9"/>
      <c r="Q36" s="9"/>
      <c r="R36" s="9"/>
      <c r="S36" s="9"/>
      <c r="T36" s="9"/>
      <c r="U36" s="9"/>
      <c r="V36" s="9"/>
    </row>
    <row r="37" spans="1:22" x14ac:dyDescent="0.25">
      <c r="A37" s="72">
        <v>2531</v>
      </c>
      <c r="B37" s="72" t="s">
        <v>45</v>
      </c>
      <c r="C37" s="7">
        <v>0</v>
      </c>
      <c r="D37" s="7">
        <v>20000</v>
      </c>
      <c r="E37" s="7">
        <v>0</v>
      </c>
      <c r="F37" s="7">
        <v>0</v>
      </c>
      <c r="G37" s="7">
        <v>0</v>
      </c>
      <c r="H37" s="7">
        <v>0</v>
      </c>
      <c r="I37" s="7">
        <v>35000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8">
        <f t="shared" si="0"/>
        <v>55000</v>
      </c>
      <c r="P37" s="9"/>
      <c r="Q37" s="9"/>
      <c r="R37" s="9"/>
      <c r="S37" s="9"/>
      <c r="T37" s="9"/>
      <c r="U37" s="9"/>
      <c r="V37" s="9"/>
    </row>
    <row r="38" spans="1:22" x14ac:dyDescent="0.25">
      <c r="A38" s="72">
        <v>3142</v>
      </c>
      <c r="B38" s="72" t="s">
        <v>46</v>
      </c>
      <c r="C38" s="7">
        <v>7500</v>
      </c>
      <c r="D38" s="7">
        <v>7500</v>
      </c>
      <c r="E38" s="7">
        <v>7500</v>
      </c>
      <c r="F38" s="7">
        <v>7500</v>
      </c>
      <c r="G38" s="7">
        <v>7500</v>
      </c>
      <c r="H38" s="7">
        <v>7500</v>
      </c>
      <c r="I38" s="7">
        <v>7500</v>
      </c>
      <c r="J38" s="7">
        <v>7500</v>
      </c>
      <c r="K38" s="7">
        <v>7500</v>
      </c>
      <c r="L38" s="7">
        <v>7500</v>
      </c>
      <c r="M38" s="7">
        <v>7500</v>
      </c>
      <c r="N38" s="7">
        <v>7500</v>
      </c>
      <c r="O38" s="8">
        <f t="shared" si="0"/>
        <v>90000</v>
      </c>
      <c r="P38" s="9"/>
      <c r="Q38" s="9"/>
      <c r="R38" s="9"/>
      <c r="S38" s="9"/>
      <c r="T38" s="9"/>
      <c r="U38" s="9"/>
      <c r="V38" s="9"/>
    </row>
    <row r="39" spans="1:22" x14ac:dyDescent="0.25">
      <c r="A39" s="72">
        <v>3153</v>
      </c>
      <c r="B39" s="72" t="s">
        <v>47</v>
      </c>
      <c r="C39" s="7">
        <v>5500</v>
      </c>
      <c r="D39" s="7">
        <v>5500</v>
      </c>
      <c r="E39" s="7">
        <v>5500</v>
      </c>
      <c r="F39" s="7">
        <v>5500</v>
      </c>
      <c r="G39" s="7">
        <v>5500</v>
      </c>
      <c r="H39" s="7">
        <v>5500</v>
      </c>
      <c r="I39" s="7">
        <v>5500</v>
      </c>
      <c r="J39" s="7">
        <v>5500</v>
      </c>
      <c r="K39" s="7">
        <v>5500</v>
      </c>
      <c r="L39" s="7">
        <v>5500</v>
      </c>
      <c r="M39" s="7">
        <v>5500</v>
      </c>
      <c r="N39" s="7">
        <v>5500</v>
      </c>
      <c r="O39" s="8">
        <f t="shared" si="0"/>
        <v>66000</v>
      </c>
      <c r="P39" s="9"/>
      <c r="Q39" s="9"/>
      <c r="R39" s="9"/>
      <c r="S39" s="9"/>
      <c r="T39" s="9"/>
      <c r="U39" s="9"/>
      <c r="V39" s="9"/>
    </row>
    <row r="40" spans="1:22" x14ac:dyDescent="0.25">
      <c r="A40" s="72">
        <v>3272</v>
      </c>
      <c r="B40" s="72" t="s">
        <v>48</v>
      </c>
      <c r="C40" s="7">
        <v>10220</v>
      </c>
      <c r="D40" s="7">
        <v>8820</v>
      </c>
      <c r="E40" s="7">
        <v>27211.695000000003</v>
      </c>
      <c r="F40" s="7">
        <v>9870.5040000000008</v>
      </c>
      <c r="G40" s="7">
        <v>13545</v>
      </c>
      <c r="H40" s="7">
        <v>10164.504000000001</v>
      </c>
      <c r="I40" s="7">
        <v>8820</v>
      </c>
      <c r="J40" s="7">
        <v>12600</v>
      </c>
      <c r="K40" s="7">
        <v>8820</v>
      </c>
      <c r="L40" s="7">
        <v>8820</v>
      </c>
      <c r="M40" s="7">
        <v>8820</v>
      </c>
      <c r="N40" s="7">
        <v>8820</v>
      </c>
      <c r="O40" s="8">
        <f t="shared" si="0"/>
        <v>136531.70300000001</v>
      </c>
      <c r="P40" s="9"/>
      <c r="Q40" s="9"/>
      <c r="R40" s="9"/>
      <c r="S40" s="9"/>
      <c r="T40" s="9"/>
      <c r="U40" s="9"/>
      <c r="V40" s="9"/>
    </row>
    <row r="41" spans="1:22" x14ac:dyDescent="0.25">
      <c r="A41" s="72">
        <v>3314</v>
      </c>
      <c r="B41" s="72" t="s">
        <v>49</v>
      </c>
      <c r="C41" s="7">
        <v>30000</v>
      </c>
      <c r="D41" s="7">
        <v>30000</v>
      </c>
      <c r="E41" s="7">
        <v>30000</v>
      </c>
      <c r="F41" s="7">
        <v>30000</v>
      </c>
      <c r="G41" s="7">
        <v>30000</v>
      </c>
      <c r="H41" s="7">
        <v>30000</v>
      </c>
      <c r="I41" s="7">
        <v>30000</v>
      </c>
      <c r="J41" s="7">
        <v>30000</v>
      </c>
      <c r="K41" s="7">
        <v>30000</v>
      </c>
      <c r="L41" s="7">
        <v>30000</v>
      </c>
      <c r="M41" s="7">
        <v>30000</v>
      </c>
      <c r="N41" s="7">
        <v>30000</v>
      </c>
      <c r="O41" s="8">
        <f t="shared" si="0"/>
        <v>360000</v>
      </c>
      <c r="P41" s="9"/>
      <c r="Q41" s="9"/>
      <c r="R41" s="9"/>
      <c r="S41" s="9"/>
      <c r="T41" s="9"/>
      <c r="U41" s="9"/>
      <c r="V41" s="9"/>
    </row>
    <row r="42" spans="1:22" x14ac:dyDescent="0.25">
      <c r="A42" s="72">
        <v>3341</v>
      </c>
      <c r="B42" s="72" t="s">
        <v>50</v>
      </c>
      <c r="C42" s="7">
        <v>17000</v>
      </c>
      <c r="D42" s="7">
        <v>0</v>
      </c>
      <c r="E42" s="7">
        <v>2940</v>
      </c>
      <c r="F42" s="7">
        <v>0</v>
      </c>
      <c r="G42" s="7">
        <v>0</v>
      </c>
      <c r="H42" s="7">
        <v>2940</v>
      </c>
      <c r="I42" s="7">
        <v>0</v>
      </c>
      <c r="J42" s="7">
        <v>0</v>
      </c>
      <c r="K42" s="7">
        <v>2940</v>
      </c>
      <c r="L42" s="7">
        <v>0</v>
      </c>
      <c r="M42" s="7">
        <v>0</v>
      </c>
      <c r="N42" s="7">
        <v>0</v>
      </c>
      <c r="O42" s="8">
        <f t="shared" si="0"/>
        <v>25820</v>
      </c>
      <c r="P42" s="9"/>
      <c r="Q42" s="9"/>
      <c r="R42" s="9"/>
      <c r="S42" s="9"/>
      <c r="T42" s="9"/>
      <c r="U42" s="9"/>
      <c r="V42" s="9"/>
    </row>
    <row r="43" spans="1:22" x14ac:dyDescent="0.25">
      <c r="A43" s="72">
        <v>3411</v>
      </c>
      <c r="B43" s="72" t="s">
        <v>51</v>
      </c>
      <c r="C43" s="7">
        <v>6000</v>
      </c>
      <c r="D43" s="7">
        <v>6000</v>
      </c>
      <c r="E43" s="7">
        <v>6000</v>
      </c>
      <c r="F43" s="7">
        <v>6000</v>
      </c>
      <c r="G43" s="7">
        <v>6000</v>
      </c>
      <c r="H43" s="7">
        <v>6000</v>
      </c>
      <c r="I43" s="7">
        <v>6000</v>
      </c>
      <c r="J43" s="7">
        <v>6000</v>
      </c>
      <c r="K43" s="7">
        <v>6000</v>
      </c>
      <c r="L43" s="7">
        <v>6000</v>
      </c>
      <c r="M43" s="7">
        <v>6000</v>
      </c>
      <c r="N43" s="7">
        <v>6000</v>
      </c>
      <c r="O43" s="8">
        <f t="shared" si="0"/>
        <v>72000</v>
      </c>
      <c r="P43" s="9"/>
      <c r="Q43" s="9"/>
      <c r="R43" s="9"/>
      <c r="S43" s="9"/>
      <c r="T43" s="9"/>
      <c r="U43" s="9"/>
      <c r="V43" s="9"/>
    </row>
    <row r="44" spans="1:22" x14ac:dyDescent="0.25">
      <c r="A44" s="72">
        <v>3431</v>
      </c>
      <c r="B44" s="72" t="s">
        <v>52</v>
      </c>
      <c r="C44" s="7">
        <v>8000</v>
      </c>
      <c r="D44" s="7">
        <v>8000</v>
      </c>
      <c r="E44" s="7">
        <v>8000</v>
      </c>
      <c r="F44" s="7">
        <v>8000</v>
      </c>
      <c r="G44" s="7">
        <v>8000</v>
      </c>
      <c r="H44" s="7">
        <v>8000</v>
      </c>
      <c r="I44" s="7">
        <v>8000</v>
      </c>
      <c r="J44" s="7">
        <v>8000</v>
      </c>
      <c r="K44" s="7">
        <v>8000</v>
      </c>
      <c r="L44" s="7">
        <v>8000</v>
      </c>
      <c r="M44" s="7">
        <v>8000</v>
      </c>
      <c r="N44" s="7">
        <v>8000</v>
      </c>
      <c r="O44" s="8">
        <f t="shared" si="0"/>
        <v>96000</v>
      </c>
      <c r="P44" s="9"/>
      <c r="Q44" s="9"/>
      <c r="R44" s="9"/>
      <c r="S44" s="9"/>
      <c r="T44" s="9"/>
      <c r="U44" s="9"/>
      <c r="V44" s="9"/>
    </row>
    <row r="45" spans="1:22" x14ac:dyDescent="0.25">
      <c r="A45" s="72">
        <v>3471</v>
      </c>
      <c r="B45" s="72" t="s">
        <v>53</v>
      </c>
      <c r="C45" s="7">
        <v>1200</v>
      </c>
      <c r="D45" s="7">
        <v>1200</v>
      </c>
      <c r="E45" s="7">
        <v>1200</v>
      </c>
      <c r="F45" s="7">
        <v>1200</v>
      </c>
      <c r="G45" s="7">
        <v>1200</v>
      </c>
      <c r="H45" s="7">
        <v>1200</v>
      </c>
      <c r="I45" s="7">
        <v>1200</v>
      </c>
      <c r="J45" s="7">
        <v>1200</v>
      </c>
      <c r="K45" s="7">
        <v>1200</v>
      </c>
      <c r="L45" s="7">
        <v>1200</v>
      </c>
      <c r="M45" s="7">
        <v>1200</v>
      </c>
      <c r="N45" s="7">
        <v>1200</v>
      </c>
      <c r="O45" s="8">
        <f t="shared" si="0"/>
        <v>14400</v>
      </c>
      <c r="P45" s="9"/>
      <c r="Q45" s="9"/>
      <c r="R45" s="9"/>
      <c r="S45" s="9"/>
      <c r="T45" s="9"/>
      <c r="U45" s="9"/>
      <c r="V45" s="9"/>
    </row>
    <row r="46" spans="1:22" x14ac:dyDescent="0.25">
      <c r="A46" s="72">
        <v>3511</v>
      </c>
      <c r="B46" s="10" t="s">
        <v>54</v>
      </c>
      <c r="C46" s="7">
        <v>1500</v>
      </c>
      <c r="D46" s="7">
        <v>1500</v>
      </c>
      <c r="E46" s="7">
        <v>1500</v>
      </c>
      <c r="F46" s="7">
        <v>1500</v>
      </c>
      <c r="G46" s="7">
        <v>1500</v>
      </c>
      <c r="H46" s="7">
        <v>1500</v>
      </c>
      <c r="I46" s="7">
        <v>1500</v>
      </c>
      <c r="J46" s="7">
        <v>1500</v>
      </c>
      <c r="K46" s="7">
        <v>1500</v>
      </c>
      <c r="L46" s="7">
        <v>1500</v>
      </c>
      <c r="M46" s="7">
        <v>1500</v>
      </c>
      <c r="N46" s="7">
        <v>1500</v>
      </c>
      <c r="O46" s="8">
        <f t="shared" si="0"/>
        <v>18000</v>
      </c>
      <c r="P46" s="9"/>
      <c r="Q46" s="9"/>
      <c r="R46" s="9"/>
      <c r="S46" s="9"/>
      <c r="T46" s="9"/>
      <c r="U46" s="9"/>
      <c r="V46" s="9"/>
    </row>
    <row r="47" spans="1:22" x14ac:dyDescent="0.25">
      <c r="A47" s="72">
        <v>3532</v>
      </c>
      <c r="B47" s="72" t="s">
        <v>55</v>
      </c>
      <c r="C47" s="7">
        <v>1500</v>
      </c>
      <c r="D47" s="7">
        <v>1500</v>
      </c>
      <c r="E47" s="7">
        <v>1500</v>
      </c>
      <c r="F47" s="7">
        <v>1500</v>
      </c>
      <c r="G47" s="7">
        <v>1500</v>
      </c>
      <c r="H47" s="7">
        <v>1500</v>
      </c>
      <c r="I47" s="7">
        <v>1500</v>
      </c>
      <c r="J47" s="7">
        <v>1500</v>
      </c>
      <c r="K47" s="7">
        <v>1500</v>
      </c>
      <c r="L47" s="7">
        <v>1500</v>
      </c>
      <c r="M47" s="7">
        <v>1500</v>
      </c>
      <c r="N47" s="7">
        <v>1500</v>
      </c>
      <c r="O47" s="8">
        <f t="shared" si="0"/>
        <v>18000</v>
      </c>
      <c r="P47" s="9"/>
      <c r="Q47" s="9"/>
      <c r="R47" s="9"/>
      <c r="S47" s="9"/>
      <c r="T47" s="9"/>
      <c r="U47" s="9"/>
      <c r="V47" s="9"/>
    </row>
    <row r="48" spans="1:22" x14ac:dyDescent="0.25">
      <c r="A48" s="72">
        <v>3533</v>
      </c>
      <c r="B48" s="72" t="s">
        <v>56</v>
      </c>
      <c r="C48" s="7">
        <v>15500</v>
      </c>
      <c r="D48" s="7">
        <v>13500</v>
      </c>
      <c r="E48" s="7">
        <v>13500</v>
      </c>
      <c r="F48" s="7">
        <v>7350</v>
      </c>
      <c r="G48" s="7">
        <v>7350</v>
      </c>
      <c r="H48" s="7">
        <v>8500</v>
      </c>
      <c r="I48" s="7">
        <v>7350</v>
      </c>
      <c r="J48" s="7">
        <v>7350</v>
      </c>
      <c r="K48" s="7">
        <v>7350</v>
      </c>
      <c r="L48" s="7">
        <v>7350</v>
      </c>
      <c r="M48" s="7">
        <v>7350</v>
      </c>
      <c r="N48" s="7">
        <v>7350</v>
      </c>
      <c r="O48" s="8">
        <f t="shared" si="0"/>
        <v>109800</v>
      </c>
      <c r="P48" s="9"/>
      <c r="Q48" s="9"/>
      <c r="R48" s="9"/>
      <c r="S48" s="9"/>
      <c r="T48" s="9"/>
      <c r="U48" s="9"/>
      <c r="V48" s="9"/>
    </row>
    <row r="49" spans="1:23" x14ac:dyDescent="0.25">
      <c r="A49" s="72">
        <v>3534</v>
      </c>
      <c r="B49" s="72" t="s">
        <v>57</v>
      </c>
      <c r="C49" s="7">
        <v>0</v>
      </c>
      <c r="D49" s="7">
        <v>0</v>
      </c>
      <c r="E49" s="7">
        <v>5000</v>
      </c>
      <c r="F49" s="7">
        <v>0</v>
      </c>
      <c r="G49" s="7">
        <v>0</v>
      </c>
      <c r="H49" s="7">
        <v>5000</v>
      </c>
      <c r="I49" s="7">
        <v>0</v>
      </c>
      <c r="J49" s="7">
        <v>0</v>
      </c>
      <c r="K49" s="7">
        <v>5000</v>
      </c>
      <c r="L49" s="7">
        <v>0</v>
      </c>
      <c r="M49" s="7">
        <v>0</v>
      </c>
      <c r="N49" s="7">
        <v>0</v>
      </c>
      <c r="O49" s="8">
        <f t="shared" si="0"/>
        <v>15000</v>
      </c>
      <c r="P49" s="9"/>
      <c r="Q49" s="9"/>
      <c r="R49" s="9"/>
      <c r="S49" s="9"/>
      <c r="T49" s="9"/>
      <c r="U49" s="9"/>
      <c r="V49" s="9"/>
    </row>
    <row r="50" spans="1:23" x14ac:dyDescent="0.25">
      <c r="A50" s="72">
        <v>3582</v>
      </c>
      <c r="B50" s="72" t="s">
        <v>58</v>
      </c>
      <c r="C50" s="7">
        <v>150</v>
      </c>
      <c r="D50" s="7">
        <v>150</v>
      </c>
      <c r="E50" s="7">
        <v>150</v>
      </c>
      <c r="F50" s="7">
        <v>150</v>
      </c>
      <c r="G50" s="7">
        <v>150</v>
      </c>
      <c r="H50" s="7">
        <v>150</v>
      </c>
      <c r="I50" s="7">
        <v>150</v>
      </c>
      <c r="J50" s="7">
        <v>150</v>
      </c>
      <c r="K50" s="7">
        <v>150</v>
      </c>
      <c r="L50" s="7">
        <v>150</v>
      </c>
      <c r="M50" s="7">
        <v>150</v>
      </c>
      <c r="N50" s="7">
        <v>150</v>
      </c>
      <c r="O50" s="8">
        <f t="shared" si="0"/>
        <v>1800</v>
      </c>
      <c r="P50" s="9"/>
      <c r="Q50" s="9"/>
      <c r="R50" s="9"/>
      <c r="S50" s="9"/>
      <c r="T50" s="9"/>
      <c r="U50" s="9"/>
      <c r="V50" s="9"/>
    </row>
    <row r="51" spans="1:23" x14ac:dyDescent="0.25">
      <c r="A51" s="72">
        <v>3625</v>
      </c>
      <c r="B51" s="72" t="s">
        <v>59</v>
      </c>
      <c r="C51" s="7">
        <v>0</v>
      </c>
      <c r="D51" s="7">
        <v>26000</v>
      </c>
      <c r="E51" s="7">
        <v>0</v>
      </c>
      <c r="F51" s="7">
        <v>0</v>
      </c>
      <c r="G51" s="7">
        <v>0</v>
      </c>
      <c r="H51" s="7">
        <v>0</v>
      </c>
      <c r="I51" s="7">
        <v>30000</v>
      </c>
      <c r="J51" s="7">
        <v>0</v>
      </c>
      <c r="K51" s="7">
        <v>0</v>
      </c>
      <c r="L51" s="7">
        <v>10000</v>
      </c>
      <c r="M51" s="7">
        <v>0</v>
      </c>
      <c r="N51" s="7">
        <v>0</v>
      </c>
      <c r="O51" s="8">
        <f t="shared" si="0"/>
        <v>66000</v>
      </c>
      <c r="P51" s="9"/>
      <c r="Q51" s="9"/>
      <c r="R51" s="9"/>
      <c r="S51" s="9"/>
      <c r="T51" s="9"/>
      <c r="U51" s="9"/>
      <c r="V51" s="9"/>
    </row>
    <row r="52" spans="1:23" x14ac:dyDescent="0.25">
      <c r="A52" s="72">
        <v>3791</v>
      </c>
      <c r="B52" s="72" t="s">
        <v>60</v>
      </c>
      <c r="C52" s="7">
        <v>2500</v>
      </c>
      <c r="D52" s="7">
        <v>19236.38</v>
      </c>
      <c r="E52" s="7">
        <v>88723.33</v>
      </c>
      <c r="F52" s="7">
        <v>2500</v>
      </c>
      <c r="G52" s="7">
        <v>2500</v>
      </c>
      <c r="H52" s="7">
        <v>21495.65</v>
      </c>
      <c r="I52" s="7">
        <v>22755.82</v>
      </c>
      <c r="J52" s="7">
        <v>2500</v>
      </c>
      <c r="K52" s="7">
        <v>2500</v>
      </c>
      <c r="L52" s="7">
        <v>2500</v>
      </c>
      <c r="M52" s="7">
        <v>2500</v>
      </c>
      <c r="N52" s="7">
        <v>2500</v>
      </c>
      <c r="O52" s="8">
        <f t="shared" si="0"/>
        <v>172211.18000000002</v>
      </c>
      <c r="P52" s="9"/>
      <c r="Q52" s="9"/>
      <c r="R52" s="9"/>
      <c r="S52" s="9"/>
      <c r="T52" s="9"/>
      <c r="U52" s="9"/>
      <c r="V52" s="9"/>
    </row>
    <row r="53" spans="1:23" x14ac:dyDescent="0.25">
      <c r="A53" s="72">
        <v>3856</v>
      </c>
      <c r="B53" s="72" t="s">
        <v>61</v>
      </c>
      <c r="C53" s="7">
        <v>100</v>
      </c>
      <c r="D53" s="7">
        <v>100</v>
      </c>
      <c r="E53" s="7">
        <v>100</v>
      </c>
      <c r="F53" s="7">
        <v>100</v>
      </c>
      <c r="G53" s="7">
        <v>100</v>
      </c>
      <c r="H53" s="7">
        <v>100</v>
      </c>
      <c r="I53" s="7">
        <v>100</v>
      </c>
      <c r="J53" s="7">
        <v>100</v>
      </c>
      <c r="K53" s="7">
        <v>100</v>
      </c>
      <c r="L53" s="7">
        <v>100</v>
      </c>
      <c r="M53" s="7">
        <v>100</v>
      </c>
      <c r="N53" s="7">
        <v>100</v>
      </c>
      <c r="O53" s="8">
        <f t="shared" si="0"/>
        <v>1200</v>
      </c>
      <c r="P53" s="9"/>
      <c r="Q53" s="9"/>
      <c r="R53" s="9"/>
      <c r="S53" s="9"/>
      <c r="T53" s="9"/>
      <c r="U53" s="9"/>
      <c r="V53" s="9"/>
    </row>
    <row r="54" spans="1:23" x14ac:dyDescent="0.25">
      <c r="A54" s="72">
        <v>3857</v>
      </c>
      <c r="B54" s="72" t="s">
        <v>62</v>
      </c>
      <c r="C54" s="7">
        <v>1000</v>
      </c>
      <c r="D54" s="7">
        <v>1000</v>
      </c>
      <c r="E54" s="7">
        <v>1000</v>
      </c>
      <c r="F54" s="7">
        <v>1000</v>
      </c>
      <c r="G54" s="7">
        <v>1000</v>
      </c>
      <c r="H54" s="7">
        <v>1000</v>
      </c>
      <c r="I54" s="7">
        <v>1000</v>
      </c>
      <c r="J54" s="7">
        <v>1000</v>
      </c>
      <c r="K54" s="7">
        <v>1000</v>
      </c>
      <c r="L54" s="7">
        <v>1000</v>
      </c>
      <c r="M54" s="7">
        <v>1000</v>
      </c>
      <c r="N54" s="7">
        <v>1000</v>
      </c>
      <c r="O54" s="8">
        <f t="shared" si="0"/>
        <v>12000</v>
      </c>
      <c r="P54" s="9"/>
      <c r="Q54" s="9"/>
      <c r="R54" s="9"/>
      <c r="S54" s="9"/>
      <c r="T54" s="9"/>
      <c r="U54" s="9"/>
      <c r="V54" s="9"/>
    </row>
    <row r="55" spans="1:23" x14ac:dyDescent="0.25">
      <c r="A55" s="72">
        <v>3858</v>
      </c>
      <c r="B55" s="72" t="s">
        <v>63</v>
      </c>
      <c r="C55" s="7">
        <v>500</v>
      </c>
      <c r="D55" s="7">
        <v>500</v>
      </c>
      <c r="E55" s="7">
        <v>500</v>
      </c>
      <c r="F55" s="7">
        <v>500</v>
      </c>
      <c r="G55" s="7">
        <v>500</v>
      </c>
      <c r="H55" s="7">
        <v>500</v>
      </c>
      <c r="I55" s="7">
        <v>500</v>
      </c>
      <c r="J55" s="7">
        <v>500</v>
      </c>
      <c r="K55" s="7">
        <v>500</v>
      </c>
      <c r="L55" s="7">
        <v>500</v>
      </c>
      <c r="M55" s="7">
        <v>500</v>
      </c>
      <c r="N55" s="7">
        <v>500</v>
      </c>
      <c r="O55" s="8">
        <f t="shared" si="0"/>
        <v>6000</v>
      </c>
      <c r="P55" s="9"/>
      <c r="Q55" s="9"/>
      <c r="R55" s="9"/>
      <c r="S55" s="9"/>
      <c r="T55" s="9"/>
      <c r="U55" s="9"/>
      <c r="V55" s="9"/>
    </row>
    <row r="56" spans="1:23" x14ac:dyDescent="0.25">
      <c r="A56" s="72">
        <v>5110</v>
      </c>
      <c r="B56" s="72" t="s">
        <v>64</v>
      </c>
      <c r="C56" s="7">
        <v>8000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8">
        <f t="shared" si="0"/>
        <v>8000</v>
      </c>
      <c r="P56" s="9"/>
      <c r="Q56" s="9"/>
      <c r="R56" s="9"/>
      <c r="S56" s="9"/>
      <c r="T56" s="9"/>
      <c r="U56" s="9"/>
      <c r="V56" s="9"/>
    </row>
    <row r="57" spans="1:23" x14ac:dyDescent="0.25">
      <c r="A57" s="72">
        <v>5152</v>
      </c>
      <c r="B57" s="72" t="s">
        <v>65</v>
      </c>
      <c r="C57" s="7">
        <v>28350</v>
      </c>
      <c r="D57" s="7">
        <v>3000</v>
      </c>
      <c r="E57" s="7">
        <v>0</v>
      </c>
      <c r="F57" s="7">
        <v>0</v>
      </c>
      <c r="G57" s="7">
        <v>10000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8">
        <f t="shared" si="0"/>
        <v>41350</v>
      </c>
      <c r="P57" s="9"/>
      <c r="Q57" s="9"/>
      <c r="R57" s="9"/>
      <c r="S57" s="9"/>
      <c r="T57" s="9"/>
      <c r="U57" s="9"/>
      <c r="V57" s="9"/>
    </row>
    <row r="58" spans="1:23" x14ac:dyDescent="0.25">
      <c r="A58" s="72">
        <v>5671</v>
      </c>
      <c r="B58" s="72" t="s">
        <v>86</v>
      </c>
      <c r="C58" s="7">
        <v>4725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8">
        <f t="shared" si="0"/>
        <v>4725</v>
      </c>
      <c r="P58" s="9"/>
      <c r="Q58" s="9"/>
      <c r="R58" s="9"/>
      <c r="S58" s="9"/>
      <c r="T58" s="9"/>
      <c r="U58" s="9"/>
      <c r="V58" s="9"/>
    </row>
    <row r="59" spans="1:23" ht="39" x14ac:dyDescent="0.25">
      <c r="A59" s="72" t="s">
        <v>66</v>
      </c>
      <c r="B59" s="72" t="s">
        <v>16</v>
      </c>
      <c r="C59" s="7">
        <f>SUM(C9:C58)</f>
        <v>1640278.7779192755</v>
      </c>
      <c r="D59" s="7">
        <f t="shared" ref="D59:N59" si="1">SUM(D9:D58)</f>
        <v>1465426.8383606998</v>
      </c>
      <c r="E59" s="7">
        <f t="shared" si="1"/>
        <v>1746947.6551442756</v>
      </c>
      <c r="F59" s="7">
        <f t="shared" si="1"/>
        <v>2003613.8348906999</v>
      </c>
      <c r="G59" s="7">
        <f t="shared" si="1"/>
        <v>1696089.9454592753</v>
      </c>
      <c r="H59" s="7">
        <f t="shared" si="1"/>
        <v>1448671.3937756999</v>
      </c>
      <c r="I59" s="7">
        <f t="shared" si="1"/>
        <v>1324729.2573207002</v>
      </c>
      <c r="J59" s="7">
        <f>SUM(J9:J58)</f>
        <v>1731218.8497306227</v>
      </c>
      <c r="K59" s="7">
        <f t="shared" si="1"/>
        <v>1257102.8640221052</v>
      </c>
      <c r="L59" s="7">
        <f t="shared" si="1"/>
        <v>1303448.8906285574</v>
      </c>
      <c r="M59" s="7">
        <f t="shared" si="1"/>
        <v>1379542.8436613984</v>
      </c>
      <c r="N59" s="7">
        <f t="shared" si="1"/>
        <v>1380255.5795277024</v>
      </c>
      <c r="O59" s="7">
        <f>SUM(O9:O58)</f>
        <v>18377326.730441015</v>
      </c>
      <c r="P59" s="9"/>
      <c r="Q59" s="9"/>
      <c r="R59" s="9"/>
      <c r="S59" s="9"/>
      <c r="T59" s="9"/>
      <c r="U59" s="9"/>
      <c r="V59" s="9"/>
    </row>
    <row r="60" spans="1:23" x14ac:dyDescent="0.25">
      <c r="A60" s="71"/>
      <c r="C60" s="8"/>
      <c r="D60" s="8"/>
      <c r="E60" s="8"/>
      <c r="J60" s="8"/>
      <c r="K60" s="8"/>
      <c r="L60" s="8"/>
      <c r="M60" s="8"/>
      <c r="N60" s="8"/>
      <c r="O60" s="8"/>
      <c r="P60" s="9"/>
      <c r="Q60" s="9"/>
      <c r="R60" s="9"/>
      <c r="S60" s="9"/>
      <c r="T60" s="9"/>
      <c r="U60" s="9"/>
      <c r="V60" s="9"/>
    </row>
    <row r="61" spans="1:23" x14ac:dyDescent="0.25">
      <c r="A61" s="6">
        <v>200</v>
      </c>
      <c r="B61" s="6" t="s">
        <v>67</v>
      </c>
      <c r="C61" s="11"/>
      <c r="D61" s="11"/>
      <c r="E61" s="11"/>
      <c r="F61" s="71"/>
      <c r="G61" s="71"/>
      <c r="H61" s="71"/>
      <c r="I61" s="71"/>
      <c r="J61" s="8"/>
      <c r="K61" s="8"/>
      <c r="L61" s="8"/>
      <c r="M61" s="8"/>
      <c r="N61" s="8"/>
      <c r="O61" s="8"/>
      <c r="P61" s="9"/>
      <c r="Q61" s="9"/>
      <c r="R61" s="9"/>
      <c r="S61" s="9"/>
      <c r="T61" s="9"/>
      <c r="U61" s="9"/>
      <c r="V61" s="9"/>
    </row>
    <row r="62" spans="1:23" x14ac:dyDescent="0.25">
      <c r="A62" s="72">
        <v>1131</v>
      </c>
      <c r="B62" s="72" t="s">
        <v>17</v>
      </c>
      <c r="C62" s="8">
        <v>445509.13312499999</v>
      </c>
      <c r="D62" s="8">
        <v>356407.30650000001</v>
      </c>
      <c r="E62" s="8">
        <v>445509.13312499999</v>
      </c>
      <c r="F62" s="8">
        <v>356407.30650000001</v>
      </c>
      <c r="G62" s="8">
        <v>445509.13312499999</v>
      </c>
      <c r="H62" s="8">
        <v>356407.30650000001</v>
      </c>
      <c r="I62" s="8">
        <v>356407.30650000001</v>
      </c>
      <c r="J62" s="8">
        <v>445509.13312499999</v>
      </c>
      <c r="K62" s="8">
        <v>356407.30650000001</v>
      </c>
      <c r="L62" s="8">
        <v>356407.30650000001</v>
      </c>
      <c r="M62" s="8">
        <v>445509.13312499999</v>
      </c>
      <c r="N62" s="8">
        <v>356407.30650000001</v>
      </c>
      <c r="O62" s="8">
        <f>SUM(C62:N62)</f>
        <v>4722396.811125</v>
      </c>
      <c r="P62" s="9"/>
      <c r="Q62" s="9"/>
      <c r="R62" s="9"/>
      <c r="S62" s="9"/>
      <c r="T62" s="9"/>
      <c r="U62" s="9"/>
      <c r="V62" s="9"/>
      <c r="W62" s="9"/>
    </row>
    <row r="63" spans="1:23" x14ac:dyDescent="0.25">
      <c r="A63" s="72">
        <v>1212</v>
      </c>
      <c r="B63" s="72" t="s">
        <v>68</v>
      </c>
      <c r="C63" s="8">
        <v>12697.184000000001</v>
      </c>
      <c r="D63" s="8">
        <v>12697.184000000001</v>
      </c>
      <c r="E63" s="8">
        <v>12697.184000000001</v>
      </c>
      <c r="F63" s="8">
        <v>12697.184000000001</v>
      </c>
      <c r="G63" s="8">
        <v>12697.184000000001</v>
      </c>
      <c r="H63" s="8">
        <v>12697.184000000001</v>
      </c>
      <c r="I63" s="8">
        <v>12697.184000000001</v>
      </c>
      <c r="J63" s="8">
        <v>12697.184000000001</v>
      </c>
      <c r="K63" s="8">
        <v>12697.184000000001</v>
      </c>
      <c r="L63" s="8">
        <v>12697.184000000001</v>
      </c>
      <c r="M63" s="8">
        <v>12697.184000000001</v>
      </c>
      <c r="N63" s="8">
        <v>12697.184000000001</v>
      </c>
      <c r="O63" s="8">
        <f t="shared" ref="O63:O113" si="2">SUM(C63:N63)</f>
        <v>152366.20800000004</v>
      </c>
      <c r="P63" s="9"/>
      <c r="Q63" s="9"/>
      <c r="R63" s="9"/>
      <c r="S63" s="9"/>
      <c r="T63" s="9"/>
      <c r="U63" s="9"/>
      <c r="V63" s="9"/>
      <c r="W63" s="9"/>
    </row>
    <row r="64" spans="1:23" x14ac:dyDescent="0.25">
      <c r="A64" s="72">
        <v>1322</v>
      </c>
      <c r="B64" s="72" t="s">
        <v>19</v>
      </c>
      <c r="C64" s="8">
        <v>11137.728328125002</v>
      </c>
      <c r="D64" s="8">
        <v>8910.1826625000012</v>
      </c>
      <c r="E64" s="8">
        <v>11137.728328125002</v>
      </c>
      <c r="F64" s="8">
        <v>8910.1826625000012</v>
      </c>
      <c r="G64" s="8">
        <v>11137.728328125002</v>
      </c>
      <c r="H64" s="8">
        <v>8910.1826625000012</v>
      </c>
      <c r="I64" s="8">
        <v>8910.1826625000012</v>
      </c>
      <c r="J64" s="8">
        <v>11137.728328125002</v>
      </c>
      <c r="K64" s="8">
        <v>8910.1826625000012</v>
      </c>
      <c r="L64" s="8">
        <v>8910.1826625000012</v>
      </c>
      <c r="M64" s="8">
        <v>11137.728328125002</v>
      </c>
      <c r="N64" s="8">
        <v>8910.1826625000012</v>
      </c>
      <c r="O64" s="8">
        <f t="shared" si="2"/>
        <v>118059.92027812499</v>
      </c>
      <c r="P64" s="9"/>
      <c r="Q64" s="9"/>
      <c r="R64" s="9"/>
      <c r="S64" s="9"/>
      <c r="T64" s="9"/>
      <c r="U64" s="9"/>
      <c r="V64" s="9"/>
      <c r="W64" s="9"/>
    </row>
    <row r="65" spans="1:22" x14ac:dyDescent="0.25">
      <c r="A65" s="72">
        <v>1323</v>
      </c>
      <c r="B65" s="72" t="s">
        <v>20</v>
      </c>
      <c r="C65" s="8">
        <v>50915.3295</v>
      </c>
      <c r="D65" s="8">
        <v>50915.3295</v>
      </c>
      <c r="E65" s="8">
        <v>50915.3295</v>
      </c>
      <c r="F65" s="8">
        <v>50915.3295</v>
      </c>
      <c r="G65" s="8">
        <v>50915.3295</v>
      </c>
      <c r="H65" s="8">
        <v>50915.3295</v>
      </c>
      <c r="I65" s="8">
        <v>50915.3295</v>
      </c>
      <c r="J65" s="8">
        <v>50915.3295</v>
      </c>
      <c r="K65" s="8">
        <v>50915.3295</v>
      </c>
      <c r="L65" s="8">
        <v>50915.3295</v>
      </c>
      <c r="M65" s="8">
        <v>50915.3295</v>
      </c>
      <c r="N65" s="8">
        <v>50915.3295</v>
      </c>
      <c r="O65" s="8">
        <f t="shared" si="2"/>
        <v>610983.95400000003</v>
      </c>
      <c r="P65" s="9"/>
      <c r="Q65" s="9"/>
      <c r="R65" s="9"/>
      <c r="S65" s="9"/>
      <c r="T65" s="9"/>
      <c r="U65" s="9"/>
      <c r="V65" s="9"/>
    </row>
    <row r="66" spans="1:22" x14ac:dyDescent="0.25">
      <c r="A66" s="72">
        <v>1324</v>
      </c>
      <c r="B66" s="72" t="s">
        <v>21</v>
      </c>
      <c r="C66" s="8">
        <v>0</v>
      </c>
      <c r="D66" s="8">
        <v>5250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5250</v>
      </c>
      <c r="K66" s="8">
        <v>0</v>
      </c>
      <c r="L66" s="8">
        <v>0</v>
      </c>
      <c r="M66" s="8">
        <v>0</v>
      </c>
      <c r="N66" s="8">
        <v>0</v>
      </c>
      <c r="O66" s="8">
        <f t="shared" si="2"/>
        <v>10500</v>
      </c>
      <c r="P66" s="9"/>
      <c r="Q66" s="9"/>
      <c r="R66" s="9"/>
      <c r="S66" s="9"/>
      <c r="T66" s="9"/>
      <c r="U66" s="9"/>
      <c r="V66" s="9"/>
    </row>
    <row r="67" spans="1:22" x14ac:dyDescent="0.25">
      <c r="A67" s="72">
        <v>1325</v>
      </c>
      <c r="B67" s="72" t="s">
        <v>22</v>
      </c>
      <c r="C67" s="8">
        <v>14052.630941999998</v>
      </c>
      <c r="D67" s="8">
        <v>14052.630941999998</v>
      </c>
      <c r="E67" s="8">
        <v>14052.630941999998</v>
      </c>
      <c r="F67" s="8">
        <v>14052.630941999998</v>
      </c>
      <c r="G67" s="8">
        <v>14052.630941999998</v>
      </c>
      <c r="H67" s="8">
        <v>14052.630941999998</v>
      </c>
      <c r="I67" s="8">
        <v>14052.630941999998</v>
      </c>
      <c r="J67" s="8">
        <v>14052.630941999998</v>
      </c>
      <c r="K67" s="8">
        <v>14052.630941999998</v>
      </c>
      <c r="L67" s="8">
        <v>14052.630941999998</v>
      </c>
      <c r="M67" s="8">
        <v>14052.630941999998</v>
      </c>
      <c r="N67" s="8">
        <v>14052.630941999998</v>
      </c>
      <c r="O67" s="8">
        <f t="shared" si="2"/>
        <v>168631.57130399998</v>
      </c>
      <c r="P67" s="9"/>
      <c r="Q67" s="9"/>
      <c r="R67" s="9"/>
      <c r="S67" s="9"/>
      <c r="T67" s="9"/>
      <c r="U67" s="9"/>
      <c r="V67" s="9"/>
    </row>
    <row r="68" spans="1:22" x14ac:dyDescent="0.25">
      <c r="A68" s="72">
        <v>1332</v>
      </c>
      <c r="B68" s="72" t="s">
        <v>23</v>
      </c>
      <c r="C68" s="8">
        <v>2625</v>
      </c>
      <c r="D68" s="8">
        <v>2625</v>
      </c>
      <c r="E68" s="8">
        <v>2625</v>
      </c>
      <c r="F68" s="8">
        <v>2625</v>
      </c>
      <c r="G68" s="8">
        <v>2625</v>
      </c>
      <c r="H68" s="8">
        <v>2625</v>
      </c>
      <c r="I68" s="8">
        <v>2625</v>
      </c>
      <c r="J68" s="8">
        <v>2625</v>
      </c>
      <c r="K68" s="8">
        <v>2625</v>
      </c>
      <c r="L68" s="8">
        <v>2625</v>
      </c>
      <c r="M68" s="8">
        <v>2625</v>
      </c>
      <c r="N68" s="8">
        <v>2625</v>
      </c>
      <c r="O68" s="8">
        <f t="shared" si="2"/>
        <v>31500</v>
      </c>
      <c r="P68" s="9"/>
      <c r="Q68" s="9"/>
      <c r="R68" s="9"/>
      <c r="S68" s="9"/>
      <c r="T68" s="9"/>
      <c r="U68" s="9"/>
      <c r="V68" s="9"/>
    </row>
    <row r="69" spans="1:22" x14ac:dyDescent="0.25">
      <c r="A69" s="72">
        <v>1336</v>
      </c>
      <c r="B69" s="72" t="s">
        <v>24</v>
      </c>
      <c r="C69" s="8">
        <v>26075.293650000003</v>
      </c>
      <c r="D69" s="8">
        <v>12869.10765</v>
      </c>
      <c r="E69" s="8">
        <v>12309.324300000002</v>
      </c>
      <c r="F69" s="8">
        <v>58458.860775000008</v>
      </c>
      <c r="G69" s="8">
        <v>27167.619674999998</v>
      </c>
      <c r="H69" s="8">
        <v>0</v>
      </c>
      <c r="I69" s="8">
        <v>0</v>
      </c>
      <c r="J69" s="8">
        <v>0</v>
      </c>
      <c r="K69" s="8">
        <v>21105.537035624999</v>
      </c>
      <c r="L69" s="8">
        <v>0</v>
      </c>
      <c r="M69" s="8">
        <v>29048.804007550232</v>
      </c>
      <c r="N69" s="8">
        <v>21518.318284828176</v>
      </c>
      <c r="O69" s="8">
        <f t="shared" si="2"/>
        <v>208552.86537800342</v>
      </c>
      <c r="P69" s="9"/>
      <c r="Q69" s="9"/>
      <c r="R69" s="9"/>
      <c r="S69" s="9"/>
      <c r="T69" s="9"/>
      <c r="U69" s="9"/>
      <c r="V69" s="9"/>
    </row>
    <row r="70" spans="1:22" x14ac:dyDescent="0.25">
      <c r="A70" s="72">
        <v>1337</v>
      </c>
      <c r="B70" s="72" t="s">
        <v>69</v>
      </c>
      <c r="C70" s="8">
        <v>0</v>
      </c>
      <c r="D70" s="8">
        <v>0</v>
      </c>
      <c r="E70" s="8">
        <v>0</v>
      </c>
      <c r="F70" s="8">
        <v>106922.19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f t="shared" si="2"/>
        <v>106922.19</v>
      </c>
      <c r="P70" s="9"/>
      <c r="Q70" s="9"/>
      <c r="R70" s="9"/>
      <c r="S70" s="9"/>
      <c r="T70" s="9"/>
      <c r="U70" s="9"/>
      <c r="V70" s="9"/>
    </row>
    <row r="71" spans="1:22" x14ac:dyDescent="0.25">
      <c r="A71" s="72">
        <v>1338</v>
      </c>
      <c r="B71" s="72" t="s">
        <v>26</v>
      </c>
      <c r="C71" s="8">
        <v>1575</v>
      </c>
      <c r="D71" s="8">
        <v>1575</v>
      </c>
      <c r="E71" s="8">
        <v>1575</v>
      </c>
      <c r="F71" s="8">
        <v>1575</v>
      </c>
      <c r="G71" s="8">
        <v>1575</v>
      </c>
      <c r="H71" s="8">
        <v>1575</v>
      </c>
      <c r="I71" s="8">
        <v>1575</v>
      </c>
      <c r="J71" s="8">
        <v>1575</v>
      </c>
      <c r="K71" s="8">
        <v>1575</v>
      </c>
      <c r="L71" s="8">
        <v>1575</v>
      </c>
      <c r="M71" s="8">
        <v>1575</v>
      </c>
      <c r="N71" s="8">
        <v>1575</v>
      </c>
      <c r="O71" s="8">
        <f t="shared" si="2"/>
        <v>18900</v>
      </c>
      <c r="P71" s="9"/>
      <c r="Q71" s="9"/>
      <c r="R71" s="9"/>
      <c r="S71" s="9"/>
      <c r="T71" s="9"/>
      <c r="U71" s="9"/>
      <c r="V71" s="9"/>
    </row>
    <row r="72" spans="1:22" x14ac:dyDescent="0.25">
      <c r="A72" s="72">
        <v>1411</v>
      </c>
      <c r="B72" s="72" t="s">
        <v>27</v>
      </c>
      <c r="C72" s="8">
        <v>66826.36996874999</v>
      </c>
      <c r="D72" s="8">
        <v>53461.095974999997</v>
      </c>
      <c r="E72" s="8">
        <v>66826.36996874999</v>
      </c>
      <c r="F72" s="8">
        <v>53461.095974999997</v>
      </c>
      <c r="G72" s="8">
        <v>66826.36996874999</v>
      </c>
      <c r="H72" s="8">
        <v>53461.095974999997</v>
      </c>
      <c r="I72" s="8">
        <v>53461.095974999997</v>
      </c>
      <c r="J72" s="8">
        <v>66826.36996874999</v>
      </c>
      <c r="K72" s="8">
        <v>53461.095974999997</v>
      </c>
      <c r="L72" s="8">
        <v>53461.095974999997</v>
      </c>
      <c r="M72" s="8">
        <v>66826.36996874999</v>
      </c>
      <c r="N72" s="8">
        <v>53461.095974999997</v>
      </c>
      <c r="O72" s="8">
        <f t="shared" si="2"/>
        <v>708359.52166874986</v>
      </c>
      <c r="P72" s="9"/>
      <c r="Q72" s="9"/>
      <c r="R72" s="9"/>
      <c r="S72" s="9"/>
      <c r="T72" s="9"/>
      <c r="U72" s="9"/>
      <c r="V72" s="9"/>
    </row>
    <row r="73" spans="1:22" x14ac:dyDescent="0.25">
      <c r="A73" s="72">
        <v>1421</v>
      </c>
      <c r="B73" s="72" t="s">
        <v>28</v>
      </c>
      <c r="C73" s="8">
        <v>0</v>
      </c>
      <c r="D73" s="8">
        <v>55765.629675000004</v>
      </c>
      <c r="E73" s="8">
        <v>0</v>
      </c>
      <c r="F73" s="8">
        <v>55765.629675000004</v>
      </c>
      <c r="G73" s="8">
        <v>0</v>
      </c>
      <c r="H73" s="8">
        <v>55765.629675000004</v>
      </c>
      <c r="I73" s="8">
        <v>0</v>
      </c>
      <c r="J73" s="8">
        <v>56528.482500000006</v>
      </c>
      <c r="K73" s="8">
        <v>0</v>
      </c>
      <c r="L73" s="8">
        <v>55765.629675000004</v>
      </c>
      <c r="M73" s="8">
        <v>0</v>
      </c>
      <c r="N73" s="8">
        <v>55765.629675000004</v>
      </c>
      <c r="O73" s="8">
        <f t="shared" si="2"/>
        <v>335356.63087500003</v>
      </c>
      <c r="P73" s="9"/>
      <c r="Q73" s="9"/>
      <c r="R73" s="9"/>
      <c r="S73" s="9"/>
      <c r="T73" s="9"/>
      <c r="U73" s="9"/>
      <c r="V73" s="9"/>
    </row>
    <row r="74" spans="1:22" x14ac:dyDescent="0.25">
      <c r="A74" s="72">
        <v>1431</v>
      </c>
      <c r="B74" s="72" t="s">
        <v>29</v>
      </c>
      <c r="C74" s="8">
        <v>0</v>
      </c>
      <c r="D74" s="8">
        <v>57438.56317500001</v>
      </c>
      <c r="E74" s="8">
        <v>0</v>
      </c>
      <c r="F74" s="8">
        <v>57438.56317500001</v>
      </c>
      <c r="G74" s="8">
        <v>0</v>
      </c>
      <c r="H74" s="8">
        <v>57438.56317500001</v>
      </c>
      <c r="I74" s="8">
        <v>0</v>
      </c>
      <c r="J74" s="8">
        <v>57438.56317500001</v>
      </c>
      <c r="K74" s="8">
        <v>0</v>
      </c>
      <c r="L74" s="8">
        <v>57438.56317500001</v>
      </c>
      <c r="M74" s="8">
        <v>0</v>
      </c>
      <c r="N74" s="8">
        <v>57438.56317500001</v>
      </c>
      <c r="O74" s="8">
        <f t="shared" si="2"/>
        <v>344631.37905000005</v>
      </c>
      <c r="P74" s="9"/>
      <c r="Q74" s="9"/>
      <c r="R74" s="9"/>
      <c r="S74" s="9"/>
      <c r="T74" s="9"/>
      <c r="U74" s="9"/>
      <c r="V74" s="9"/>
    </row>
    <row r="75" spans="1:22" x14ac:dyDescent="0.25">
      <c r="A75" s="72">
        <v>1543</v>
      </c>
      <c r="B75" s="72" t="s">
        <v>30</v>
      </c>
      <c r="C75" s="8">
        <v>4200</v>
      </c>
      <c r="D75" s="8">
        <v>4200</v>
      </c>
      <c r="E75" s="8">
        <v>4200</v>
      </c>
      <c r="F75" s="8">
        <v>4200</v>
      </c>
      <c r="G75" s="8">
        <v>4200</v>
      </c>
      <c r="H75" s="8">
        <v>4200</v>
      </c>
      <c r="I75" s="8">
        <v>4200</v>
      </c>
      <c r="J75" s="8">
        <v>4200</v>
      </c>
      <c r="K75" s="8">
        <v>4200</v>
      </c>
      <c r="L75" s="8">
        <v>4200</v>
      </c>
      <c r="M75" s="8">
        <v>4200</v>
      </c>
      <c r="N75" s="8">
        <v>4200</v>
      </c>
      <c r="O75" s="8">
        <f t="shared" si="2"/>
        <v>50400</v>
      </c>
      <c r="P75" s="9"/>
      <c r="Q75" s="9"/>
      <c r="R75" s="9"/>
      <c r="S75" s="9"/>
      <c r="T75" s="9"/>
      <c r="U75" s="9"/>
      <c r="V75" s="9"/>
    </row>
    <row r="76" spans="1:22" x14ac:dyDescent="0.25">
      <c r="A76" s="72">
        <v>1545</v>
      </c>
      <c r="B76" s="72" t="s">
        <v>31</v>
      </c>
      <c r="C76" s="8">
        <v>43680.8295</v>
      </c>
      <c r="D76" s="8">
        <v>43680.8295</v>
      </c>
      <c r="E76" s="8">
        <v>43680.8295</v>
      </c>
      <c r="F76" s="8">
        <v>43680.8295</v>
      </c>
      <c r="G76" s="8">
        <v>43680.8295</v>
      </c>
      <c r="H76" s="8">
        <v>43680.8295</v>
      </c>
      <c r="I76" s="8">
        <v>43680.8295</v>
      </c>
      <c r="J76" s="8">
        <v>43680.8295</v>
      </c>
      <c r="K76" s="8">
        <v>87361.659</v>
      </c>
      <c r="L76" s="8">
        <v>43680.8295</v>
      </c>
      <c r="M76" s="8">
        <v>43680.8295</v>
      </c>
      <c r="N76" s="8">
        <v>55593.783000000003</v>
      </c>
      <c r="O76" s="8">
        <f t="shared" si="2"/>
        <v>579763.73699999996</v>
      </c>
      <c r="P76" s="9"/>
      <c r="Q76" s="9"/>
      <c r="R76" s="9"/>
      <c r="S76" s="9"/>
      <c r="T76" s="9"/>
      <c r="U76" s="9"/>
      <c r="V76" s="9"/>
    </row>
    <row r="77" spans="1:22" x14ac:dyDescent="0.25">
      <c r="A77" s="72">
        <v>1547</v>
      </c>
      <c r="B77" s="72" t="s">
        <v>32</v>
      </c>
      <c r="C77" s="8">
        <v>45823.796550000006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f t="shared" si="2"/>
        <v>45823.796550000006</v>
      </c>
      <c r="P77" s="9"/>
      <c r="Q77" s="9"/>
      <c r="R77" s="9"/>
      <c r="S77" s="9"/>
      <c r="T77" s="9"/>
      <c r="U77" s="9"/>
      <c r="V77" s="9"/>
    </row>
    <row r="78" spans="1:22" x14ac:dyDescent="0.25">
      <c r="A78" s="72">
        <v>1548</v>
      </c>
      <c r="B78" s="72" t="s">
        <v>33</v>
      </c>
      <c r="C78" s="8">
        <v>0</v>
      </c>
      <c r="D78" s="8">
        <v>0</v>
      </c>
      <c r="E78" s="8">
        <v>0</v>
      </c>
      <c r="F78" s="8">
        <v>0</v>
      </c>
      <c r="G78" s="8">
        <v>45823.796550000006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f t="shared" si="2"/>
        <v>45823.796550000006</v>
      </c>
      <c r="P78" s="9"/>
      <c r="Q78" s="9"/>
      <c r="R78" s="9"/>
      <c r="S78" s="9"/>
      <c r="T78" s="9"/>
      <c r="U78" s="9"/>
      <c r="V78" s="9"/>
    </row>
    <row r="79" spans="1:22" x14ac:dyDescent="0.25">
      <c r="A79" s="72">
        <v>1592</v>
      </c>
      <c r="B79" s="72" t="s">
        <v>34</v>
      </c>
      <c r="C79" s="8">
        <v>44550.913312500015</v>
      </c>
      <c r="D79" s="8">
        <v>35640.730650000012</v>
      </c>
      <c r="E79" s="8">
        <v>44550.913312500015</v>
      </c>
      <c r="F79" s="8">
        <v>35640.730650000012</v>
      </c>
      <c r="G79" s="8">
        <v>44550.913312500015</v>
      </c>
      <c r="H79" s="8">
        <v>35640.730650000012</v>
      </c>
      <c r="I79" s="8">
        <v>35640.730650000012</v>
      </c>
      <c r="J79" s="8">
        <v>44550.913312500015</v>
      </c>
      <c r="K79" s="8">
        <v>35640.730650000012</v>
      </c>
      <c r="L79" s="8">
        <v>35640.730650000012</v>
      </c>
      <c r="M79" s="8">
        <v>44550.913312500015</v>
      </c>
      <c r="N79" s="8">
        <v>35640.730650000012</v>
      </c>
      <c r="O79" s="8">
        <f t="shared" si="2"/>
        <v>472239.68111250026</v>
      </c>
      <c r="P79" s="9"/>
      <c r="Q79" s="9"/>
      <c r="R79" s="9"/>
      <c r="S79" s="9"/>
      <c r="T79" s="9"/>
      <c r="U79" s="9"/>
      <c r="V79" s="9"/>
    </row>
    <row r="80" spans="1:22" x14ac:dyDescent="0.25">
      <c r="A80" s="72">
        <v>1593</v>
      </c>
      <c r="B80" s="72" t="s">
        <v>35</v>
      </c>
      <c r="C80" s="8">
        <v>44550.913312500015</v>
      </c>
      <c r="D80" s="8">
        <v>35640.730650000012</v>
      </c>
      <c r="E80" s="8">
        <v>44550.913312500015</v>
      </c>
      <c r="F80" s="8">
        <v>35640.730650000012</v>
      </c>
      <c r="G80" s="8">
        <v>44550.913312500015</v>
      </c>
      <c r="H80" s="8">
        <v>35640.730650000012</v>
      </c>
      <c r="I80" s="8">
        <v>35640.730650000012</v>
      </c>
      <c r="J80" s="8">
        <v>44550.913312500015</v>
      </c>
      <c r="K80" s="8">
        <v>35640.730650000012</v>
      </c>
      <c r="L80" s="8">
        <v>35640.730650000012</v>
      </c>
      <c r="M80" s="8">
        <v>44550.913312500015</v>
      </c>
      <c r="N80" s="8">
        <v>35640.730650000012</v>
      </c>
      <c r="O80" s="8">
        <f t="shared" si="2"/>
        <v>472239.68111250026</v>
      </c>
      <c r="P80" s="9"/>
      <c r="Q80" s="9"/>
      <c r="R80" s="9"/>
      <c r="S80" s="9"/>
      <c r="T80" s="9"/>
      <c r="U80" s="9"/>
      <c r="V80" s="9"/>
    </row>
    <row r="81" spans="1:22" x14ac:dyDescent="0.25">
      <c r="A81" s="72">
        <v>1612</v>
      </c>
      <c r="B81" s="72" t="s">
        <v>36</v>
      </c>
      <c r="C81" s="8">
        <v>10692.219195000001</v>
      </c>
      <c r="D81" s="8">
        <v>8553.7753560000001</v>
      </c>
      <c r="E81" s="8">
        <v>10692.219195000001</v>
      </c>
      <c r="F81" s="8">
        <v>8553.7753560000001</v>
      </c>
      <c r="G81" s="8">
        <v>10692.219195000001</v>
      </c>
      <c r="H81" s="8">
        <v>8553.7753560000001</v>
      </c>
      <c r="I81" s="8">
        <v>8553.7753560000001</v>
      </c>
      <c r="J81" s="8">
        <v>10692.219195000001</v>
      </c>
      <c r="K81" s="8">
        <v>8553.7753560000001</v>
      </c>
      <c r="L81" s="8">
        <v>8553.7753560000001</v>
      </c>
      <c r="M81" s="8">
        <v>10692.219195000001</v>
      </c>
      <c r="N81" s="8">
        <v>8553.7753560000001</v>
      </c>
      <c r="O81" s="8">
        <f t="shared" si="2"/>
        <v>113337.52346699999</v>
      </c>
      <c r="P81" s="9"/>
      <c r="Q81" s="9"/>
      <c r="R81" s="9"/>
      <c r="S81" s="9"/>
      <c r="T81" s="9"/>
      <c r="U81" s="9"/>
      <c r="V81" s="9"/>
    </row>
    <row r="82" spans="1:22" x14ac:dyDescent="0.25">
      <c r="A82" s="72">
        <v>2111</v>
      </c>
      <c r="B82" s="72" t="s">
        <v>37</v>
      </c>
      <c r="C82" s="8">
        <v>0</v>
      </c>
      <c r="D82" s="8">
        <v>2500</v>
      </c>
      <c r="E82" s="8">
        <v>0</v>
      </c>
      <c r="F82" s="8">
        <v>0</v>
      </c>
      <c r="G82" s="8">
        <v>2500</v>
      </c>
      <c r="H82" s="8">
        <v>0</v>
      </c>
      <c r="I82" s="8">
        <v>0</v>
      </c>
      <c r="J82" s="8">
        <v>2500</v>
      </c>
      <c r="K82" s="8">
        <v>0</v>
      </c>
      <c r="L82" s="8">
        <v>0</v>
      </c>
      <c r="M82" s="8">
        <v>2500</v>
      </c>
      <c r="N82" s="8">
        <v>0</v>
      </c>
      <c r="O82" s="8">
        <f t="shared" si="2"/>
        <v>10000</v>
      </c>
      <c r="P82" s="9"/>
      <c r="Q82" s="9"/>
      <c r="R82" s="9"/>
      <c r="S82" s="9"/>
      <c r="T82" s="9"/>
      <c r="U82" s="9"/>
      <c r="V82" s="9"/>
    </row>
    <row r="83" spans="1:22" x14ac:dyDescent="0.25">
      <c r="A83" s="72">
        <v>2172</v>
      </c>
      <c r="B83" s="72" t="s">
        <v>70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10000</v>
      </c>
      <c r="L83" s="8">
        <v>0</v>
      </c>
      <c r="M83" s="8">
        <v>0</v>
      </c>
      <c r="N83" s="8">
        <v>0</v>
      </c>
      <c r="O83" s="8">
        <f t="shared" si="2"/>
        <v>10000</v>
      </c>
      <c r="P83" s="9"/>
      <c r="Q83" s="9"/>
      <c r="R83" s="9"/>
      <c r="S83" s="9"/>
      <c r="T83" s="9"/>
      <c r="U83" s="9"/>
      <c r="V83" s="9"/>
    </row>
    <row r="84" spans="1:22" x14ac:dyDescent="0.25">
      <c r="A84" s="72">
        <v>2215</v>
      </c>
      <c r="B84" s="72" t="s">
        <v>71</v>
      </c>
      <c r="C84" s="8">
        <v>350</v>
      </c>
      <c r="D84" s="8">
        <v>350</v>
      </c>
      <c r="E84" s="8">
        <v>350</v>
      </c>
      <c r="F84" s="8">
        <v>350</v>
      </c>
      <c r="G84" s="8">
        <v>350</v>
      </c>
      <c r="H84" s="8">
        <v>350</v>
      </c>
      <c r="I84" s="8">
        <v>350</v>
      </c>
      <c r="J84" s="8">
        <v>350</v>
      </c>
      <c r="K84" s="8">
        <v>350</v>
      </c>
      <c r="L84" s="8">
        <v>350</v>
      </c>
      <c r="M84" s="8">
        <v>350</v>
      </c>
      <c r="N84" s="8">
        <v>350</v>
      </c>
      <c r="O84" s="8">
        <f t="shared" si="2"/>
        <v>4200</v>
      </c>
      <c r="P84" s="9"/>
      <c r="Q84" s="9"/>
      <c r="R84" s="9"/>
      <c r="S84" s="9"/>
      <c r="T84" s="9"/>
      <c r="U84" s="9"/>
      <c r="V84" s="9"/>
    </row>
    <row r="85" spans="1:22" x14ac:dyDescent="0.25">
      <c r="A85" s="72">
        <v>2531</v>
      </c>
      <c r="B85" s="72" t="s">
        <v>45</v>
      </c>
      <c r="C85" s="8">
        <v>14000</v>
      </c>
      <c r="D85" s="8">
        <v>14000</v>
      </c>
      <c r="E85" s="8">
        <v>14000</v>
      </c>
      <c r="F85" s="8">
        <v>14000</v>
      </c>
      <c r="G85" s="8">
        <v>14000</v>
      </c>
      <c r="H85" s="8">
        <v>14000</v>
      </c>
      <c r="I85" s="8">
        <v>14000</v>
      </c>
      <c r="J85" s="8">
        <v>14000</v>
      </c>
      <c r="K85" s="8">
        <v>14000</v>
      </c>
      <c r="L85" s="8">
        <v>14000</v>
      </c>
      <c r="M85" s="8">
        <v>14000</v>
      </c>
      <c r="N85" s="8">
        <v>14000</v>
      </c>
      <c r="O85" s="8">
        <f t="shared" si="2"/>
        <v>168000</v>
      </c>
      <c r="P85" s="9"/>
      <c r="Q85" s="9"/>
      <c r="R85" s="9"/>
      <c r="S85" s="9"/>
      <c r="T85" s="9"/>
      <c r="U85" s="9"/>
      <c r="V85" s="9"/>
    </row>
    <row r="86" spans="1:22" x14ac:dyDescent="0.25">
      <c r="A86" s="72">
        <v>2911</v>
      </c>
      <c r="B86" s="72" t="s">
        <v>72</v>
      </c>
      <c r="C86" s="8">
        <v>3000</v>
      </c>
      <c r="D86" s="8">
        <v>3000</v>
      </c>
      <c r="E86" s="8">
        <v>3000</v>
      </c>
      <c r="F86" s="8">
        <v>3000</v>
      </c>
      <c r="G86" s="8">
        <v>3000</v>
      </c>
      <c r="H86" s="8">
        <v>3000</v>
      </c>
      <c r="I86" s="8">
        <v>3000</v>
      </c>
      <c r="J86" s="8">
        <v>3000</v>
      </c>
      <c r="K86" s="8">
        <v>3000</v>
      </c>
      <c r="L86" s="8">
        <v>3000</v>
      </c>
      <c r="M86" s="8">
        <v>3000</v>
      </c>
      <c r="N86" s="8">
        <v>3000</v>
      </c>
      <c r="O86" s="8">
        <f t="shared" si="2"/>
        <v>36000</v>
      </c>
      <c r="P86" s="9"/>
      <c r="Q86" s="9"/>
      <c r="R86" s="9"/>
      <c r="S86" s="9"/>
      <c r="T86" s="9"/>
      <c r="U86" s="9"/>
      <c r="V86" s="9"/>
    </row>
    <row r="87" spans="1:22" x14ac:dyDescent="0.25">
      <c r="A87" s="72">
        <v>3121</v>
      </c>
      <c r="B87" s="72" t="s">
        <v>73</v>
      </c>
      <c r="C87" s="8">
        <v>1000</v>
      </c>
      <c r="D87" s="8">
        <v>1000</v>
      </c>
      <c r="E87" s="8">
        <v>1000</v>
      </c>
      <c r="F87" s="8">
        <v>1000</v>
      </c>
      <c r="G87" s="8">
        <v>1000</v>
      </c>
      <c r="H87" s="8">
        <v>1000</v>
      </c>
      <c r="I87" s="8">
        <v>1000</v>
      </c>
      <c r="J87" s="8">
        <v>1000</v>
      </c>
      <c r="K87" s="8">
        <v>1000</v>
      </c>
      <c r="L87" s="8">
        <v>1000</v>
      </c>
      <c r="M87" s="8">
        <v>1000</v>
      </c>
      <c r="N87" s="8">
        <v>1000</v>
      </c>
      <c r="O87" s="8">
        <f t="shared" si="2"/>
        <v>12000</v>
      </c>
      <c r="P87" s="9"/>
      <c r="Q87" s="9"/>
      <c r="R87" s="9"/>
      <c r="S87" s="9"/>
      <c r="T87" s="9"/>
      <c r="U87" s="9"/>
      <c r="V87" s="9"/>
    </row>
    <row r="88" spans="1:22" x14ac:dyDescent="0.25">
      <c r="A88" s="72">
        <v>3142</v>
      </c>
      <c r="B88" s="72" t="s">
        <v>46</v>
      </c>
      <c r="C88" s="8">
        <v>1000</v>
      </c>
      <c r="D88" s="8">
        <v>1000</v>
      </c>
      <c r="E88" s="8">
        <v>1000</v>
      </c>
      <c r="F88" s="8">
        <v>1000</v>
      </c>
      <c r="G88" s="8">
        <v>1000</v>
      </c>
      <c r="H88" s="8">
        <v>1000</v>
      </c>
      <c r="I88" s="8">
        <v>1000</v>
      </c>
      <c r="J88" s="8">
        <v>1000</v>
      </c>
      <c r="K88" s="8">
        <v>1000</v>
      </c>
      <c r="L88" s="8">
        <v>1000</v>
      </c>
      <c r="M88" s="8">
        <v>1000</v>
      </c>
      <c r="N88" s="8">
        <v>1000</v>
      </c>
      <c r="O88" s="8">
        <f t="shared" si="2"/>
        <v>12000</v>
      </c>
      <c r="P88" s="9"/>
      <c r="Q88" s="9"/>
      <c r="R88" s="9"/>
      <c r="S88" s="9"/>
      <c r="T88" s="9"/>
      <c r="U88" s="9"/>
      <c r="V88" s="9"/>
    </row>
    <row r="89" spans="1:22" x14ac:dyDescent="0.25">
      <c r="A89" s="72">
        <v>3183</v>
      </c>
      <c r="B89" s="72" t="s">
        <v>74</v>
      </c>
      <c r="C89" s="8">
        <v>200</v>
      </c>
      <c r="D89" s="8">
        <v>200</v>
      </c>
      <c r="E89" s="8">
        <v>200</v>
      </c>
      <c r="F89" s="8">
        <v>200</v>
      </c>
      <c r="G89" s="8">
        <v>200</v>
      </c>
      <c r="H89" s="8">
        <v>200</v>
      </c>
      <c r="I89" s="8">
        <v>200</v>
      </c>
      <c r="J89" s="8">
        <v>200</v>
      </c>
      <c r="K89" s="8">
        <v>200</v>
      </c>
      <c r="L89" s="8">
        <v>200</v>
      </c>
      <c r="M89" s="8">
        <v>200</v>
      </c>
      <c r="N89" s="8">
        <v>200</v>
      </c>
      <c r="O89" s="8">
        <f t="shared" si="2"/>
        <v>2400</v>
      </c>
      <c r="P89" s="9"/>
      <c r="Q89" s="9"/>
      <c r="R89" s="9"/>
      <c r="S89" s="9"/>
      <c r="T89" s="9"/>
      <c r="U89" s="9"/>
      <c r="V89" s="9"/>
    </row>
    <row r="90" spans="1:22" x14ac:dyDescent="0.25">
      <c r="A90" s="72">
        <v>3272</v>
      </c>
      <c r="B90" s="72" t="s">
        <v>48</v>
      </c>
      <c r="C90" s="8">
        <v>40000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f t="shared" si="2"/>
        <v>40000</v>
      </c>
      <c r="P90" s="9"/>
      <c r="Q90" s="9"/>
      <c r="R90" s="9"/>
      <c r="S90" s="9"/>
      <c r="T90" s="9"/>
      <c r="U90" s="9"/>
      <c r="V90" s="9"/>
    </row>
    <row r="91" spans="1:22" x14ac:dyDescent="0.25">
      <c r="A91" s="72">
        <v>3314</v>
      </c>
      <c r="B91" s="72" t="s">
        <v>49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f t="shared" si="2"/>
        <v>0</v>
      </c>
      <c r="P91" s="9"/>
      <c r="Q91" s="9"/>
      <c r="R91" s="9"/>
      <c r="S91" s="9"/>
      <c r="T91" s="9"/>
      <c r="U91" s="9"/>
      <c r="V91" s="9"/>
    </row>
    <row r="92" spans="1:22" x14ac:dyDescent="0.25">
      <c r="A92" s="72">
        <v>3341</v>
      </c>
      <c r="B92" s="72" t="s">
        <v>50</v>
      </c>
      <c r="C92" s="8">
        <v>0</v>
      </c>
      <c r="D92" s="8">
        <v>10000</v>
      </c>
      <c r="E92" s="8">
        <v>0</v>
      </c>
      <c r="F92" s="8">
        <v>0</v>
      </c>
      <c r="G92" s="8">
        <v>0</v>
      </c>
      <c r="H92" s="8">
        <v>10000</v>
      </c>
      <c r="I92" s="8">
        <v>0</v>
      </c>
      <c r="J92" s="8">
        <v>0</v>
      </c>
      <c r="K92" s="8">
        <v>0</v>
      </c>
      <c r="L92" s="8">
        <v>10000</v>
      </c>
      <c r="M92" s="8">
        <v>0</v>
      </c>
      <c r="N92" s="8">
        <v>0</v>
      </c>
      <c r="O92" s="8">
        <f t="shared" si="2"/>
        <v>30000</v>
      </c>
      <c r="P92" s="9"/>
      <c r="Q92" s="9"/>
      <c r="R92" s="9"/>
      <c r="S92" s="9"/>
      <c r="T92" s="9"/>
      <c r="U92" s="9"/>
      <c r="V92" s="9"/>
    </row>
    <row r="93" spans="1:22" x14ac:dyDescent="0.25">
      <c r="A93" s="72">
        <v>3392</v>
      </c>
      <c r="B93" s="72" t="s">
        <v>75</v>
      </c>
      <c r="C93" s="8">
        <v>5000</v>
      </c>
      <c r="D93" s="8">
        <v>5000</v>
      </c>
      <c r="E93" s="8">
        <v>5000</v>
      </c>
      <c r="F93" s="8">
        <v>5000</v>
      </c>
      <c r="G93" s="8">
        <v>5000</v>
      </c>
      <c r="H93" s="8">
        <v>5000</v>
      </c>
      <c r="I93" s="8">
        <v>5000</v>
      </c>
      <c r="J93" s="8">
        <v>5000</v>
      </c>
      <c r="K93" s="8">
        <v>5000</v>
      </c>
      <c r="L93" s="8">
        <v>5000</v>
      </c>
      <c r="M93" s="8">
        <v>5000</v>
      </c>
      <c r="N93" s="8">
        <v>5000</v>
      </c>
      <c r="O93" s="8">
        <f t="shared" si="2"/>
        <v>60000</v>
      </c>
      <c r="P93" s="9"/>
      <c r="Q93" s="9"/>
      <c r="R93" s="9"/>
      <c r="S93" s="9"/>
      <c r="T93" s="9"/>
      <c r="U93" s="9"/>
      <c r="V93" s="9"/>
    </row>
    <row r="94" spans="1:22" x14ac:dyDescent="0.25">
      <c r="A94" s="72">
        <v>3472</v>
      </c>
      <c r="B94" s="72" t="s">
        <v>76</v>
      </c>
      <c r="C94" s="8">
        <v>30000</v>
      </c>
      <c r="D94" s="8">
        <v>10000</v>
      </c>
      <c r="E94" s="8">
        <v>10000</v>
      </c>
      <c r="F94" s="8">
        <v>10000</v>
      </c>
      <c r="G94" s="8">
        <v>10000</v>
      </c>
      <c r="H94" s="8">
        <v>10000</v>
      </c>
      <c r="I94" s="8">
        <v>30000</v>
      </c>
      <c r="J94" s="8">
        <v>10000</v>
      </c>
      <c r="K94" s="8">
        <v>10000</v>
      </c>
      <c r="L94" s="8">
        <v>10000</v>
      </c>
      <c r="M94" s="8">
        <v>10000</v>
      </c>
      <c r="N94" s="8">
        <v>10000</v>
      </c>
      <c r="O94" s="8">
        <f t="shared" si="2"/>
        <v>160000</v>
      </c>
      <c r="P94" s="9"/>
      <c r="Q94" s="9"/>
      <c r="R94" s="9"/>
      <c r="S94" s="9"/>
      <c r="T94" s="9"/>
      <c r="U94" s="9"/>
      <c r="V94" s="9"/>
    </row>
    <row r="95" spans="1:22" x14ac:dyDescent="0.25">
      <c r="A95" s="72">
        <v>3473</v>
      </c>
      <c r="B95" s="72" t="s">
        <v>77</v>
      </c>
      <c r="C95" s="8">
        <v>6000</v>
      </c>
      <c r="D95" s="8">
        <v>0</v>
      </c>
      <c r="E95" s="8">
        <v>6000</v>
      </c>
      <c r="F95" s="8">
        <v>0</v>
      </c>
      <c r="G95" s="8">
        <v>6000</v>
      </c>
      <c r="H95" s="8">
        <v>0</v>
      </c>
      <c r="I95" s="8">
        <v>6000</v>
      </c>
      <c r="J95" s="8">
        <v>0</v>
      </c>
      <c r="K95" s="8">
        <v>6000</v>
      </c>
      <c r="L95" s="8">
        <v>0</v>
      </c>
      <c r="M95" s="8">
        <v>6000</v>
      </c>
      <c r="N95" s="8">
        <v>0</v>
      </c>
      <c r="O95" s="8">
        <f t="shared" si="2"/>
        <v>36000</v>
      </c>
      <c r="P95" s="9"/>
      <c r="Q95" s="9"/>
      <c r="R95" s="9"/>
      <c r="S95" s="9"/>
      <c r="T95" s="9"/>
      <c r="U95" s="9"/>
      <c r="V95" s="9"/>
    </row>
    <row r="96" spans="1:22" x14ac:dyDescent="0.25">
      <c r="A96" s="72">
        <v>3511</v>
      </c>
      <c r="B96" s="10" t="s">
        <v>54</v>
      </c>
      <c r="C96" s="8">
        <v>0</v>
      </c>
      <c r="D96" s="8">
        <v>20000</v>
      </c>
      <c r="E96" s="8">
        <v>0</v>
      </c>
      <c r="F96" s="8">
        <v>1000</v>
      </c>
      <c r="G96" s="8">
        <v>0</v>
      </c>
      <c r="H96" s="8">
        <v>1000</v>
      </c>
      <c r="I96" s="8">
        <v>0</v>
      </c>
      <c r="J96" s="8">
        <v>1000</v>
      </c>
      <c r="K96" s="8">
        <v>0</v>
      </c>
      <c r="L96" s="8">
        <v>1000</v>
      </c>
      <c r="M96" s="8">
        <v>0</v>
      </c>
      <c r="N96" s="8">
        <v>0</v>
      </c>
      <c r="O96" s="8">
        <f t="shared" si="2"/>
        <v>24000</v>
      </c>
      <c r="P96" s="9"/>
      <c r="Q96" s="9"/>
      <c r="R96" s="9"/>
      <c r="S96" s="9"/>
      <c r="T96" s="9"/>
      <c r="U96" s="9"/>
      <c r="V96" s="9"/>
    </row>
    <row r="97" spans="1:22" x14ac:dyDescent="0.25">
      <c r="A97" s="72">
        <v>3532</v>
      </c>
      <c r="B97" s="72" t="s">
        <v>55</v>
      </c>
      <c r="C97" s="8">
        <v>1000</v>
      </c>
      <c r="D97" s="8">
        <v>1000</v>
      </c>
      <c r="E97" s="8">
        <v>1000</v>
      </c>
      <c r="F97" s="8">
        <v>1000</v>
      </c>
      <c r="G97" s="8">
        <v>1000</v>
      </c>
      <c r="H97" s="8">
        <v>1000</v>
      </c>
      <c r="I97" s="8">
        <v>1000</v>
      </c>
      <c r="J97" s="8">
        <v>1000</v>
      </c>
      <c r="K97" s="8">
        <v>1000</v>
      </c>
      <c r="L97" s="8">
        <v>1000</v>
      </c>
      <c r="M97" s="8">
        <v>1000</v>
      </c>
      <c r="N97" s="8">
        <v>1000</v>
      </c>
      <c r="O97" s="8">
        <f t="shared" si="2"/>
        <v>12000</v>
      </c>
      <c r="P97" s="9"/>
      <c r="Q97" s="9"/>
      <c r="R97" s="9"/>
      <c r="S97" s="9"/>
      <c r="T97" s="9"/>
      <c r="U97" s="9"/>
      <c r="V97" s="9"/>
    </row>
    <row r="98" spans="1:22" x14ac:dyDescent="0.25">
      <c r="A98" s="72">
        <v>3533</v>
      </c>
      <c r="B98" s="72" t="s">
        <v>78</v>
      </c>
      <c r="C98" s="8">
        <v>1500</v>
      </c>
      <c r="D98" s="8">
        <v>0</v>
      </c>
      <c r="E98" s="8">
        <v>0</v>
      </c>
      <c r="F98" s="8">
        <v>3000</v>
      </c>
      <c r="G98" s="8">
        <v>0</v>
      </c>
      <c r="H98" s="8">
        <v>0</v>
      </c>
      <c r="I98" s="8">
        <v>2500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f t="shared" si="2"/>
        <v>7000</v>
      </c>
      <c r="P98" s="9"/>
      <c r="Q98" s="9"/>
      <c r="R98" s="9"/>
      <c r="S98" s="9"/>
      <c r="T98" s="9"/>
      <c r="U98" s="9"/>
      <c r="V98" s="9"/>
    </row>
    <row r="99" spans="1:22" x14ac:dyDescent="0.25">
      <c r="A99" s="72">
        <v>3534</v>
      </c>
      <c r="B99" s="72" t="s">
        <v>79</v>
      </c>
      <c r="C99" s="8">
        <v>0</v>
      </c>
      <c r="D99" s="8">
        <v>2500</v>
      </c>
      <c r="E99" s="8">
        <v>0</v>
      </c>
      <c r="F99" s="8">
        <v>0</v>
      </c>
      <c r="G99" s="8">
        <v>2500</v>
      </c>
      <c r="H99" s="8">
        <v>0</v>
      </c>
      <c r="I99" s="8">
        <v>0</v>
      </c>
      <c r="J99" s="8">
        <v>2500</v>
      </c>
      <c r="K99" s="8">
        <v>0</v>
      </c>
      <c r="L99" s="8">
        <v>0</v>
      </c>
      <c r="M99" s="8">
        <v>2500</v>
      </c>
      <c r="N99" s="8">
        <v>0</v>
      </c>
      <c r="O99" s="8">
        <f t="shared" si="2"/>
        <v>10000</v>
      </c>
      <c r="P99" s="9"/>
      <c r="Q99" s="9"/>
      <c r="R99" s="9"/>
      <c r="S99" s="9"/>
      <c r="T99" s="9"/>
      <c r="U99" s="9"/>
      <c r="V99" s="9"/>
    </row>
    <row r="100" spans="1:22" x14ac:dyDescent="0.25">
      <c r="A100" s="72">
        <v>3571</v>
      </c>
      <c r="B100" s="72" t="s">
        <v>80</v>
      </c>
      <c r="C100" s="8">
        <v>500</v>
      </c>
      <c r="D100" s="8">
        <v>500</v>
      </c>
      <c r="E100" s="8">
        <v>500</v>
      </c>
      <c r="F100" s="8">
        <v>500</v>
      </c>
      <c r="G100" s="8">
        <v>500</v>
      </c>
      <c r="H100" s="8">
        <v>500</v>
      </c>
      <c r="I100" s="8">
        <v>500</v>
      </c>
      <c r="J100" s="8">
        <v>500</v>
      </c>
      <c r="K100" s="8">
        <v>500</v>
      </c>
      <c r="L100" s="8">
        <v>500</v>
      </c>
      <c r="M100" s="8">
        <v>500</v>
      </c>
      <c r="N100" s="8">
        <v>500</v>
      </c>
      <c r="O100" s="8">
        <f t="shared" si="2"/>
        <v>6000</v>
      </c>
      <c r="P100" s="9"/>
      <c r="Q100" s="9"/>
      <c r="R100" s="9"/>
      <c r="S100" s="9"/>
      <c r="T100" s="9"/>
      <c r="U100" s="9"/>
      <c r="V100" s="9"/>
    </row>
    <row r="101" spans="1:22" x14ac:dyDescent="0.25">
      <c r="A101" s="72">
        <v>3583</v>
      </c>
      <c r="B101" s="72" t="s">
        <v>81</v>
      </c>
      <c r="C101" s="8">
        <v>900</v>
      </c>
      <c r="D101" s="8">
        <v>900</v>
      </c>
      <c r="E101" s="8">
        <v>900</v>
      </c>
      <c r="F101" s="8">
        <v>900</v>
      </c>
      <c r="G101" s="8">
        <v>900</v>
      </c>
      <c r="H101" s="8">
        <v>900</v>
      </c>
      <c r="I101" s="8">
        <v>900</v>
      </c>
      <c r="J101" s="8">
        <v>900</v>
      </c>
      <c r="K101" s="8">
        <v>900</v>
      </c>
      <c r="L101" s="8">
        <v>900</v>
      </c>
      <c r="M101" s="8">
        <v>900</v>
      </c>
      <c r="N101" s="8">
        <v>900</v>
      </c>
      <c r="O101" s="8">
        <f t="shared" si="2"/>
        <v>10800</v>
      </c>
      <c r="P101" s="9"/>
      <c r="Q101" s="9"/>
      <c r="R101" s="9"/>
      <c r="S101" s="9"/>
      <c r="T101" s="9"/>
      <c r="U101" s="9"/>
      <c r="V101" s="9"/>
    </row>
    <row r="102" spans="1:22" x14ac:dyDescent="0.25">
      <c r="A102" s="72">
        <v>3791</v>
      </c>
      <c r="B102" s="72" t="s">
        <v>60</v>
      </c>
      <c r="C102" s="8">
        <v>0</v>
      </c>
      <c r="D102" s="8">
        <v>5000</v>
      </c>
      <c r="E102" s="8">
        <v>0</v>
      </c>
      <c r="F102" s="8">
        <v>5000</v>
      </c>
      <c r="G102" s="8">
        <v>0</v>
      </c>
      <c r="H102" s="8">
        <v>5000</v>
      </c>
      <c r="I102" s="8">
        <v>0</v>
      </c>
      <c r="J102" s="8">
        <v>5000</v>
      </c>
      <c r="K102" s="8">
        <v>0</v>
      </c>
      <c r="L102" s="8">
        <v>5000</v>
      </c>
      <c r="M102" s="8">
        <v>0</v>
      </c>
      <c r="N102" s="8">
        <v>5000</v>
      </c>
      <c r="O102" s="8">
        <f>SUM(C102:N102)</f>
        <v>30000</v>
      </c>
      <c r="P102" s="9"/>
      <c r="Q102" s="9"/>
      <c r="R102" s="9"/>
      <c r="S102" s="9"/>
      <c r="T102" s="9"/>
      <c r="U102" s="9"/>
      <c r="V102" s="9"/>
    </row>
    <row r="103" spans="1:22" x14ac:dyDescent="0.25">
      <c r="A103" s="72">
        <v>3856</v>
      </c>
      <c r="B103" s="72" t="s">
        <v>61</v>
      </c>
      <c r="C103" s="8">
        <v>150</v>
      </c>
      <c r="D103" s="8">
        <v>0</v>
      </c>
      <c r="E103" s="8">
        <v>150</v>
      </c>
      <c r="F103" s="8">
        <v>0</v>
      </c>
      <c r="G103" s="8">
        <v>150</v>
      </c>
      <c r="H103" s="8">
        <v>0</v>
      </c>
      <c r="I103" s="8">
        <v>150</v>
      </c>
      <c r="J103" s="8">
        <v>0</v>
      </c>
      <c r="K103" s="8">
        <v>150</v>
      </c>
      <c r="L103" s="8">
        <v>0</v>
      </c>
      <c r="M103" s="8">
        <v>150</v>
      </c>
      <c r="N103" s="8">
        <v>0</v>
      </c>
      <c r="O103" s="8">
        <f t="shared" si="2"/>
        <v>900</v>
      </c>
      <c r="P103" s="9"/>
      <c r="Q103" s="9"/>
      <c r="R103" s="9"/>
      <c r="S103" s="9"/>
      <c r="T103" s="9"/>
      <c r="U103" s="9"/>
      <c r="V103" s="9"/>
    </row>
    <row r="104" spans="1:22" x14ac:dyDescent="0.25">
      <c r="A104" s="72">
        <v>3857</v>
      </c>
      <c r="B104" s="72" t="s">
        <v>62</v>
      </c>
      <c r="C104" s="8">
        <v>500</v>
      </c>
      <c r="D104" s="8">
        <v>500</v>
      </c>
      <c r="E104" s="8">
        <v>500</v>
      </c>
      <c r="F104" s="8">
        <v>500</v>
      </c>
      <c r="G104" s="8">
        <v>500</v>
      </c>
      <c r="H104" s="8">
        <v>500</v>
      </c>
      <c r="I104" s="8">
        <v>500</v>
      </c>
      <c r="J104" s="8">
        <v>500</v>
      </c>
      <c r="K104" s="8">
        <v>500</v>
      </c>
      <c r="L104" s="8">
        <v>500</v>
      </c>
      <c r="M104" s="8">
        <v>500</v>
      </c>
      <c r="N104" s="8">
        <v>500</v>
      </c>
      <c r="O104" s="8">
        <f t="shared" si="2"/>
        <v>6000</v>
      </c>
      <c r="P104" s="9"/>
      <c r="Q104" s="9"/>
      <c r="R104" s="9"/>
      <c r="S104" s="9"/>
      <c r="T104" s="9"/>
      <c r="U104" s="9"/>
      <c r="V104" s="9"/>
    </row>
    <row r="105" spans="1:22" x14ac:dyDescent="0.25">
      <c r="A105" s="72">
        <v>3858</v>
      </c>
      <c r="B105" s="72" t="s">
        <v>63</v>
      </c>
      <c r="C105" s="8">
        <v>50</v>
      </c>
      <c r="D105" s="8">
        <v>50</v>
      </c>
      <c r="E105" s="8">
        <v>50</v>
      </c>
      <c r="F105" s="8">
        <v>50</v>
      </c>
      <c r="G105" s="8">
        <v>50</v>
      </c>
      <c r="H105" s="8">
        <v>50</v>
      </c>
      <c r="I105" s="8">
        <v>50</v>
      </c>
      <c r="J105" s="8">
        <v>50</v>
      </c>
      <c r="K105" s="8">
        <v>50</v>
      </c>
      <c r="L105" s="8">
        <v>50</v>
      </c>
      <c r="M105" s="8">
        <v>50</v>
      </c>
      <c r="N105" s="8">
        <v>50</v>
      </c>
      <c r="O105" s="8">
        <f t="shared" si="2"/>
        <v>600</v>
      </c>
      <c r="P105" s="9"/>
      <c r="Q105" s="9"/>
      <c r="R105" s="9"/>
      <c r="S105" s="9"/>
      <c r="T105" s="9"/>
      <c r="U105" s="9"/>
      <c r="V105" s="9"/>
    </row>
    <row r="106" spans="1:22" x14ac:dyDescent="0.25">
      <c r="A106" s="72">
        <v>3921</v>
      </c>
      <c r="B106" s="72" t="s">
        <v>82</v>
      </c>
      <c r="C106" s="8">
        <v>800</v>
      </c>
      <c r="D106" s="8">
        <v>0</v>
      </c>
      <c r="E106" s="8">
        <v>800</v>
      </c>
      <c r="F106" s="8">
        <v>0</v>
      </c>
      <c r="G106" s="8">
        <v>800</v>
      </c>
      <c r="H106" s="8">
        <v>0</v>
      </c>
      <c r="I106" s="8">
        <v>0</v>
      </c>
      <c r="J106" s="8">
        <v>800</v>
      </c>
      <c r="K106" s="8">
        <v>0</v>
      </c>
      <c r="L106" s="8">
        <v>0</v>
      </c>
      <c r="M106" s="8">
        <v>0</v>
      </c>
      <c r="N106" s="8">
        <v>0</v>
      </c>
      <c r="O106" s="8">
        <f t="shared" si="2"/>
        <v>3200</v>
      </c>
      <c r="P106" s="9"/>
      <c r="Q106" s="9"/>
      <c r="R106" s="9"/>
      <c r="S106" s="9"/>
      <c r="T106" s="9"/>
      <c r="U106" s="9"/>
      <c r="V106" s="9"/>
    </row>
    <row r="107" spans="1:22" x14ac:dyDescent="0.25">
      <c r="A107" s="72">
        <v>3992</v>
      </c>
      <c r="B107" s="72" t="s">
        <v>83</v>
      </c>
      <c r="C107" s="8">
        <v>1000</v>
      </c>
      <c r="D107" s="8">
        <v>0</v>
      </c>
      <c r="E107" s="8">
        <v>1000</v>
      </c>
      <c r="F107" s="8">
        <v>0</v>
      </c>
      <c r="G107" s="8">
        <v>1000</v>
      </c>
      <c r="H107" s="8">
        <v>0</v>
      </c>
      <c r="I107" s="8">
        <v>500</v>
      </c>
      <c r="J107" s="8">
        <v>0</v>
      </c>
      <c r="K107" s="8">
        <v>500</v>
      </c>
      <c r="L107" s="8">
        <v>0</v>
      </c>
      <c r="M107" s="8">
        <v>500</v>
      </c>
      <c r="N107" s="8">
        <v>0</v>
      </c>
      <c r="O107" s="8">
        <f t="shared" si="2"/>
        <v>4500</v>
      </c>
      <c r="P107" s="9"/>
      <c r="Q107" s="9"/>
      <c r="R107" s="9"/>
      <c r="S107" s="9"/>
      <c r="T107" s="9"/>
      <c r="U107" s="9"/>
      <c r="V107" s="9"/>
    </row>
    <row r="108" spans="1:22" x14ac:dyDescent="0.25">
      <c r="A108" s="72">
        <v>5110</v>
      </c>
      <c r="B108" s="72" t="s">
        <v>64</v>
      </c>
      <c r="C108" s="8">
        <v>0</v>
      </c>
      <c r="D108" s="8">
        <v>0</v>
      </c>
      <c r="E108" s="8">
        <v>0</v>
      </c>
      <c r="F108" s="8">
        <v>0</v>
      </c>
      <c r="G108" s="8">
        <v>10000</v>
      </c>
      <c r="H108" s="8">
        <v>0</v>
      </c>
      <c r="I108" s="8">
        <v>0</v>
      </c>
      <c r="J108" s="8">
        <v>0</v>
      </c>
      <c r="K108" s="8">
        <v>10000</v>
      </c>
      <c r="L108" s="8">
        <v>0</v>
      </c>
      <c r="M108" s="8">
        <v>0</v>
      </c>
      <c r="N108" s="8">
        <v>0</v>
      </c>
      <c r="O108" s="8">
        <f t="shared" si="2"/>
        <v>20000</v>
      </c>
      <c r="P108" s="9"/>
      <c r="Q108" s="9"/>
      <c r="R108" s="9"/>
      <c r="S108" s="9"/>
      <c r="T108" s="9"/>
      <c r="U108" s="9"/>
      <c r="V108" s="9"/>
    </row>
    <row r="109" spans="1:22" x14ac:dyDescent="0.25">
      <c r="A109" s="72">
        <v>5152</v>
      </c>
      <c r="B109" s="72" t="s">
        <v>65</v>
      </c>
      <c r="C109" s="8">
        <v>0</v>
      </c>
      <c r="D109" s="8">
        <v>18000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f t="shared" si="2"/>
        <v>18000</v>
      </c>
      <c r="P109" s="9"/>
      <c r="Q109" s="9"/>
      <c r="R109" s="9"/>
      <c r="S109" s="9"/>
      <c r="T109" s="9"/>
      <c r="U109" s="9"/>
      <c r="V109" s="9"/>
    </row>
    <row r="110" spans="1:22" x14ac:dyDescent="0.25">
      <c r="A110" s="72">
        <v>5321</v>
      </c>
      <c r="B110" s="72" t="s">
        <v>84</v>
      </c>
      <c r="C110" s="8">
        <v>0</v>
      </c>
      <c r="D110" s="8">
        <v>10000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30000</v>
      </c>
      <c r="L110" s="8">
        <v>0</v>
      </c>
      <c r="M110" s="8">
        <v>0</v>
      </c>
      <c r="N110" s="8">
        <v>0</v>
      </c>
      <c r="O110" s="8">
        <f t="shared" si="2"/>
        <v>40000</v>
      </c>
      <c r="P110" s="9"/>
      <c r="Q110" s="9"/>
      <c r="R110" s="9"/>
      <c r="S110" s="9"/>
      <c r="T110" s="9"/>
      <c r="U110" s="9"/>
      <c r="V110" s="9"/>
    </row>
    <row r="111" spans="1:22" x14ac:dyDescent="0.25">
      <c r="A111" s="72">
        <v>5651</v>
      </c>
      <c r="B111" s="10" t="s">
        <v>85</v>
      </c>
      <c r="C111" s="8">
        <v>0</v>
      </c>
      <c r="D111" s="8">
        <v>0</v>
      </c>
      <c r="E111" s="8">
        <v>15000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f t="shared" si="2"/>
        <v>15000</v>
      </c>
      <c r="P111" s="9"/>
      <c r="Q111" s="9"/>
      <c r="R111" s="9"/>
      <c r="S111" s="9"/>
      <c r="T111" s="9"/>
      <c r="U111" s="9"/>
      <c r="V111" s="9"/>
    </row>
    <row r="112" spans="1:22" x14ac:dyDescent="0.25">
      <c r="A112" s="72">
        <v>5671</v>
      </c>
      <c r="B112" s="72" t="s">
        <v>86</v>
      </c>
      <c r="C112" s="8">
        <v>0</v>
      </c>
      <c r="D112" s="8">
        <v>0</v>
      </c>
      <c r="E112" s="8">
        <v>10000</v>
      </c>
      <c r="F112" s="8">
        <v>0</v>
      </c>
      <c r="G112" s="8">
        <v>10000</v>
      </c>
      <c r="H112" s="8">
        <v>0</v>
      </c>
      <c r="I112" s="8">
        <v>10000</v>
      </c>
      <c r="J112" s="8">
        <v>0</v>
      </c>
      <c r="K112" s="8">
        <v>10000</v>
      </c>
      <c r="L112" s="8">
        <v>0</v>
      </c>
      <c r="M112" s="8">
        <v>0</v>
      </c>
      <c r="N112" s="8">
        <v>0</v>
      </c>
      <c r="O112" s="8">
        <f t="shared" si="2"/>
        <v>40000</v>
      </c>
      <c r="P112" s="9"/>
      <c r="Q112" s="9"/>
      <c r="R112" s="9"/>
      <c r="S112" s="9"/>
      <c r="T112" s="9"/>
      <c r="U112" s="9"/>
      <c r="V112" s="9"/>
    </row>
    <row r="113" spans="1:23" x14ac:dyDescent="0.25">
      <c r="A113" s="72">
        <v>5771</v>
      </c>
      <c r="B113" s="12" t="s">
        <v>87</v>
      </c>
      <c r="C113" s="8">
        <v>0</v>
      </c>
      <c r="D113" s="8">
        <v>0</v>
      </c>
      <c r="E113" s="8">
        <v>300000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f t="shared" si="2"/>
        <v>300000</v>
      </c>
      <c r="P113" s="9"/>
      <c r="Q113" s="9"/>
      <c r="R113" s="9"/>
      <c r="S113" s="9"/>
      <c r="T113" s="9"/>
      <c r="U113" s="9"/>
      <c r="V113" s="9"/>
    </row>
    <row r="114" spans="1:23" ht="39" x14ac:dyDescent="0.25">
      <c r="A114" s="72" t="s">
        <v>88</v>
      </c>
      <c r="B114" s="72" t="s">
        <v>67</v>
      </c>
      <c r="C114" s="7">
        <f t="shared" ref="C114:O114" si="3">SUM(C62:C113)</f>
        <v>931862.34138387488</v>
      </c>
      <c r="D114" s="7">
        <f t="shared" si="3"/>
        <v>865183.09623550018</v>
      </c>
      <c r="E114" s="7">
        <f t="shared" si="3"/>
        <v>1135772.5754838749</v>
      </c>
      <c r="F114" s="7">
        <f t="shared" si="3"/>
        <v>953445.03936050017</v>
      </c>
      <c r="G114" s="7">
        <f t="shared" si="3"/>
        <v>896454.66740887496</v>
      </c>
      <c r="H114" s="7">
        <f t="shared" si="3"/>
        <v>795063.98858550016</v>
      </c>
      <c r="I114" s="7">
        <f t="shared" si="3"/>
        <v>705009.79573550017</v>
      </c>
      <c r="J114" s="7">
        <f t="shared" si="3"/>
        <v>921530.29685887508</v>
      </c>
      <c r="K114" s="7">
        <f t="shared" si="3"/>
        <v>797296.16227112524</v>
      </c>
      <c r="L114" s="7">
        <f t="shared" si="3"/>
        <v>795063.98858550016</v>
      </c>
      <c r="M114" s="7">
        <f t="shared" si="3"/>
        <v>831212.05519142526</v>
      </c>
      <c r="N114" s="7">
        <f t="shared" si="3"/>
        <v>817495.26037032844</v>
      </c>
      <c r="O114" s="7">
        <f t="shared" si="3"/>
        <v>10445389.267470879</v>
      </c>
      <c r="P114" s="9"/>
      <c r="Q114" s="9"/>
      <c r="R114" s="9"/>
      <c r="S114" s="9"/>
      <c r="T114" s="9"/>
      <c r="U114" s="9"/>
      <c r="V114" s="9"/>
    </row>
    <row r="115" spans="1:23" x14ac:dyDescent="0.25">
      <c r="A115" s="71"/>
      <c r="C115" s="8"/>
      <c r="D115" s="8"/>
      <c r="E115" s="8"/>
      <c r="G115" s="8"/>
      <c r="J115" s="8"/>
      <c r="K115" s="8"/>
      <c r="L115" s="8"/>
      <c r="M115" s="8"/>
      <c r="N115" s="8"/>
      <c r="O115" s="8"/>
      <c r="P115" s="9"/>
      <c r="Q115" s="9"/>
      <c r="R115" s="9"/>
      <c r="S115" s="9"/>
      <c r="T115" s="9"/>
      <c r="U115" s="9"/>
      <c r="V115" s="9"/>
    </row>
    <row r="116" spans="1:23" x14ac:dyDescent="0.25">
      <c r="A116" s="6">
        <v>300</v>
      </c>
      <c r="B116" s="6" t="s">
        <v>89</v>
      </c>
      <c r="C116" s="11"/>
      <c r="D116" s="11"/>
      <c r="E116" s="11"/>
      <c r="F116" s="71"/>
      <c r="G116" s="71"/>
      <c r="H116" s="71"/>
      <c r="I116" s="71"/>
      <c r="J116" s="8"/>
      <c r="K116" s="8"/>
      <c r="L116" s="8"/>
      <c r="M116" s="8"/>
      <c r="N116" s="8"/>
      <c r="O116" s="8"/>
      <c r="P116" s="9"/>
      <c r="Q116" s="9"/>
      <c r="R116" s="9"/>
      <c r="S116" s="9"/>
      <c r="T116" s="9"/>
      <c r="U116" s="9"/>
      <c r="V116" s="9"/>
    </row>
    <row r="117" spans="1:23" x14ac:dyDescent="0.25">
      <c r="A117" s="72">
        <v>1131</v>
      </c>
      <c r="B117" s="72" t="s">
        <v>17</v>
      </c>
      <c r="C117" s="8">
        <v>76115.910937499997</v>
      </c>
      <c r="D117" s="8">
        <v>60892.728750000009</v>
      </c>
      <c r="E117" s="8">
        <v>76115.910937499997</v>
      </c>
      <c r="F117" s="8">
        <v>60892.728750000009</v>
      </c>
      <c r="G117" s="8">
        <v>76115.910937499997</v>
      </c>
      <c r="H117" s="8">
        <v>60892.728750000009</v>
      </c>
      <c r="I117" s="8">
        <v>60892.728750000009</v>
      </c>
      <c r="J117" s="8">
        <v>76115.910937499997</v>
      </c>
      <c r="K117" s="8">
        <v>60892.728750000009</v>
      </c>
      <c r="L117" s="8">
        <v>60892.728750000009</v>
      </c>
      <c r="M117" s="8">
        <v>76115.910937499997</v>
      </c>
      <c r="N117" s="8">
        <v>60892.728750000009</v>
      </c>
      <c r="O117" s="8">
        <f>SUM(C117:N117)</f>
        <v>806828.65593750007</v>
      </c>
      <c r="P117" s="9"/>
      <c r="Q117" s="9"/>
      <c r="R117" s="9"/>
      <c r="S117" s="9"/>
      <c r="T117" s="9"/>
      <c r="U117" s="9"/>
      <c r="V117" s="9"/>
      <c r="W117" s="9"/>
    </row>
    <row r="118" spans="1:23" x14ac:dyDescent="0.25">
      <c r="A118" s="72">
        <v>1322</v>
      </c>
      <c r="B118" s="72" t="s">
        <v>19</v>
      </c>
      <c r="C118" s="8">
        <v>1902.8977734375003</v>
      </c>
      <c r="D118" s="8">
        <v>1522.3182187500004</v>
      </c>
      <c r="E118" s="8">
        <v>1902.8977734375003</v>
      </c>
      <c r="F118" s="8">
        <v>1522.3182187500004</v>
      </c>
      <c r="G118" s="8">
        <v>1902.8977734375003</v>
      </c>
      <c r="H118" s="8">
        <v>1522.3182187500004</v>
      </c>
      <c r="I118" s="8">
        <v>1522.3182187500004</v>
      </c>
      <c r="J118" s="8">
        <v>1902.8977734375003</v>
      </c>
      <c r="K118" s="8">
        <v>1522.3182187500004</v>
      </c>
      <c r="L118" s="8">
        <v>1522.3182187500004</v>
      </c>
      <c r="M118" s="8">
        <v>1902.8977734375003</v>
      </c>
      <c r="N118" s="8">
        <v>1522.3182187500004</v>
      </c>
      <c r="O118" s="8">
        <f t="shared" ref="O118:O148" si="4">SUM(C118:N118)</f>
        <v>20170.716398437504</v>
      </c>
      <c r="P118" s="9"/>
      <c r="Q118" s="9"/>
      <c r="R118" s="9"/>
      <c r="S118" s="9"/>
      <c r="T118" s="9"/>
      <c r="U118" s="9"/>
      <c r="V118" s="9"/>
      <c r="W118" s="9"/>
    </row>
    <row r="119" spans="1:23" x14ac:dyDescent="0.25">
      <c r="A119" s="72">
        <v>1323</v>
      </c>
      <c r="B119" s="72" t="s">
        <v>20</v>
      </c>
      <c r="C119" s="8">
        <v>8698.9612500000003</v>
      </c>
      <c r="D119" s="8">
        <v>8698.9612500000003</v>
      </c>
      <c r="E119" s="8">
        <v>8698.9612500000003</v>
      </c>
      <c r="F119" s="8">
        <v>8698.9612500000003</v>
      </c>
      <c r="G119" s="8">
        <v>8698.9612500000003</v>
      </c>
      <c r="H119" s="8">
        <v>8698.9612500000003</v>
      </c>
      <c r="I119" s="8">
        <v>8698.9612500000003</v>
      </c>
      <c r="J119" s="8">
        <v>8698.9612500000003</v>
      </c>
      <c r="K119" s="8">
        <v>8698.9612500000003</v>
      </c>
      <c r="L119" s="8">
        <v>8698.9612500000003</v>
      </c>
      <c r="M119" s="8">
        <v>8698.9612500000003</v>
      </c>
      <c r="N119" s="8">
        <v>8698.9612500000003</v>
      </c>
      <c r="O119" s="8">
        <f t="shared" si="4"/>
        <v>104387.53499999997</v>
      </c>
      <c r="P119" s="9"/>
      <c r="Q119" s="9"/>
      <c r="R119" s="9"/>
      <c r="S119" s="9"/>
      <c r="T119" s="9"/>
      <c r="U119" s="9"/>
      <c r="V119" s="9"/>
    </row>
    <row r="120" spans="1:23" x14ac:dyDescent="0.25">
      <c r="A120" s="72">
        <v>1324</v>
      </c>
      <c r="B120" s="72" t="s">
        <v>21</v>
      </c>
      <c r="C120" s="8">
        <v>3150</v>
      </c>
      <c r="D120" s="8">
        <v>0</v>
      </c>
      <c r="E120" s="8">
        <v>3150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3150</v>
      </c>
      <c r="L120" s="8">
        <v>0</v>
      </c>
      <c r="M120" s="8">
        <v>0</v>
      </c>
      <c r="N120" s="8">
        <v>0</v>
      </c>
      <c r="O120" s="8">
        <f t="shared" si="4"/>
        <v>9450</v>
      </c>
      <c r="P120" s="9"/>
      <c r="Q120" s="9"/>
      <c r="R120" s="9"/>
      <c r="S120" s="9"/>
      <c r="T120" s="9"/>
      <c r="U120" s="9"/>
      <c r="V120" s="9"/>
    </row>
    <row r="121" spans="1:23" x14ac:dyDescent="0.25">
      <c r="A121" s="72">
        <v>1325</v>
      </c>
      <c r="B121" s="72" t="s">
        <v>22</v>
      </c>
      <c r="C121" s="8">
        <v>2400.913305</v>
      </c>
      <c r="D121" s="8">
        <v>2400.913305</v>
      </c>
      <c r="E121" s="8">
        <v>2400.913305</v>
      </c>
      <c r="F121" s="8">
        <v>2400.913305</v>
      </c>
      <c r="G121" s="8">
        <v>2400.913305</v>
      </c>
      <c r="H121" s="8">
        <v>2400.913305</v>
      </c>
      <c r="I121" s="8">
        <v>2400.913305</v>
      </c>
      <c r="J121" s="8">
        <v>2400.913305</v>
      </c>
      <c r="K121" s="8">
        <v>2400.913305</v>
      </c>
      <c r="L121" s="8">
        <v>2400.913305</v>
      </c>
      <c r="M121" s="8">
        <v>2400.913305</v>
      </c>
      <c r="N121" s="8">
        <v>2400.913305</v>
      </c>
      <c r="O121" s="8">
        <f t="shared" si="4"/>
        <v>28810.959660000008</v>
      </c>
      <c r="P121" s="9"/>
      <c r="Q121" s="9"/>
      <c r="R121" s="9"/>
      <c r="S121" s="9"/>
      <c r="T121" s="9"/>
      <c r="U121" s="9"/>
      <c r="V121" s="9"/>
    </row>
    <row r="122" spans="1:23" x14ac:dyDescent="0.25">
      <c r="A122" s="72">
        <v>1332</v>
      </c>
      <c r="B122" s="72" t="s">
        <v>23</v>
      </c>
      <c r="C122" s="8">
        <v>1260</v>
      </c>
      <c r="D122" s="8">
        <v>1260</v>
      </c>
      <c r="E122" s="8">
        <v>1260</v>
      </c>
      <c r="F122" s="8">
        <v>1260</v>
      </c>
      <c r="G122" s="8">
        <v>1260</v>
      </c>
      <c r="H122" s="8">
        <v>1260</v>
      </c>
      <c r="I122" s="8">
        <v>1260</v>
      </c>
      <c r="J122" s="8">
        <v>1260</v>
      </c>
      <c r="K122" s="8">
        <v>1260</v>
      </c>
      <c r="L122" s="8">
        <v>1260</v>
      </c>
      <c r="M122" s="8">
        <v>1260</v>
      </c>
      <c r="N122" s="8">
        <v>1260</v>
      </c>
      <c r="O122" s="8">
        <f t="shared" si="4"/>
        <v>15120</v>
      </c>
      <c r="P122" s="9"/>
      <c r="Q122" s="9"/>
      <c r="R122" s="9"/>
      <c r="S122" s="9"/>
      <c r="T122" s="9"/>
      <c r="U122" s="9"/>
      <c r="V122" s="9"/>
    </row>
    <row r="123" spans="1:23" x14ac:dyDescent="0.25">
      <c r="A123" s="72">
        <v>1335</v>
      </c>
      <c r="B123" s="72" t="s">
        <v>26</v>
      </c>
      <c r="C123" s="8">
        <v>420</v>
      </c>
      <c r="D123" s="8">
        <v>420</v>
      </c>
      <c r="E123" s="8">
        <v>420</v>
      </c>
      <c r="F123" s="8">
        <v>420</v>
      </c>
      <c r="G123" s="8">
        <v>420</v>
      </c>
      <c r="H123" s="8">
        <v>420</v>
      </c>
      <c r="I123" s="8">
        <v>420</v>
      </c>
      <c r="J123" s="8">
        <v>420</v>
      </c>
      <c r="K123" s="8">
        <v>420</v>
      </c>
      <c r="L123" s="8">
        <v>420</v>
      </c>
      <c r="M123" s="8">
        <v>420</v>
      </c>
      <c r="N123" s="8">
        <v>420</v>
      </c>
      <c r="O123" s="8">
        <f t="shared" si="4"/>
        <v>5040</v>
      </c>
      <c r="P123" s="9"/>
      <c r="Q123" s="9"/>
      <c r="R123" s="9"/>
      <c r="S123" s="9"/>
      <c r="T123" s="9"/>
      <c r="U123" s="9"/>
      <c r="V123" s="9"/>
    </row>
    <row r="124" spans="1:23" x14ac:dyDescent="0.25">
      <c r="A124" s="72">
        <v>1336</v>
      </c>
      <c r="B124" s="72" t="s">
        <v>24</v>
      </c>
      <c r="C124" s="8">
        <v>3546.8968500000001</v>
      </c>
      <c r="D124" s="8">
        <v>859.95</v>
      </c>
      <c r="E124" s="8">
        <v>2313.5962500000005</v>
      </c>
      <c r="F124" s="8">
        <v>10438.723575</v>
      </c>
      <c r="G124" s="8">
        <v>3420.7845000000007</v>
      </c>
      <c r="H124" s="8">
        <v>0</v>
      </c>
      <c r="I124" s="8">
        <v>0</v>
      </c>
      <c r="J124" s="8">
        <v>0</v>
      </c>
      <c r="K124" s="8">
        <v>3090.61917675</v>
      </c>
      <c r="L124" s="8">
        <v>0</v>
      </c>
      <c r="M124" s="8">
        <v>5225.827003438154</v>
      </c>
      <c r="N124" s="8">
        <v>5225.827003438154</v>
      </c>
      <c r="O124" s="8">
        <f t="shared" si="4"/>
        <v>34122.224358626307</v>
      </c>
      <c r="P124" s="9"/>
      <c r="Q124" s="9"/>
      <c r="R124" s="9"/>
      <c r="S124" s="9"/>
      <c r="T124" s="9"/>
      <c r="U124" s="9"/>
      <c r="V124" s="9"/>
    </row>
    <row r="125" spans="1:23" x14ac:dyDescent="0.25">
      <c r="A125" s="72">
        <v>1337</v>
      </c>
      <c r="B125" s="72" t="s">
        <v>25</v>
      </c>
      <c r="C125" s="8">
        <v>0</v>
      </c>
      <c r="D125" s="8">
        <v>0</v>
      </c>
      <c r="E125" s="8">
        <v>0</v>
      </c>
      <c r="F125" s="8">
        <v>18267.830000000002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f t="shared" si="4"/>
        <v>18267.830000000002</v>
      </c>
      <c r="P125" s="9"/>
      <c r="Q125" s="9"/>
      <c r="R125" s="9"/>
      <c r="S125" s="9"/>
      <c r="T125" s="9"/>
      <c r="U125" s="9"/>
      <c r="V125" s="9"/>
    </row>
    <row r="126" spans="1:23" x14ac:dyDescent="0.25">
      <c r="A126" s="72">
        <v>1411</v>
      </c>
      <c r="B126" s="72" t="s">
        <v>27</v>
      </c>
      <c r="C126" s="8">
        <v>10656.227531250001</v>
      </c>
      <c r="D126" s="8">
        <v>8524.982025000003</v>
      </c>
      <c r="E126" s="8">
        <v>10656.227531250001</v>
      </c>
      <c r="F126" s="8">
        <v>8524.982025000003</v>
      </c>
      <c r="G126" s="8">
        <v>10656.227531250001</v>
      </c>
      <c r="H126" s="8">
        <v>8524.982025000003</v>
      </c>
      <c r="I126" s="8">
        <v>8524.982025000003</v>
      </c>
      <c r="J126" s="8">
        <v>10656.227531250001</v>
      </c>
      <c r="K126" s="8">
        <v>8524.982025000003</v>
      </c>
      <c r="L126" s="8">
        <v>8524.982025000003</v>
      </c>
      <c r="M126" s="8">
        <v>10656.227531250001</v>
      </c>
      <c r="N126" s="8">
        <v>8524.982025000003</v>
      </c>
      <c r="O126" s="8">
        <f t="shared" si="4"/>
        <v>112956.01183125003</v>
      </c>
      <c r="P126" s="9"/>
      <c r="Q126" s="9"/>
      <c r="R126" s="9"/>
      <c r="S126" s="9"/>
      <c r="T126" s="9"/>
      <c r="U126" s="9"/>
      <c r="V126" s="9"/>
    </row>
    <row r="127" spans="1:23" x14ac:dyDescent="0.25">
      <c r="A127" s="72">
        <v>1421</v>
      </c>
      <c r="B127" s="72" t="s">
        <v>28</v>
      </c>
      <c r="C127" s="8">
        <v>0</v>
      </c>
      <c r="D127" s="8">
        <v>10013.555475000001</v>
      </c>
      <c r="E127" s="8">
        <v>0</v>
      </c>
      <c r="F127" s="8">
        <v>10013.555475000001</v>
      </c>
      <c r="G127" s="8">
        <v>0</v>
      </c>
      <c r="H127" s="8">
        <v>10013.555475000001</v>
      </c>
      <c r="I127" s="8">
        <v>0</v>
      </c>
      <c r="J127" s="8">
        <v>10383.091425000002</v>
      </c>
      <c r="K127" s="8">
        <v>0</v>
      </c>
      <c r="L127" s="8">
        <v>10013.555475000001</v>
      </c>
      <c r="M127" s="8">
        <v>0</v>
      </c>
      <c r="N127" s="8">
        <v>10013.555475000001</v>
      </c>
      <c r="O127" s="8">
        <f t="shared" si="4"/>
        <v>60450.868800000011</v>
      </c>
      <c r="P127" s="9"/>
      <c r="Q127" s="9"/>
      <c r="R127" s="9"/>
      <c r="S127" s="9"/>
      <c r="T127" s="9"/>
      <c r="U127" s="9"/>
      <c r="V127" s="9"/>
    </row>
    <row r="128" spans="1:23" x14ac:dyDescent="0.25">
      <c r="A128" s="72">
        <v>1431</v>
      </c>
      <c r="B128" s="72" t="s">
        <v>29</v>
      </c>
      <c r="C128" s="8">
        <v>0</v>
      </c>
      <c r="D128" s="8">
        <v>10313.975700000001</v>
      </c>
      <c r="E128" s="8">
        <v>0</v>
      </c>
      <c r="F128" s="8">
        <v>10313.975700000001</v>
      </c>
      <c r="G128" s="8">
        <v>0</v>
      </c>
      <c r="H128" s="8">
        <v>10313.975700000001</v>
      </c>
      <c r="I128" s="8">
        <v>0</v>
      </c>
      <c r="J128" s="8">
        <v>11624.032350000001</v>
      </c>
      <c r="K128" s="8">
        <v>0</v>
      </c>
      <c r="L128" s="8">
        <v>10313.975700000001</v>
      </c>
      <c r="M128" s="8">
        <v>0</v>
      </c>
      <c r="N128" s="8">
        <v>10313.975700000001</v>
      </c>
      <c r="O128" s="8">
        <f t="shared" si="4"/>
        <v>63193.910850000007</v>
      </c>
      <c r="P128" s="9"/>
      <c r="Q128" s="9"/>
      <c r="R128" s="9"/>
      <c r="S128" s="9"/>
      <c r="T128" s="9"/>
      <c r="U128" s="9"/>
      <c r="V128" s="9"/>
    </row>
    <row r="129" spans="1:22" x14ac:dyDescent="0.25">
      <c r="A129" s="72">
        <v>1543</v>
      </c>
      <c r="B129" s="72" t="s">
        <v>30</v>
      </c>
      <c r="C129" s="8">
        <v>210</v>
      </c>
      <c r="D129" s="8">
        <v>210</v>
      </c>
      <c r="E129" s="8">
        <v>210</v>
      </c>
      <c r="F129" s="8">
        <v>210</v>
      </c>
      <c r="G129" s="8">
        <v>210</v>
      </c>
      <c r="H129" s="8">
        <v>210</v>
      </c>
      <c r="I129" s="8">
        <v>210</v>
      </c>
      <c r="J129" s="8">
        <v>210</v>
      </c>
      <c r="K129" s="8">
        <v>210</v>
      </c>
      <c r="L129" s="8">
        <v>210</v>
      </c>
      <c r="M129" s="8">
        <v>210</v>
      </c>
      <c r="N129" s="8">
        <v>210</v>
      </c>
      <c r="O129" s="8">
        <f t="shared" si="4"/>
        <v>2520</v>
      </c>
      <c r="P129" s="9"/>
      <c r="Q129" s="9"/>
      <c r="R129" s="9"/>
      <c r="S129" s="9"/>
      <c r="T129" s="9"/>
      <c r="U129" s="9"/>
      <c r="V129" s="9"/>
    </row>
    <row r="130" spans="1:22" x14ac:dyDescent="0.25">
      <c r="A130" s="72">
        <v>1545</v>
      </c>
      <c r="B130" s="72" t="s">
        <v>31</v>
      </c>
      <c r="C130" s="8">
        <v>6794.7957000000015</v>
      </c>
      <c r="D130" s="8">
        <v>6794.7957000000015</v>
      </c>
      <c r="E130" s="8">
        <v>6794.7957000000015</v>
      </c>
      <c r="F130" s="8">
        <v>6794.7957000000015</v>
      </c>
      <c r="G130" s="8">
        <v>6794.7957000000015</v>
      </c>
      <c r="H130" s="8">
        <v>6794.7957000000015</v>
      </c>
      <c r="I130" s="8">
        <v>6794.7957000000015</v>
      </c>
      <c r="J130" s="8">
        <v>6794.7957000000015</v>
      </c>
      <c r="K130" s="8">
        <v>13589.591400000003</v>
      </c>
      <c r="L130" s="8">
        <v>6794.7957000000015</v>
      </c>
      <c r="M130" s="8">
        <v>6794.7957000000015</v>
      </c>
      <c r="N130" s="8">
        <v>8647.9218000000019</v>
      </c>
      <c r="O130" s="8">
        <f t="shared" si="4"/>
        <v>90185.470200000011</v>
      </c>
      <c r="P130" s="9"/>
      <c r="Q130" s="9"/>
      <c r="R130" s="9"/>
      <c r="S130" s="9"/>
      <c r="T130" s="9"/>
      <c r="U130" s="9"/>
      <c r="V130" s="9"/>
    </row>
    <row r="131" spans="1:22" x14ac:dyDescent="0.25">
      <c r="A131" s="72">
        <v>1547</v>
      </c>
      <c r="B131" s="72" t="s">
        <v>32</v>
      </c>
      <c r="C131" s="8">
        <v>7829.0651250000001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f t="shared" si="4"/>
        <v>7829.0651250000001</v>
      </c>
      <c r="P131" s="9"/>
      <c r="Q131" s="9"/>
      <c r="R131" s="9"/>
      <c r="S131" s="9"/>
      <c r="T131" s="9"/>
      <c r="U131" s="9"/>
      <c r="V131" s="9"/>
    </row>
    <row r="132" spans="1:22" x14ac:dyDescent="0.25">
      <c r="A132" s="72">
        <v>1548</v>
      </c>
      <c r="B132" s="72" t="s">
        <v>33</v>
      </c>
      <c r="C132" s="8">
        <v>0</v>
      </c>
      <c r="D132" s="8">
        <v>0</v>
      </c>
      <c r="E132" s="8">
        <v>0</v>
      </c>
      <c r="F132" s="8">
        <v>0</v>
      </c>
      <c r="G132" s="8">
        <v>7829.0651250000001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f t="shared" si="4"/>
        <v>7829.0651250000001</v>
      </c>
      <c r="P132" s="9"/>
      <c r="Q132" s="9"/>
      <c r="R132" s="9"/>
      <c r="S132" s="9"/>
      <c r="T132" s="9"/>
      <c r="U132" s="9"/>
      <c r="V132" s="9"/>
    </row>
    <row r="133" spans="1:22" x14ac:dyDescent="0.25">
      <c r="A133" s="72">
        <v>1592</v>
      </c>
      <c r="B133" s="72" t="s">
        <v>34</v>
      </c>
      <c r="C133" s="8">
        <v>7611.5910937500021</v>
      </c>
      <c r="D133" s="8">
        <v>6089.2728750000015</v>
      </c>
      <c r="E133" s="8">
        <v>7611.5910937500021</v>
      </c>
      <c r="F133" s="8">
        <v>6089.2728750000015</v>
      </c>
      <c r="G133" s="8">
        <v>7611.5910937500021</v>
      </c>
      <c r="H133" s="8">
        <v>6089.2728750000015</v>
      </c>
      <c r="I133" s="8">
        <v>6089.2728750000015</v>
      </c>
      <c r="J133" s="8">
        <v>7611.5910937500021</v>
      </c>
      <c r="K133" s="8">
        <v>6089.2728750000015</v>
      </c>
      <c r="L133" s="8">
        <v>6089.2728750000015</v>
      </c>
      <c r="M133" s="8">
        <v>7611.5910937500021</v>
      </c>
      <c r="N133" s="8">
        <v>6089.2728750000015</v>
      </c>
      <c r="O133" s="8">
        <f t="shared" si="4"/>
        <v>80682.865593750015</v>
      </c>
      <c r="P133" s="9"/>
      <c r="Q133" s="9"/>
      <c r="R133" s="9"/>
      <c r="S133" s="9"/>
      <c r="T133" s="9"/>
      <c r="U133" s="9"/>
      <c r="V133" s="9"/>
    </row>
    <row r="134" spans="1:22" x14ac:dyDescent="0.25">
      <c r="A134" s="72">
        <v>1593</v>
      </c>
      <c r="B134" s="72" t="s">
        <v>35</v>
      </c>
      <c r="C134" s="8">
        <v>7611.5910937500021</v>
      </c>
      <c r="D134" s="8">
        <v>6089.2728750000015</v>
      </c>
      <c r="E134" s="8">
        <v>7611.5910937500021</v>
      </c>
      <c r="F134" s="8">
        <v>6089.2728750000015</v>
      </c>
      <c r="G134" s="8">
        <v>7611.5910937500021</v>
      </c>
      <c r="H134" s="8">
        <v>6089.2728750000015</v>
      </c>
      <c r="I134" s="8">
        <v>6089.2728750000015</v>
      </c>
      <c r="J134" s="8">
        <v>7611.5910937500021</v>
      </c>
      <c r="K134" s="8">
        <v>6089.2728750000015</v>
      </c>
      <c r="L134" s="8">
        <v>6089.2728750000015</v>
      </c>
      <c r="M134" s="8">
        <v>7611.5910937500021</v>
      </c>
      <c r="N134" s="8">
        <v>6089.2728750000015</v>
      </c>
      <c r="O134" s="8">
        <f t="shared" si="4"/>
        <v>80682.865593750015</v>
      </c>
      <c r="P134" s="9"/>
      <c r="Q134" s="9"/>
      <c r="R134" s="9"/>
      <c r="S134" s="9"/>
      <c r="T134" s="9"/>
      <c r="U134" s="9"/>
      <c r="V134" s="9"/>
    </row>
    <row r="135" spans="1:22" x14ac:dyDescent="0.25">
      <c r="A135" s="72">
        <v>1612</v>
      </c>
      <c r="B135" s="72" t="s">
        <v>36</v>
      </c>
      <c r="C135" s="8">
        <v>1826.7818624999998</v>
      </c>
      <c r="D135" s="8">
        <v>1461.4254900000001</v>
      </c>
      <c r="E135" s="8">
        <v>1826.7818624999998</v>
      </c>
      <c r="F135" s="8">
        <v>1461.4254900000001</v>
      </c>
      <c r="G135" s="8">
        <v>1826.7818624999998</v>
      </c>
      <c r="H135" s="8">
        <v>1461.4254900000001</v>
      </c>
      <c r="I135" s="8">
        <v>1461.4254900000001</v>
      </c>
      <c r="J135" s="8">
        <v>1826.7818624999998</v>
      </c>
      <c r="K135" s="8">
        <v>1461.4254900000001</v>
      </c>
      <c r="L135" s="8">
        <v>1461.4254900000001</v>
      </c>
      <c r="M135" s="8">
        <v>1826.7818624999998</v>
      </c>
      <c r="N135" s="8">
        <v>1461.4254900000001</v>
      </c>
      <c r="O135" s="8">
        <f t="shared" si="4"/>
        <v>19363.887742499999</v>
      </c>
      <c r="P135" s="9"/>
      <c r="Q135" s="9"/>
      <c r="R135" s="9"/>
      <c r="S135" s="9"/>
      <c r="T135" s="9"/>
      <c r="U135" s="9"/>
      <c r="V135" s="9"/>
    </row>
    <row r="136" spans="1:22" x14ac:dyDescent="0.25">
      <c r="A136" s="72">
        <v>2111</v>
      </c>
      <c r="B136" s="72" t="s">
        <v>37</v>
      </c>
      <c r="C136" s="8">
        <v>1000</v>
      </c>
      <c r="D136" s="8">
        <v>500</v>
      </c>
      <c r="E136" s="8">
        <v>2000</v>
      </c>
      <c r="F136" s="8">
        <v>500</v>
      </c>
      <c r="G136" s="8">
        <v>1000</v>
      </c>
      <c r="H136" s="8">
        <v>0</v>
      </c>
      <c r="I136" s="8">
        <v>1000</v>
      </c>
      <c r="J136" s="8">
        <v>0</v>
      </c>
      <c r="K136" s="8">
        <v>1000</v>
      </c>
      <c r="L136" s="8">
        <v>0</v>
      </c>
      <c r="M136" s="8">
        <v>1800</v>
      </c>
      <c r="N136" s="8">
        <v>0</v>
      </c>
      <c r="O136" s="8">
        <f t="shared" si="4"/>
        <v>8800</v>
      </c>
      <c r="P136" s="9"/>
      <c r="Q136" s="9"/>
      <c r="R136" s="9"/>
      <c r="S136" s="9"/>
      <c r="T136" s="9"/>
      <c r="U136" s="9"/>
      <c r="V136" s="9"/>
    </row>
    <row r="137" spans="1:22" x14ac:dyDescent="0.25">
      <c r="A137" s="72">
        <v>2911</v>
      </c>
      <c r="B137" s="72" t="s">
        <v>72</v>
      </c>
      <c r="C137" s="8">
        <v>300</v>
      </c>
      <c r="D137" s="8">
        <v>500</v>
      </c>
      <c r="E137" s="8">
        <v>2000</v>
      </c>
      <c r="F137" s="8">
        <v>0</v>
      </c>
      <c r="G137" s="8">
        <v>2400</v>
      </c>
      <c r="H137" s="8">
        <v>4000</v>
      </c>
      <c r="I137" s="8">
        <v>0</v>
      </c>
      <c r="J137" s="13">
        <v>4000</v>
      </c>
      <c r="K137" s="8">
        <v>0</v>
      </c>
      <c r="L137" s="8">
        <v>2400</v>
      </c>
      <c r="M137" s="8">
        <v>0</v>
      </c>
      <c r="N137" s="8">
        <v>0</v>
      </c>
      <c r="O137" s="13">
        <f t="shared" si="4"/>
        <v>15600</v>
      </c>
      <c r="P137" s="9"/>
      <c r="Q137" s="9"/>
      <c r="R137" s="9"/>
      <c r="S137" s="9"/>
      <c r="T137" s="9"/>
      <c r="U137" s="9"/>
      <c r="V137" s="9"/>
    </row>
    <row r="138" spans="1:22" x14ac:dyDescent="0.25">
      <c r="A138" s="72">
        <v>3142</v>
      </c>
      <c r="B138" s="72" t="s">
        <v>46</v>
      </c>
      <c r="C138" s="8">
        <v>1000</v>
      </c>
      <c r="D138" s="8">
        <v>1000</v>
      </c>
      <c r="E138" s="8">
        <v>1000</v>
      </c>
      <c r="F138" s="8">
        <v>1000</v>
      </c>
      <c r="G138" s="8">
        <v>1000</v>
      </c>
      <c r="H138" s="8">
        <v>1000</v>
      </c>
      <c r="I138" s="8">
        <v>1000</v>
      </c>
      <c r="J138" s="8">
        <v>1000</v>
      </c>
      <c r="K138" s="8">
        <v>1000</v>
      </c>
      <c r="L138" s="8">
        <v>1000</v>
      </c>
      <c r="M138" s="8">
        <v>1000</v>
      </c>
      <c r="N138" s="8">
        <v>1000</v>
      </c>
      <c r="O138" s="13">
        <f t="shared" si="4"/>
        <v>12000</v>
      </c>
      <c r="P138" s="9"/>
      <c r="Q138" s="9"/>
      <c r="R138" s="9"/>
      <c r="S138" s="9"/>
      <c r="T138" s="9"/>
      <c r="U138" s="9"/>
      <c r="V138" s="9"/>
    </row>
    <row r="139" spans="1:22" x14ac:dyDescent="0.25">
      <c r="A139" s="72">
        <v>3272</v>
      </c>
      <c r="B139" s="72" t="s">
        <v>90</v>
      </c>
      <c r="C139" s="8">
        <v>1400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13">
        <f t="shared" si="4"/>
        <v>1400</v>
      </c>
      <c r="P139" s="9"/>
      <c r="Q139" s="9"/>
      <c r="R139" s="9"/>
      <c r="S139" s="9"/>
      <c r="T139" s="9"/>
      <c r="U139" s="9"/>
      <c r="V139" s="9"/>
    </row>
    <row r="140" spans="1:22" x14ac:dyDescent="0.25">
      <c r="A140" s="72">
        <v>3341</v>
      </c>
      <c r="B140" s="72" t="s">
        <v>50</v>
      </c>
      <c r="C140" s="13">
        <v>0</v>
      </c>
      <c r="D140" s="13">
        <v>4000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4000</v>
      </c>
      <c r="K140" s="13">
        <v>0</v>
      </c>
      <c r="L140" s="13">
        <v>5000</v>
      </c>
      <c r="M140" s="13">
        <v>0</v>
      </c>
      <c r="N140" s="13">
        <v>0</v>
      </c>
      <c r="O140" s="13">
        <f t="shared" si="4"/>
        <v>13000</v>
      </c>
      <c r="P140" s="9"/>
      <c r="Q140" s="9"/>
      <c r="R140" s="9"/>
      <c r="S140" s="9"/>
      <c r="T140" s="9"/>
      <c r="U140" s="9"/>
      <c r="V140" s="9"/>
    </row>
    <row r="141" spans="1:22" x14ac:dyDescent="0.25">
      <c r="A141" s="72">
        <v>3511</v>
      </c>
      <c r="B141" s="10" t="s">
        <v>54</v>
      </c>
      <c r="C141" s="13">
        <v>1000</v>
      </c>
      <c r="D141" s="13">
        <v>5000</v>
      </c>
      <c r="E141" s="67">
        <v>25000</v>
      </c>
      <c r="F141" s="13">
        <v>1200</v>
      </c>
      <c r="G141" s="13">
        <v>1200</v>
      </c>
      <c r="H141" s="13">
        <v>1200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f t="shared" si="4"/>
        <v>34600</v>
      </c>
      <c r="P141" s="9"/>
      <c r="Q141" s="9"/>
      <c r="R141" s="9"/>
      <c r="S141" s="9"/>
      <c r="T141" s="9"/>
      <c r="U141" s="9"/>
      <c r="V141" s="9"/>
    </row>
    <row r="142" spans="1:22" x14ac:dyDescent="0.25">
      <c r="A142" s="72">
        <v>3534</v>
      </c>
      <c r="B142" s="72" t="s">
        <v>57</v>
      </c>
      <c r="C142" s="8">
        <v>0</v>
      </c>
      <c r="D142" s="8">
        <v>0</v>
      </c>
      <c r="E142" s="8">
        <v>2000</v>
      </c>
      <c r="F142" s="8">
        <v>0</v>
      </c>
      <c r="G142" s="8">
        <v>0</v>
      </c>
      <c r="H142" s="8">
        <v>0</v>
      </c>
      <c r="I142" s="8">
        <v>2000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13">
        <f t="shared" si="4"/>
        <v>4000</v>
      </c>
      <c r="P142" s="9"/>
      <c r="Q142" s="9"/>
      <c r="R142" s="9"/>
      <c r="S142" s="9"/>
      <c r="T142" s="9"/>
      <c r="U142" s="9"/>
      <c r="V142" s="9"/>
    </row>
    <row r="143" spans="1:22" x14ac:dyDescent="0.25">
      <c r="A143" s="72">
        <v>3582</v>
      </c>
      <c r="B143" s="72" t="s">
        <v>58</v>
      </c>
      <c r="C143" s="8">
        <v>700</v>
      </c>
      <c r="D143" s="8">
        <v>0</v>
      </c>
      <c r="E143" s="8">
        <v>700</v>
      </c>
      <c r="F143" s="8">
        <v>0</v>
      </c>
      <c r="G143" s="8">
        <v>700</v>
      </c>
      <c r="H143" s="8">
        <v>0</v>
      </c>
      <c r="I143" s="8">
        <v>700</v>
      </c>
      <c r="J143" s="8">
        <v>0</v>
      </c>
      <c r="K143" s="8">
        <v>700</v>
      </c>
      <c r="L143" s="8">
        <v>0</v>
      </c>
      <c r="M143" s="8">
        <v>700</v>
      </c>
      <c r="N143" s="8">
        <v>0</v>
      </c>
      <c r="O143" s="13">
        <f t="shared" si="4"/>
        <v>4200</v>
      </c>
      <c r="P143" s="9"/>
      <c r="Q143" s="9"/>
      <c r="R143" s="9"/>
      <c r="S143" s="9"/>
      <c r="T143" s="9"/>
      <c r="U143" s="9"/>
      <c r="V143" s="9"/>
    </row>
    <row r="144" spans="1:22" x14ac:dyDescent="0.25">
      <c r="A144" s="72">
        <v>3791</v>
      </c>
      <c r="B144" s="72" t="s">
        <v>60</v>
      </c>
      <c r="C144" s="13">
        <v>1000</v>
      </c>
      <c r="D144" s="13">
        <v>2000</v>
      </c>
      <c r="E144" s="13">
        <v>1000</v>
      </c>
      <c r="F144" s="13">
        <v>1000</v>
      </c>
      <c r="G144" s="13">
        <v>2000</v>
      </c>
      <c r="H144" s="13">
        <v>1000</v>
      </c>
      <c r="I144" s="13">
        <v>1000</v>
      </c>
      <c r="J144" s="13">
        <v>2000</v>
      </c>
      <c r="K144" s="13">
        <v>1000</v>
      </c>
      <c r="L144" s="13">
        <v>11000</v>
      </c>
      <c r="M144" s="13">
        <v>2000</v>
      </c>
      <c r="N144" s="13">
        <v>1000</v>
      </c>
      <c r="O144" s="13">
        <f t="shared" si="4"/>
        <v>26000</v>
      </c>
      <c r="P144" s="9"/>
      <c r="Q144" s="9"/>
      <c r="R144" s="9"/>
      <c r="S144" s="9"/>
      <c r="T144" s="9"/>
      <c r="U144" s="9"/>
      <c r="V144" s="9"/>
    </row>
    <row r="145" spans="1:22" x14ac:dyDescent="0.25">
      <c r="A145" s="72">
        <v>3841</v>
      </c>
      <c r="B145" s="72" t="s">
        <v>91</v>
      </c>
      <c r="C145" s="8">
        <v>0</v>
      </c>
      <c r="D145" s="8">
        <v>0</v>
      </c>
      <c r="E145" s="8">
        <v>0</v>
      </c>
      <c r="F145" s="8">
        <v>0</v>
      </c>
      <c r="G145" s="8">
        <v>1900000</v>
      </c>
      <c r="H145" s="8">
        <v>0</v>
      </c>
      <c r="I145" s="8">
        <v>30000</v>
      </c>
      <c r="J145" s="8">
        <v>0</v>
      </c>
      <c r="K145" s="8">
        <v>0</v>
      </c>
      <c r="L145" s="8">
        <v>100000</v>
      </c>
      <c r="M145" s="8">
        <v>100000</v>
      </c>
      <c r="N145" s="8">
        <v>0</v>
      </c>
      <c r="O145" s="13">
        <f t="shared" si="4"/>
        <v>2130000</v>
      </c>
      <c r="P145" s="9"/>
      <c r="Q145" s="9"/>
      <c r="R145" s="9"/>
      <c r="S145" s="9"/>
      <c r="T145" s="9"/>
      <c r="U145" s="9"/>
      <c r="V145" s="9"/>
    </row>
    <row r="146" spans="1:22" x14ac:dyDescent="0.25">
      <c r="A146" s="72">
        <v>3856</v>
      </c>
      <c r="B146" s="72" t="s">
        <v>61</v>
      </c>
      <c r="C146" s="13">
        <v>0</v>
      </c>
      <c r="D146" s="13">
        <v>0</v>
      </c>
      <c r="E146" s="13">
        <v>2000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500</v>
      </c>
      <c r="M146" s="13">
        <v>0</v>
      </c>
      <c r="N146" s="13">
        <v>0</v>
      </c>
      <c r="O146" s="13">
        <f t="shared" si="4"/>
        <v>2500</v>
      </c>
      <c r="P146" s="9"/>
      <c r="Q146" s="9"/>
      <c r="R146" s="9"/>
      <c r="S146" s="9"/>
      <c r="T146" s="9"/>
      <c r="U146" s="9"/>
      <c r="V146" s="9"/>
    </row>
    <row r="147" spans="1:22" x14ac:dyDescent="0.25">
      <c r="A147" s="72">
        <v>3857</v>
      </c>
      <c r="B147" s="72" t="s">
        <v>62</v>
      </c>
      <c r="C147" s="8">
        <v>500</v>
      </c>
      <c r="D147" s="8">
        <v>0</v>
      </c>
      <c r="E147" s="8">
        <v>500</v>
      </c>
      <c r="F147" s="8">
        <v>0</v>
      </c>
      <c r="G147" s="8">
        <v>500</v>
      </c>
      <c r="H147" s="8">
        <v>0</v>
      </c>
      <c r="I147" s="8">
        <v>500</v>
      </c>
      <c r="J147" s="8">
        <v>0</v>
      </c>
      <c r="K147" s="8">
        <v>500</v>
      </c>
      <c r="L147" s="8">
        <v>0</v>
      </c>
      <c r="M147" s="8">
        <v>500</v>
      </c>
      <c r="N147" s="8">
        <v>0</v>
      </c>
      <c r="O147" s="13">
        <f t="shared" si="4"/>
        <v>3000</v>
      </c>
      <c r="P147" s="9"/>
      <c r="Q147" s="9"/>
      <c r="R147" s="9"/>
      <c r="S147" s="9"/>
      <c r="T147" s="9"/>
      <c r="U147" s="9"/>
      <c r="V147" s="9"/>
    </row>
    <row r="148" spans="1:22" x14ac:dyDescent="0.25">
      <c r="A148" s="72">
        <v>3858</v>
      </c>
      <c r="B148" s="72" t="s">
        <v>63</v>
      </c>
      <c r="C148" s="8">
        <v>100</v>
      </c>
      <c r="D148" s="8">
        <v>0</v>
      </c>
      <c r="E148" s="8">
        <v>100</v>
      </c>
      <c r="F148" s="8">
        <v>0</v>
      </c>
      <c r="G148" s="8">
        <v>100</v>
      </c>
      <c r="H148" s="8">
        <v>0</v>
      </c>
      <c r="I148" s="8">
        <v>100</v>
      </c>
      <c r="J148" s="8">
        <v>0</v>
      </c>
      <c r="K148" s="8">
        <v>100</v>
      </c>
      <c r="L148" s="8">
        <v>0</v>
      </c>
      <c r="M148" s="8">
        <v>100</v>
      </c>
      <c r="N148" s="8">
        <v>0</v>
      </c>
      <c r="O148" s="13">
        <f t="shared" si="4"/>
        <v>600</v>
      </c>
      <c r="P148" s="9"/>
      <c r="Q148" s="9"/>
      <c r="R148" s="9"/>
      <c r="S148" s="9"/>
      <c r="T148" s="9"/>
      <c r="U148" s="9"/>
      <c r="V148" s="9"/>
    </row>
    <row r="149" spans="1:22" ht="39" x14ac:dyDescent="0.25">
      <c r="A149" s="72" t="s">
        <v>92</v>
      </c>
      <c r="B149" s="72" t="s">
        <v>89</v>
      </c>
      <c r="C149" s="7">
        <f t="shared" ref="C149:O149" si="5">SUM(C117:C148)</f>
        <v>147035.63252218752</v>
      </c>
      <c r="D149" s="7">
        <f t="shared" si="5"/>
        <v>138552.15166375</v>
      </c>
      <c r="E149" s="7">
        <f t="shared" si="5"/>
        <v>167273.26679718751</v>
      </c>
      <c r="F149" s="7">
        <f t="shared" si="5"/>
        <v>157098.75523874999</v>
      </c>
      <c r="G149" s="7">
        <f t="shared" si="5"/>
        <v>2045659.5201721876</v>
      </c>
      <c r="H149" s="7">
        <f t="shared" si="5"/>
        <v>131892.20166374999</v>
      </c>
      <c r="I149" s="7">
        <f t="shared" si="5"/>
        <v>140664.67048874998</v>
      </c>
      <c r="J149" s="7">
        <f t="shared" si="5"/>
        <v>158516.79432218752</v>
      </c>
      <c r="K149" s="7">
        <f t="shared" si="5"/>
        <v>121700.0853655</v>
      </c>
      <c r="L149" s="7">
        <f t="shared" si="5"/>
        <v>244592.20166374999</v>
      </c>
      <c r="M149" s="7">
        <f t="shared" si="5"/>
        <v>236835.49755062565</v>
      </c>
      <c r="N149" s="7">
        <f t="shared" si="5"/>
        <v>133771.15476718816</v>
      </c>
      <c r="O149" s="7">
        <f t="shared" si="5"/>
        <v>3823591.932215814</v>
      </c>
      <c r="P149" s="9"/>
      <c r="Q149" s="9"/>
      <c r="R149" s="9"/>
      <c r="S149" s="9"/>
      <c r="T149" s="9"/>
      <c r="U149" s="9"/>
      <c r="V149" s="9"/>
    </row>
    <row r="150" spans="1:22" x14ac:dyDescent="0.25">
      <c r="A150" s="71"/>
      <c r="C150" s="8"/>
      <c r="D150" s="8"/>
      <c r="E150" s="8"/>
      <c r="J150" s="8"/>
      <c r="K150" s="8"/>
      <c r="L150" s="8"/>
      <c r="M150" s="8"/>
      <c r="N150" s="8"/>
      <c r="O150" s="8"/>
      <c r="P150" s="9"/>
      <c r="Q150" s="9"/>
      <c r="R150" s="9"/>
      <c r="S150" s="9"/>
      <c r="T150" s="9"/>
      <c r="U150" s="9"/>
      <c r="V150" s="9"/>
    </row>
    <row r="151" spans="1:22" x14ac:dyDescent="0.25">
      <c r="A151" s="6">
        <v>400</v>
      </c>
      <c r="B151" s="6" t="s">
        <v>93</v>
      </c>
      <c r="C151" s="11"/>
      <c r="D151" s="11"/>
      <c r="E151" s="11"/>
      <c r="F151" s="71"/>
      <c r="G151" s="71"/>
      <c r="H151" s="71"/>
      <c r="I151" s="71"/>
      <c r="J151" s="8"/>
      <c r="K151" s="8"/>
      <c r="L151" s="8"/>
      <c r="M151" s="8"/>
      <c r="N151" s="8"/>
      <c r="O151" s="8"/>
      <c r="P151" s="9"/>
      <c r="Q151" s="9"/>
      <c r="R151" s="9"/>
      <c r="S151" s="9"/>
      <c r="T151" s="9"/>
      <c r="U151" s="9"/>
      <c r="V151" s="9"/>
    </row>
    <row r="152" spans="1:22" x14ac:dyDescent="0.25">
      <c r="A152" s="72">
        <v>1564</v>
      </c>
      <c r="B152" s="72" t="s">
        <v>94</v>
      </c>
      <c r="C152" s="8">
        <v>0</v>
      </c>
      <c r="D152" s="8">
        <v>0</v>
      </c>
      <c r="E152" s="8">
        <v>0</v>
      </c>
      <c r="F152" s="8">
        <v>8800</v>
      </c>
      <c r="G152" s="8">
        <v>0</v>
      </c>
      <c r="H152" s="8">
        <v>0</v>
      </c>
      <c r="I152" s="8">
        <v>0</v>
      </c>
      <c r="J152" s="8">
        <v>0</v>
      </c>
      <c r="K152" s="8">
        <v>8800</v>
      </c>
      <c r="L152" s="8">
        <v>0</v>
      </c>
      <c r="M152" s="8">
        <v>0</v>
      </c>
      <c r="N152" s="8">
        <v>0</v>
      </c>
      <c r="O152" s="8">
        <f t="shared" ref="O152:O188" si="6">SUM(C152:N152)</f>
        <v>17600</v>
      </c>
      <c r="P152" s="9"/>
      <c r="Q152" s="9"/>
      <c r="R152" s="9"/>
      <c r="S152" s="9"/>
      <c r="T152" s="9"/>
      <c r="U152" s="9"/>
      <c r="V152" s="9"/>
    </row>
    <row r="153" spans="1:22" x14ac:dyDescent="0.25">
      <c r="A153" s="72">
        <v>2161</v>
      </c>
      <c r="B153" s="72" t="s">
        <v>95</v>
      </c>
      <c r="C153" s="8">
        <v>23372.519499999999</v>
      </c>
      <c r="D153" s="8">
        <v>23372.519499999999</v>
      </c>
      <c r="E153" s="8">
        <v>43595.246500000001</v>
      </c>
      <c r="F153" s="8">
        <v>43538.597499999996</v>
      </c>
      <c r="G153" s="8">
        <v>23372.519499999999</v>
      </c>
      <c r="H153" s="8">
        <v>25206.573999999997</v>
      </c>
      <c r="I153" s="8">
        <v>41998.839500000002</v>
      </c>
      <c r="J153" s="8">
        <v>67805.920499999993</v>
      </c>
      <c r="K153" s="8">
        <v>32205.956103315122</v>
      </c>
      <c r="L153" s="8">
        <v>32540.138585688608</v>
      </c>
      <c r="M153" s="8">
        <v>32632.847097572059</v>
      </c>
      <c r="N153" s="8">
        <v>31296.600430360402</v>
      </c>
      <c r="O153" s="8">
        <f t="shared" si="6"/>
        <v>420938.27871693618</v>
      </c>
      <c r="P153" s="9"/>
      <c r="Q153" s="9"/>
      <c r="R153" s="9"/>
      <c r="S153" s="9"/>
      <c r="T153" s="9"/>
      <c r="U153" s="9"/>
      <c r="V153" s="9"/>
    </row>
    <row r="154" spans="1:22" x14ac:dyDescent="0.25">
      <c r="A154" s="72">
        <v>2213</v>
      </c>
      <c r="B154" s="72" t="s">
        <v>38</v>
      </c>
      <c r="C154" s="8">
        <v>0</v>
      </c>
      <c r="D154" s="8">
        <v>0</v>
      </c>
      <c r="E154" s="8">
        <v>0</v>
      </c>
      <c r="F154" s="8">
        <v>40000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f t="shared" si="6"/>
        <v>40000</v>
      </c>
      <c r="P154" s="9"/>
      <c r="Q154" s="9"/>
      <c r="R154" s="9"/>
      <c r="S154" s="9"/>
      <c r="T154" s="9"/>
      <c r="U154" s="9"/>
      <c r="V154" s="9"/>
    </row>
    <row r="155" spans="1:22" x14ac:dyDescent="0.25">
      <c r="A155" s="72">
        <v>2222</v>
      </c>
      <c r="B155" s="72" t="s">
        <v>96</v>
      </c>
      <c r="C155" s="8">
        <v>550000</v>
      </c>
      <c r="D155" s="8">
        <v>250000</v>
      </c>
      <c r="E155" s="8">
        <v>250000</v>
      </c>
      <c r="F155" s="8">
        <v>250000</v>
      </c>
      <c r="G155" s="8">
        <v>250000</v>
      </c>
      <c r="H155" s="8">
        <v>550000</v>
      </c>
      <c r="I155" s="8">
        <v>250000</v>
      </c>
      <c r="J155" s="8">
        <v>250000</v>
      </c>
      <c r="K155" s="8">
        <v>250000</v>
      </c>
      <c r="L155" s="8">
        <v>250000</v>
      </c>
      <c r="M155" s="8">
        <v>550000</v>
      </c>
      <c r="N155" s="8">
        <v>250000</v>
      </c>
      <c r="O155" s="8">
        <f t="shared" si="6"/>
        <v>3900000</v>
      </c>
      <c r="P155" s="9"/>
      <c r="Q155" s="9"/>
      <c r="R155" s="9"/>
      <c r="S155" s="9"/>
      <c r="T155" s="9"/>
      <c r="U155" s="9"/>
      <c r="V155" s="9"/>
    </row>
    <row r="156" spans="1:22" x14ac:dyDescent="0.25">
      <c r="A156" s="72">
        <v>2223</v>
      </c>
      <c r="B156" s="72" t="s">
        <v>97</v>
      </c>
      <c r="C156" s="8">
        <v>75000</v>
      </c>
      <c r="D156" s="8">
        <v>75000</v>
      </c>
      <c r="E156" s="8">
        <v>75000</v>
      </c>
      <c r="F156" s="8">
        <v>75000</v>
      </c>
      <c r="G156" s="8">
        <v>75000</v>
      </c>
      <c r="H156" s="8">
        <v>75000</v>
      </c>
      <c r="I156" s="8">
        <v>75000</v>
      </c>
      <c r="J156" s="8">
        <v>75000</v>
      </c>
      <c r="K156" s="8">
        <v>75000</v>
      </c>
      <c r="L156" s="8">
        <v>75000</v>
      </c>
      <c r="M156" s="8">
        <v>75000</v>
      </c>
      <c r="N156" s="8">
        <v>75000</v>
      </c>
      <c r="O156" s="8">
        <f t="shared" si="6"/>
        <v>900000</v>
      </c>
      <c r="P156" s="9"/>
      <c r="Q156" s="9"/>
      <c r="R156" s="9"/>
      <c r="S156" s="9"/>
      <c r="T156" s="9"/>
      <c r="U156" s="9"/>
      <c r="V156" s="9"/>
    </row>
    <row r="157" spans="1:22" x14ac:dyDescent="0.25">
      <c r="A157" s="72">
        <v>2224</v>
      </c>
      <c r="B157" s="72" t="s">
        <v>98</v>
      </c>
      <c r="C157" s="8">
        <v>200000</v>
      </c>
      <c r="D157" s="8">
        <v>200000</v>
      </c>
      <c r="E157" s="8">
        <v>200000</v>
      </c>
      <c r="F157" s="8">
        <v>200000</v>
      </c>
      <c r="G157" s="8">
        <v>200000</v>
      </c>
      <c r="H157" s="8">
        <v>200000</v>
      </c>
      <c r="I157" s="8">
        <v>200000</v>
      </c>
      <c r="J157" s="8">
        <v>200000</v>
      </c>
      <c r="K157" s="8">
        <v>200000</v>
      </c>
      <c r="L157" s="8">
        <v>200000</v>
      </c>
      <c r="M157" s="8">
        <v>200000</v>
      </c>
      <c r="N157" s="8">
        <v>200000</v>
      </c>
      <c r="O157" s="8">
        <f t="shared" si="6"/>
        <v>2400000</v>
      </c>
      <c r="P157" s="9"/>
      <c r="Q157" s="9"/>
      <c r="R157" s="9"/>
      <c r="S157" s="9"/>
      <c r="T157" s="9"/>
      <c r="U157" s="9"/>
      <c r="V157" s="9"/>
    </row>
    <row r="158" spans="1:22" x14ac:dyDescent="0.25">
      <c r="A158" s="72">
        <v>2225</v>
      </c>
      <c r="B158" s="72" t="s">
        <v>99</v>
      </c>
      <c r="C158" s="8">
        <v>320000</v>
      </c>
      <c r="D158" s="8">
        <v>320000</v>
      </c>
      <c r="E158" s="8">
        <v>320000</v>
      </c>
      <c r="F158" s="8">
        <v>320000</v>
      </c>
      <c r="G158" s="8">
        <v>320000</v>
      </c>
      <c r="H158" s="8">
        <v>320000</v>
      </c>
      <c r="I158" s="8">
        <v>320000</v>
      </c>
      <c r="J158" s="8">
        <v>320000</v>
      </c>
      <c r="K158" s="8">
        <v>320000</v>
      </c>
      <c r="L158" s="8">
        <v>320000</v>
      </c>
      <c r="M158" s="8">
        <v>320000</v>
      </c>
      <c r="N158" s="8">
        <v>320000</v>
      </c>
      <c r="O158" s="8">
        <f t="shared" si="6"/>
        <v>3840000</v>
      </c>
      <c r="P158" s="9"/>
      <c r="Q158" s="9"/>
      <c r="R158" s="9"/>
      <c r="S158" s="9"/>
      <c r="T158" s="9"/>
      <c r="U158" s="9"/>
      <c r="V158" s="9"/>
    </row>
    <row r="159" spans="1:22" x14ac:dyDescent="0.25">
      <c r="A159" s="72">
        <v>2226</v>
      </c>
      <c r="B159" s="72" t="s">
        <v>100</v>
      </c>
      <c r="C159" s="8">
        <v>3500</v>
      </c>
      <c r="D159" s="8">
        <v>3500</v>
      </c>
      <c r="E159" s="8">
        <v>3500</v>
      </c>
      <c r="F159" s="8">
        <v>3500</v>
      </c>
      <c r="G159" s="8">
        <v>3500</v>
      </c>
      <c r="H159" s="8">
        <v>3500</v>
      </c>
      <c r="I159" s="8">
        <v>3500</v>
      </c>
      <c r="J159" s="8">
        <v>3500</v>
      </c>
      <c r="K159" s="8">
        <v>3500</v>
      </c>
      <c r="L159" s="8">
        <v>3500</v>
      </c>
      <c r="M159" s="8">
        <v>3500</v>
      </c>
      <c r="N159" s="8">
        <v>3500</v>
      </c>
      <c r="O159" s="8">
        <f t="shared" si="6"/>
        <v>42000</v>
      </c>
      <c r="P159" s="9"/>
      <c r="Q159" s="9"/>
      <c r="R159" s="9"/>
      <c r="S159" s="9"/>
      <c r="T159" s="9"/>
      <c r="U159" s="9"/>
      <c r="V159" s="9"/>
    </row>
    <row r="160" spans="1:22" x14ac:dyDescent="0.25">
      <c r="A160" s="72">
        <v>2386</v>
      </c>
      <c r="B160" s="72" t="s">
        <v>101</v>
      </c>
      <c r="C160" s="8">
        <v>95989.55</v>
      </c>
      <c r="D160" s="8">
        <v>273399.7</v>
      </c>
      <c r="E160" s="8">
        <v>147748.97</v>
      </c>
      <c r="F160" s="8">
        <v>129644.58</v>
      </c>
      <c r="G160" s="8">
        <v>102980.16</v>
      </c>
      <c r="H160" s="8">
        <v>51339.74</v>
      </c>
      <c r="I160" s="8">
        <v>205414.39999999999</v>
      </c>
      <c r="J160" s="8">
        <v>341140.77</v>
      </c>
      <c r="K160" s="8">
        <v>235552.14</v>
      </c>
      <c r="L160" s="8">
        <v>101871</v>
      </c>
      <c r="M160" s="8">
        <v>126319</v>
      </c>
      <c r="N160" s="8">
        <v>125397.74</v>
      </c>
      <c r="O160" s="8">
        <f t="shared" si="6"/>
        <v>1936797.7500000002</v>
      </c>
      <c r="P160" s="9"/>
      <c r="Q160" s="9"/>
      <c r="R160" s="9"/>
      <c r="S160" s="9"/>
      <c r="T160" s="9"/>
      <c r="U160" s="9"/>
      <c r="V160" s="9"/>
    </row>
    <row r="161" spans="1:30" x14ac:dyDescent="0.25">
      <c r="A161" s="72">
        <v>2387</v>
      </c>
      <c r="B161" s="72" t="s">
        <v>102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4500</v>
      </c>
      <c r="O161" s="8">
        <f t="shared" si="6"/>
        <v>4500</v>
      </c>
      <c r="P161" s="9"/>
      <c r="Q161" s="9"/>
      <c r="R161" s="9"/>
      <c r="S161" s="9"/>
      <c r="T161" s="9"/>
      <c r="U161" s="9"/>
      <c r="V161" s="9"/>
    </row>
    <row r="162" spans="1:30" x14ac:dyDescent="0.25">
      <c r="A162" s="72">
        <v>2388</v>
      </c>
      <c r="B162" s="72" t="s">
        <v>103</v>
      </c>
      <c r="C162" s="8">
        <v>2650</v>
      </c>
      <c r="D162" s="8">
        <v>2650</v>
      </c>
      <c r="E162" s="8">
        <v>5512.5</v>
      </c>
      <c r="F162" s="8">
        <v>30599.99</v>
      </c>
      <c r="G162" s="8">
        <v>3858.75</v>
      </c>
      <c r="H162" s="8">
        <v>6615</v>
      </c>
      <c r="I162" s="8">
        <v>11025</v>
      </c>
      <c r="J162" s="8">
        <v>4961.25</v>
      </c>
      <c r="K162" s="8">
        <v>3307.5</v>
      </c>
      <c r="L162" s="8">
        <v>6615</v>
      </c>
      <c r="M162" s="8">
        <v>2650</v>
      </c>
      <c r="N162" s="8">
        <v>3307.5</v>
      </c>
      <c r="O162" s="8">
        <f t="shared" si="6"/>
        <v>83752.490000000005</v>
      </c>
      <c r="P162" s="9"/>
      <c r="Q162" s="9"/>
      <c r="R162" s="9"/>
      <c r="S162" s="9"/>
      <c r="T162" s="9"/>
      <c r="U162" s="9"/>
      <c r="V162" s="9"/>
    </row>
    <row r="163" spans="1:30" x14ac:dyDescent="0.25">
      <c r="A163" s="72">
        <v>2612</v>
      </c>
      <c r="B163" s="72" t="s">
        <v>104</v>
      </c>
      <c r="C163" s="8">
        <v>54536.823000000004</v>
      </c>
      <c r="D163" s="8">
        <v>49374.974000000002</v>
      </c>
      <c r="E163" s="8">
        <v>58393.445</v>
      </c>
      <c r="F163" s="8">
        <v>60066.468000000001</v>
      </c>
      <c r="G163" s="8">
        <v>58515.544999999998</v>
      </c>
      <c r="H163" s="8">
        <v>57629.748000000007</v>
      </c>
      <c r="I163" s="8">
        <v>48428.974000000002</v>
      </c>
      <c r="J163" s="8">
        <v>61586.206000000006</v>
      </c>
      <c r="K163" s="8">
        <v>44744.15</v>
      </c>
      <c r="L163" s="8">
        <v>42213.512000000002</v>
      </c>
      <c r="M163" s="8">
        <v>43718.279000000002</v>
      </c>
      <c r="N163" s="8">
        <v>27973.187000000002</v>
      </c>
      <c r="O163" s="8">
        <f t="shared" si="6"/>
        <v>607181.3110000001</v>
      </c>
      <c r="P163" s="9"/>
      <c r="Q163" s="9"/>
      <c r="R163" s="9"/>
      <c r="S163" s="9"/>
      <c r="T163" s="9"/>
      <c r="U163" s="9"/>
      <c r="V163" s="9"/>
    </row>
    <row r="164" spans="1:30" x14ac:dyDescent="0.25">
      <c r="A164" s="72">
        <v>2712</v>
      </c>
      <c r="B164" s="72" t="s">
        <v>105</v>
      </c>
      <c r="C164" s="8">
        <v>30000</v>
      </c>
      <c r="D164" s="8">
        <v>5000</v>
      </c>
      <c r="E164" s="8">
        <v>170000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4500</v>
      </c>
      <c r="L164" s="8">
        <v>0</v>
      </c>
      <c r="M164" s="8">
        <v>0</v>
      </c>
      <c r="N164" s="8">
        <v>0</v>
      </c>
      <c r="O164" s="8">
        <f t="shared" si="6"/>
        <v>209500</v>
      </c>
      <c r="P164" s="9"/>
      <c r="Q164" s="9"/>
      <c r="R164" s="9"/>
      <c r="S164" s="9"/>
      <c r="T164" s="9"/>
      <c r="U164" s="9"/>
      <c r="V164" s="9"/>
    </row>
    <row r="165" spans="1:30" x14ac:dyDescent="0.25">
      <c r="A165" s="72">
        <v>3111</v>
      </c>
      <c r="B165" s="72" t="s">
        <v>106</v>
      </c>
      <c r="C165" s="8">
        <v>110000</v>
      </c>
      <c r="D165" s="8">
        <v>110000</v>
      </c>
      <c r="E165" s="8">
        <v>110000</v>
      </c>
      <c r="F165" s="8">
        <v>110000</v>
      </c>
      <c r="G165" s="8">
        <v>110000</v>
      </c>
      <c r="H165" s="8">
        <v>110000</v>
      </c>
      <c r="I165" s="8">
        <v>110000</v>
      </c>
      <c r="J165" s="8">
        <v>110000</v>
      </c>
      <c r="K165" s="8">
        <v>110000</v>
      </c>
      <c r="L165" s="8">
        <v>110000</v>
      </c>
      <c r="M165" s="8">
        <v>110000</v>
      </c>
      <c r="N165" s="8">
        <v>110000</v>
      </c>
      <c r="O165" s="8">
        <f t="shared" si="6"/>
        <v>1320000</v>
      </c>
      <c r="P165" s="9"/>
      <c r="Q165" s="9"/>
      <c r="R165" s="9"/>
      <c r="S165" s="9"/>
      <c r="T165" s="9"/>
      <c r="U165" s="9"/>
      <c r="V165" s="9"/>
    </row>
    <row r="166" spans="1:30" x14ac:dyDescent="0.25">
      <c r="A166" s="72">
        <v>3162</v>
      </c>
      <c r="B166" s="72" t="s">
        <v>107</v>
      </c>
      <c r="C166" s="8">
        <v>0</v>
      </c>
      <c r="D166" s="8">
        <v>11000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f t="shared" si="6"/>
        <v>11000</v>
      </c>
      <c r="P166" s="9"/>
      <c r="Q166" s="9"/>
      <c r="R166" s="9"/>
      <c r="S166" s="9"/>
      <c r="T166" s="9"/>
      <c r="U166" s="9"/>
      <c r="V166" s="9"/>
    </row>
    <row r="167" spans="1:30" x14ac:dyDescent="0.25">
      <c r="A167" s="72">
        <v>3261</v>
      </c>
      <c r="B167" s="72" t="s">
        <v>108</v>
      </c>
      <c r="C167" s="8">
        <v>0</v>
      </c>
      <c r="D167" s="8">
        <v>0</v>
      </c>
      <c r="E167" s="8">
        <v>20000</v>
      </c>
      <c r="F167" s="8">
        <v>0</v>
      </c>
      <c r="G167" s="8">
        <v>0</v>
      </c>
      <c r="H167" s="8">
        <v>20000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f t="shared" si="6"/>
        <v>40000</v>
      </c>
      <c r="P167" s="9"/>
      <c r="Q167" s="9"/>
      <c r="R167" s="9"/>
      <c r="S167" s="9"/>
      <c r="T167" s="9"/>
      <c r="U167" s="9"/>
      <c r="V167" s="9"/>
    </row>
    <row r="168" spans="1:30" x14ac:dyDescent="0.25">
      <c r="A168" s="72">
        <v>3273</v>
      </c>
      <c r="B168" s="72" t="s">
        <v>109</v>
      </c>
      <c r="C168" s="8">
        <v>0</v>
      </c>
      <c r="D168" s="8">
        <v>0</v>
      </c>
      <c r="E168" s="8">
        <v>0</v>
      </c>
      <c r="F168" s="8">
        <v>0</v>
      </c>
      <c r="G168" s="8">
        <v>140000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f t="shared" si="6"/>
        <v>140000</v>
      </c>
      <c r="P168" s="9"/>
      <c r="Q168" s="9"/>
      <c r="R168" s="9"/>
      <c r="S168" s="9"/>
      <c r="T168" s="9"/>
      <c r="U168" s="9"/>
      <c r="V168" s="9"/>
    </row>
    <row r="169" spans="1:30" x14ac:dyDescent="0.25">
      <c r="A169" s="72">
        <v>3341</v>
      </c>
      <c r="B169" s="72" t="s">
        <v>50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f t="shared" si="6"/>
        <v>0</v>
      </c>
      <c r="P169" s="9"/>
      <c r="Q169" s="9"/>
      <c r="R169" s="9"/>
      <c r="S169" s="9"/>
      <c r="T169" s="9"/>
      <c r="U169" s="9"/>
      <c r="V169" s="9"/>
    </row>
    <row r="170" spans="1:30" x14ac:dyDescent="0.25">
      <c r="A170" s="72">
        <v>3441</v>
      </c>
      <c r="B170" s="72" t="s">
        <v>110</v>
      </c>
      <c r="C170" s="8">
        <v>0</v>
      </c>
      <c r="D170" s="8">
        <v>2584.596</v>
      </c>
      <c r="E170" s="8">
        <v>0</v>
      </c>
      <c r="F170" s="8">
        <v>20498.068500000001</v>
      </c>
      <c r="G170" s="8">
        <v>38076.433499999999</v>
      </c>
      <c r="H170" s="8">
        <v>15711.864000000001</v>
      </c>
      <c r="I170" s="8">
        <v>0</v>
      </c>
      <c r="J170" s="8">
        <v>185375.21100000001</v>
      </c>
      <c r="K170" s="8">
        <v>9774.3140708763967</v>
      </c>
      <c r="L170" s="8">
        <v>0</v>
      </c>
      <c r="M170" s="8">
        <v>39074.110466523198</v>
      </c>
      <c r="N170" s="8">
        <v>0</v>
      </c>
      <c r="O170" s="8">
        <f t="shared" si="6"/>
        <v>311094.59753739962</v>
      </c>
      <c r="P170" s="9"/>
      <c r="Q170" s="9"/>
      <c r="R170" s="9"/>
      <c r="S170" s="9"/>
      <c r="T170" s="9"/>
      <c r="U170" s="9"/>
      <c r="V170" s="9"/>
    </row>
    <row r="171" spans="1:30" x14ac:dyDescent="0.25">
      <c r="A171" s="72">
        <v>3511</v>
      </c>
      <c r="B171" s="12" t="s">
        <v>54</v>
      </c>
      <c r="C171" s="8">
        <v>75000</v>
      </c>
      <c r="D171" s="8">
        <v>75000</v>
      </c>
      <c r="E171" s="8">
        <v>75000</v>
      </c>
      <c r="F171" s="8">
        <v>75000</v>
      </c>
      <c r="G171" s="8">
        <v>75000</v>
      </c>
      <c r="H171" s="8">
        <v>75000</v>
      </c>
      <c r="I171" s="8">
        <v>75000</v>
      </c>
      <c r="J171" s="8">
        <v>75000</v>
      </c>
      <c r="K171" s="8">
        <v>75000</v>
      </c>
      <c r="L171" s="8">
        <v>75000</v>
      </c>
      <c r="M171" s="8">
        <v>75000</v>
      </c>
      <c r="N171" s="8">
        <v>75000</v>
      </c>
      <c r="O171" s="8">
        <f t="shared" si="6"/>
        <v>900000</v>
      </c>
      <c r="P171" s="9"/>
      <c r="Q171" s="9"/>
      <c r="R171" s="9"/>
      <c r="S171" s="9"/>
      <c r="T171" s="9"/>
      <c r="U171" s="9"/>
      <c r="V171" s="9"/>
    </row>
    <row r="172" spans="1:30" x14ac:dyDescent="0.25">
      <c r="A172" s="72">
        <v>3514</v>
      </c>
      <c r="B172" s="72" t="s">
        <v>111</v>
      </c>
      <c r="C172" s="8">
        <v>60000</v>
      </c>
      <c r="D172" s="8">
        <v>40000</v>
      </c>
      <c r="E172" s="8">
        <v>100000</v>
      </c>
      <c r="F172" s="8">
        <v>40000</v>
      </c>
      <c r="G172" s="8">
        <v>40000</v>
      </c>
      <c r="H172" s="8">
        <v>40000</v>
      </c>
      <c r="I172" s="8">
        <v>40000</v>
      </c>
      <c r="J172" s="8">
        <v>40000</v>
      </c>
      <c r="K172" s="8">
        <v>40000</v>
      </c>
      <c r="L172" s="8">
        <v>40000</v>
      </c>
      <c r="M172" s="8">
        <v>40000</v>
      </c>
      <c r="N172" s="8">
        <v>40000</v>
      </c>
      <c r="O172" s="8">
        <f t="shared" si="6"/>
        <v>560000</v>
      </c>
      <c r="P172" s="9"/>
      <c r="Q172" s="9"/>
      <c r="R172" s="9"/>
      <c r="S172" s="9"/>
      <c r="T172" s="9"/>
      <c r="U172" s="9"/>
      <c r="V172" s="9"/>
    </row>
    <row r="173" spans="1:30" x14ac:dyDescent="0.25">
      <c r="A173" s="72">
        <v>3551</v>
      </c>
      <c r="B173" s="72" t="s">
        <v>112</v>
      </c>
      <c r="C173" s="8">
        <v>30000</v>
      </c>
      <c r="D173" s="8">
        <v>30000</v>
      </c>
      <c r="E173" s="8">
        <v>30000</v>
      </c>
      <c r="F173" s="8">
        <v>30000</v>
      </c>
      <c r="G173" s="8">
        <v>30000</v>
      </c>
      <c r="H173" s="8">
        <v>30000</v>
      </c>
      <c r="I173" s="8">
        <v>30000</v>
      </c>
      <c r="J173" s="8">
        <v>30000</v>
      </c>
      <c r="K173" s="8">
        <v>30000</v>
      </c>
      <c r="L173" s="8">
        <v>30000</v>
      </c>
      <c r="M173" s="8">
        <v>30000</v>
      </c>
      <c r="N173" s="8">
        <v>30000</v>
      </c>
      <c r="O173" s="8">
        <f t="shared" si="6"/>
        <v>360000</v>
      </c>
      <c r="P173" s="9"/>
      <c r="Q173" s="9"/>
      <c r="R173" s="9"/>
      <c r="S173" s="9"/>
      <c r="T173" s="9"/>
      <c r="U173" s="9"/>
      <c r="V173" s="9"/>
    </row>
    <row r="174" spans="1:30" x14ac:dyDescent="0.25">
      <c r="A174" s="72">
        <v>3571</v>
      </c>
      <c r="B174" s="72" t="s">
        <v>80</v>
      </c>
      <c r="C174" s="8">
        <v>20000</v>
      </c>
      <c r="D174" s="8">
        <v>20000</v>
      </c>
      <c r="E174" s="8">
        <v>20000</v>
      </c>
      <c r="F174" s="8">
        <v>20000</v>
      </c>
      <c r="G174" s="8">
        <v>20000</v>
      </c>
      <c r="H174" s="8">
        <v>20000</v>
      </c>
      <c r="I174" s="8">
        <v>20000</v>
      </c>
      <c r="J174" s="8">
        <v>20000</v>
      </c>
      <c r="K174" s="8">
        <v>20000</v>
      </c>
      <c r="L174" s="8">
        <v>20000</v>
      </c>
      <c r="M174" s="8">
        <v>20000</v>
      </c>
      <c r="N174" s="8">
        <v>20000</v>
      </c>
      <c r="O174" s="8">
        <f t="shared" si="6"/>
        <v>240000</v>
      </c>
      <c r="P174" s="9"/>
      <c r="Q174" s="3"/>
      <c r="R174" s="5"/>
      <c r="S174" s="5"/>
      <c r="T174" s="5"/>
      <c r="U174" s="5"/>
      <c r="V174" s="5"/>
    </row>
    <row r="175" spans="1:30" x14ac:dyDescent="0.25">
      <c r="A175" s="72">
        <v>3622</v>
      </c>
      <c r="B175" s="72" t="s">
        <v>113</v>
      </c>
      <c r="C175" s="8">
        <v>21379.39</v>
      </c>
      <c r="D175" s="8">
        <v>6687.76</v>
      </c>
      <c r="E175" s="8">
        <v>22968.93</v>
      </c>
      <c r="F175" s="8">
        <v>78058.31</v>
      </c>
      <c r="G175" s="8">
        <v>47529.93</v>
      </c>
      <c r="H175" s="8">
        <v>27069.22</v>
      </c>
      <c r="I175" s="8">
        <v>20293.62</v>
      </c>
      <c r="J175" s="8">
        <v>70850.92</v>
      </c>
      <c r="K175" s="8">
        <v>98213.95</v>
      </c>
      <c r="L175" s="8">
        <v>42534.12</v>
      </c>
      <c r="M175" s="8">
        <v>18228.91</v>
      </c>
      <c r="N175" s="8">
        <v>18228.91</v>
      </c>
      <c r="O175" s="8">
        <f t="shared" si="6"/>
        <v>472043.97</v>
      </c>
      <c r="P175" s="9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30" x14ac:dyDescent="0.25">
      <c r="A176" s="72">
        <v>3623</v>
      </c>
      <c r="B176" s="72" t="s">
        <v>114</v>
      </c>
      <c r="C176" s="8">
        <v>178846.8</v>
      </c>
      <c r="D176" s="8">
        <v>178846.8</v>
      </c>
      <c r="E176" s="8">
        <v>178846.8</v>
      </c>
      <c r="F176" s="8">
        <v>178846.8</v>
      </c>
      <c r="G176" s="8">
        <v>178846.8</v>
      </c>
      <c r="H176" s="8">
        <v>178846.8</v>
      </c>
      <c r="I176" s="8">
        <v>178846.8</v>
      </c>
      <c r="J176" s="8">
        <v>178846.8</v>
      </c>
      <c r="K176" s="8">
        <v>178846.8</v>
      </c>
      <c r="L176" s="8">
        <v>178846.8</v>
      </c>
      <c r="M176" s="8">
        <v>178846.8</v>
      </c>
      <c r="N176" s="8">
        <v>178846.8</v>
      </c>
      <c r="O176" s="8">
        <f t="shared" si="6"/>
        <v>2146161.6</v>
      </c>
      <c r="P176" s="9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s="15" customFormat="1" ht="26.25" hidden="1" x14ac:dyDescent="0.25">
      <c r="A177" s="66">
        <v>3624</v>
      </c>
      <c r="B177" s="66" t="s">
        <v>115</v>
      </c>
      <c r="C177" s="67">
        <v>0</v>
      </c>
      <c r="D177" s="67">
        <v>0</v>
      </c>
      <c r="E177" s="67">
        <v>0</v>
      </c>
      <c r="F177" s="67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f t="shared" si="6"/>
        <v>0</v>
      </c>
      <c r="P177" s="14"/>
      <c r="Q177" s="14"/>
      <c r="R177" s="14"/>
      <c r="S177" s="14"/>
      <c r="T177" s="14"/>
      <c r="U177" s="14"/>
      <c r="V177" s="14"/>
    </row>
    <row r="178" spans="1:30" x14ac:dyDescent="0.25">
      <c r="A178" s="72">
        <v>3625</v>
      </c>
      <c r="B178" s="72" t="s">
        <v>59</v>
      </c>
      <c r="C178" s="8">
        <v>67666.66</v>
      </c>
      <c r="D178" s="8">
        <v>10000</v>
      </c>
      <c r="E178" s="8">
        <v>4000</v>
      </c>
      <c r="F178" s="8">
        <v>3675</v>
      </c>
      <c r="G178" s="8">
        <v>67666.66</v>
      </c>
      <c r="H178" s="8">
        <v>2877.52</v>
      </c>
      <c r="I178" s="8">
        <v>3675</v>
      </c>
      <c r="J178" s="8">
        <v>2205</v>
      </c>
      <c r="K178" s="8">
        <v>67666.66</v>
      </c>
      <c r="L178" s="8">
        <v>2205</v>
      </c>
      <c r="M178" s="8">
        <v>2186.1999999999998</v>
      </c>
      <c r="N178" s="8">
        <v>1205</v>
      </c>
      <c r="O178" s="8">
        <f t="shared" si="6"/>
        <v>235028.7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8"/>
    </row>
    <row r="179" spans="1:30" x14ac:dyDescent="0.25">
      <c r="A179" s="72">
        <v>3814</v>
      </c>
      <c r="B179" s="72" t="s">
        <v>116</v>
      </c>
      <c r="C179" s="8">
        <v>8495.39</v>
      </c>
      <c r="D179" s="8">
        <v>42327.53</v>
      </c>
      <c r="E179" s="8">
        <v>6177.08</v>
      </c>
      <c r="F179" s="8">
        <v>110250</v>
      </c>
      <c r="G179" s="8">
        <v>16705.439999999999</v>
      </c>
      <c r="H179" s="8">
        <v>36335.89</v>
      </c>
      <c r="I179" s="8">
        <v>36465.18</v>
      </c>
      <c r="J179" s="8">
        <v>36465.18</v>
      </c>
      <c r="K179" s="8">
        <v>52383.63</v>
      </c>
      <c r="L179" s="8">
        <v>72930.37</v>
      </c>
      <c r="M179" s="8">
        <v>72930.37</v>
      </c>
      <c r="N179" s="8">
        <v>191008.12</v>
      </c>
      <c r="O179" s="8">
        <f t="shared" si="6"/>
        <v>682474.17999999993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8"/>
      <c r="AD179" s="8"/>
    </row>
    <row r="180" spans="1:30" x14ac:dyDescent="0.25">
      <c r="A180" s="72">
        <v>3815</v>
      </c>
      <c r="B180" s="72" t="s">
        <v>117</v>
      </c>
      <c r="C180" s="8">
        <v>3613.74</v>
      </c>
      <c r="D180" s="8">
        <v>3613.74</v>
      </c>
      <c r="E180" s="8">
        <v>3613.74</v>
      </c>
      <c r="F180" s="8">
        <v>3613.74</v>
      </c>
      <c r="G180" s="8">
        <v>3613.74</v>
      </c>
      <c r="H180" s="8">
        <v>3613.74</v>
      </c>
      <c r="I180" s="8">
        <v>3613.74</v>
      </c>
      <c r="J180" s="8">
        <v>3613.74</v>
      </c>
      <c r="K180" s="8">
        <v>3613.74</v>
      </c>
      <c r="L180" s="8">
        <v>3613.74</v>
      </c>
      <c r="M180" s="8">
        <v>3613.74</v>
      </c>
      <c r="N180" s="8">
        <v>3613.74</v>
      </c>
      <c r="O180" s="8">
        <f t="shared" si="6"/>
        <v>43364.879999999983</v>
      </c>
      <c r="P180" s="9"/>
      <c r="Q180" s="9"/>
      <c r="R180" s="9"/>
      <c r="S180" s="9"/>
      <c r="T180" s="9"/>
      <c r="U180" s="9"/>
      <c r="V180" s="9"/>
    </row>
    <row r="181" spans="1:30" x14ac:dyDescent="0.25">
      <c r="A181" s="72">
        <v>3923</v>
      </c>
      <c r="B181" s="72" t="s">
        <v>118</v>
      </c>
      <c r="C181" s="8">
        <v>0</v>
      </c>
      <c r="D181" s="8">
        <v>2500</v>
      </c>
      <c r="E181" s="8">
        <v>7906.5</v>
      </c>
      <c r="F181" s="8">
        <v>0</v>
      </c>
      <c r="G181" s="8">
        <v>0</v>
      </c>
      <c r="H181" s="8">
        <v>0</v>
      </c>
      <c r="I181" s="8">
        <v>0</v>
      </c>
      <c r="J181" s="8">
        <v>2500</v>
      </c>
      <c r="K181" s="8">
        <v>0</v>
      </c>
      <c r="L181" s="8">
        <v>0</v>
      </c>
      <c r="M181" s="8">
        <v>0</v>
      </c>
      <c r="N181" s="8">
        <v>0</v>
      </c>
      <c r="O181" s="8">
        <f t="shared" si="6"/>
        <v>12906.5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8"/>
    </row>
    <row r="182" spans="1:30" x14ac:dyDescent="0.25">
      <c r="A182" s="72">
        <v>3924</v>
      </c>
      <c r="B182" s="72" t="s">
        <v>119</v>
      </c>
      <c r="C182" s="8">
        <v>0</v>
      </c>
      <c r="D182" s="8">
        <v>23057.600999999999</v>
      </c>
      <c r="E182" s="8">
        <v>0</v>
      </c>
      <c r="F182" s="8">
        <v>0</v>
      </c>
      <c r="G182" s="8">
        <v>19732.103999999999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f t="shared" si="6"/>
        <v>42789.705000000002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8"/>
      <c r="AD182" s="8"/>
    </row>
    <row r="183" spans="1:30" x14ac:dyDescent="0.25">
      <c r="A183" s="72">
        <v>3981</v>
      </c>
      <c r="B183" s="72" t="s">
        <v>120</v>
      </c>
      <c r="C183" s="8">
        <v>51104.520000000004</v>
      </c>
      <c r="D183" s="8">
        <v>25924.320000000003</v>
      </c>
      <c r="E183" s="8">
        <v>22513.68</v>
      </c>
      <c r="F183" s="8">
        <v>42293.880000000005</v>
      </c>
      <c r="G183" s="8">
        <v>27976.320000000003</v>
      </c>
      <c r="H183" s="8">
        <v>33928.200000000004</v>
      </c>
      <c r="I183" s="8">
        <v>24003</v>
      </c>
      <c r="J183" s="8">
        <v>42923.390399999997</v>
      </c>
      <c r="K183" s="8">
        <v>29825.841600000003</v>
      </c>
      <c r="L183" s="8">
        <v>35344.965600000003</v>
      </c>
      <c r="M183" s="8">
        <v>29067.109200000003</v>
      </c>
      <c r="N183" s="8">
        <v>29825.841600000003</v>
      </c>
      <c r="O183" s="8">
        <f t="shared" si="6"/>
        <v>394731.06839999999</v>
      </c>
      <c r="P183" s="9"/>
      <c r="Q183" s="9"/>
      <c r="R183" s="9"/>
      <c r="S183" s="9"/>
      <c r="T183" s="9"/>
      <c r="U183" s="9"/>
      <c r="V183" s="9"/>
      <c r="AC183" s="8"/>
    </row>
    <row r="184" spans="1:30" x14ac:dyDescent="0.25">
      <c r="A184" s="72">
        <v>3993</v>
      </c>
      <c r="B184" s="72" t="s">
        <v>121</v>
      </c>
      <c r="C184" s="8">
        <v>5246.3510000000006</v>
      </c>
      <c r="D184" s="8">
        <v>5236.2089999999998</v>
      </c>
      <c r="E184" s="8">
        <v>5283.5640000000003</v>
      </c>
      <c r="F184" s="8">
        <v>5320.7660000000005</v>
      </c>
      <c r="G184" s="8">
        <v>6339.0140000000001</v>
      </c>
      <c r="H184" s="8">
        <v>5171.9360000000006</v>
      </c>
      <c r="I184" s="8">
        <v>5209.1379999999999</v>
      </c>
      <c r="J184" s="8">
        <v>5520.5810000000001</v>
      </c>
      <c r="K184" s="8">
        <v>11041.173000000001</v>
      </c>
      <c r="L184" s="8">
        <v>5520.5810000000001</v>
      </c>
      <c r="M184" s="8">
        <v>5520.5810000000001</v>
      </c>
      <c r="N184" s="8">
        <v>7026.206000000001</v>
      </c>
      <c r="O184" s="8">
        <f t="shared" si="6"/>
        <v>72436.100000000006</v>
      </c>
      <c r="P184" s="9"/>
      <c r="Q184" s="9"/>
      <c r="R184" s="9"/>
      <c r="S184" s="9"/>
      <c r="T184" s="9"/>
      <c r="U184" s="9"/>
      <c r="V184" s="9"/>
      <c r="AD184" s="8"/>
    </row>
    <row r="185" spans="1:30" x14ac:dyDescent="0.25">
      <c r="A185" s="72">
        <v>5690</v>
      </c>
      <c r="B185" s="72" t="s">
        <v>317</v>
      </c>
      <c r="C185" s="8">
        <v>270000</v>
      </c>
      <c r="D185" s="8">
        <v>0</v>
      </c>
      <c r="E185" s="8">
        <v>0</v>
      </c>
      <c r="F185" s="8">
        <v>24000</v>
      </c>
      <c r="G185" s="8">
        <v>0</v>
      </c>
      <c r="H185" s="8">
        <v>0</v>
      </c>
      <c r="I185" s="8">
        <v>22000</v>
      </c>
      <c r="J185" s="8">
        <v>0</v>
      </c>
      <c r="K185" s="8">
        <v>0</v>
      </c>
      <c r="L185" s="8">
        <v>24500</v>
      </c>
      <c r="M185" s="8">
        <v>0</v>
      </c>
      <c r="N185" s="8">
        <v>0</v>
      </c>
      <c r="O185" s="8">
        <f t="shared" si="6"/>
        <v>340500</v>
      </c>
      <c r="P185" s="9"/>
      <c r="Q185" s="9"/>
      <c r="R185" s="9"/>
      <c r="S185" s="9"/>
      <c r="T185" s="9"/>
      <c r="U185" s="9"/>
      <c r="V185" s="9"/>
      <c r="AD185" s="8"/>
    </row>
    <row r="186" spans="1:30" x14ac:dyDescent="0.25">
      <c r="A186" s="72">
        <v>6101</v>
      </c>
      <c r="B186" s="72" t="s">
        <v>318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f t="shared" si="6"/>
        <v>0</v>
      </c>
      <c r="P186" s="9"/>
      <c r="Q186" s="9"/>
      <c r="R186" s="9"/>
      <c r="S186" s="9"/>
      <c r="T186" s="9"/>
      <c r="U186" s="9"/>
      <c r="V186" s="9"/>
      <c r="AD186" s="8"/>
    </row>
    <row r="187" spans="1:30" x14ac:dyDescent="0.25">
      <c r="A187" s="72">
        <v>6123</v>
      </c>
      <c r="B187" s="68" t="s">
        <v>319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f t="shared" si="6"/>
        <v>0</v>
      </c>
      <c r="P187" s="9"/>
      <c r="Q187" s="9"/>
      <c r="R187" s="9"/>
      <c r="S187" s="9"/>
      <c r="T187" s="9"/>
      <c r="U187" s="9"/>
      <c r="V187" s="9"/>
      <c r="AD187" s="8"/>
    </row>
    <row r="188" spans="1:30" x14ac:dyDescent="0.25">
      <c r="A188" s="72">
        <v>6271</v>
      </c>
      <c r="B188" s="72" t="s">
        <v>320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f t="shared" si="6"/>
        <v>0</v>
      </c>
      <c r="P188" s="9"/>
      <c r="Q188" s="9"/>
      <c r="R188" s="9"/>
      <c r="S188" s="9"/>
      <c r="T188" s="9"/>
      <c r="U188" s="9"/>
      <c r="V188" s="9"/>
    </row>
    <row r="189" spans="1:30" ht="39" x14ac:dyDescent="0.25">
      <c r="A189" s="72" t="s">
        <v>122</v>
      </c>
      <c r="B189" s="72" t="s">
        <v>93</v>
      </c>
      <c r="C189" s="7">
        <f t="shared" ref="C189:O189" si="7">SUM(C152:C188)</f>
        <v>2256401.7434999999</v>
      </c>
      <c r="D189" s="7">
        <f t="shared" si="7"/>
        <v>1789075.7494999999</v>
      </c>
      <c r="E189" s="7">
        <f t="shared" si="7"/>
        <v>1880060.4554999999</v>
      </c>
      <c r="F189" s="7">
        <f t="shared" si="7"/>
        <v>1902706.2000000004</v>
      </c>
      <c r="G189" s="7">
        <f t="shared" si="7"/>
        <v>1858713.416</v>
      </c>
      <c r="H189" s="7">
        <f t="shared" si="7"/>
        <v>1887846.2319999998</v>
      </c>
      <c r="I189" s="7">
        <f t="shared" si="7"/>
        <v>1724473.6915</v>
      </c>
      <c r="J189" s="7">
        <f t="shared" si="7"/>
        <v>2127294.9688999997</v>
      </c>
      <c r="K189" s="7">
        <f t="shared" si="7"/>
        <v>1903975.8547741913</v>
      </c>
      <c r="L189" s="7">
        <f t="shared" si="7"/>
        <v>1672235.2271856887</v>
      </c>
      <c r="M189" s="7">
        <f t="shared" si="7"/>
        <v>1978287.946764095</v>
      </c>
      <c r="N189" s="7">
        <f t="shared" si="7"/>
        <v>1745729.6450303602</v>
      </c>
      <c r="O189" s="7">
        <f t="shared" si="7"/>
        <v>22726801.130654335</v>
      </c>
      <c r="P189" s="9"/>
      <c r="Q189" s="9"/>
      <c r="R189" s="9"/>
      <c r="S189" s="9"/>
      <c r="T189" s="9"/>
      <c r="U189" s="9"/>
      <c r="V189" s="9"/>
    </row>
    <row r="190" spans="1:30" x14ac:dyDescent="0.25">
      <c r="A190" s="71"/>
      <c r="C190" s="7"/>
      <c r="D190" s="8"/>
      <c r="E190" s="8"/>
      <c r="F190" s="8"/>
      <c r="G190" s="7"/>
      <c r="H190" s="8"/>
      <c r="J190" s="8"/>
      <c r="K190" s="8"/>
      <c r="L190" s="8"/>
      <c r="M190" s="8"/>
      <c r="N190" s="8"/>
      <c r="O190" s="8"/>
      <c r="P190" s="9"/>
      <c r="Q190" s="9"/>
      <c r="R190" s="9"/>
      <c r="S190" s="9"/>
      <c r="T190" s="9"/>
      <c r="U190" s="9"/>
      <c r="V190" s="9"/>
    </row>
    <row r="191" spans="1:30" x14ac:dyDescent="0.25">
      <c r="A191" s="6">
        <v>500</v>
      </c>
      <c r="B191" s="16" t="s">
        <v>123</v>
      </c>
      <c r="C191" s="11"/>
      <c r="D191" s="11"/>
      <c r="E191" s="11"/>
      <c r="F191" s="11"/>
      <c r="G191" s="11"/>
      <c r="H191" s="11"/>
      <c r="I191" s="11"/>
      <c r="J191" s="8"/>
      <c r="K191" s="8"/>
      <c r="L191" s="8"/>
      <c r="M191" s="8"/>
      <c r="N191" s="8"/>
      <c r="O191" s="8"/>
      <c r="P191" s="9"/>
      <c r="Q191" s="9"/>
      <c r="R191" s="9"/>
      <c r="S191" s="9"/>
      <c r="T191" s="9"/>
      <c r="U191" s="9"/>
      <c r="V191" s="9"/>
    </row>
    <row r="192" spans="1:30" x14ac:dyDescent="0.25">
      <c r="A192" s="72">
        <v>1131</v>
      </c>
      <c r="B192" s="72" t="s">
        <v>17</v>
      </c>
      <c r="C192" s="8">
        <v>255574.38462500004</v>
      </c>
      <c r="D192" s="8">
        <v>204459.50770000002</v>
      </c>
      <c r="E192" s="8">
        <v>255574.38462500004</v>
      </c>
      <c r="F192" s="8">
        <v>204459.50770000002</v>
      </c>
      <c r="G192" s="8">
        <v>255574.38462500004</v>
      </c>
      <c r="H192" s="8">
        <v>204459.50770000002</v>
      </c>
      <c r="I192" s="8">
        <v>204459.50770000002</v>
      </c>
      <c r="J192" s="8">
        <v>255574.38462500004</v>
      </c>
      <c r="K192" s="8">
        <v>204459.50770000002</v>
      </c>
      <c r="L192" s="8">
        <v>204459.50770000002</v>
      </c>
      <c r="M192" s="8">
        <v>255574.38462500004</v>
      </c>
      <c r="N192" s="8">
        <v>204459.50770000002</v>
      </c>
      <c r="O192" s="8">
        <f>SUM(C192:N192)</f>
        <v>2709088.4770249999</v>
      </c>
      <c r="P192" s="9"/>
      <c r="Q192" s="9"/>
      <c r="R192" s="9"/>
      <c r="S192" s="9"/>
      <c r="T192" s="9"/>
      <c r="U192" s="9"/>
      <c r="V192" s="9"/>
      <c r="W192" s="9"/>
    </row>
    <row r="193" spans="1:23" x14ac:dyDescent="0.25">
      <c r="A193" s="72">
        <v>1322</v>
      </c>
      <c r="B193" s="72" t="s">
        <v>19</v>
      </c>
      <c r="C193" s="8">
        <v>6389.3596156250014</v>
      </c>
      <c r="D193" s="8">
        <v>5111.4876925000008</v>
      </c>
      <c r="E193" s="8">
        <v>6389.3596156250014</v>
      </c>
      <c r="F193" s="8">
        <v>5111.4876925000008</v>
      </c>
      <c r="G193" s="8">
        <v>6389.3596156250014</v>
      </c>
      <c r="H193" s="8">
        <v>5111.4876925000008</v>
      </c>
      <c r="I193" s="8">
        <v>5111.4876925000008</v>
      </c>
      <c r="J193" s="8">
        <v>6389.3596156250014</v>
      </c>
      <c r="K193" s="8">
        <v>5111.4876925000008</v>
      </c>
      <c r="L193" s="8">
        <v>5111.4876925000008</v>
      </c>
      <c r="M193" s="8">
        <v>6389.3596156250014</v>
      </c>
      <c r="N193" s="8">
        <v>5111.4876925000008</v>
      </c>
      <c r="O193" s="8">
        <f t="shared" ref="O193:O216" si="8">SUM(C193:N193)</f>
        <v>67727.211925625001</v>
      </c>
      <c r="P193" s="9"/>
      <c r="Q193" s="9"/>
      <c r="R193" s="9"/>
      <c r="S193" s="9"/>
      <c r="T193" s="9"/>
      <c r="U193" s="9"/>
      <c r="V193" s="9"/>
      <c r="W193" s="9"/>
    </row>
    <row r="194" spans="1:23" x14ac:dyDescent="0.25">
      <c r="A194" s="72">
        <v>1323</v>
      </c>
      <c r="B194" s="72" t="s">
        <v>20</v>
      </c>
      <c r="C194" s="8">
        <v>29208.501099999998</v>
      </c>
      <c r="D194" s="8">
        <v>29208.501099999998</v>
      </c>
      <c r="E194" s="8">
        <v>29208.501099999998</v>
      </c>
      <c r="F194" s="8">
        <v>29208.501099999998</v>
      </c>
      <c r="G194" s="8">
        <v>29208.501099999998</v>
      </c>
      <c r="H194" s="8">
        <v>29208.501099999998</v>
      </c>
      <c r="I194" s="8">
        <v>29208.501099999998</v>
      </c>
      <c r="J194" s="8">
        <v>29208.501099999998</v>
      </c>
      <c r="K194" s="8">
        <v>29208.501099999998</v>
      </c>
      <c r="L194" s="8">
        <v>29208.501099999998</v>
      </c>
      <c r="M194" s="8">
        <v>29208.501099999998</v>
      </c>
      <c r="N194" s="8">
        <v>29208.501099999998</v>
      </c>
      <c r="O194" s="8">
        <f t="shared" si="8"/>
        <v>350502.01319999999</v>
      </c>
      <c r="P194" s="9"/>
      <c r="Q194" s="9"/>
      <c r="R194" s="9"/>
      <c r="S194" s="9"/>
      <c r="T194" s="9"/>
      <c r="U194" s="9"/>
      <c r="V194" s="9"/>
    </row>
    <row r="195" spans="1:23" x14ac:dyDescent="0.25">
      <c r="A195" s="72">
        <v>1324</v>
      </c>
      <c r="B195" s="72" t="s">
        <v>21</v>
      </c>
      <c r="C195" s="8">
        <v>0</v>
      </c>
      <c r="D195" s="8">
        <v>0</v>
      </c>
      <c r="E195" s="8">
        <v>0</v>
      </c>
      <c r="F195" s="8">
        <v>5450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5450</v>
      </c>
      <c r="M195" s="8">
        <v>0</v>
      </c>
      <c r="N195" s="8">
        <v>0</v>
      </c>
      <c r="O195" s="8">
        <f t="shared" si="8"/>
        <v>10900</v>
      </c>
      <c r="P195" s="9"/>
      <c r="Q195" s="9"/>
      <c r="R195" s="9"/>
      <c r="S195" s="9"/>
      <c r="T195" s="9"/>
      <c r="U195" s="9"/>
      <c r="V195" s="9"/>
    </row>
    <row r="196" spans="1:23" x14ac:dyDescent="0.25">
      <c r="A196" s="72">
        <v>1325</v>
      </c>
      <c r="B196" s="72" t="s">
        <v>22</v>
      </c>
      <c r="C196" s="8">
        <v>8061.546303600001</v>
      </c>
      <c r="D196" s="8">
        <v>8061.546303600001</v>
      </c>
      <c r="E196" s="8">
        <v>8061.546303600001</v>
      </c>
      <c r="F196" s="8">
        <v>8061.546303600001</v>
      </c>
      <c r="G196" s="8">
        <v>8061.546303600001</v>
      </c>
      <c r="H196" s="8">
        <v>8061.546303600001</v>
      </c>
      <c r="I196" s="8">
        <v>8061.546303600001</v>
      </c>
      <c r="J196" s="8">
        <v>8061.546303600001</v>
      </c>
      <c r="K196" s="8">
        <v>8061.546303600001</v>
      </c>
      <c r="L196" s="8">
        <v>8061.546303600001</v>
      </c>
      <c r="M196" s="8">
        <v>8061.546303600001</v>
      </c>
      <c r="N196" s="8">
        <v>8061.546303600001</v>
      </c>
      <c r="O196" s="8">
        <f t="shared" si="8"/>
        <v>96738.555643200016</v>
      </c>
      <c r="P196" s="9"/>
      <c r="Q196" s="9"/>
      <c r="R196" s="9"/>
      <c r="S196" s="9"/>
      <c r="T196" s="9"/>
      <c r="U196" s="9"/>
      <c r="V196" s="9"/>
    </row>
    <row r="197" spans="1:23" x14ac:dyDescent="0.25">
      <c r="A197" s="72">
        <v>1332</v>
      </c>
      <c r="B197" s="72" t="s">
        <v>23</v>
      </c>
      <c r="C197" s="8">
        <v>1090</v>
      </c>
      <c r="D197" s="8">
        <v>1090</v>
      </c>
      <c r="E197" s="8">
        <v>1090</v>
      </c>
      <c r="F197" s="8">
        <v>1090</v>
      </c>
      <c r="G197" s="8">
        <v>1090</v>
      </c>
      <c r="H197" s="8">
        <v>1090</v>
      </c>
      <c r="I197" s="8">
        <v>1090</v>
      </c>
      <c r="J197" s="8">
        <v>1090</v>
      </c>
      <c r="K197" s="8">
        <v>1090</v>
      </c>
      <c r="L197" s="8">
        <v>1090</v>
      </c>
      <c r="M197" s="8">
        <v>1090</v>
      </c>
      <c r="N197" s="8">
        <v>1090</v>
      </c>
      <c r="O197" s="8">
        <f t="shared" si="8"/>
        <v>13080</v>
      </c>
      <c r="P197" s="9"/>
      <c r="Q197" s="9"/>
      <c r="R197" s="9"/>
      <c r="S197" s="9"/>
      <c r="T197" s="9"/>
      <c r="U197" s="9"/>
      <c r="V197" s="9"/>
    </row>
    <row r="198" spans="1:23" x14ac:dyDescent="0.25">
      <c r="A198" s="72">
        <v>1336</v>
      </c>
      <c r="B198" s="72" t="s">
        <v>24</v>
      </c>
      <c r="C198" s="8">
        <v>12230.561910000002</v>
      </c>
      <c r="D198" s="8">
        <v>7081.4793</v>
      </c>
      <c r="E198" s="8">
        <v>8328.4234950000009</v>
      </c>
      <c r="F198" s="8">
        <v>32311.157760000006</v>
      </c>
      <c r="G198" s="8">
        <v>17920.136279999999</v>
      </c>
      <c r="H198" s="8">
        <v>0</v>
      </c>
      <c r="I198" s="8">
        <v>0</v>
      </c>
      <c r="J198" s="8">
        <v>0</v>
      </c>
      <c r="K198" s="8">
        <v>10941.128553075003</v>
      </c>
      <c r="L198" s="8">
        <v>0</v>
      </c>
      <c r="M198" s="8">
        <v>13750.038452129911</v>
      </c>
      <c r="N198" s="8">
        <v>16471.415567307384</v>
      </c>
      <c r="O198" s="8">
        <f t="shared" si="8"/>
        <v>119034.3413175123</v>
      </c>
      <c r="P198" s="9"/>
      <c r="Q198" s="9"/>
      <c r="R198" s="9"/>
      <c r="S198" s="9"/>
      <c r="T198" s="9"/>
      <c r="U198" s="9"/>
      <c r="V198" s="9"/>
    </row>
    <row r="199" spans="1:23" x14ac:dyDescent="0.25">
      <c r="A199" s="72">
        <v>1337</v>
      </c>
      <c r="B199" s="72" t="s">
        <v>25</v>
      </c>
      <c r="C199" s="8">
        <v>0</v>
      </c>
      <c r="D199" s="8">
        <v>0</v>
      </c>
      <c r="E199" s="8">
        <v>0</v>
      </c>
      <c r="F199" s="8">
        <v>61337.9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f t="shared" si="8"/>
        <v>61337.9</v>
      </c>
      <c r="P199" s="9"/>
      <c r="Q199" s="9"/>
      <c r="R199" s="9"/>
      <c r="S199" s="9"/>
      <c r="T199" s="9"/>
      <c r="U199" s="9"/>
      <c r="V199" s="9"/>
    </row>
    <row r="200" spans="1:23" x14ac:dyDescent="0.25">
      <c r="A200" s="72">
        <v>1338</v>
      </c>
      <c r="B200" s="72" t="s">
        <v>26</v>
      </c>
      <c r="C200" s="8">
        <v>545</v>
      </c>
      <c r="D200" s="8">
        <v>545</v>
      </c>
      <c r="E200" s="8">
        <v>545</v>
      </c>
      <c r="F200" s="8">
        <v>545</v>
      </c>
      <c r="G200" s="8">
        <v>545</v>
      </c>
      <c r="H200" s="8">
        <v>545</v>
      </c>
      <c r="I200" s="8">
        <v>545</v>
      </c>
      <c r="J200" s="8">
        <v>545</v>
      </c>
      <c r="K200" s="8">
        <v>545</v>
      </c>
      <c r="L200" s="8">
        <v>545</v>
      </c>
      <c r="M200" s="8">
        <v>545</v>
      </c>
      <c r="N200" s="8">
        <v>545</v>
      </c>
      <c r="O200" s="8">
        <f t="shared" si="8"/>
        <v>6540</v>
      </c>
      <c r="P200" s="9"/>
      <c r="Q200" s="9"/>
      <c r="R200" s="9"/>
      <c r="S200" s="9"/>
      <c r="T200" s="9"/>
      <c r="U200" s="9"/>
      <c r="V200" s="9"/>
    </row>
    <row r="201" spans="1:23" x14ac:dyDescent="0.25">
      <c r="A201" s="72">
        <v>1411</v>
      </c>
      <c r="B201" s="72" t="s">
        <v>27</v>
      </c>
      <c r="C201" s="8">
        <v>40891.901540000006</v>
      </c>
      <c r="D201" s="8">
        <v>32713.521232000003</v>
      </c>
      <c r="E201" s="8">
        <v>40891.901540000006</v>
      </c>
      <c r="F201" s="8">
        <v>32713.521232000003</v>
      </c>
      <c r="G201" s="8">
        <v>40891.901540000006</v>
      </c>
      <c r="H201" s="8">
        <v>32713.521232000003</v>
      </c>
      <c r="I201" s="8">
        <v>32713.521232000003</v>
      </c>
      <c r="J201" s="8">
        <v>40891.901540000006</v>
      </c>
      <c r="K201" s="8">
        <v>32713.521232000003</v>
      </c>
      <c r="L201" s="8">
        <v>32713.521232000003</v>
      </c>
      <c r="M201" s="8">
        <v>40891.901540000006</v>
      </c>
      <c r="N201" s="8">
        <v>32713.521232000003</v>
      </c>
      <c r="O201" s="8">
        <f t="shared" si="8"/>
        <v>433454.1563240001</v>
      </c>
      <c r="P201" s="9"/>
      <c r="Q201" s="9"/>
      <c r="R201" s="9"/>
      <c r="S201" s="9"/>
      <c r="T201" s="9"/>
      <c r="U201" s="9"/>
      <c r="V201" s="9"/>
    </row>
    <row r="202" spans="1:23" x14ac:dyDescent="0.25">
      <c r="A202" s="72">
        <v>1421</v>
      </c>
      <c r="B202" s="72" t="s">
        <v>28</v>
      </c>
      <c r="C202" s="8">
        <v>0</v>
      </c>
      <c r="D202" s="8">
        <v>30061.746015000004</v>
      </c>
      <c r="E202" s="8">
        <v>0</v>
      </c>
      <c r="F202" s="8">
        <v>30061.746015000004</v>
      </c>
      <c r="G202" s="8">
        <v>0</v>
      </c>
      <c r="H202" s="8">
        <v>30061.746015000004</v>
      </c>
      <c r="I202" s="8">
        <v>0</v>
      </c>
      <c r="J202" s="8">
        <v>53379.777570000006</v>
      </c>
      <c r="K202" s="8">
        <v>0</v>
      </c>
      <c r="L202" s="8">
        <v>33160.239362775006</v>
      </c>
      <c r="M202" s="8">
        <v>0</v>
      </c>
      <c r="N202" s="8">
        <v>33160.239362775006</v>
      </c>
      <c r="O202" s="8">
        <f t="shared" si="8"/>
        <v>209885.49434055001</v>
      </c>
      <c r="P202" s="9"/>
      <c r="Q202" s="9"/>
      <c r="R202" s="9"/>
      <c r="S202" s="9"/>
      <c r="T202" s="9"/>
      <c r="U202" s="9"/>
      <c r="V202" s="9"/>
    </row>
    <row r="203" spans="1:23" x14ac:dyDescent="0.25">
      <c r="A203" s="72">
        <v>1431</v>
      </c>
      <c r="B203" s="72" t="s">
        <v>29</v>
      </c>
      <c r="C203" s="8">
        <v>0</v>
      </c>
      <c r="D203" s="8">
        <v>30713.767665000003</v>
      </c>
      <c r="E203" s="8">
        <v>0</v>
      </c>
      <c r="F203" s="8">
        <v>30713.767665000003</v>
      </c>
      <c r="G203" s="8">
        <v>0</v>
      </c>
      <c r="H203" s="8">
        <v>30713.767665000003</v>
      </c>
      <c r="I203" s="8">
        <v>0</v>
      </c>
      <c r="J203" s="8">
        <v>56400.982890000007</v>
      </c>
      <c r="K203" s="8">
        <v>0</v>
      </c>
      <c r="L203" s="8">
        <v>34155.079506974995</v>
      </c>
      <c r="M203" s="8">
        <v>0</v>
      </c>
      <c r="N203" s="8">
        <v>34155.079506974995</v>
      </c>
      <c r="O203" s="8">
        <f t="shared" si="8"/>
        <v>216852.44489894999</v>
      </c>
      <c r="P203" s="9"/>
      <c r="Q203" s="9"/>
      <c r="R203" s="9"/>
      <c r="S203" s="9"/>
      <c r="T203" s="9"/>
      <c r="U203" s="9"/>
      <c r="V203" s="9"/>
    </row>
    <row r="204" spans="1:23" x14ac:dyDescent="0.25">
      <c r="A204" s="72">
        <v>1543</v>
      </c>
      <c r="B204" s="72" t="s">
        <v>124</v>
      </c>
      <c r="C204" s="8">
        <v>3815.0000000000005</v>
      </c>
      <c r="D204" s="8">
        <v>3815.0000000000005</v>
      </c>
      <c r="E204" s="8">
        <v>3815.0000000000005</v>
      </c>
      <c r="F204" s="8">
        <v>3815.0000000000005</v>
      </c>
      <c r="G204" s="8">
        <v>3815.0000000000005</v>
      </c>
      <c r="H204" s="8">
        <v>3815.0000000000005</v>
      </c>
      <c r="I204" s="8">
        <v>3815.0000000000005</v>
      </c>
      <c r="J204" s="8">
        <v>3815.0000000000005</v>
      </c>
      <c r="K204" s="8">
        <v>3815.0000000000005</v>
      </c>
      <c r="L204" s="8">
        <v>3815.0000000000005</v>
      </c>
      <c r="M204" s="8">
        <v>3815.0000000000005</v>
      </c>
      <c r="N204" s="8">
        <v>3815.0000000000005</v>
      </c>
      <c r="O204" s="8">
        <f t="shared" si="8"/>
        <v>45780.000000000007</v>
      </c>
      <c r="P204" s="9"/>
      <c r="Q204" s="9"/>
      <c r="R204" s="9"/>
      <c r="S204" s="9"/>
      <c r="T204" s="9"/>
      <c r="U204" s="9"/>
      <c r="V204" s="9"/>
    </row>
    <row r="205" spans="1:23" x14ac:dyDescent="0.25">
      <c r="A205" s="72">
        <v>1545</v>
      </c>
      <c r="B205" s="72" t="s">
        <v>31</v>
      </c>
      <c r="C205" s="8">
        <v>36275.888879999999</v>
      </c>
      <c r="D205" s="8">
        <v>36275.888879999999</v>
      </c>
      <c r="E205" s="8">
        <v>36275.888879999999</v>
      </c>
      <c r="F205" s="8">
        <v>36275.888879999999</v>
      </c>
      <c r="G205" s="8">
        <v>36275.888879999999</v>
      </c>
      <c r="H205" s="8">
        <v>36275.888879999999</v>
      </c>
      <c r="I205" s="8">
        <v>36275.888879999999</v>
      </c>
      <c r="J205" s="8">
        <v>36275.888879999999</v>
      </c>
      <c r="K205" s="8">
        <v>72551.777759999997</v>
      </c>
      <c r="L205" s="8">
        <v>36275.888879999999</v>
      </c>
      <c r="M205" s="8">
        <v>36275.888879999999</v>
      </c>
      <c r="N205" s="8">
        <v>46169.313119999999</v>
      </c>
      <c r="O205" s="8">
        <f t="shared" si="8"/>
        <v>481479.97967999993</v>
      </c>
      <c r="P205" s="9"/>
      <c r="Q205" s="9"/>
      <c r="R205" s="9"/>
      <c r="S205" s="9"/>
      <c r="T205" s="9"/>
      <c r="U205" s="9"/>
      <c r="V205" s="9"/>
    </row>
    <row r="206" spans="1:23" x14ac:dyDescent="0.25">
      <c r="A206" s="72">
        <v>1547</v>
      </c>
      <c r="B206" s="72" t="s">
        <v>32</v>
      </c>
      <c r="C206" s="8">
        <v>26287.650989999995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f t="shared" si="8"/>
        <v>26287.650989999995</v>
      </c>
      <c r="P206" s="9"/>
      <c r="Q206" s="9"/>
      <c r="R206" s="9"/>
      <c r="S206" s="9"/>
      <c r="T206" s="9"/>
      <c r="U206" s="9"/>
      <c r="V206" s="9"/>
    </row>
    <row r="207" spans="1:23" x14ac:dyDescent="0.25">
      <c r="A207" s="72">
        <v>1548</v>
      </c>
      <c r="B207" s="72" t="s">
        <v>33</v>
      </c>
      <c r="C207" s="8">
        <v>0</v>
      </c>
      <c r="D207" s="8">
        <v>0</v>
      </c>
      <c r="E207" s="8">
        <v>0</v>
      </c>
      <c r="F207" s="8">
        <v>0</v>
      </c>
      <c r="G207" s="8">
        <v>26287.650989999995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f t="shared" si="8"/>
        <v>26287.650989999995</v>
      </c>
      <c r="P207" s="9"/>
      <c r="Q207" s="9"/>
      <c r="R207" s="9"/>
      <c r="S207" s="9"/>
      <c r="T207" s="9"/>
      <c r="U207" s="9"/>
      <c r="V207" s="9"/>
    </row>
    <row r="208" spans="1:23" x14ac:dyDescent="0.25">
      <c r="A208" s="72">
        <v>1592</v>
      </c>
      <c r="B208" s="72" t="s">
        <v>34</v>
      </c>
      <c r="C208" s="8">
        <v>25557.438462499998</v>
      </c>
      <c r="D208" s="8">
        <v>20445.950769999999</v>
      </c>
      <c r="E208" s="8">
        <v>25557.438462499998</v>
      </c>
      <c r="F208" s="8">
        <v>20445.950769999999</v>
      </c>
      <c r="G208" s="8">
        <v>25557.438462499998</v>
      </c>
      <c r="H208" s="8">
        <v>20445.950769999999</v>
      </c>
      <c r="I208" s="8">
        <v>20445.950769999999</v>
      </c>
      <c r="J208" s="8">
        <v>25557.438462499998</v>
      </c>
      <c r="K208" s="8">
        <v>20445.950769999999</v>
      </c>
      <c r="L208" s="8">
        <v>20445.950769999999</v>
      </c>
      <c r="M208" s="8">
        <v>25557.438462499998</v>
      </c>
      <c r="N208" s="8">
        <v>20445.950769999999</v>
      </c>
      <c r="O208" s="8">
        <f t="shared" si="8"/>
        <v>270908.8477025</v>
      </c>
      <c r="P208" s="9"/>
      <c r="Q208" s="9"/>
      <c r="R208" s="9"/>
      <c r="S208" s="9"/>
      <c r="T208" s="9"/>
      <c r="U208" s="9"/>
      <c r="V208" s="9"/>
    </row>
    <row r="209" spans="1:23" x14ac:dyDescent="0.25">
      <c r="A209" s="72">
        <v>1593</v>
      </c>
      <c r="B209" s="72" t="s">
        <v>35</v>
      </c>
      <c r="C209" s="8">
        <v>25557.438462499998</v>
      </c>
      <c r="D209" s="8">
        <v>20445.950769999999</v>
      </c>
      <c r="E209" s="8">
        <v>25557.438462499998</v>
      </c>
      <c r="F209" s="8">
        <v>20445.950769999999</v>
      </c>
      <c r="G209" s="8">
        <v>25557.438462499998</v>
      </c>
      <c r="H209" s="8">
        <v>20445.950769999999</v>
      </c>
      <c r="I209" s="8">
        <v>20445.950769999999</v>
      </c>
      <c r="J209" s="8">
        <v>25557.438462499998</v>
      </c>
      <c r="K209" s="8">
        <v>20445.950769999999</v>
      </c>
      <c r="L209" s="8">
        <v>20445.950769999999</v>
      </c>
      <c r="M209" s="8">
        <v>25557.438462499998</v>
      </c>
      <c r="N209" s="8">
        <v>20445.950769999999</v>
      </c>
      <c r="O209" s="8">
        <f t="shared" si="8"/>
        <v>270908.8477025</v>
      </c>
      <c r="P209" s="9"/>
      <c r="Q209" s="9"/>
      <c r="R209" s="9"/>
      <c r="S209" s="9"/>
      <c r="T209" s="9"/>
      <c r="U209" s="9"/>
      <c r="V209" s="9"/>
    </row>
    <row r="210" spans="1:23" x14ac:dyDescent="0.25">
      <c r="A210" s="72">
        <v>1612</v>
      </c>
      <c r="B210" s="72" t="s">
        <v>36</v>
      </c>
      <c r="C210" s="8">
        <v>6133.7852309999998</v>
      </c>
      <c r="D210" s="8">
        <v>4907.0281848000004</v>
      </c>
      <c r="E210" s="8">
        <v>6133.7852309999998</v>
      </c>
      <c r="F210" s="8">
        <v>4907.0281848000004</v>
      </c>
      <c r="G210" s="8">
        <v>6133.7852309999998</v>
      </c>
      <c r="H210" s="8">
        <v>4907.0281848000004</v>
      </c>
      <c r="I210" s="8">
        <v>4907.0281848000004</v>
      </c>
      <c r="J210" s="8">
        <v>6133.7852309999998</v>
      </c>
      <c r="K210" s="8">
        <v>4907.0281848000004</v>
      </c>
      <c r="L210" s="8">
        <v>4907.0281848000004</v>
      </c>
      <c r="M210" s="8">
        <v>6133.7852309999998</v>
      </c>
      <c r="N210" s="8">
        <v>4907.0281848000004</v>
      </c>
      <c r="O210" s="8">
        <f t="shared" si="8"/>
        <v>65018.12344860001</v>
      </c>
      <c r="P210" s="9"/>
      <c r="Q210" s="9"/>
      <c r="R210" s="9"/>
      <c r="S210" s="9"/>
      <c r="T210" s="9"/>
      <c r="U210" s="9"/>
      <c r="V210" s="9"/>
    </row>
    <row r="211" spans="1:23" x14ac:dyDescent="0.25">
      <c r="A211" s="72">
        <v>2712</v>
      </c>
      <c r="B211" s="72" t="s">
        <v>105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10000</v>
      </c>
      <c r="K211" s="8">
        <v>0</v>
      </c>
      <c r="L211" s="8">
        <v>0</v>
      </c>
      <c r="M211" s="8">
        <v>0</v>
      </c>
      <c r="N211" s="8">
        <v>0</v>
      </c>
      <c r="O211" s="8">
        <f t="shared" si="8"/>
        <v>10000</v>
      </c>
      <c r="P211" s="9"/>
      <c r="Q211" s="9"/>
      <c r="R211" s="9"/>
      <c r="S211" s="9"/>
      <c r="T211" s="9"/>
      <c r="U211" s="9"/>
      <c r="V211" s="9"/>
    </row>
    <row r="212" spans="1:23" x14ac:dyDescent="0.25">
      <c r="A212" s="72">
        <v>2911</v>
      </c>
      <c r="B212" s="72" t="s">
        <v>72</v>
      </c>
      <c r="C212" s="8">
        <v>10000</v>
      </c>
      <c r="D212" s="8">
        <v>0</v>
      </c>
      <c r="E212" s="8">
        <v>10000</v>
      </c>
      <c r="F212" s="8">
        <v>0</v>
      </c>
      <c r="G212" s="8">
        <v>10000</v>
      </c>
      <c r="H212" s="8">
        <v>0</v>
      </c>
      <c r="I212" s="8">
        <v>10000</v>
      </c>
      <c r="J212" s="8">
        <v>0</v>
      </c>
      <c r="K212" s="8">
        <v>10000</v>
      </c>
      <c r="L212" s="8">
        <v>0</v>
      </c>
      <c r="M212" s="8">
        <v>10000</v>
      </c>
      <c r="N212" s="8">
        <v>0</v>
      </c>
      <c r="O212" s="8">
        <f t="shared" si="8"/>
        <v>60000</v>
      </c>
      <c r="P212" s="9"/>
      <c r="Q212" s="9"/>
      <c r="R212" s="9"/>
      <c r="S212" s="9"/>
      <c r="T212" s="9"/>
      <c r="U212" s="9"/>
      <c r="V212" s="9"/>
    </row>
    <row r="213" spans="1:23" x14ac:dyDescent="0.25">
      <c r="A213" s="72">
        <v>3341</v>
      </c>
      <c r="B213" s="72" t="s">
        <v>50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f t="shared" si="8"/>
        <v>0</v>
      </c>
      <c r="P213" s="9"/>
      <c r="Q213" s="9"/>
      <c r="R213" s="9"/>
      <c r="S213" s="9"/>
      <c r="T213" s="9"/>
      <c r="U213" s="9"/>
      <c r="V213" s="9"/>
    </row>
    <row r="214" spans="1:23" x14ac:dyDescent="0.25">
      <c r="A214" s="72">
        <v>3534</v>
      </c>
      <c r="B214" s="72" t="s">
        <v>57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3000</v>
      </c>
      <c r="L214" s="8">
        <v>0</v>
      </c>
      <c r="M214" s="8">
        <v>0</v>
      </c>
      <c r="N214" s="8">
        <v>0</v>
      </c>
      <c r="O214" s="8">
        <f t="shared" si="8"/>
        <v>3000</v>
      </c>
      <c r="P214" s="9"/>
      <c r="Q214" s="9"/>
      <c r="R214" s="9"/>
      <c r="S214" s="9"/>
      <c r="T214" s="9"/>
      <c r="U214" s="9"/>
      <c r="V214" s="9"/>
    </row>
    <row r="215" spans="1:23" x14ac:dyDescent="0.25">
      <c r="A215" s="72">
        <v>3857</v>
      </c>
      <c r="B215" s="72" t="s">
        <v>62</v>
      </c>
      <c r="C215" s="8">
        <v>500</v>
      </c>
      <c r="D215" s="8">
        <v>0</v>
      </c>
      <c r="E215" s="8">
        <v>500</v>
      </c>
      <c r="F215" s="8">
        <v>0</v>
      </c>
      <c r="G215" s="8">
        <v>500</v>
      </c>
      <c r="H215" s="8">
        <v>0</v>
      </c>
      <c r="I215" s="8">
        <v>500</v>
      </c>
      <c r="J215" s="8">
        <v>0</v>
      </c>
      <c r="K215" s="8">
        <v>500</v>
      </c>
      <c r="L215" s="8">
        <v>0</v>
      </c>
      <c r="M215" s="8">
        <v>500</v>
      </c>
      <c r="N215" s="8">
        <v>0</v>
      </c>
      <c r="O215" s="8">
        <f t="shared" si="8"/>
        <v>3000</v>
      </c>
      <c r="P215" s="9"/>
      <c r="Q215" s="9"/>
      <c r="R215" s="9"/>
      <c r="S215" s="9"/>
      <c r="T215" s="9"/>
      <c r="U215" s="9"/>
      <c r="V215" s="9"/>
    </row>
    <row r="216" spans="1:23" x14ac:dyDescent="0.25">
      <c r="A216" s="72">
        <v>5671</v>
      </c>
      <c r="B216" s="72" t="s">
        <v>86</v>
      </c>
      <c r="C216" s="8">
        <v>0</v>
      </c>
      <c r="D216" s="8">
        <v>25000</v>
      </c>
      <c r="E216" s="8">
        <v>0</v>
      </c>
      <c r="F216" s="8">
        <v>25000</v>
      </c>
      <c r="G216" s="8">
        <v>0</v>
      </c>
      <c r="H216" s="8">
        <v>25000</v>
      </c>
      <c r="I216" s="8">
        <v>0</v>
      </c>
      <c r="J216" s="8">
        <v>25000</v>
      </c>
      <c r="K216" s="8">
        <v>0</v>
      </c>
      <c r="L216" s="8">
        <v>25000</v>
      </c>
      <c r="M216" s="8">
        <v>0</v>
      </c>
      <c r="N216" s="8">
        <v>25000</v>
      </c>
      <c r="O216" s="8">
        <f t="shared" si="8"/>
        <v>150000</v>
      </c>
      <c r="P216" s="9"/>
      <c r="Q216" s="9"/>
      <c r="R216" s="9"/>
      <c r="S216" s="9"/>
      <c r="T216" s="9"/>
      <c r="U216" s="9"/>
      <c r="V216" s="9"/>
    </row>
    <row r="217" spans="1:23" ht="39" x14ac:dyDescent="0.25">
      <c r="A217" s="72" t="s">
        <v>125</v>
      </c>
      <c r="B217" s="72" t="s">
        <v>123</v>
      </c>
      <c r="C217" s="7">
        <f t="shared" ref="C217:N217" si="9">SUM(C192:C216)</f>
        <v>488118.45712022501</v>
      </c>
      <c r="D217" s="7">
        <f t="shared" si="9"/>
        <v>459936.37561290001</v>
      </c>
      <c r="E217" s="7">
        <f t="shared" si="9"/>
        <v>457928.66771522502</v>
      </c>
      <c r="F217" s="7">
        <f t="shared" si="9"/>
        <v>551953.9540729</v>
      </c>
      <c r="G217" s="7">
        <f t="shared" si="9"/>
        <v>493808.031490225</v>
      </c>
      <c r="H217" s="7">
        <f t="shared" si="9"/>
        <v>452854.8963129</v>
      </c>
      <c r="I217" s="7">
        <f t="shared" si="9"/>
        <v>377579.38263290003</v>
      </c>
      <c r="J217" s="7">
        <f t="shared" si="9"/>
        <v>583881.00468022504</v>
      </c>
      <c r="K217" s="7">
        <f t="shared" si="9"/>
        <v>427796.40006597509</v>
      </c>
      <c r="L217" s="7">
        <f t="shared" si="9"/>
        <v>464844.70150265004</v>
      </c>
      <c r="M217" s="7">
        <f t="shared" si="9"/>
        <v>463350.28267235495</v>
      </c>
      <c r="N217" s="7">
        <f t="shared" si="9"/>
        <v>485759.54130995745</v>
      </c>
      <c r="O217" s="7">
        <f>SUM(O192:O216)</f>
        <v>5707811.6951884376</v>
      </c>
      <c r="P217" s="9"/>
      <c r="Q217" s="9"/>
      <c r="R217" s="9"/>
      <c r="S217" s="9"/>
      <c r="T217" s="9"/>
      <c r="U217" s="9"/>
      <c r="V217" s="9"/>
    </row>
    <row r="218" spans="1:23" x14ac:dyDescent="0.25">
      <c r="A218" s="71"/>
      <c r="C218" s="8"/>
      <c r="D218" s="8"/>
      <c r="E218" s="8"/>
      <c r="G218" s="8"/>
      <c r="J218" s="8"/>
      <c r="K218" s="8"/>
      <c r="L218" s="8"/>
      <c r="M218" s="8"/>
      <c r="N218" s="8"/>
      <c r="O218" s="8"/>
      <c r="P218" s="9"/>
      <c r="Q218" s="9"/>
      <c r="R218" s="9"/>
      <c r="S218" s="9"/>
      <c r="T218" s="9"/>
      <c r="U218" s="9"/>
      <c r="V218" s="9"/>
    </row>
    <row r="219" spans="1:23" x14ac:dyDescent="0.25">
      <c r="A219" s="6">
        <v>600</v>
      </c>
      <c r="B219" s="6" t="s">
        <v>126</v>
      </c>
      <c r="C219" s="11"/>
      <c r="D219" s="11"/>
      <c r="E219" s="11"/>
      <c r="F219" s="71"/>
      <c r="G219" s="71"/>
      <c r="H219" s="71"/>
      <c r="I219" s="71"/>
      <c r="J219" s="8"/>
      <c r="K219" s="8"/>
      <c r="L219" s="8"/>
      <c r="M219" s="8"/>
      <c r="N219" s="8"/>
      <c r="O219" s="8"/>
      <c r="P219" s="9"/>
      <c r="Q219" s="9"/>
      <c r="R219" s="9"/>
      <c r="S219" s="9"/>
      <c r="T219" s="9"/>
      <c r="U219" s="9"/>
      <c r="V219" s="9"/>
    </row>
    <row r="220" spans="1:23" x14ac:dyDescent="0.25">
      <c r="A220" s="72">
        <v>1131</v>
      </c>
      <c r="B220" s="72" t="s">
        <v>17</v>
      </c>
      <c r="C220" s="8">
        <v>53137.560000000005</v>
      </c>
      <c r="D220" s="8">
        <v>42510.048000000003</v>
      </c>
      <c r="E220" s="8">
        <v>53137.560000000005</v>
      </c>
      <c r="F220" s="8">
        <v>42510.048000000003</v>
      </c>
      <c r="G220" s="8">
        <v>53137.560000000005</v>
      </c>
      <c r="H220" s="8">
        <v>42510.048000000003</v>
      </c>
      <c r="I220" s="8">
        <v>42510.048000000003</v>
      </c>
      <c r="J220" s="8">
        <v>53137.560000000005</v>
      </c>
      <c r="K220" s="8">
        <v>42510.048000000003</v>
      </c>
      <c r="L220" s="8">
        <v>42510.048000000003</v>
      </c>
      <c r="M220" s="8">
        <v>53137.560000000005</v>
      </c>
      <c r="N220" s="8">
        <v>42510.048000000003</v>
      </c>
      <c r="O220" s="8">
        <f>SUM(C220:N220)</f>
        <v>563258.13600000006</v>
      </c>
      <c r="P220" s="9"/>
      <c r="Q220" s="9"/>
      <c r="R220" s="9"/>
      <c r="S220" s="9"/>
      <c r="T220" s="9"/>
      <c r="U220" s="9"/>
      <c r="V220" s="9"/>
      <c r="W220" s="9"/>
    </row>
    <row r="221" spans="1:23" x14ac:dyDescent="0.25">
      <c r="A221" s="72">
        <v>1322</v>
      </c>
      <c r="B221" s="72" t="s">
        <v>19</v>
      </c>
      <c r="C221" s="8">
        <v>1859.8146000000006</v>
      </c>
      <c r="D221" s="8">
        <v>1487.8516800000004</v>
      </c>
      <c r="E221" s="8">
        <v>1859.8146000000006</v>
      </c>
      <c r="F221" s="8">
        <v>1487.8516800000004</v>
      </c>
      <c r="G221" s="8">
        <v>1859.8146000000006</v>
      </c>
      <c r="H221" s="8">
        <v>1487.8516800000004</v>
      </c>
      <c r="I221" s="8">
        <v>1487.8516800000004</v>
      </c>
      <c r="J221" s="8">
        <v>1859.8146000000006</v>
      </c>
      <c r="K221" s="8">
        <v>1487.8516800000004</v>
      </c>
      <c r="L221" s="8">
        <v>1487.8516800000004</v>
      </c>
      <c r="M221" s="8">
        <v>1859.8146000000006</v>
      </c>
      <c r="N221" s="8">
        <v>1487.8516800000004</v>
      </c>
      <c r="O221" s="8">
        <f t="shared" ref="O221:O249" si="10">SUM(C221:N221)</f>
        <v>19714.034760000006</v>
      </c>
      <c r="P221" s="9"/>
      <c r="Q221" s="9"/>
      <c r="R221" s="9"/>
      <c r="S221" s="9"/>
      <c r="T221" s="9"/>
      <c r="U221" s="9"/>
      <c r="V221" s="9"/>
      <c r="W221" s="9"/>
    </row>
    <row r="222" spans="1:23" x14ac:dyDescent="0.25">
      <c r="A222" s="72">
        <v>1323</v>
      </c>
      <c r="B222" s="72" t="s">
        <v>20</v>
      </c>
      <c r="C222" s="8">
        <v>6072.8640000000005</v>
      </c>
      <c r="D222" s="8">
        <v>6072.8640000000005</v>
      </c>
      <c r="E222" s="8">
        <v>6072.8640000000005</v>
      </c>
      <c r="F222" s="8">
        <v>6072.8640000000005</v>
      </c>
      <c r="G222" s="8">
        <v>6072.8640000000005</v>
      </c>
      <c r="H222" s="8">
        <v>6072.8640000000005</v>
      </c>
      <c r="I222" s="8">
        <v>6072.8640000000005</v>
      </c>
      <c r="J222" s="8">
        <v>6072.8640000000005</v>
      </c>
      <c r="K222" s="8">
        <v>6072.8640000000005</v>
      </c>
      <c r="L222" s="8">
        <v>6072.8640000000005</v>
      </c>
      <c r="M222" s="8">
        <v>6072.8640000000005</v>
      </c>
      <c r="N222" s="8">
        <v>6072.8640000000005</v>
      </c>
      <c r="O222" s="8">
        <f t="shared" si="10"/>
        <v>72874.368000000002</v>
      </c>
      <c r="P222" s="9"/>
      <c r="Q222" s="9"/>
      <c r="R222" s="9"/>
      <c r="S222" s="9"/>
      <c r="T222" s="9"/>
      <c r="U222" s="9"/>
      <c r="V222" s="9"/>
    </row>
    <row r="223" spans="1:23" x14ac:dyDescent="0.25">
      <c r="A223" s="72">
        <v>1324</v>
      </c>
      <c r="B223" s="72" t="s">
        <v>21</v>
      </c>
      <c r="C223" s="8">
        <v>0</v>
      </c>
      <c r="D223" s="8">
        <v>0</v>
      </c>
      <c r="E223" s="8">
        <v>0</v>
      </c>
      <c r="F223" s="8">
        <v>0</v>
      </c>
      <c r="G223" s="8">
        <v>3150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3150</v>
      </c>
      <c r="N223" s="8">
        <v>0</v>
      </c>
      <c r="O223" s="8">
        <f t="shared" si="10"/>
        <v>6300</v>
      </c>
      <c r="P223" s="9"/>
      <c r="Q223" s="9"/>
      <c r="R223" s="9"/>
      <c r="S223" s="9"/>
      <c r="T223" s="9"/>
      <c r="U223" s="9"/>
      <c r="V223" s="9"/>
    </row>
    <row r="224" spans="1:23" x14ac:dyDescent="0.25">
      <c r="A224" s="72">
        <v>1325</v>
      </c>
      <c r="B224" s="72" t="s">
        <v>22</v>
      </c>
      <c r="C224" s="8">
        <v>1676.1104640000003</v>
      </c>
      <c r="D224" s="8">
        <v>1676.1104640000003</v>
      </c>
      <c r="E224" s="8">
        <v>1676.1104640000003</v>
      </c>
      <c r="F224" s="8">
        <v>1676.1104640000003</v>
      </c>
      <c r="G224" s="8">
        <v>1676.1104640000003</v>
      </c>
      <c r="H224" s="8">
        <v>1676.1104640000003</v>
      </c>
      <c r="I224" s="8">
        <v>1676.1104640000003</v>
      </c>
      <c r="J224" s="8">
        <v>1676.1104640000003</v>
      </c>
      <c r="K224" s="8">
        <v>1676.1104640000003</v>
      </c>
      <c r="L224" s="8">
        <v>1676.1104640000003</v>
      </c>
      <c r="M224" s="8">
        <v>1676.1104640000003</v>
      </c>
      <c r="N224" s="8">
        <v>1676.1104640000003</v>
      </c>
      <c r="O224" s="8">
        <f t="shared" si="10"/>
        <v>20113.325568000011</v>
      </c>
      <c r="P224" s="9"/>
      <c r="Q224" s="9"/>
      <c r="R224" s="9"/>
      <c r="S224" s="9"/>
      <c r="T224" s="9"/>
      <c r="U224" s="9"/>
      <c r="V224" s="9"/>
    </row>
    <row r="225" spans="1:22" x14ac:dyDescent="0.25">
      <c r="A225" s="72">
        <v>1332</v>
      </c>
      <c r="B225" s="10" t="s">
        <v>127</v>
      </c>
      <c r="C225" s="8">
        <v>1050</v>
      </c>
      <c r="D225" s="8">
        <v>1050</v>
      </c>
      <c r="E225" s="8">
        <v>1050</v>
      </c>
      <c r="F225" s="8">
        <v>1050</v>
      </c>
      <c r="G225" s="8">
        <v>1050</v>
      </c>
      <c r="H225" s="8">
        <v>1050</v>
      </c>
      <c r="I225" s="8">
        <v>1050</v>
      </c>
      <c r="J225" s="8">
        <v>1050</v>
      </c>
      <c r="K225" s="8">
        <v>1050</v>
      </c>
      <c r="L225" s="8">
        <v>1050</v>
      </c>
      <c r="M225" s="8">
        <v>1050</v>
      </c>
      <c r="N225" s="8">
        <v>1050</v>
      </c>
      <c r="O225" s="8">
        <f t="shared" si="10"/>
        <v>12600</v>
      </c>
      <c r="P225" s="9"/>
      <c r="Q225" s="9"/>
      <c r="R225" s="9"/>
      <c r="S225" s="9"/>
      <c r="T225" s="9"/>
      <c r="U225" s="9"/>
      <c r="V225" s="9"/>
    </row>
    <row r="226" spans="1:22" x14ac:dyDescent="0.25">
      <c r="A226" s="72">
        <v>1336</v>
      </c>
      <c r="B226" s="72" t="s">
        <v>24</v>
      </c>
      <c r="C226" s="8">
        <v>4231.94625</v>
      </c>
      <c r="D226" s="8">
        <v>1256.8500000000001</v>
      </c>
      <c r="E226" s="8">
        <v>2233.0696500000004</v>
      </c>
      <c r="F226" s="8">
        <v>7287.4147499999999</v>
      </c>
      <c r="G226" s="8">
        <v>5402.7309000000005</v>
      </c>
      <c r="H226" s="8">
        <v>0</v>
      </c>
      <c r="I226" s="8">
        <v>0</v>
      </c>
      <c r="J226" s="8">
        <v>0</v>
      </c>
      <c r="K226" s="8">
        <v>3823.0701232500005</v>
      </c>
      <c r="L226" s="8">
        <v>0</v>
      </c>
      <c r="M226" s="8">
        <v>4663.8597933804349</v>
      </c>
      <c r="N226" s="8">
        <v>5604.1163178872093</v>
      </c>
      <c r="O226" s="8">
        <f t="shared" si="10"/>
        <v>34503.057784517645</v>
      </c>
      <c r="P226" s="9"/>
      <c r="Q226" s="9"/>
      <c r="R226" s="9"/>
      <c r="S226" s="9"/>
      <c r="T226" s="9"/>
      <c r="U226" s="9"/>
      <c r="V226" s="9"/>
    </row>
    <row r="227" spans="1:22" x14ac:dyDescent="0.25">
      <c r="A227" s="72">
        <v>1337</v>
      </c>
      <c r="B227" s="72" t="s">
        <v>128</v>
      </c>
      <c r="C227" s="8">
        <v>0</v>
      </c>
      <c r="D227" s="8">
        <v>0</v>
      </c>
      <c r="E227" s="8">
        <v>0</v>
      </c>
      <c r="F227" s="8">
        <v>12753.01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f t="shared" si="10"/>
        <v>12753.01</v>
      </c>
      <c r="P227" s="9"/>
      <c r="Q227" s="9"/>
      <c r="R227" s="9"/>
      <c r="S227" s="9"/>
      <c r="T227" s="9"/>
      <c r="U227" s="9"/>
      <c r="V227" s="9"/>
    </row>
    <row r="228" spans="1:22" x14ac:dyDescent="0.25">
      <c r="A228" s="72">
        <v>1338</v>
      </c>
      <c r="B228" s="72" t="s">
        <v>129</v>
      </c>
      <c r="C228" s="8">
        <v>1050</v>
      </c>
      <c r="D228" s="8">
        <v>1050</v>
      </c>
      <c r="E228" s="8">
        <v>1050</v>
      </c>
      <c r="F228" s="8">
        <v>1050</v>
      </c>
      <c r="G228" s="8">
        <v>1050</v>
      </c>
      <c r="H228" s="8">
        <v>1050</v>
      </c>
      <c r="I228" s="8">
        <v>1050</v>
      </c>
      <c r="J228" s="8">
        <v>1050</v>
      </c>
      <c r="K228" s="8">
        <v>1050</v>
      </c>
      <c r="L228" s="8">
        <v>1050</v>
      </c>
      <c r="M228" s="8">
        <v>1050</v>
      </c>
      <c r="N228" s="8">
        <v>1050</v>
      </c>
      <c r="O228" s="8">
        <f t="shared" si="10"/>
        <v>12600</v>
      </c>
      <c r="P228" s="9"/>
      <c r="Q228" s="9"/>
      <c r="R228" s="9"/>
      <c r="S228" s="9"/>
      <c r="T228" s="9"/>
      <c r="U228" s="9"/>
      <c r="V228" s="9"/>
    </row>
    <row r="229" spans="1:22" x14ac:dyDescent="0.25">
      <c r="A229" s="72">
        <v>1411</v>
      </c>
      <c r="B229" s="72" t="s">
        <v>27</v>
      </c>
      <c r="C229" s="8">
        <v>9564.7608</v>
      </c>
      <c r="D229" s="8">
        <v>7651.8086400000011</v>
      </c>
      <c r="E229" s="8">
        <v>9564.7608</v>
      </c>
      <c r="F229" s="8">
        <v>7651.8086400000011</v>
      </c>
      <c r="G229" s="8">
        <v>9564.7608</v>
      </c>
      <c r="H229" s="8">
        <v>7651.8086400000011</v>
      </c>
      <c r="I229" s="8">
        <v>7651.8086400000011</v>
      </c>
      <c r="J229" s="8">
        <v>9564.7608</v>
      </c>
      <c r="K229" s="8">
        <v>7651.8086400000011</v>
      </c>
      <c r="L229" s="8">
        <v>7651.8086400000011</v>
      </c>
      <c r="M229" s="8">
        <v>9564.7608</v>
      </c>
      <c r="N229" s="8">
        <v>7651.8086400000011</v>
      </c>
      <c r="O229" s="8">
        <f t="shared" si="10"/>
        <v>101386.46448000002</v>
      </c>
      <c r="P229" s="9"/>
      <c r="Q229" s="9"/>
      <c r="R229" s="9"/>
      <c r="S229" s="9"/>
      <c r="T229" s="9"/>
      <c r="U229" s="9"/>
      <c r="V229" s="9"/>
    </row>
    <row r="230" spans="1:22" x14ac:dyDescent="0.25">
      <c r="A230" s="72">
        <v>1421</v>
      </c>
      <c r="B230" s="72" t="s">
        <v>28</v>
      </c>
      <c r="C230" s="8">
        <v>0</v>
      </c>
      <c r="D230" s="8">
        <v>7968.0872250000011</v>
      </c>
      <c r="E230" s="8">
        <v>0</v>
      </c>
      <c r="F230" s="8">
        <v>7968.0872250000011</v>
      </c>
      <c r="G230" s="8">
        <v>0</v>
      </c>
      <c r="H230" s="8">
        <v>7968.0872250000011</v>
      </c>
      <c r="I230" s="8">
        <v>0</v>
      </c>
      <c r="J230" s="8">
        <v>7968.0872250000011</v>
      </c>
      <c r="K230" s="8">
        <v>0</v>
      </c>
      <c r="L230" s="8">
        <v>7968.0872250000011</v>
      </c>
      <c r="M230" s="8">
        <v>0</v>
      </c>
      <c r="N230" s="8">
        <v>7968.0872250000011</v>
      </c>
      <c r="O230" s="8">
        <f t="shared" si="10"/>
        <v>47808.52335000001</v>
      </c>
      <c r="P230" s="9"/>
      <c r="Q230" s="9"/>
      <c r="R230" s="9"/>
      <c r="S230" s="9"/>
      <c r="T230" s="9"/>
      <c r="U230" s="9"/>
      <c r="V230" s="9"/>
    </row>
    <row r="231" spans="1:22" x14ac:dyDescent="0.25">
      <c r="A231" s="72">
        <v>1431</v>
      </c>
      <c r="B231" s="72" t="s">
        <v>29</v>
      </c>
      <c r="C231" s="8">
        <v>0</v>
      </c>
      <c r="D231" s="8">
        <v>8207.1533250000011</v>
      </c>
      <c r="E231" s="8">
        <v>0</v>
      </c>
      <c r="F231" s="8">
        <v>8207.1533250000011</v>
      </c>
      <c r="G231" s="8">
        <v>0</v>
      </c>
      <c r="H231" s="8">
        <v>8207.1533250000011</v>
      </c>
      <c r="I231" s="8">
        <v>0</v>
      </c>
      <c r="J231" s="8">
        <v>8207.1533250000011</v>
      </c>
      <c r="K231" s="8">
        <v>0</v>
      </c>
      <c r="L231" s="8">
        <v>8207.1533250000011</v>
      </c>
      <c r="M231" s="8">
        <v>0</v>
      </c>
      <c r="N231" s="8">
        <v>8207.1533250000011</v>
      </c>
      <c r="O231" s="8">
        <f t="shared" si="10"/>
        <v>49242.919950000003</v>
      </c>
      <c r="P231" s="9"/>
      <c r="Q231" s="9"/>
      <c r="R231" s="9"/>
      <c r="S231" s="9"/>
      <c r="T231" s="9"/>
      <c r="U231" s="9"/>
      <c r="V231" s="9"/>
    </row>
    <row r="232" spans="1:22" x14ac:dyDescent="0.25">
      <c r="A232" s="72">
        <v>1543</v>
      </c>
      <c r="B232" s="72" t="s">
        <v>30</v>
      </c>
      <c r="C232" s="8">
        <v>315</v>
      </c>
      <c r="D232" s="8">
        <v>315</v>
      </c>
      <c r="E232" s="8">
        <v>315</v>
      </c>
      <c r="F232" s="8">
        <v>315</v>
      </c>
      <c r="G232" s="8">
        <v>315</v>
      </c>
      <c r="H232" s="8">
        <v>315</v>
      </c>
      <c r="I232" s="8">
        <v>315</v>
      </c>
      <c r="J232" s="8">
        <v>315</v>
      </c>
      <c r="K232" s="8">
        <v>315</v>
      </c>
      <c r="L232" s="8">
        <v>315</v>
      </c>
      <c r="M232" s="8">
        <v>315</v>
      </c>
      <c r="N232" s="8">
        <v>315</v>
      </c>
      <c r="O232" s="8">
        <f t="shared" si="10"/>
        <v>3780</v>
      </c>
      <c r="P232" s="9"/>
      <c r="Q232" s="9"/>
      <c r="R232" s="9"/>
      <c r="S232" s="9"/>
      <c r="T232" s="9"/>
      <c r="U232" s="9"/>
      <c r="V232" s="9"/>
    </row>
    <row r="233" spans="1:22" x14ac:dyDescent="0.25">
      <c r="A233" s="72">
        <v>1545</v>
      </c>
      <c r="B233" s="72" t="s">
        <v>31</v>
      </c>
      <c r="C233" s="8">
        <v>6794.7957000000015</v>
      </c>
      <c r="D233" s="8">
        <v>6794.7957000000015</v>
      </c>
      <c r="E233" s="8">
        <v>6794.7957000000015</v>
      </c>
      <c r="F233" s="8">
        <v>6794.7957000000015</v>
      </c>
      <c r="G233" s="8">
        <v>6794.7957000000015</v>
      </c>
      <c r="H233" s="8">
        <v>6794.7957000000015</v>
      </c>
      <c r="I233" s="8">
        <v>6794.7957000000015</v>
      </c>
      <c r="J233" s="8">
        <v>6794.7957000000015</v>
      </c>
      <c r="K233" s="8">
        <v>13589.591400000003</v>
      </c>
      <c r="L233" s="8">
        <v>6794.7957000000015</v>
      </c>
      <c r="M233" s="8">
        <v>6794.7957000000015</v>
      </c>
      <c r="N233" s="8">
        <v>8647.9218000000019</v>
      </c>
      <c r="O233" s="8">
        <f t="shared" si="10"/>
        <v>90185.470200000011</v>
      </c>
      <c r="P233" s="9"/>
      <c r="Q233" s="9"/>
      <c r="R233" s="9"/>
      <c r="S233" s="9"/>
      <c r="T233" s="9"/>
      <c r="U233" s="9"/>
      <c r="V233" s="9"/>
    </row>
    <row r="234" spans="1:22" x14ac:dyDescent="0.25">
      <c r="A234" s="72">
        <v>1547</v>
      </c>
      <c r="B234" s="72" t="s">
        <v>32</v>
      </c>
      <c r="C234" s="8">
        <v>5465.5776000000005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f t="shared" si="10"/>
        <v>5465.5776000000005</v>
      </c>
      <c r="P234" s="9"/>
      <c r="Q234" s="9"/>
      <c r="R234" s="9"/>
      <c r="S234" s="9"/>
      <c r="T234" s="9"/>
      <c r="U234" s="9"/>
      <c r="V234" s="9"/>
    </row>
    <row r="235" spans="1:22" x14ac:dyDescent="0.25">
      <c r="A235" s="72">
        <v>1548</v>
      </c>
      <c r="B235" s="72" t="s">
        <v>33</v>
      </c>
      <c r="C235" s="8">
        <v>0</v>
      </c>
      <c r="D235" s="8">
        <v>0</v>
      </c>
      <c r="E235" s="8">
        <v>0</v>
      </c>
      <c r="F235" s="8">
        <v>0</v>
      </c>
      <c r="G235" s="8">
        <v>5465.5776000000005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f t="shared" si="10"/>
        <v>5465.5776000000005</v>
      </c>
      <c r="P235" s="9"/>
      <c r="Q235" s="9"/>
      <c r="R235" s="9"/>
      <c r="S235" s="9"/>
      <c r="T235" s="9"/>
      <c r="U235" s="9"/>
      <c r="V235" s="9"/>
    </row>
    <row r="236" spans="1:22" x14ac:dyDescent="0.25">
      <c r="A236" s="72">
        <v>1592</v>
      </c>
      <c r="B236" s="72" t="s">
        <v>34</v>
      </c>
      <c r="C236" s="8">
        <v>5313.7560000000003</v>
      </c>
      <c r="D236" s="8">
        <v>4251.0048000000006</v>
      </c>
      <c r="E236" s="8">
        <v>5313.7560000000003</v>
      </c>
      <c r="F236" s="8">
        <v>4251.0048000000006</v>
      </c>
      <c r="G236" s="8">
        <v>5313.7560000000003</v>
      </c>
      <c r="H236" s="8">
        <v>4251.0048000000006</v>
      </c>
      <c r="I236" s="8">
        <v>4251.0048000000006</v>
      </c>
      <c r="J236" s="8">
        <v>5313.7560000000003</v>
      </c>
      <c r="K236" s="8">
        <v>4251.0048000000006</v>
      </c>
      <c r="L236" s="8">
        <v>4251.0048000000006</v>
      </c>
      <c r="M236" s="8">
        <v>5313.7560000000003</v>
      </c>
      <c r="N236" s="8">
        <v>4251.0048000000006</v>
      </c>
      <c r="O236" s="8">
        <f t="shared" si="10"/>
        <v>56325.813600000016</v>
      </c>
      <c r="P236" s="9"/>
      <c r="Q236" s="9"/>
      <c r="R236" s="9"/>
      <c r="S236" s="9"/>
      <c r="T236" s="9"/>
      <c r="U236" s="9"/>
      <c r="V236" s="9"/>
    </row>
    <row r="237" spans="1:22" x14ac:dyDescent="0.25">
      <c r="A237" s="72">
        <v>1593</v>
      </c>
      <c r="B237" s="72" t="s">
        <v>35</v>
      </c>
      <c r="C237" s="8">
        <v>5313.7560000000003</v>
      </c>
      <c r="D237" s="8">
        <v>4251.0048000000006</v>
      </c>
      <c r="E237" s="8">
        <v>5313.7560000000003</v>
      </c>
      <c r="F237" s="8">
        <v>4251.0048000000006</v>
      </c>
      <c r="G237" s="8">
        <v>5313.7560000000003</v>
      </c>
      <c r="H237" s="8">
        <v>4251.0048000000006</v>
      </c>
      <c r="I237" s="8">
        <v>4251.0048000000006</v>
      </c>
      <c r="J237" s="8">
        <v>5313.7560000000003</v>
      </c>
      <c r="K237" s="8">
        <v>4251.0048000000006</v>
      </c>
      <c r="L237" s="8">
        <v>4251.0048000000006</v>
      </c>
      <c r="M237" s="8">
        <v>5313.7560000000003</v>
      </c>
      <c r="N237" s="8">
        <v>4251.0048000000006</v>
      </c>
      <c r="O237" s="8">
        <f t="shared" si="10"/>
        <v>56325.813600000016</v>
      </c>
      <c r="P237" s="9"/>
      <c r="Q237" s="9"/>
      <c r="R237" s="9"/>
      <c r="S237" s="9"/>
      <c r="T237" s="9"/>
      <c r="U237" s="9"/>
      <c r="V237" s="9"/>
    </row>
    <row r="238" spans="1:22" x14ac:dyDescent="0.25">
      <c r="A238" s="72">
        <v>1612</v>
      </c>
      <c r="B238" s="72" t="s">
        <v>36</v>
      </c>
      <c r="C238" s="8">
        <v>1275.3014400000002</v>
      </c>
      <c r="D238" s="8">
        <v>1020.2411520000002</v>
      </c>
      <c r="E238" s="8">
        <v>1275.3014400000002</v>
      </c>
      <c r="F238" s="8">
        <v>1020.2411520000002</v>
      </c>
      <c r="G238" s="8">
        <v>1275.3014400000002</v>
      </c>
      <c r="H238" s="8">
        <v>1020.2411520000002</v>
      </c>
      <c r="I238" s="8">
        <v>1020.2411520000002</v>
      </c>
      <c r="J238" s="8">
        <v>1275.3014400000002</v>
      </c>
      <c r="K238" s="8">
        <v>1020.2411520000002</v>
      </c>
      <c r="L238" s="8">
        <v>1020.2411520000002</v>
      </c>
      <c r="M238" s="8">
        <v>1275.3014400000002</v>
      </c>
      <c r="N238" s="8">
        <v>1020.2411520000002</v>
      </c>
      <c r="O238" s="8">
        <f t="shared" si="10"/>
        <v>13518.195264000004</v>
      </c>
      <c r="P238" s="9"/>
      <c r="Q238" s="9"/>
      <c r="R238" s="9"/>
      <c r="S238" s="9"/>
      <c r="T238" s="9"/>
      <c r="U238" s="9"/>
      <c r="V238" s="9"/>
    </row>
    <row r="239" spans="1:22" x14ac:dyDescent="0.25">
      <c r="A239" s="72">
        <v>2111</v>
      </c>
      <c r="B239" s="72" t="s">
        <v>37</v>
      </c>
      <c r="C239" s="13">
        <v>0</v>
      </c>
      <c r="D239" s="13">
        <v>1000</v>
      </c>
      <c r="E239" s="13">
        <v>3000</v>
      </c>
      <c r="F239" s="13">
        <v>0</v>
      </c>
      <c r="G239" s="13">
        <v>2000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f t="shared" si="10"/>
        <v>6000</v>
      </c>
      <c r="P239" s="9"/>
      <c r="Q239" s="9"/>
      <c r="R239" s="9"/>
      <c r="S239" s="9"/>
      <c r="T239" s="9"/>
      <c r="U239" s="9"/>
      <c r="V239" s="9"/>
    </row>
    <row r="240" spans="1:22" x14ac:dyDescent="0.25">
      <c r="A240" s="72">
        <v>2215</v>
      </c>
      <c r="B240" s="72" t="s">
        <v>40</v>
      </c>
      <c r="C240" s="13">
        <v>2300</v>
      </c>
      <c r="D240" s="13">
        <v>2300</v>
      </c>
      <c r="E240" s="13">
        <v>2300</v>
      </c>
      <c r="F240" s="13">
        <v>1500</v>
      </c>
      <c r="G240" s="13">
        <v>2300</v>
      </c>
      <c r="H240" s="13">
        <v>2300</v>
      </c>
      <c r="I240" s="13">
        <v>2300</v>
      </c>
      <c r="J240" s="13">
        <v>2300</v>
      </c>
      <c r="K240" s="13">
        <v>2300</v>
      </c>
      <c r="L240" s="13">
        <v>2300</v>
      </c>
      <c r="M240" s="13">
        <v>2300</v>
      </c>
      <c r="N240" s="13">
        <v>2300</v>
      </c>
      <c r="O240" s="13">
        <f t="shared" si="10"/>
        <v>26800</v>
      </c>
      <c r="P240" s="9"/>
      <c r="Q240" s="9"/>
      <c r="R240" s="9"/>
      <c r="S240" s="9"/>
      <c r="T240" s="9"/>
      <c r="U240" s="9"/>
      <c r="V240" s="9"/>
    </row>
    <row r="241" spans="1:22" x14ac:dyDescent="0.25">
      <c r="A241" s="72">
        <v>2612</v>
      </c>
      <c r="B241" s="72" t="s">
        <v>104</v>
      </c>
      <c r="C241" s="13">
        <v>3500</v>
      </c>
      <c r="D241" s="13">
        <v>3500</v>
      </c>
      <c r="E241" s="13">
        <v>3500</v>
      </c>
      <c r="F241" s="13">
        <v>5000</v>
      </c>
      <c r="G241" s="13">
        <v>5000</v>
      </c>
      <c r="H241" s="13">
        <v>3500</v>
      </c>
      <c r="I241" s="13">
        <v>3500</v>
      </c>
      <c r="J241" s="13">
        <v>3500</v>
      </c>
      <c r="K241" s="13">
        <v>3500</v>
      </c>
      <c r="L241" s="13">
        <v>3500</v>
      </c>
      <c r="M241" s="13">
        <v>3500</v>
      </c>
      <c r="N241" s="13">
        <v>3500</v>
      </c>
      <c r="O241" s="13">
        <f t="shared" si="10"/>
        <v>45000</v>
      </c>
      <c r="P241" s="9"/>
      <c r="Q241" s="9"/>
      <c r="R241" s="9"/>
      <c r="S241" s="9"/>
      <c r="T241" s="9"/>
      <c r="U241" s="9"/>
      <c r="V241" s="9"/>
    </row>
    <row r="242" spans="1:22" x14ac:dyDescent="0.25">
      <c r="A242" s="72">
        <v>2911</v>
      </c>
      <c r="B242" s="72" t="s">
        <v>72</v>
      </c>
      <c r="C242" s="13">
        <v>0</v>
      </c>
      <c r="D242" s="13">
        <v>0</v>
      </c>
      <c r="E242" s="13">
        <v>0</v>
      </c>
      <c r="F242" s="13">
        <v>12400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f t="shared" si="10"/>
        <v>12400</v>
      </c>
      <c r="P242" s="9"/>
      <c r="Q242" s="9"/>
      <c r="R242" s="9"/>
      <c r="S242" s="9"/>
      <c r="T242" s="9"/>
      <c r="U242" s="9"/>
      <c r="V242" s="9"/>
    </row>
    <row r="243" spans="1:22" x14ac:dyDescent="0.25">
      <c r="A243" s="72">
        <v>3142</v>
      </c>
      <c r="B243" s="72" t="s">
        <v>46</v>
      </c>
      <c r="C243" s="13">
        <v>900</v>
      </c>
      <c r="D243" s="13">
        <v>900</v>
      </c>
      <c r="E243" s="13">
        <v>900</v>
      </c>
      <c r="F243" s="13">
        <v>900</v>
      </c>
      <c r="G243" s="13">
        <v>900</v>
      </c>
      <c r="H243" s="13">
        <v>900</v>
      </c>
      <c r="I243" s="13">
        <v>900</v>
      </c>
      <c r="J243" s="13">
        <v>900</v>
      </c>
      <c r="K243" s="13">
        <v>900</v>
      </c>
      <c r="L243" s="13">
        <v>900</v>
      </c>
      <c r="M243" s="13">
        <v>900</v>
      </c>
      <c r="N243" s="13">
        <v>900</v>
      </c>
      <c r="O243" s="13">
        <f t="shared" si="10"/>
        <v>10800</v>
      </c>
      <c r="P243" s="9"/>
      <c r="Q243" s="9"/>
      <c r="R243" s="9"/>
      <c r="S243" s="9"/>
      <c r="T243" s="9"/>
      <c r="U243" s="9"/>
      <c r="V243" s="9"/>
    </row>
    <row r="244" spans="1:22" x14ac:dyDescent="0.25">
      <c r="A244" s="72">
        <v>3511</v>
      </c>
      <c r="B244" s="10" t="s">
        <v>54</v>
      </c>
      <c r="C244" s="13">
        <v>0</v>
      </c>
      <c r="D244" s="13">
        <v>15612.810843773186</v>
      </c>
      <c r="E244" s="13">
        <v>386835.12000000477</v>
      </c>
      <c r="F244" s="13">
        <v>0</v>
      </c>
      <c r="G244" s="13">
        <v>5000</v>
      </c>
      <c r="H244" s="13">
        <v>0</v>
      </c>
      <c r="I244" s="13">
        <v>5000</v>
      </c>
      <c r="J244" s="13">
        <v>0</v>
      </c>
      <c r="K244" s="13">
        <v>5000</v>
      </c>
      <c r="L244" s="13">
        <v>0</v>
      </c>
      <c r="M244" s="13">
        <v>5000</v>
      </c>
      <c r="N244" s="13">
        <v>0</v>
      </c>
      <c r="O244" s="13">
        <f t="shared" si="10"/>
        <v>422447.93084377795</v>
      </c>
      <c r="P244" s="9"/>
      <c r="Q244" s="9"/>
      <c r="R244" s="9"/>
      <c r="S244" s="9"/>
      <c r="T244" s="9"/>
      <c r="U244" s="9"/>
      <c r="V244" s="9"/>
    </row>
    <row r="245" spans="1:22" ht="26.25" x14ac:dyDescent="0.25">
      <c r="A245" s="72">
        <v>3551</v>
      </c>
      <c r="B245" s="72" t="s">
        <v>130</v>
      </c>
      <c r="C245" s="13">
        <v>30000</v>
      </c>
      <c r="D245" s="13">
        <v>4000</v>
      </c>
      <c r="E245" s="13">
        <v>12000</v>
      </c>
      <c r="F245" s="13">
        <v>12000</v>
      </c>
      <c r="G245" s="13">
        <v>18000</v>
      </c>
      <c r="H245" s="13">
        <v>6000</v>
      </c>
      <c r="I245" s="13">
        <v>20000</v>
      </c>
      <c r="J245" s="13">
        <v>6000</v>
      </c>
      <c r="K245" s="13">
        <v>4000</v>
      </c>
      <c r="L245" s="13">
        <v>6000</v>
      </c>
      <c r="M245" s="13">
        <v>4000</v>
      </c>
      <c r="N245" s="13">
        <v>6000</v>
      </c>
      <c r="O245" s="13">
        <f t="shared" si="10"/>
        <v>128000</v>
      </c>
      <c r="P245" s="9"/>
      <c r="Q245" s="9"/>
      <c r="R245" s="9"/>
      <c r="S245" s="9"/>
      <c r="T245" s="9"/>
      <c r="U245" s="9"/>
      <c r="V245" s="9"/>
    </row>
    <row r="246" spans="1:22" x14ac:dyDescent="0.25">
      <c r="A246" s="72">
        <v>3571</v>
      </c>
      <c r="B246" s="72" t="s">
        <v>80</v>
      </c>
      <c r="C246" s="13">
        <v>0</v>
      </c>
      <c r="D246" s="13">
        <v>0</v>
      </c>
      <c r="E246" s="13">
        <v>2000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2000</v>
      </c>
      <c r="L246" s="13">
        <v>0</v>
      </c>
      <c r="M246" s="13">
        <v>0</v>
      </c>
      <c r="N246" s="13">
        <v>0</v>
      </c>
      <c r="O246" s="13">
        <f t="shared" si="10"/>
        <v>4000</v>
      </c>
      <c r="P246" s="9"/>
      <c r="Q246" s="9"/>
      <c r="R246" s="9"/>
      <c r="S246" s="9"/>
      <c r="T246" s="9"/>
      <c r="U246" s="9"/>
      <c r="V246" s="9"/>
    </row>
    <row r="247" spans="1:22" x14ac:dyDescent="0.25">
      <c r="A247" s="72">
        <v>3856</v>
      </c>
      <c r="B247" s="72" t="s">
        <v>61</v>
      </c>
      <c r="C247" s="13">
        <v>0</v>
      </c>
      <c r="D247" s="13">
        <v>0</v>
      </c>
      <c r="E247" s="13">
        <v>1000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f t="shared" si="10"/>
        <v>1000</v>
      </c>
      <c r="P247" s="9"/>
      <c r="Q247" s="9"/>
      <c r="R247" s="9"/>
      <c r="S247" s="9"/>
      <c r="T247" s="9"/>
      <c r="U247" s="9"/>
      <c r="V247" s="9"/>
    </row>
    <row r="248" spans="1:22" x14ac:dyDescent="0.25">
      <c r="A248" s="72">
        <v>3857</v>
      </c>
      <c r="B248" s="72" t="s">
        <v>62</v>
      </c>
      <c r="C248" s="13">
        <v>100</v>
      </c>
      <c r="D248" s="13">
        <v>100</v>
      </c>
      <c r="E248" s="13">
        <v>100</v>
      </c>
      <c r="F248" s="13">
        <v>100</v>
      </c>
      <c r="G248" s="13">
        <v>100</v>
      </c>
      <c r="H248" s="13">
        <v>100</v>
      </c>
      <c r="I248" s="13">
        <v>100</v>
      </c>
      <c r="J248" s="13">
        <v>100</v>
      </c>
      <c r="K248" s="13">
        <v>100</v>
      </c>
      <c r="L248" s="13">
        <v>100</v>
      </c>
      <c r="M248" s="13">
        <v>100</v>
      </c>
      <c r="N248" s="13">
        <v>100</v>
      </c>
      <c r="O248" s="13">
        <f t="shared" si="10"/>
        <v>1200</v>
      </c>
      <c r="P248" s="9"/>
      <c r="Q248" s="9"/>
      <c r="R248" s="9"/>
      <c r="S248" s="9"/>
      <c r="T248" s="9"/>
      <c r="U248" s="9"/>
      <c r="V248" s="9"/>
    </row>
    <row r="249" spans="1:22" x14ac:dyDescent="0.25">
      <c r="A249" s="72">
        <v>5671</v>
      </c>
      <c r="B249" s="72" t="s">
        <v>86</v>
      </c>
      <c r="C249" s="13">
        <v>0</v>
      </c>
      <c r="D249" s="13">
        <v>0</v>
      </c>
      <c r="E249" s="13">
        <v>5000</v>
      </c>
      <c r="F249" s="13">
        <v>0</v>
      </c>
      <c r="G249" s="13">
        <v>0</v>
      </c>
      <c r="H249" s="13">
        <v>0</v>
      </c>
      <c r="I249" s="13">
        <v>0</v>
      </c>
      <c r="J249" s="13">
        <v>5000</v>
      </c>
      <c r="K249" s="13">
        <v>0</v>
      </c>
      <c r="L249" s="13">
        <v>0</v>
      </c>
      <c r="M249" s="13">
        <v>0</v>
      </c>
      <c r="N249" s="13">
        <v>0</v>
      </c>
      <c r="O249" s="13">
        <f t="shared" si="10"/>
        <v>10000</v>
      </c>
      <c r="P249" s="9"/>
      <c r="Q249" s="9"/>
      <c r="R249" s="9"/>
      <c r="S249" s="9"/>
      <c r="T249" s="9"/>
      <c r="U249" s="9"/>
      <c r="V249" s="9"/>
    </row>
    <row r="250" spans="1:22" ht="39" x14ac:dyDescent="0.25">
      <c r="A250" s="72" t="s">
        <v>131</v>
      </c>
      <c r="B250" s="72" t="s">
        <v>126</v>
      </c>
      <c r="C250" s="7">
        <f t="shared" ref="C250:O250" si="11">SUM(C220:C249)</f>
        <v>139921.24285400001</v>
      </c>
      <c r="D250" s="7">
        <f t="shared" si="11"/>
        <v>122975.63062977319</v>
      </c>
      <c r="E250" s="7">
        <f t="shared" si="11"/>
        <v>512291.90865400474</v>
      </c>
      <c r="F250" s="7">
        <f t="shared" si="11"/>
        <v>146246.39453599998</v>
      </c>
      <c r="G250" s="7">
        <f t="shared" si="11"/>
        <v>140742.027504</v>
      </c>
      <c r="H250" s="7">
        <f t="shared" si="11"/>
        <v>107105.969786</v>
      </c>
      <c r="I250" s="7">
        <f t="shared" si="11"/>
        <v>109930.729236</v>
      </c>
      <c r="J250" s="7">
        <f t="shared" si="11"/>
        <v>127398.95955399999</v>
      </c>
      <c r="K250" s="7">
        <f t="shared" si="11"/>
        <v>106548.59505925</v>
      </c>
      <c r="L250" s="7">
        <f t="shared" si="11"/>
        <v>107105.969786</v>
      </c>
      <c r="M250" s="7">
        <f t="shared" si="11"/>
        <v>117037.57879738044</v>
      </c>
      <c r="N250" s="7">
        <f t="shared" si="11"/>
        <v>114563.2122038872</v>
      </c>
      <c r="O250" s="7">
        <f t="shared" si="11"/>
        <v>1851868.2186002955</v>
      </c>
      <c r="P250" s="9"/>
      <c r="Q250" s="9"/>
      <c r="R250" s="9"/>
      <c r="S250" s="9"/>
      <c r="T250" s="9"/>
      <c r="U250" s="9"/>
      <c r="V250" s="9"/>
    </row>
    <row r="251" spans="1:22" x14ac:dyDescent="0.25">
      <c r="A251" s="71"/>
      <c r="C251" s="8"/>
      <c r="D251" s="8"/>
      <c r="E251" s="8"/>
      <c r="J251" s="8"/>
      <c r="K251" s="8"/>
      <c r="L251" s="8"/>
      <c r="M251" s="8"/>
      <c r="N251" s="8"/>
      <c r="O251" s="8"/>
      <c r="P251" s="9"/>
      <c r="Q251" s="9"/>
      <c r="R251" s="9"/>
      <c r="S251" s="9"/>
      <c r="T251" s="9"/>
      <c r="U251" s="9"/>
      <c r="V251" s="9"/>
    </row>
    <row r="252" spans="1:22" x14ac:dyDescent="0.25">
      <c r="A252" s="6">
        <v>700</v>
      </c>
      <c r="B252" s="6" t="s">
        <v>132</v>
      </c>
      <c r="C252" s="11"/>
      <c r="D252" s="11"/>
      <c r="E252" s="11"/>
      <c r="F252" s="11"/>
      <c r="G252" s="71"/>
      <c r="H252" s="71"/>
      <c r="I252" s="71"/>
      <c r="J252" s="8"/>
      <c r="K252" s="8"/>
      <c r="L252" s="8"/>
      <c r="M252" s="8"/>
      <c r="N252" s="8"/>
      <c r="O252" s="8"/>
      <c r="P252" s="9"/>
      <c r="Q252" s="9"/>
      <c r="R252" s="9"/>
      <c r="S252" s="9"/>
      <c r="T252" s="9"/>
      <c r="U252" s="9"/>
      <c r="V252" s="9"/>
    </row>
    <row r="253" spans="1:22" x14ac:dyDescent="0.25">
      <c r="A253" s="72">
        <v>1131</v>
      </c>
      <c r="B253" s="72" t="s">
        <v>17</v>
      </c>
      <c r="C253" s="8">
        <v>56749.5</v>
      </c>
      <c r="D253" s="8">
        <v>45399.600000000006</v>
      </c>
      <c r="E253" s="8">
        <v>56749.5</v>
      </c>
      <c r="F253" s="8">
        <v>45399.600000000006</v>
      </c>
      <c r="G253" s="8">
        <v>56749.5</v>
      </c>
      <c r="H253" s="8">
        <v>45399.600000000006</v>
      </c>
      <c r="I253" s="8">
        <v>45399.600000000006</v>
      </c>
      <c r="J253" s="8">
        <v>56749.5</v>
      </c>
      <c r="K253" s="8">
        <v>45399.600000000006</v>
      </c>
      <c r="L253" s="8">
        <v>45399.600000000006</v>
      </c>
      <c r="M253" s="8">
        <v>56749.5</v>
      </c>
      <c r="N253" s="8">
        <v>45399.600000000006</v>
      </c>
      <c r="O253" s="8">
        <f>SUM(C253:N253)</f>
        <v>601544.69999999995</v>
      </c>
      <c r="P253" s="9"/>
      <c r="Q253" s="9"/>
      <c r="R253" s="9"/>
      <c r="S253" s="9"/>
      <c r="T253" s="9"/>
      <c r="U253" s="9"/>
      <c r="V253" s="9"/>
    </row>
    <row r="254" spans="1:22" x14ac:dyDescent="0.25">
      <c r="A254" s="72">
        <v>1322</v>
      </c>
      <c r="B254" s="72" t="s">
        <v>19</v>
      </c>
      <c r="C254" s="8">
        <v>1986.2325000000003</v>
      </c>
      <c r="D254" s="8">
        <v>1588.9860000000001</v>
      </c>
      <c r="E254" s="8">
        <v>1986.2325000000003</v>
      </c>
      <c r="F254" s="8">
        <v>1588.9860000000001</v>
      </c>
      <c r="G254" s="8">
        <v>1986.2325000000003</v>
      </c>
      <c r="H254" s="8">
        <v>1588.9860000000001</v>
      </c>
      <c r="I254" s="8">
        <v>1588.9860000000001</v>
      </c>
      <c r="J254" s="8">
        <v>1986.2325000000003</v>
      </c>
      <c r="K254" s="8">
        <v>1588.9860000000001</v>
      </c>
      <c r="L254" s="8">
        <v>1588.9860000000001</v>
      </c>
      <c r="M254" s="8">
        <v>1986.2325000000003</v>
      </c>
      <c r="N254" s="8">
        <v>1588.9860000000001</v>
      </c>
      <c r="O254" s="8">
        <f t="shared" ref="O254:O275" si="12">SUM(C254:N254)</f>
        <v>21054.064500000008</v>
      </c>
      <c r="P254" s="9"/>
      <c r="Q254" s="9"/>
      <c r="R254" s="9"/>
      <c r="S254" s="9"/>
      <c r="T254" s="9"/>
      <c r="U254" s="9"/>
      <c r="V254" s="9"/>
    </row>
    <row r="255" spans="1:22" x14ac:dyDescent="0.25">
      <c r="A255" s="72">
        <v>1323</v>
      </c>
      <c r="B255" s="72" t="s">
        <v>20</v>
      </c>
      <c r="C255" s="8">
        <v>6485.6571428571424</v>
      </c>
      <c r="D255" s="8">
        <v>6485.6571428571424</v>
      </c>
      <c r="E255" s="8">
        <v>6485.6571428571424</v>
      </c>
      <c r="F255" s="8">
        <v>6485.6571428571424</v>
      </c>
      <c r="G255" s="8">
        <v>6485.6571428571424</v>
      </c>
      <c r="H255" s="8">
        <v>6485.6571428571424</v>
      </c>
      <c r="I255" s="8">
        <v>6485.6571428571424</v>
      </c>
      <c r="J255" s="8">
        <v>6485.6571428571424</v>
      </c>
      <c r="K255" s="8">
        <v>6485.6571428571424</v>
      </c>
      <c r="L255" s="8">
        <v>6485.6571428571424</v>
      </c>
      <c r="M255" s="8">
        <v>6485.6571428571424</v>
      </c>
      <c r="N255" s="8">
        <v>6485.6571428571424</v>
      </c>
      <c r="O255" s="8">
        <f t="shared" si="12"/>
        <v>77827.885714285701</v>
      </c>
      <c r="P255" s="9"/>
      <c r="Q255" s="9"/>
      <c r="R255" s="9"/>
      <c r="S255" s="9"/>
      <c r="T255" s="9"/>
      <c r="U255" s="9"/>
      <c r="V255" s="9"/>
    </row>
    <row r="256" spans="1:22" x14ac:dyDescent="0.25">
      <c r="A256" s="72">
        <v>1324</v>
      </c>
      <c r="B256" s="72" t="s">
        <v>21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4500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4500</v>
      </c>
      <c r="O256" s="8">
        <f t="shared" si="12"/>
        <v>9000</v>
      </c>
      <c r="P256" s="9"/>
      <c r="Q256" s="9"/>
      <c r="R256" s="9"/>
      <c r="S256" s="9"/>
      <c r="T256" s="9"/>
      <c r="U256" s="9"/>
      <c r="V256" s="9"/>
    </row>
    <row r="257" spans="1:22" x14ac:dyDescent="0.25">
      <c r="A257" s="72">
        <v>1325</v>
      </c>
      <c r="B257" s="72" t="s">
        <v>22</v>
      </c>
      <c r="C257" s="8">
        <v>1790.0413714285714</v>
      </c>
      <c r="D257" s="8">
        <v>1790.0413714285714</v>
      </c>
      <c r="E257" s="8">
        <v>1790.0413714285714</v>
      </c>
      <c r="F257" s="8">
        <v>1790.0413714285714</v>
      </c>
      <c r="G257" s="8">
        <v>1790.0413714285714</v>
      </c>
      <c r="H257" s="8">
        <v>1790.0413714285714</v>
      </c>
      <c r="I257" s="8">
        <v>1790.0413714285714</v>
      </c>
      <c r="J257" s="8">
        <v>1790.0413714285714</v>
      </c>
      <c r="K257" s="8">
        <v>1790.0413714285714</v>
      </c>
      <c r="L257" s="8">
        <v>1790.0413714285714</v>
      </c>
      <c r="M257" s="8">
        <v>1790.0413714285714</v>
      </c>
      <c r="N257" s="8">
        <v>1790.0413714285714</v>
      </c>
      <c r="O257" s="8">
        <f t="shared" si="12"/>
        <v>21480.496457142857</v>
      </c>
      <c r="P257" s="9"/>
      <c r="Q257" s="9"/>
      <c r="R257" s="9"/>
      <c r="S257" s="9"/>
      <c r="T257" s="9"/>
      <c r="U257" s="9"/>
      <c r="V257" s="9"/>
    </row>
    <row r="258" spans="1:22" x14ac:dyDescent="0.25">
      <c r="A258" s="72">
        <v>1332</v>
      </c>
      <c r="B258" s="10" t="s">
        <v>127</v>
      </c>
      <c r="C258" s="8">
        <v>1500</v>
      </c>
      <c r="D258" s="8">
        <v>1500</v>
      </c>
      <c r="E258" s="8">
        <v>1500</v>
      </c>
      <c r="F258" s="8">
        <v>1500</v>
      </c>
      <c r="G258" s="8">
        <v>1500</v>
      </c>
      <c r="H258" s="8">
        <v>1500</v>
      </c>
      <c r="I258" s="8">
        <v>1500</v>
      </c>
      <c r="J258" s="8">
        <v>1500</v>
      </c>
      <c r="K258" s="8">
        <v>1500</v>
      </c>
      <c r="L258" s="8">
        <v>1500</v>
      </c>
      <c r="M258" s="8">
        <v>1500</v>
      </c>
      <c r="N258" s="8">
        <v>1500</v>
      </c>
      <c r="O258" s="8">
        <f t="shared" si="12"/>
        <v>18000</v>
      </c>
      <c r="P258" s="9"/>
      <c r="Q258" s="9"/>
      <c r="R258" s="9"/>
      <c r="S258" s="9"/>
      <c r="T258" s="9"/>
      <c r="U258" s="9"/>
      <c r="V258" s="9"/>
    </row>
    <row r="259" spans="1:22" x14ac:dyDescent="0.25">
      <c r="A259" s="72">
        <v>1336</v>
      </c>
      <c r="B259" s="72" t="s">
        <v>24</v>
      </c>
      <c r="C259" s="8">
        <v>3190.0995000000003</v>
      </c>
      <c r="D259" s="8">
        <v>10410.592499999999</v>
      </c>
      <c r="E259" s="8">
        <v>3190.0995000000003</v>
      </c>
      <c r="F259" s="8">
        <v>10410.592499999999</v>
      </c>
      <c r="G259" s="8">
        <v>7718.1870000000008</v>
      </c>
      <c r="H259" s="8">
        <v>0</v>
      </c>
      <c r="I259" s="8">
        <v>0</v>
      </c>
      <c r="J259" s="8">
        <v>0</v>
      </c>
      <c r="K259" s="8">
        <v>5461.5287475000005</v>
      </c>
      <c r="L259" s="8">
        <v>0</v>
      </c>
      <c r="M259" s="8">
        <v>6662.6568476863349</v>
      </c>
      <c r="N259" s="8">
        <v>8005.8804541245845</v>
      </c>
      <c r="O259" s="8">
        <f t="shared" si="12"/>
        <v>55049.637049310913</v>
      </c>
      <c r="P259" s="9"/>
      <c r="Q259" s="9"/>
      <c r="R259" s="9"/>
      <c r="S259" s="9"/>
      <c r="T259" s="9"/>
      <c r="U259" s="9"/>
      <c r="V259" s="9"/>
    </row>
    <row r="260" spans="1:22" x14ac:dyDescent="0.25">
      <c r="A260" s="72">
        <v>1337</v>
      </c>
      <c r="B260" s="72" t="s">
        <v>128</v>
      </c>
      <c r="C260" s="8">
        <v>0</v>
      </c>
      <c r="D260" s="8">
        <v>0</v>
      </c>
      <c r="E260" s="8">
        <v>0</v>
      </c>
      <c r="F260" s="8">
        <v>13619.88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f t="shared" si="12"/>
        <v>13619.88</v>
      </c>
      <c r="P260" s="9"/>
      <c r="Q260" s="9"/>
      <c r="R260" s="9"/>
      <c r="S260" s="9"/>
      <c r="T260" s="9"/>
      <c r="U260" s="9"/>
      <c r="V260" s="9"/>
    </row>
    <row r="261" spans="1:22" x14ac:dyDescent="0.25">
      <c r="A261" s="72">
        <v>1338</v>
      </c>
      <c r="B261" s="72" t="s">
        <v>129</v>
      </c>
      <c r="C261" s="8">
        <v>1500</v>
      </c>
      <c r="D261" s="8">
        <v>1500</v>
      </c>
      <c r="E261" s="8">
        <v>1500</v>
      </c>
      <c r="F261" s="8">
        <v>1500</v>
      </c>
      <c r="G261" s="8">
        <v>1500</v>
      </c>
      <c r="H261" s="8">
        <v>1500</v>
      </c>
      <c r="I261" s="8">
        <v>1500</v>
      </c>
      <c r="J261" s="8">
        <v>1500</v>
      </c>
      <c r="K261" s="8">
        <v>1500</v>
      </c>
      <c r="L261" s="8">
        <v>1500</v>
      </c>
      <c r="M261" s="8">
        <v>1500</v>
      </c>
      <c r="N261" s="8">
        <v>1500</v>
      </c>
      <c r="O261" s="8">
        <f t="shared" si="12"/>
        <v>18000</v>
      </c>
      <c r="P261" s="9"/>
      <c r="Q261" s="9"/>
      <c r="R261" s="9"/>
      <c r="S261" s="9"/>
      <c r="T261" s="9"/>
      <c r="U261" s="9"/>
      <c r="V261" s="9"/>
    </row>
    <row r="262" spans="1:22" x14ac:dyDescent="0.25">
      <c r="A262" s="72">
        <v>1411</v>
      </c>
      <c r="B262" s="72" t="s">
        <v>27</v>
      </c>
      <c r="C262" s="8">
        <v>10214.91</v>
      </c>
      <c r="D262" s="8">
        <v>8171.9279999999999</v>
      </c>
      <c r="E262" s="8">
        <v>10214.91</v>
      </c>
      <c r="F262" s="8">
        <v>8171.9279999999999</v>
      </c>
      <c r="G262" s="8">
        <v>10214.91</v>
      </c>
      <c r="H262" s="8">
        <v>8171.9279999999999</v>
      </c>
      <c r="I262" s="8">
        <v>8171.9279999999999</v>
      </c>
      <c r="J262" s="8">
        <v>10214.91</v>
      </c>
      <c r="K262" s="8">
        <v>8171.9279999999999</v>
      </c>
      <c r="L262" s="8">
        <v>8171.9279999999999</v>
      </c>
      <c r="M262" s="8">
        <v>10214.91</v>
      </c>
      <c r="N262" s="8">
        <v>8171.9279999999999</v>
      </c>
      <c r="O262" s="8">
        <f t="shared" si="12"/>
        <v>108278.046</v>
      </c>
      <c r="P262" s="9"/>
      <c r="Q262" s="9"/>
      <c r="R262" s="9"/>
      <c r="S262" s="9"/>
      <c r="T262" s="9"/>
      <c r="U262" s="9"/>
      <c r="V262" s="9"/>
    </row>
    <row r="263" spans="1:22" x14ac:dyDescent="0.25">
      <c r="A263" s="72">
        <v>1421</v>
      </c>
      <c r="B263" s="72" t="s">
        <v>28</v>
      </c>
      <c r="C263" s="8">
        <v>0</v>
      </c>
      <c r="D263" s="8">
        <v>11382.981750000001</v>
      </c>
      <c r="E263" s="8">
        <v>0</v>
      </c>
      <c r="F263" s="8">
        <v>11382.981750000001</v>
      </c>
      <c r="G263" s="8">
        <v>0</v>
      </c>
      <c r="H263" s="8">
        <v>11382.981750000001</v>
      </c>
      <c r="I263" s="8">
        <v>0</v>
      </c>
      <c r="J263" s="8">
        <v>11382.981750000001</v>
      </c>
      <c r="K263" s="8">
        <v>0</v>
      </c>
      <c r="L263" s="8">
        <v>11382.981750000001</v>
      </c>
      <c r="M263" s="8">
        <v>0</v>
      </c>
      <c r="N263" s="8">
        <v>11382.981750000001</v>
      </c>
      <c r="O263" s="8">
        <f t="shared" si="12"/>
        <v>68297.890500000009</v>
      </c>
      <c r="P263" s="9"/>
      <c r="Q263" s="9"/>
      <c r="R263" s="9"/>
      <c r="S263" s="9"/>
      <c r="T263" s="9"/>
      <c r="U263" s="9"/>
      <c r="V263" s="9"/>
    </row>
    <row r="264" spans="1:22" x14ac:dyDescent="0.25">
      <c r="A264" s="72">
        <v>1431</v>
      </c>
      <c r="B264" s="72" t="s">
        <v>29</v>
      </c>
      <c r="C264" s="8">
        <v>0</v>
      </c>
      <c r="D264" s="8">
        <v>11724.50475</v>
      </c>
      <c r="E264" s="8">
        <v>0</v>
      </c>
      <c r="F264" s="8">
        <v>11724.50475</v>
      </c>
      <c r="G264" s="8">
        <v>0</v>
      </c>
      <c r="H264" s="8">
        <v>11724.50475</v>
      </c>
      <c r="I264" s="8">
        <v>0</v>
      </c>
      <c r="J264" s="8">
        <v>11724.50475</v>
      </c>
      <c r="K264" s="8">
        <v>0</v>
      </c>
      <c r="L264" s="8">
        <v>11724.50475</v>
      </c>
      <c r="M264" s="8">
        <v>0</v>
      </c>
      <c r="N264" s="8">
        <v>11724.50475</v>
      </c>
      <c r="O264" s="8">
        <f t="shared" si="12"/>
        <v>70347.0285</v>
      </c>
      <c r="P264" s="9"/>
      <c r="Q264" s="9"/>
      <c r="R264" s="9"/>
      <c r="S264" s="9"/>
      <c r="T264" s="9"/>
      <c r="U264" s="9"/>
      <c r="V264" s="9"/>
    </row>
    <row r="265" spans="1:22" x14ac:dyDescent="0.25">
      <c r="A265" s="72">
        <v>1543</v>
      </c>
      <c r="B265" s="72" t="s">
        <v>30</v>
      </c>
      <c r="C265" s="8">
        <v>450</v>
      </c>
      <c r="D265" s="8">
        <v>450</v>
      </c>
      <c r="E265" s="8">
        <v>450</v>
      </c>
      <c r="F265" s="8">
        <v>450</v>
      </c>
      <c r="G265" s="8">
        <v>450</v>
      </c>
      <c r="H265" s="8">
        <v>450</v>
      </c>
      <c r="I265" s="8">
        <v>450</v>
      </c>
      <c r="J265" s="8">
        <v>450</v>
      </c>
      <c r="K265" s="8">
        <v>450</v>
      </c>
      <c r="L265" s="8">
        <v>450</v>
      </c>
      <c r="M265" s="8">
        <v>450</v>
      </c>
      <c r="N265" s="8">
        <v>450</v>
      </c>
      <c r="O265" s="8">
        <f t="shared" si="12"/>
        <v>5400</v>
      </c>
      <c r="P265" s="9"/>
      <c r="Q265" s="9"/>
      <c r="R265" s="9"/>
      <c r="S265" s="9"/>
      <c r="T265" s="9"/>
      <c r="U265" s="9"/>
      <c r="V265" s="9"/>
    </row>
    <row r="266" spans="1:22" x14ac:dyDescent="0.25">
      <c r="A266" s="72">
        <v>1545</v>
      </c>
      <c r="B266" s="72" t="s">
        <v>31</v>
      </c>
      <c r="C266" s="8">
        <v>8320.14</v>
      </c>
      <c r="D266" s="8">
        <v>8320.14</v>
      </c>
      <c r="E266" s="8">
        <v>8320.14</v>
      </c>
      <c r="F266" s="8">
        <v>8320.14</v>
      </c>
      <c r="G266" s="8">
        <v>8320.14</v>
      </c>
      <c r="H266" s="8">
        <v>8320.14</v>
      </c>
      <c r="I266" s="8">
        <v>8320.14</v>
      </c>
      <c r="J266" s="8">
        <v>8320.14</v>
      </c>
      <c r="K266" s="8">
        <v>16640.28</v>
      </c>
      <c r="L266" s="8">
        <v>8320.14</v>
      </c>
      <c r="M266" s="8">
        <v>8320.14</v>
      </c>
      <c r="N266" s="8">
        <v>10589.269090909092</v>
      </c>
      <c r="O266" s="8">
        <f t="shared" si="12"/>
        <v>110430.94909090908</v>
      </c>
      <c r="P266" s="9"/>
      <c r="Q266" s="9"/>
      <c r="R266" s="9"/>
      <c r="S266" s="9"/>
      <c r="T266" s="9"/>
      <c r="U266" s="9"/>
      <c r="V266" s="9"/>
    </row>
    <row r="267" spans="1:22" x14ac:dyDescent="0.25">
      <c r="A267" s="72">
        <v>1547</v>
      </c>
      <c r="B267" s="72" t="s">
        <v>32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f t="shared" si="12"/>
        <v>0</v>
      </c>
      <c r="P267" s="9"/>
      <c r="Q267" s="9"/>
      <c r="R267" s="9"/>
      <c r="S267" s="9"/>
      <c r="T267" s="9"/>
      <c r="U267" s="9"/>
      <c r="V267" s="9"/>
    </row>
    <row r="268" spans="1:22" x14ac:dyDescent="0.25">
      <c r="A268" s="72">
        <v>1548</v>
      </c>
      <c r="B268" s="72" t="s">
        <v>33</v>
      </c>
      <c r="C268" s="8">
        <v>0</v>
      </c>
      <c r="D268" s="8">
        <v>0</v>
      </c>
      <c r="E268" s="8">
        <v>0</v>
      </c>
      <c r="F268" s="8">
        <v>0</v>
      </c>
      <c r="G268" s="8">
        <v>5837.0914285714289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f t="shared" si="12"/>
        <v>5837.0914285714289</v>
      </c>
      <c r="P268" s="9"/>
      <c r="Q268" s="9"/>
      <c r="R268" s="9"/>
      <c r="S268" s="9"/>
      <c r="T268" s="9"/>
      <c r="U268" s="9"/>
      <c r="V268" s="9"/>
    </row>
    <row r="269" spans="1:22" x14ac:dyDescent="0.25">
      <c r="A269" s="72">
        <v>1592</v>
      </c>
      <c r="B269" s="72" t="s">
        <v>34</v>
      </c>
      <c r="C269" s="8">
        <v>5674.9500000000007</v>
      </c>
      <c r="D269" s="8">
        <v>4539.9600000000009</v>
      </c>
      <c r="E269" s="8">
        <v>5674.9500000000007</v>
      </c>
      <c r="F269" s="8">
        <v>4539.9600000000009</v>
      </c>
      <c r="G269" s="8">
        <v>5674.9500000000007</v>
      </c>
      <c r="H269" s="8">
        <v>4539.9600000000009</v>
      </c>
      <c r="I269" s="8">
        <v>4539.9600000000009</v>
      </c>
      <c r="J269" s="8">
        <v>5674.9500000000007</v>
      </c>
      <c r="K269" s="8">
        <v>4539.9600000000009</v>
      </c>
      <c r="L269" s="8">
        <v>4539.9600000000009</v>
      </c>
      <c r="M269" s="8">
        <v>5674.9500000000007</v>
      </c>
      <c r="N269" s="8">
        <v>4539.9600000000009</v>
      </c>
      <c r="O269" s="8">
        <f t="shared" si="12"/>
        <v>60154.469999999994</v>
      </c>
      <c r="P269" s="9"/>
      <c r="Q269" s="9"/>
      <c r="R269" s="9"/>
      <c r="S269" s="9"/>
      <c r="T269" s="9"/>
      <c r="U269" s="9"/>
      <c r="V269" s="9"/>
    </row>
    <row r="270" spans="1:22" x14ac:dyDescent="0.25">
      <c r="A270" s="72">
        <v>1593</v>
      </c>
      <c r="B270" s="72" t="s">
        <v>35</v>
      </c>
      <c r="C270" s="8">
        <v>5674.9500000000007</v>
      </c>
      <c r="D270" s="8">
        <v>4539.9600000000009</v>
      </c>
      <c r="E270" s="8">
        <v>5674.9500000000007</v>
      </c>
      <c r="F270" s="8">
        <v>4539.9600000000009</v>
      </c>
      <c r="G270" s="8">
        <v>5674.9500000000007</v>
      </c>
      <c r="H270" s="8">
        <v>4539.9600000000009</v>
      </c>
      <c r="I270" s="8">
        <v>4539.9600000000009</v>
      </c>
      <c r="J270" s="8">
        <v>5674.9500000000007</v>
      </c>
      <c r="K270" s="8">
        <v>4539.9600000000009</v>
      </c>
      <c r="L270" s="8">
        <v>4539.9600000000009</v>
      </c>
      <c r="M270" s="8">
        <v>5674.9500000000007</v>
      </c>
      <c r="N270" s="8">
        <v>4539.9600000000009</v>
      </c>
      <c r="O270" s="8">
        <f t="shared" si="12"/>
        <v>60154.469999999994</v>
      </c>
      <c r="P270" s="9"/>
      <c r="Q270" s="9"/>
      <c r="R270" s="9"/>
      <c r="S270" s="9"/>
      <c r="T270" s="9"/>
      <c r="U270" s="9"/>
      <c r="V270" s="9"/>
    </row>
    <row r="271" spans="1:22" x14ac:dyDescent="0.25">
      <c r="A271" s="72">
        <v>1612</v>
      </c>
      <c r="B271" s="72" t="s">
        <v>36</v>
      </c>
      <c r="C271" s="8">
        <v>1361.9880000000003</v>
      </c>
      <c r="D271" s="8">
        <v>1089.5904</v>
      </c>
      <c r="E271" s="8">
        <v>1361.9880000000003</v>
      </c>
      <c r="F271" s="8">
        <v>1089.5904</v>
      </c>
      <c r="G271" s="8">
        <v>1361.9880000000003</v>
      </c>
      <c r="H271" s="8">
        <v>1089.5904</v>
      </c>
      <c r="I271" s="8">
        <v>1089.5904</v>
      </c>
      <c r="J271" s="8">
        <v>1361.9880000000003</v>
      </c>
      <c r="K271" s="8">
        <v>1089.5904</v>
      </c>
      <c r="L271" s="8">
        <v>1089.5904</v>
      </c>
      <c r="M271" s="8">
        <v>1361.9880000000003</v>
      </c>
      <c r="N271" s="8">
        <v>1089.5904</v>
      </c>
      <c r="O271" s="8">
        <f t="shared" si="12"/>
        <v>14437.072800000005</v>
      </c>
      <c r="P271" s="9"/>
      <c r="Q271" s="9"/>
      <c r="R271" s="9"/>
      <c r="S271" s="9"/>
      <c r="T271" s="9"/>
      <c r="U271" s="9"/>
      <c r="V271" s="9"/>
    </row>
    <row r="272" spans="1:22" x14ac:dyDescent="0.25">
      <c r="A272" s="72">
        <v>2225</v>
      </c>
      <c r="B272" s="72" t="s">
        <v>99</v>
      </c>
      <c r="C272" s="8">
        <v>6000</v>
      </c>
      <c r="D272" s="8">
        <v>0</v>
      </c>
      <c r="E272" s="8">
        <v>0</v>
      </c>
      <c r="F272" s="8">
        <v>6000</v>
      </c>
      <c r="G272" s="8">
        <v>0</v>
      </c>
      <c r="H272" s="8">
        <v>0</v>
      </c>
      <c r="I272" s="8">
        <v>6000</v>
      </c>
      <c r="J272" s="8">
        <v>0</v>
      </c>
      <c r="K272" s="8">
        <v>0</v>
      </c>
      <c r="L272" s="8">
        <v>6000</v>
      </c>
      <c r="M272" s="8">
        <v>0</v>
      </c>
      <c r="N272" s="8">
        <v>0</v>
      </c>
      <c r="O272" s="8">
        <f t="shared" si="12"/>
        <v>24000</v>
      </c>
      <c r="P272" s="9"/>
      <c r="Q272" s="9"/>
      <c r="R272" s="9"/>
      <c r="S272" s="9"/>
      <c r="T272" s="9"/>
      <c r="U272" s="9"/>
      <c r="V272" s="9"/>
    </row>
    <row r="273" spans="1:22" x14ac:dyDescent="0.25">
      <c r="A273" s="72">
        <v>3511</v>
      </c>
      <c r="B273" s="10" t="s">
        <v>54</v>
      </c>
      <c r="C273" s="8">
        <v>1000</v>
      </c>
      <c r="D273" s="8">
        <v>1000</v>
      </c>
      <c r="E273" s="8">
        <v>1000</v>
      </c>
      <c r="F273" s="8">
        <v>1000</v>
      </c>
      <c r="G273" s="8">
        <v>1000</v>
      </c>
      <c r="H273" s="8">
        <v>1000</v>
      </c>
      <c r="I273" s="8">
        <v>1000</v>
      </c>
      <c r="J273" s="8">
        <v>1000</v>
      </c>
      <c r="K273" s="8">
        <v>1000</v>
      </c>
      <c r="L273" s="8">
        <v>1000</v>
      </c>
      <c r="M273" s="8">
        <v>1000</v>
      </c>
      <c r="N273" s="8">
        <v>1000</v>
      </c>
      <c r="O273" s="8">
        <f t="shared" si="12"/>
        <v>12000</v>
      </c>
      <c r="P273" s="9"/>
      <c r="Q273" s="9"/>
      <c r="R273" s="9"/>
      <c r="S273" s="9"/>
      <c r="T273" s="9"/>
      <c r="U273" s="9"/>
      <c r="V273" s="9"/>
    </row>
    <row r="274" spans="1:22" ht="18.75" customHeight="1" x14ac:dyDescent="0.25">
      <c r="A274" s="72">
        <v>3857</v>
      </c>
      <c r="B274" s="72" t="s">
        <v>62</v>
      </c>
      <c r="C274" s="8">
        <v>500</v>
      </c>
      <c r="D274" s="8">
        <v>500</v>
      </c>
      <c r="E274" s="8">
        <v>500</v>
      </c>
      <c r="F274" s="8">
        <v>500</v>
      </c>
      <c r="G274" s="8">
        <v>500</v>
      </c>
      <c r="H274" s="8">
        <v>500</v>
      </c>
      <c r="I274" s="8">
        <v>500</v>
      </c>
      <c r="J274" s="8">
        <v>500</v>
      </c>
      <c r="K274" s="8">
        <v>500</v>
      </c>
      <c r="L274" s="8">
        <v>500</v>
      </c>
      <c r="M274" s="8">
        <v>500</v>
      </c>
      <c r="N274" s="8">
        <v>500</v>
      </c>
      <c r="O274" s="8">
        <f t="shared" si="12"/>
        <v>6000</v>
      </c>
      <c r="P274" s="9"/>
      <c r="Q274" s="9"/>
      <c r="R274" s="9"/>
      <c r="S274" s="9"/>
      <c r="T274" s="9"/>
      <c r="U274" s="9"/>
      <c r="V274" s="9"/>
    </row>
    <row r="275" spans="1:22" s="15" customFormat="1" x14ac:dyDescent="0.25">
      <c r="A275" s="72">
        <v>5152</v>
      </c>
      <c r="B275" s="72" t="s">
        <v>321</v>
      </c>
      <c r="C275" s="8">
        <v>0</v>
      </c>
      <c r="D275" s="8">
        <v>0</v>
      </c>
      <c r="E275" s="8">
        <v>13000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13">
        <f t="shared" si="12"/>
        <v>13000</v>
      </c>
      <c r="P275" s="14"/>
      <c r="Q275" s="14"/>
      <c r="R275" s="14"/>
      <c r="S275" s="14"/>
      <c r="T275" s="14"/>
      <c r="U275" s="14"/>
      <c r="V275" s="14"/>
    </row>
    <row r="276" spans="1:22" ht="39" x14ac:dyDescent="0.25">
      <c r="A276" s="72" t="s">
        <v>133</v>
      </c>
      <c r="B276" s="72" t="s">
        <v>132</v>
      </c>
      <c r="C276" s="7">
        <f t="shared" ref="C276:O276" si="13">SUM(C253:C275)</f>
        <v>112398.46851428571</v>
      </c>
      <c r="D276" s="7">
        <f t="shared" si="13"/>
        <v>120393.94191428574</v>
      </c>
      <c r="E276" s="7">
        <f t="shared" si="13"/>
        <v>119398.46851428571</v>
      </c>
      <c r="F276" s="7">
        <f t="shared" si="13"/>
        <v>140013.82191428571</v>
      </c>
      <c r="G276" s="7">
        <f t="shared" si="13"/>
        <v>116763.64744285714</v>
      </c>
      <c r="H276" s="7">
        <f t="shared" si="13"/>
        <v>114483.34941428574</v>
      </c>
      <c r="I276" s="7">
        <f t="shared" si="13"/>
        <v>92875.862914285724</v>
      </c>
      <c r="J276" s="7">
        <f t="shared" si="13"/>
        <v>126315.85551428571</v>
      </c>
      <c r="K276" s="7">
        <f t="shared" si="13"/>
        <v>100657.53166178572</v>
      </c>
      <c r="L276" s="7">
        <f t="shared" si="13"/>
        <v>115983.34941428574</v>
      </c>
      <c r="M276" s="7">
        <f t="shared" si="13"/>
        <v>109871.02586197204</v>
      </c>
      <c r="N276" s="7">
        <f t="shared" si="13"/>
        <v>124758.35895931942</v>
      </c>
      <c r="O276" s="7">
        <f t="shared" si="13"/>
        <v>1393913.6820402197</v>
      </c>
      <c r="P276" s="9"/>
      <c r="Q276" s="9"/>
      <c r="R276" s="9"/>
      <c r="S276" s="9"/>
      <c r="T276" s="9"/>
      <c r="U276" s="9"/>
      <c r="V276" s="9"/>
    </row>
    <row r="277" spans="1:22" x14ac:dyDescent="0.25">
      <c r="A277" s="71"/>
      <c r="C277" s="8"/>
      <c r="D277" s="8"/>
      <c r="E277" s="8"/>
      <c r="J277" s="8"/>
      <c r="K277" s="8"/>
      <c r="L277" s="8"/>
      <c r="M277" s="8"/>
      <c r="N277" s="8"/>
      <c r="O277" s="8"/>
      <c r="P277" s="9"/>
      <c r="Q277" s="9"/>
      <c r="R277" s="9"/>
      <c r="S277" s="9"/>
      <c r="T277" s="9"/>
      <c r="U277" s="9"/>
      <c r="V277" s="9"/>
    </row>
    <row r="278" spans="1:22" x14ac:dyDescent="0.25">
      <c r="A278" s="71"/>
      <c r="C278" s="8"/>
      <c r="D278" s="8"/>
      <c r="E278" s="8"/>
      <c r="J278" s="8"/>
      <c r="K278" s="8"/>
      <c r="L278" s="8"/>
      <c r="M278" s="8"/>
      <c r="N278" s="8"/>
      <c r="O278" s="8"/>
      <c r="P278" s="9"/>
      <c r="Q278" s="9"/>
      <c r="R278" s="9"/>
      <c r="S278" s="9"/>
      <c r="T278" s="9"/>
      <c r="U278" s="9"/>
      <c r="V278" s="9"/>
    </row>
    <row r="279" spans="1:22" x14ac:dyDescent="0.25">
      <c r="A279" s="71"/>
      <c r="B279" s="72" t="s">
        <v>134</v>
      </c>
      <c r="C279" s="7">
        <f t="shared" ref="C279:O279" si="14">+C59+C114+C149+C189+C217+C250+C276</f>
        <v>5716016.663813849</v>
      </c>
      <c r="D279" s="7">
        <f t="shared" si="14"/>
        <v>4961543.7839169083</v>
      </c>
      <c r="E279" s="7">
        <f t="shared" si="14"/>
        <v>6019672.9978088541</v>
      </c>
      <c r="F279" s="7">
        <f t="shared" si="14"/>
        <v>5855078.0000131354</v>
      </c>
      <c r="G279" s="7">
        <f t="shared" si="14"/>
        <v>7248231.2554774201</v>
      </c>
      <c r="H279" s="7">
        <f t="shared" si="14"/>
        <v>4937918.0315381363</v>
      </c>
      <c r="I279" s="7">
        <f>+I59+I114+I149+I189+I217+I250+I276</f>
        <v>4475263.3898281362</v>
      </c>
      <c r="J279" s="7">
        <f>+J59+J114+J149+J189+J217+J250+J276</f>
        <v>5776156.7295601955</v>
      </c>
      <c r="K279" s="7">
        <f t="shared" si="14"/>
        <v>4715077.4932199325</v>
      </c>
      <c r="L279" s="7">
        <f t="shared" si="14"/>
        <v>4703274.3287664335</v>
      </c>
      <c r="M279" s="7">
        <f t="shared" si="14"/>
        <v>5116137.2304992517</v>
      </c>
      <c r="N279" s="7">
        <f t="shared" si="14"/>
        <v>4802332.7521687429</v>
      </c>
      <c r="O279" s="7">
        <f t="shared" si="14"/>
        <v>64326702.656611003</v>
      </c>
      <c r="P279" s="9"/>
      <c r="Q279" s="9"/>
      <c r="R279" s="9"/>
      <c r="S279" s="9"/>
      <c r="T279" s="9"/>
      <c r="U279" s="9"/>
      <c r="V279" s="9"/>
    </row>
    <row r="280" spans="1:22" x14ac:dyDescent="0.25">
      <c r="F280" s="7"/>
      <c r="G280" s="7"/>
      <c r="H280" s="72"/>
      <c r="I280" s="7"/>
      <c r="P280" s="9"/>
    </row>
    <row r="281" spans="1:22" x14ac:dyDescent="0.25">
      <c r="D281" s="8"/>
      <c r="E281" s="8"/>
      <c r="F281" s="7"/>
      <c r="G281" s="7"/>
      <c r="H281" s="7"/>
      <c r="I281" s="7"/>
      <c r="O281" s="8"/>
      <c r="P281" s="9"/>
    </row>
    <row r="282" spans="1:22" x14ac:dyDescent="0.25">
      <c r="A282" s="73" t="s">
        <v>135</v>
      </c>
      <c r="B282" s="73"/>
      <c r="C282" s="73"/>
      <c r="D282" s="73"/>
      <c r="E282" s="73"/>
      <c r="F282" s="7"/>
      <c r="G282" s="7"/>
      <c r="H282" s="72"/>
      <c r="I282" s="7"/>
      <c r="N282" s="8"/>
      <c r="O282" s="8"/>
      <c r="P282" s="9"/>
      <c r="Q282" s="9"/>
    </row>
    <row r="283" spans="1:22" x14ac:dyDescent="0.25">
      <c r="A283" s="69" t="str">
        <f>'Ingresos 2019'!A101</f>
        <v>LEON, GTO., A 22 DE AGOSTO DE 2018</v>
      </c>
      <c r="B283" s="17"/>
      <c r="C283" s="17"/>
      <c r="D283" s="17"/>
      <c r="E283" s="17"/>
      <c r="F283" s="7"/>
      <c r="G283" s="7"/>
      <c r="H283" s="72"/>
      <c r="I283" s="7"/>
      <c r="N283" s="8"/>
      <c r="O283" s="8"/>
      <c r="Q283" s="2"/>
    </row>
    <row r="284" spans="1:22" x14ac:dyDescent="0.25">
      <c r="A284" s="18"/>
      <c r="B284" s="19"/>
      <c r="C284" s="19"/>
      <c r="D284" s="19"/>
      <c r="E284" s="19"/>
      <c r="F284" s="7"/>
      <c r="G284" s="7"/>
      <c r="H284" s="7"/>
      <c r="I284" s="7"/>
      <c r="O284" s="8"/>
      <c r="P284" s="9"/>
      <c r="Q284" s="2"/>
    </row>
    <row r="285" spans="1:22" x14ac:dyDescent="0.25">
      <c r="A285" s="18" t="s">
        <v>136</v>
      </c>
      <c r="B285" s="19"/>
      <c r="C285" s="19"/>
      <c r="D285" s="19"/>
      <c r="E285" s="19"/>
      <c r="F285" s="7"/>
      <c r="G285" s="7"/>
      <c r="H285" s="72"/>
      <c r="I285" s="7"/>
      <c r="O285" s="8"/>
      <c r="P285" s="9"/>
      <c r="Q285" s="2"/>
    </row>
    <row r="286" spans="1:22" x14ac:dyDescent="0.25">
      <c r="A286" s="20" t="s">
        <v>137</v>
      </c>
      <c r="B286" s="19"/>
      <c r="C286" s="19"/>
      <c r="D286" s="19"/>
      <c r="E286" s="19"/>
      <c r="F286" s="7"/>
      <c r="G286" s="7"/>
      <c r="H286" s="72"/>
      <c r="I286" s="7"/>
      <c r="O286" s="8"/>
      <c r="Q286" s="2"/>
    </row>
    <row r="287" spans="1:22" x14ac:dyDescent="0.25">
      <c r="A287" s="19"/>
      <c r="B287" s="21"/>
      <c r="C287" s="21"/>
      <c r="D287" s="22" t="s">
        <v>138</v>
      </c>
      <c r="E287" s="69"/>
      <c r="F287" s="7"/>
      <c r="G287" s="7"/>
      <c r="H287" s="72"/>
      <c r="I287" s="7"/>
      <c r="O287" s="8"/>
      <c r="Q287" s="2"/>
    </row>
    <row r="288" spans="1:22" x14ac:dyDescent="0.25">
      <c r="A288" s="19"/>
      <c r="B288" s="21"/>
      <c r="C288" s="21"/>
      <c r="D288" s="23" t="s">
        <v>139</v>
      </c>
      <c r="E288" s="23"/>
      <c r="F288" s="7"/>
      <c r="G288" s="7"/>
      <c r="H288" s="72"/>
      <c r="I288" s="7"/>
      <c r="O288" s="8"/>
      <c r="Q288" s="2"/>
    </row>
    <row r="289" spans="1:17" x14ac:dyDescent="0.25">
      <c r="A289" s="69" t="s">
        <v>140</v>
      </c>
      <c r="B289" s="21"/>
      <c r="C289" s="21"/>
      <c r="D289" s="69"/>
      <c r="E289" s="20"/>
      <c r="F289" s="7"/>
      <c r="G289" s="7"/>
      <c r="H289" s="72"/>
      <c r="I289" s="7"/>
      <c r="P289" s="9"/>
      <c r="Q289" s="2"/>
    </row>
    <row r="290" spans="1:17" x14ac:dyDescent="0.25">
      <c r="A290" s="19" t="s">
        <v>141</v>
      </c>
      <c r="B290" s="24"/>
      <c r="C290" s="24"/>
      <c r="D290" s="20"/>
      <c r="E290" s="20"/>
      <c r="F290" s="7"/>
      <c r="G290" s="7"/>
      <c r="H290" s="72"/>
      <c r="I290" s="7"/>
      <c r="Q290" s="2"/>
    </row>
    <row r="291" spans="1:17" x14ac:dyDescent="0.25">
      <c r="A291" s="69"/>
      <c r="B291" s="21"/>
      <c r="C291" s="21"/>
      <c r="D291" s="22" t="s">
        <v>142</v>
      </c>
      <c r="E291" s="22"/>
      <c r="F291" s="7"/>
      <c r="H291" s="19"/>
      <c r="Q291" s="2"/>
    </row>
    <row r="292" spans="1:17" x14ac:dyDescent="0.25">
      <c r="A292" s="19"/>
      <c r="B292" s="21"/>
      <c r="C292" s="21"/>
      <c r="D292" s="23" t="s">
        <v>143</v>
      </c>
      <c r="E292" s="23"/>
      <c r="F292" s="7"/>
      <c r="H292" s="19"/>
      <c r="Q292" s="2"/>
    </row>
    <row r="293" spans="1:17" x14ac:dyDescent="0.25">
      <c r="A293" s="18" t="s">
        <v>144</v>
      </c>
      <c r="B293" s="21"/>
      <c r="C293" s="21"/>
      <c r="D293" s="20"/>
      <c r="E293" s="20"/>
      <c r="F293" s="7"/>
      <c r="Q293" s="2"/>
    </row>
    <row r="294" spans="1:17" x14ac:dyDescent="0.25">
      <c r="A294" s="19" t="s">
        <v>143</v>
      </c>
      <c r="B294" s="21"/>
      <c r="C294" s="21"/>
      <c r="D294" s="20"/>
      <c r="E294" s="20"/>
      <c r="F294" s="7"/>
      <c r="Q294" s="2"/>
    </row>
    <row r="295" spans="1:17" x14ac:dyDescent="0.25">
      <c r="A295" s="25"/>
      <c r="B295" s="21"/>
      <c r="C295" s="21"/>
      <c r="D295" s="22" t="s">
        <v>145</v>
      </c>
      <c r="E295" s="22"/>
      <c r="F295" s="7"/>
      <c r="Q295" s="2"/>
    </row>
    <row r="296" spans="1:17" x14ac:dyDescent="0.25">
      <c r="A296" s="19"/>
      <c r="B296" s="21"/>
      <c r="C296" s="21"/>
      <c r="D296" s="23" t="s">
        <v>143</v>
      </c>
      <c r="E296" s="23"/>
      <c r="F296" s="7"/>
      <c r="Q296" s="2"/>
    </row>
    <row r="297" spans="1:17" x14ac:dyDescent="0.25">
      <c r="A297" s="18" t="s">
        <v>146</v>
      </c>
      <c r="B297" s="19"/>
      <c r="C297" s="19"/>
      <c r="D297" s="19"/>
      <c r="E297" s="19"/>
      <c r="F297" s="7"/>
      <c r="Q297" s="2"/>
    </row>
    <row r="298" spans="1:17" x14ac:dyDescent="0.25">
      <c r="A298" s="19" t="s">
        <v>143</v>
      </c>
      <c r="B298" s="19"/>
      <c r="C298" s="19"/>
      <c r="D298" s="19"/>
      <c r="E298" s="19"/>
      <c r="F298" s="7"/>
      <c r="Q298" s="2"/>
    </row>
    <row r="299" spans="1:17" x14ac:dyDescent="0.25">
      <c r="F299" s="7"/>
      <c r="P299" s="2"/>
      <c r="Q299" s="2"/>
    </row>
    <row r="300" spans="1:17" x14ac:dyDescent="0.25">
      <c r="F300" s="7"/>
      <c r="P300" s="2"/>
      <c r="Q300" s="2"/>
    </row>
    <row r="301" spans="1:17" x14ac:dyDescent="0.25">
      <c r="F301" s="8"/>
      <c r="P301" s="2"/>
      <c r="Q301" s="2"/>
    </row>
    <row r="302" spans="1:17" x14ac:dyDescent="0.25">
      <c r="F302" s="11"/>
      <c r="P302" s="2"/>
      <c r="Q302" s="2"/>
    </row>
    <row r="303" spans="1:17" x14ac:dyDescent="0.25">
      <c r="F303" s="7"/>
      <c r="P303" s="2"/>
      <c r="Q303" s="2"/>
    </row>
    <row r="304" spans="1:17" x14ac:dyDescent="0.25">
      <c r="F304" s="7"/>
      <c r="P304" s="2"/>
      <c r="Q304" s="2"/>
    </row>
    <row r="305" spans="6:17" x14ac:dyDescent="0.25">
      <c r="F305" s="7"/>
      <c r="P305" s="2"/>
      <c r="Q305" s="2"/>
    </row>
    <row r="306" spans="6:17" x14ac:dyDescent="0.25">
      <c r="F306" s="7"/>
      <c r="P306" s="2"/>
      <c r="Q306" s="2"/>
    </row>
    <row r="307" spans="6:17" x14ac:dyDescent="0.25">
      <c r="F307" s="7"/>
      <c r="P307" s="2"/>
      <c r="Q307" s="2"/>
    </row>
    <row r="308" spans="6:17" x14ac:dyDescent="0.25">
      <c r="F308" s="7"/>
      <c r="P308" s="2"/>
      <c r="Q308" s="2"/>
    </row>
    <row r="309" spans="6:17" x14ac:dyDescent="0.25">
      <c r="F309" s="7"/>
      <c r="P309" s="2"/>
      <c r="Q309" s="2"/>
    </row>
    <row r="310" spans="6:17" x14ac:dyDescent="0.25">
      <c r="F310" s="7"/>
      <c r="P310" s="2"/>
      <c r="Q310" s="2"/>
    </row>
    <row r="311" spans="6:17" x14ac:dyDescent="0.25">
      <c r="F311" s="7"/>
      <c r="P311" s="2"/>
      <c r="Q311" s="2"/>
    </row>
    <row r="312" spans="6:17" x14ac:dyDescent="0.25">
      <c r="F312" s="7"/>
      <c r="P312" s="2"/>
      <c r="Q312" s="2"/>
    </row>
    <row r="313" spans="6:17" x14ac:dyDescent="0.25">
      <c r="F313" s="7"/>
      <c r="P313" s="2"/>
      <c r="Q313" s="2"/>
    </row>
    <row r="314" spans="6:17" x14ac:dyDescent="0.25">
      <c r="F314" s="7"/>
      <c r="P314" s="2"/>
      <c r="Q314" s="2"/>
    </row>
    <row r="315" spans="6:17" x14ac:dyDescent="0.25">
      <c r="F315" s="7"/>
      <c r="P315" s="2"/>
      <c r="Q315" s="2"/>
    </row>
    <row r="316" spans="6:17" x14ac:dyDescent="0.25">
      <c r="F316" s="7"/>
      <c r="P316" s="2"/>
      <c r="Q316" s="2"/>
    </row>
    <row r="317" spans="6:17" x14ac:dyDescent="0.25">
      <c r="F317" s="7"/>
      <c r="P317" s="2"/>
      <c r="Q317" s="2"/>
    </row>
    <row r="318" spans="6:17" x14ac:dyDescent="0.25">
      <c r="F318" s="7"/>
      <c r="P318" s="2"/>
      <c r="Q318" s="2"/>
    </row>
    <row r="319" spans="6:17" x14ac:dyDescent="0.25">
      <c r="F319" s="7"/>
      <c r="P319" s="2"/>
      <c r="Q319" s="2"/>
    </row>
    <row r="320" spans="6:17" x14ac:dyDescent="0.25">
      <c r="F320" s="7"/>
      <c r="P320" s="2"/>
      <c r="Q320" s="2"/>
    </row>
    <row r="321" spans="6:17" x14ac:dyDescent="0.25">
      <c r="F321" s="7"/>
      <c r="P321" s="2"/>
      <c r="Q321" s="2"/>
    </row>
    <row r="322" spans="6:17" x14ac:dyDescent="0.25">
      <c r="F322" s="7"/>
      <c r="P322" s="2"/>
      <c r="Q322" s="2"/>
    </row>
    <row r="323" spans="6:17" x14ac:dyDescent="0.25">
      <c r="F323" s="7"/>
      <c r="P323" s="2"/>
      <c r="Q323" s="2"/>
    </row>
    <row r="324" spans="6:17" x14ac:dyDescent="0.25">
      <c r="F324" s="7"/>
      <c r="P324" s="2"/>
      <c r="Q324" s="2"/>
    </row>
    <row r="325" spans="6:17" x14ac:dyDescent="0.25">
      <c r="F325" s="7"/>
      <c r="P325" s="2"/>
      <c r="Q325" s="2"/>
    </row>
    <row r="326" spans="6:17" x14ac:dyDescent="0.25">
      <c r="F326" s="7"/>
      <c r="P326" s="2"/>
      <c r="Q326" s="2"/>
    </row>
    <row r="327" spans="6:17" x14ac:dyDescent="0.25">
      <c r="F327" s="7"/>
      <c r="P327" s="2"/>
      <c r="Q327" s="2"/>
    </row>
    <row r="328" spans="6:17" x14ac:dyDescent="0.25">
      <c r="F328" s="7"/>
      <c r="P328" s="2"/>
      <c r="Q328" s="2"/>
    </row>
    <row r="329" spans="6:17" x14ac:dyDescent="0.25">
      <c r="F329" s="7"/>
      <c r="P329" s="2"/>
      <c r="Q329" s="2"/>
    </row>
    <row r="330" spans="6:17" x14ac:dyDescent="0.25">
      <c r="F330" s="7"/>
      <c r="P330" s="2"/>
      <c r="Q330" s="2"/>
    </row>
    <row r="331" spans="6:17" x14ac:dyDescent="0.25">
      <c r="F331" s="7"/>
      <c r="P331" s="2"/>
      <c r="Q331" s="2"/>
    </row>
    <row r="332" spans="6:17" x14ac:dyDescent="0.25">
      <c r="F332" s="7"/>
      <c r="P332" s="2"/>
      <c r="Q332" s="2"/>
    </row>
    <row r="333" spans="6:17" x14ac:dyDescent="0.25">
      <c r="F333" s="7"/>
      <c r="P333" s="2"/>
      <c r="Q333" s="2"/>
    </row>
    <row r="334" spans="6:17" x14ac:dyDescent="0.25">
      <c r="F334" s="7"/>
      <c r="P334" s="2"/>
      <c r="Q334" s="2"/>
    </row>
    <row r="335" spans="6:17" x14ac:dyDescent="0.25">
      <c r="F335" s="69"/>
      <c r="P335" s="2"/>
      <c r="Q335" s="2"/>
    </row>
    <row r="336" spans="6:17" x14ac:dyDescent="0.25">
      <c r="F336" s="23"/>
      <c r="P336" s="2"/>
      <c r="Q336" s="2"/>
    </row>
    <row r="337" spans="6:17" x14ac:dyDescent="0.25">
      <c r="F337" s="20"/>
      <c r="P337" s="2"/>
      <c r="Q337" s="2"/>
    </row>
    <row r="338" spans="6:17" x14ac:dyDescent="0.25">
      <c r="F338" s="20"/>
      <c r="P338" s="2"/>
      <c r="Q338" s="2"/>
    </row>
    <row r="339" spans="6:17" x14ac:dyDescent="0.25">
      <c r="F339" s="22"/>
      <c r="P339" s="2"/>
      <c r="Q339" s="2"/>
    </row>
    <row r="340" spans="6:17" x14ac:dyDescent="0.25">
      <c r="F340" s="23"/>
      <c r="P340" s="2"/>
      <c r="Q340" s="2"/>
    </row>
    <row r="341" spans="6:17" x14ac:dyDescent="0.25">
      <c r="F341" s="20"/>
      <c r="P341" s="2"/>
      <c r="Q341" s="2"/>
    </row>
    <row r="342" spans="6:17" x14ac:dyDescent="0.25">
      <c r="F342" s="20"/>
      <c r="P342" s="2"/>
      <c r="Q342" s="2"/>
    </row>
    <row r="343" spans="6:17" x14ac:dyDescent="0.25">
      <c r="F343" s="22"/>
      <c r="P343" s="2"/>
      <c r="Q343" s="2"/>
    </row>
    <row r="344" spans="6:17" x14ac:dyDescent="0.25">
      <c r="F344" s="23"/>
      <c r="P344" s="2"/>
      <c r="Q344" s="2"/>
    </row>
    <row r="345" spans="6:17" x14ac:dyDescent="0.25">
      <c r="F345" s="19"/>
      <c r="P345" s="2"/>
      <c r="Q345" s="2"/>
    </row>
    <row r="346" spans="6:17" x14ac:dyDescent="0.25">
      <c r="F346" s="19"/>
      <c r="P346" s="2"/>
      <c r="Q346" s="2"/>
    </row>
  </sheetData>
  <mergeCells count="6">
    <mergeCell ref="A282:E282"/>
    <mergeCell ref="A1:O1"/>
    <mergeCell ref="A2:O2"/>
    <mergeCell ref="A5:B5"/>
    <mergeCell ref="A6:B6"/>
    <mergeCell ref="A7:B7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2018-08-13T16:37:58Z</dcterms:created>
  <dcterms:modified xsi:type="dcterms:W3CDTF">2019-02-15T22:48:55Z</dcterms:modified>
</cp:coreProperties>
</file>