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Informacion Financiera 2019\Fomatos\"/>
    </mc:Choice>
  </mc:AlternateContent>
  <bookViews>
    <workbookView xWindow="0" yWindow="0" windowWidth="24000" windowHeight="9630" tabRatio="885"/>
  </bookViews>
  <sheets>
    <sheet name="COG" sheetId="6" r:id="rId1"/>
    <sheet name="CTG" sheetId="8" r:id="rId2"/>
    <sheet name="CA" sheetId="4" r:id="rId3"/>
    <sheet name="CFG" sheetId="5" r:id="rId4"/>
  </sheets>
  <definedNames>
    <definedName name="_xlnm._FilterDatabase" localSheetId="3" hidden="1">CFG!$A$3:$H$40</definedName>
    <definedName name="_xlnm._FilterDatabase" localSheetId="0" hidden="1">COG!$A$3:$H$76</definedName>
  </definedNames>
  <calcPr calcId="162913"/>
</workbook>
</file>

<file path=xl/calcChain.xml><?xml version="1.0" encoding="utf-8"?>
<calcChain xmlns="http://schemas.openxmlformats.org/spreadsheetml/2006/main">
  <c r="H54" i="6" l="1"/>
  <c r="H50" i="6"/>
  <c r="H49" i="6"/>
  <c r="H46" i="6"/>
  <c r="H44" i="6"/>
  <c r="H32" i="6"/>
  <c r="H31" i="6"/>
  <c r="H30" i="6"/>
  <c r="H29" i="6"/>
  <c r="H28" i="6"/>
  <c r="H27" i="6"/>
  <c r="H26" i="6"/>
  <c r="H25" i="6"/>
  <c r="H24" i="6"/>
  <c r="H22" i="6"/>
  <c r="H20" i="6"/>
  <c r="H19" i="6"/>
  <c r="H18" i="6"/>
  <c r="H16" i="6"/>
  <c r="H15" i="6"/>
  <c r="H14" i="6"/>
  <c r="H11" i="6"/>
  <c r="H10" i="6"/>
  <c r="H9" i="6"/>
  <c r="H8" i="6"/>
  <c r="H7" i="6"/>
  <c r="H6" i="6"/>
  <c r="H13" i="4"/>
  <c r="H12" i="4"/>
  <c r="H11" i="4"/>
  <c r="H10" i="4"/>
  <c r="H9" i="4"/>
  <c r="H8" i="4"/>
  <c r="H7" i="4"/>
  <c r="E77" i="6"/>
  <c r="D54" i="6"/>
  <c r="D50" i="6"/>
  <c r="D49" i="6"/>
  <c r="D46" i="6"/>
  <c r="D44" i="6"/>
  <c r="D32" i="6"/>
  <c r="D31" i="6"/>
  <c r="D30" i="6"/>
  <c r="D29" i="6"/>
  <c r="D28" i="6"/>
  <c r="D27" i="6"/>
  <c r="D26" i="6"/>
  <c r="D25" i="6"/>
  <c r="D24" i="6"/>
  <c r="D22" i="6"/>
  <c r="D20" i="6"/>
  <c r="D19" i="6"/>
  <c r="D18" i="6"/>
  <c r="D16" i="6"/>
  <c r="D15" i="6"/>
  <c r="D14" i="6"/>
  <c r="D11" i="6"/>
  <c r="D10" i="6"/>
  <c r="D9" i="6"/>
  <c r="D8" i="6"/>
  <c r="D7" i="6"/>
  <c r="D6" i="6"/>
  <c r="G77" i="6"/>
  <c r="F77" i="6"/>
  <c r="C77" i="6"/>
  <c r="H8" i="8"/>
  <c r="G8" i="8"/>
  <c r="F8" i="8"/>
  <c r="E8" i="8"/>
  <c r="D8" i="8"/>
  <c r="G6" i="8"/>
  <c r="F6" i="8"/>
  <c r="F16" i="8" s="1"/>
  <c r="E6" i="8"/>
  <c r="D6" i="8"/>
  <c r="C8" i="8"/>
  <c r="C6" i="8"/>
  <c r="E42" i="5"/>
  <c r="D42" i="5"/>
  <c r="C42" i="5"/>
  <c r="E17" i="5"/>
  <c r="D17" i="5"/>
  <c r="C17" i="5"/>
  <c r="G16" i="8" l="1"/>
  <c r="H6" i="8"/>
  <c r="H16" i="8" s="1"/>
  <c r="H77" i="6"/>
  <c r="D16" i="8"/>
  <c r="D77" i="6"/>
  <c r="C16" i="8"/>
  <c r="E16" i="8"/>
  <c r="E51" i="4"/>
  <c r="D51" i="4"/>
  <c r="C51" i="4"/>
  <c r="E37" i="4"/>
  <c r="D37" i="4"/>
  <c r="C37" i="4"/>
  <c r="D13" i="4" l="1"/>
  <c r="D12" i="4"/>
  <c r="D11" i="4"/>
  <c r="D10" i="4"/>
  <c r="D9" i="4"/>
  <c r="D8" i="4"/>
  <c r="D7" i="4"/>
  <c r="H15" i="4"/>
  <c r="G15" i="4"/>
  <c r="F15" i="4"/>
  <c r="E15" i="4"/>
  <c r="C15" i="4"/>
  <c r="H17" i="5" l="1"/>
  <c r="H42" i="5" s="1"/>
  <c r="H37" i="4"/>
  <c r="H51" i="4" s="1"/>
  <c r="G17" i="5"/>
  <c r="G42" i="5" s="1"/>
  <c r="G37" i="4"/>
  <c r="G51" i="4" s="1"/>
  <c r="F17" i="5"/>
  <c r="F42" i="5" s="1"/>
  <c r="F37" i="4"/>
  <c r="F51" i="4" s="1"/>
  <c r="D15" i="4"/>
</calcChain>
</file>

<file path=xl/sharedStrings.xml><?xml version="1.0" encoding="utf-8"?>
<sst xmlns="http://schemas.openxmlformats.org/spreadsheetml/2006/main" count="204" uniqueCount="146">
  <si>
    <t>Gasto Corriente</t>
  </si>
  <si>
    <t>Gasto de Capital</t>
  </si>
  <si>
    <t>Amortización de la Deuda y Disminución de Pasivos</t>
  </si>
  <si>
    <t>Relaciones Exteriores</t>
  </si>
  <si>
    <t>Otros Asuntos Sociales</t>
  </si>
  <si>
    <t>Comunicaciones</t>
  </si>
  <si>
    <t>Turismo</t>
  </si>
  <si>
    <t>Adeudos de Ejercicios Fiscales Anteriores</t>
  </si>
  <si>
    <t>Poder Ejecutivo</t>
  </si>
  <si>
    <t>Poder Legislativo</t>
  </si>
  <si>
    <t>Poder Judicial</t>
  </si>
  <si>
    <t>Órganos Autónomos</t>
  </si>
  <si>
    <t>Instituciones Públicas de la Seguridad Social</t>
  </si>
  <si>
    <t>Entidades Paraestatales y Fideicomisos No Empresariales y No Financieros</t>
  </si>
  <si>
    <t>Entidades Paraestatales Empresariales No Financieras con Participación Estatal Mayoritaria</t>
  </si>
  <si>
    <t>Fideicomisos Financieros Públicos con Participación Estatal Mayoritaria</t>
  </si>
  <si>
    <t>Gobierno</t>
  </si>
  <si>
    <t>Justicia</t>
  </si>
  <si>
    <t>Seguridad Nacional</t>
  </si>
  <si>
    <t>Otros Servicios Generales</t>
  </si>
  <si>
    <t>Desarrollo Social</t>
  </si>
  <si>
    <t>Salud</t>
  </si>
  <si>
    <t>Transporte</t>
  </si>
  <si>
    <t>Asuntos Financieros y Hacendarios</t>
  </si>
  <si>
    <t>Agropecuaria, Silvicultura, Pesca y Caza</t>
  </si>
  <si>
    <t>Transferencias, Participaciones y Aportaciones Entre Diferentes Niveles y Ordenes de Gobierno</t>
  </si>
  <si>
    <t>Fideicomisos Empresariales No Financieros con Participación Estatal Mayoritaria</t>
  </si>
  <si>
    <t>Entidades Paraestatales Empresariales Financieras Monetarias con Participación Estatal Mayoritaria</t>
  </si>
  <si>
    <t>Vivienda y Servicios a la Comunidad</t>
  </si>
  <si>
    <t>Asuntos Económicos, Comerciales y Laborales en General</t>
  </si>
  <si>
    <t>Combustibles y Energía</t>
  </si>
  <si>
    <t>Otras Industrias y Otros Asuntos Económicos</t>
  </si>
  <si>
    <t>Otras no Clasificadas en Funciones Anteriores</t>
  </si>
  <si>
    <t>Saneamiento del Sistema Financiero</t>
  </si>
  <si>
    <t>Entidades Paraestatales Finanacieras No Monetarias con Participacion Estatal Mayoritaria</t>
  </si>
  <si>
    <t>Seguridad Social</t>
  </si>
  <si>
    <t>Previsiones</t>
  </si>
  <si>
    <t>Donativos</t>
  </si>
  <si>
    <t>Participaciones</t>
  </si>
  <si>
    <t>Aportaciones</t>
  </si>
  <si>
    <t>Convenios</t>
  </si>
  <si>
    <t>Pensiones y Jubilaciones</t>
  </si>
  <si>
    <t>Legislación</t>
  </si>
  <si>
    <t>Coordinación de la Politica de Gobierno</t>
  </si>
  <si>
    <t>Asuntos de Orden Público y de Seguridad Interior</t>
  </si>
  <si>
    <t>Protección Ambiental</t>
  </si>
  <si>
    <t>Recreación, Cultura y Otras Manifestaciones Sociales</t>
  </si>
  <si>
    <t>Educación</t>
  </si>
  <si>
    <t>Protección Social</t>
  </si>
  <si>
    <t>Desarrollo Económico</t>
  </si>
  <si>
    <t>Minería, Manufacturas y Construcción</t>
  </si>
  <si>
    <t>Ciencia, Tecnología e Innovación</t>
  </si>
  <si>
    <t>Transacciones de la Deuda Pública / Costo Financiero de la Deuda</t>
  </si>
  <si>
    <t>Total del Gasto</t>
  </si>
  <si>
    <t>Concepto</t>
  </si>
  <si>
    <t>Aprobado</t>
  </si>
  <si>
    <t>Modificado</t>
  </si>
  <si>
    <t>Devengado</t>
  </si>
  <si>
    <t>Pagado</t>
  </si>
  <si>
    <t>Subejercicio</t>
  </si>
  <si>
    <t>Egresos</t>
  </si>
  <si>
    <t>Servicios Personales</t>
  </si>
  <si>
    <t>Materiales Y Suministros</t>
  </si>
  <si>
    <t>Servicios Generales</t>
  </si>
  <si>
    <t>Transferencias, Asignaciones, Subsidios Y Otras Ayudas</t>
  </si>
  <si>
    <t>Bienes Muebles, Inmuebles E Intangibles</t>
  </si>
  <si>
    <t>Inversión Pública</t>
  </si>
  <si>
    <t>Inversiones Financieras Y Otras Provisiones</t>
  </si>
  <si>
    <t>Participaciones Y Aportaciones</t>
  </si>
  <si>
    <t>Deuda Pública</t>
  </si>
  <si>
    <t>Remuneraciones al Personal de Carácter Permanente</t>
  </si>
  <si>
    <t>Remuneraciones al Personal de Carácter Transitorio</t>
  </si>
  <si>
    <t>Remuneraciones Adicionales y Especiales</t>
  </si>
  <si>
    <t>Otras Prestaciones Sociales y Económicas</t>
  </si>
  <si>
    <t>Pago de Estímulos a Servidores Públicos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</si>
  <si>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</si>
  <si>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</si>
  <si>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</si>
  <si>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</si>
  <si>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</si>
  <si>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</si>
  <si>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</si>
  <si>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</si>
  <si>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</si>
  <si>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</si>
  <si>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</si>
  <si>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</si>
  <si>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</si>
  <si>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</si>
  <si>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</si>
  <si>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</si>
  <si>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</si>
  <si>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Transferencias Internas y Asignaciones al Sector Público</t>
  </si>
  <si>
    <t>Transferencias al Resto del Sector Público</t>
  </si>
  <si>
    <t>Subsidios y Subvenciones</t>
  </si>
  <si>
    <t>Ayudas Sociales</t>
  </si>
  <si>
    <t>Transferencias a Fideicomisos, Mandatos y Otros Análogos</t>
  </si>
  <si>
    <t>Transferencias a la Seguridad Social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</si>
  <si>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</si>
  <si>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</si>
  <si>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</si>
  <si>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</si>
  <si>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</si>
  <si>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</si>
  <si>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</si>
  <si>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</si>
  <si>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</si>
  <si>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</si>
  <si>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de Dominio Público</t>
  </si>
  <si>
    <t>Obra Pública en Bienes Propios</t>
  </si>
  <si>
    <t>Proyectos Productivos y Acciones de Fomento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</si>
  <si>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</si>
  <si>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</si>
  <si>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</si>
  <si>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</si>
  <si>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</si>
  <si>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</si>
  <si>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</si>
  <si>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</si>
  <si>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</si>
  <si>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</si>
  <si>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</si>
  <si>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</si>
  <si>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</si>
  <si>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</si>
  <si>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Ampliaciones/ (Reducciones)</t>
  </si>
  <si>
    <t>3 = (1 + 2 )</t>
  </si>
  <si>
    <t>6 = ( 3 - 4 )</t>
  </si>
  <si>
    <t>Gobierno (Federal/Estatal/Municipal) de __________________________
Estado Analítico del Ejercicio del Presupuesto de Egresos
Clasificación Administrativa
Del XXXX al XXXX</t>
  </si>
  <si>
    <t>Patronato del Parque Zoológico de León
Estado Analítico del Ejercicio del Presupuesto de Egresos
Clasificación por Objeto del Gasto (Capítulo y Concepto)
Del 01 de enero al 31 de marzo de 2019</t>
  </si>
  <si>
    <t>Patronato del Parque Zoológico de León
Estado Analítico del Ejercicio del Presupuesto de Egresos
Clasificación Económica (por Tipo de Gasto)
Del 01 de enero al 31 de marzo de 2019</t>
  </si>
  <si>
    <t>Patronato del Parque Zoológico de León
Estado Analítico del Ejercicio del Presupuesto de Egresos
Clasificación Administrativa
Del 01 de enero al 31 de marzo de 2019</t>
  </si>
  <si>
    <t>Patronato del Parque Zoológico de León
Estado Analítico del Ejercicio del Presupuesto de Egresos
Clasificación Funcional (Finalidad y Función)
Del 01 de enero al 31 de marzo de 2019</t>
  </si>
  <si>
    <t>Dependencia o Unidad Administrativa 200</t>
  </si>
  <si>
    <t>Dependencia o Unidad Administrativa 300</t>
  </si>
  <si>
    <t>Dependencia o Unidad Administrativa 400</t>
  </si>
  <si>
    <t>Dependencia o Unidad Administrativa 500</t>
  </si>
  <si>
    <t>Dependencia o Unidad Administrativa 600</t>
  </si>
  <si>
    <t>Dependencia o Unidad Administrativa 700</t>
  </si>
  <si>
    <t xml:space="preserve">Dependencia o Unidad Administrativa 100 </t>
  </si>
  <si>
    <t>Sector Paraestatal del Gobierno (Federal/Estatal/Municipal) de León
Estado Analítico del Ejercicio del Presupuesto de Egresos
Clasificación Administrativa
Del 01 de enero al 31 de marzo de 2019</t>
  </si>
  <si>
    <t>Bajo protesta de decir verdad declaramos que los Estados Financieros y sus notas, son razonablemente correctos y son responsabilidad del emisor.</t>
  </si>
  <si>
    <t>_________________________</t>
  </si>
  <si>
    <t>_______________________________</t>
  </si>
  <si>
    <t>Director Administrativo
CP Carlos Rafael Falcon Zavala</t>
  </si>
  <si>
    <t>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</si>
</sst>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70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6" fillId="0" borderId="0" xfId="0" applyFont="1" applyFill="1" applyBorder="1" applyProtection="1"/>
    <xf numFmtId="0" fontId="2" fillId="0" borderId="5" xfId="0" applyFont="1" applyFill="1" applyBorder="1" applyProtection="1">
      <protection locked="0"/>
    </xf>
    <xf numFmtId="4" fontId="6" fillId="2" borderId="8" xfId="9" applyNumberFormat="1" applyFont="1" applyFill="1" applyBorder="1" applyAlignment="1">
      <alignment horizontal="center" vertical="center" wrapText="1"/>
    </xf>
    <xf numFmtId="0" fontId="6" fillId="2" borderId="8" xfId="9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left"/>
    </xf>
    <xf numFmtId="0" fontId="2" fillId="0" borderId="6" xfId="0" applyFont="1" applyFill="1" applyBorder="1" applyAlignment="1" applyProtection="1">
      <alignment horizontal="left"/>
    </xf>
    <xf numFmtId="0" fontId="6" fillId="0" borderId="6" xfId="0" applyFont="1" applyFill="1" applyBorder="1" applyAlignment="1" applyProtection="1">
      <alignment horizontal="left"/>
      <protection locked="0"/>
    </xf>
    <xf numFmtId="4" fontId="2" fillId="0" borderId="13" xfId="0" applyNumberFormat="1" applyFont="1" applyFill="1" applyBorder="1" applyProtection="1">
      <protection locked="0"/>
    </xf>
    <xf numFmtId="4" fontId="2" fillId="0" borderId="15" xfId="0" applyNumberFormat="1" applyFont="1" applyFill="1" applyBorder="1" applyProtection="1">
      <protection locked="0"/>
    </xf>
    <xf numFmtId="4" fontId="2" fillId="0" borderId="14" xfId="0" applyNumberFormat="1" applyFont="1" applyFill="1" applyBorder="1" applyProtection="1">
      <protection locked="0"/>
    </xf>
    <xf numFmtId="4" fontId="6" fillId="0" borderId="14" xfId="0" applyNumberFormat="1" applyFont="1" applyFill="1" applyBorder="1" applyProtection="1">
      <protection locked="0"/>
    </xf>
    <xf numFmtId="0" fontId="2" fillId="0" borderId="0" xfId="0" applyFont="1" applyBorder="1" applyProtection="1"/>
    <xf numFmtId="0" fontId="2" fillId="0" borderId="6" xfId="0" applyFont="1" applyBorder="1" applyProtection="1"/>
    <xf numFmtId="0" fontId="6" fillId="0" borderId="5" xfId="0" applyFont="1" applyFill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4" xfId="0" applyFont="1" applyFill="1" applyBorder="1" applyProtection="1">
      <protection locked="0"/>
    </xf>
    <xf numFmtId="4" fontId="6" fillId="0" borderId="8" xfId="0" applyNumberFormat="1" applyFont="1" applyFill="1" applyBorder="1" applyProtection="1">
      <protection locked="0"/>
    </xf>
    <xf numFmtId="0" fontId="2" fillId="0" borderId="3" xfId="9" applyFont="1" applyFill="1" applyBorder="1" applyAlignment="1">
      <alignment horizontal="center" vertical="center"/>
    </xf>
    <xf numFmtId="0" fontId="2" fillId="0" borderId="7" xfId="0" applyFont="1" applyFill="1" applyBorder="1" applyProtection="1">
      <protection locked="0"/>
    </xf>
    <xf numFmtId="0" fontId="0" fillId="0" borderId="9" xfId="0" applyBorder="1" applyProtection="1">
      <protection locked="0"/>
    </xf>
    <xf numFmtId="0" fontId="6" fillId="0" borderId="0" xfId="9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6" xfId="0" applyBorder="1" applyProtection="1">
      <protection locked="0"/>
    </xf>
    <xf numFmtId="4" fontId="0" fillId="0" borderId="13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4" fontId="0" fillId="0" borderId="14" xfId="0" applyNumberFormat="1" applyBorder="1" applyProtection="1">
      <protection locked="0"/>
    </xf>
    <xf numFmtId="4" fontId="2" fillId="0" borderId="13" xfId="9" applyNumberFormat="1" applyFont="1" applyFill="1" applyBorder="1" applyAlignment="1">
      <alignment horizontal="center" vertical="center" wrapText="1"/>
    </xf>
    <xf numFmtId="0" fontId="0" fillId="0" borderId="0" xfId="0" applyFont="1" applyFill="1" applyProtection="1">
      <protection locked="0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wrapText="1"/>
    </xf>
    <xf numFmtId="0" fontId="6" fillId="0" borderId="9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left"/>
    </xf>
    <xf numFmtId="4" fontId="2" fillId="0" borderId="15" xfId="0" applyNumberFormat="1" applyFont="1" applyBorder="1" applyProtection="1">
      <protection locked="0"/>
    </xf>
    <xf numFmtId="0" fontId="6" fillId="2" borderId="9" xfId="9" applyFont="1" applyFill="1" applyBorder="1" applyAlignment="1" applyProtection="1">
      <alignment horizontal="center" vertical="center" wrapText="1"/>
      <protection locked="0"/>
    </xf>
    <xf numFmtId="0" fontId="6" fillId="2" borderId="10" xfId="9" applyFont="1" applyFill="1" applyBorder="1" applyAlignment="1" applyProtection="1">
      <alignment horizontal="center" vertical="center" wrapText="1"/>
      <protection locked="0"/>
    </xf>
    <xf numFmtId="0" fontId="6" fillId="2" borderId="11" xfId="9" applyFont="1" applyFill="1" applyBorder="1" applyAlignment="1" applyProtection="1">
      <alignment horizontal="center" vertical="center" wrapText="1"/>
      <protection locked="0"/>
    </xf>
    <xf numFmtId="4" fontId="6" fillId="2" borderId="13" xfId="9" applyNumberFormat="1" applyFont="1" applyFill="1" applyBorder="1" applyAlignment="1">
      <alignment horizontal="center" vertical="center" wrapText="1"/>
    </xf>
    <xf numFmtId="4" fontId="6" fillId="2" borderId="14" xfId="9" applyNumberFormat="1" applyFont="1" applyFill="1" applyBorder="1" applyAlignment="1">
      <alignment horizontal="center" vertical="center" wrapText="1"/>
    </xf>
    <xf numFmtId="0" fontId="6" fillId="2" borderId="2" xfId="9" applyFont="1" applyFill="1" applyBorder="1" applyAlignment="1">
      <alignment horizontal="center" vertical="center"/>
    </xf>
    <xf numFmtId="0" fontId="6" fillId="2" borderId="3" xfId="9" applyFont="1" applyFill="1" applyBorder="1" applyAlignment="1">
      <alignment horizontal="center" vertical="center"/>
    </xf>
    <xf numFmtId="0" fontId="6" fillId="2" borderId="1" xfId="9" applyFont="1" applyFill="1" applyBorder="1" applyAlignment="1">
      <alignment horizontal="center" vertical="center"/>
    </xf>
    <xf numFmtId="0" fontId="6" fillId="2" borderId="4" xfId="9" applyFont="1" applyFill="1" applyBorder="1" applyAlignment="1">
      <alignment horizontal="center" vertical="center"/>
    </xf>
    <xf numFmtId="0" fontId="6" fillId="2" borderId="5" xfId="9" applyFont="1" applyFill="1" applyBorder="1" applyAlignment="1">
      <alignment horizontal="center" vertical="center"/>
    </xf>
    <xf numFmtId="0" fontId="6" fillId="2" borderId="7" xfId="9" applyFont="1" applyFill="1" applyBorder="1" applyAlignment="1">
      <alignment horizontal="center" vertical="center"/>
    </xf>
    <xf numFmtId="0" fontId="2" fillId="0" borderId="0" xfId="8" applyFont="1" applyAlignment="1" applyProtection="1">
      <alignment vertical="top"/>
    </xf>
    <xf numFmtId="0" fontId="7" fillId="0" borderId="0" xfId="7" applyFont="1" applyFill="1" applyBorder="1" applyAlignment="1" applyProtection="1">
      <alignment vertical="top"/>
      <protection locked="0"/>
    </xf>
    <xf numFmtId="0" fontId="2" fillId="0" borderId="0" xfId="8" applyFont="1" applyAlignment="1" applyProtection="1">
      <alignment vertical="top" wrapText="1"/>
      <protection locked="0"/>
    </xf>
    <xf numFmtId="0" fontId="2" fillId="0" borderId="0" xfId="8" applyFont="1" applyAlignment="1" applyProtection="1">
      <alignment vertical="top"/>
      <protection locked="0"/>
    </xf>
    <xf numFmtId="0" fontId="2" fillId="0" borderId="0" xfId="0" applyFont="1" applyProtection="1">
      <protection locked="0"/>
    </xf>
    <xf numFmtId="0" fontId="2" fillId="0" borderId="0" xfId="8" applyFont="1" applyBorder="1" applyAlignment="1" applyProtection="1">
      <alignment horizontal="left" vertical="top" wrapText="1" indent="2"/>
      <protection locked="0"/>
    </xf>
    <xf numFmtId="0" fontId="2" fillId="0" borderId="0" xfId="8" applyFont="1" applyBorder="1" applyAlignment="1" applyProtection="1">
      <alignment horizontal="left" vertical="top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8"/>
  <sheetViews>
    <sheetView showGridLines="0" tabSelected="1" workbookViewId="0">
      <selection activeCell="A80" sqref="A80:G88"/>
    </sheetView>
  </sheetViews>
  <sheetFormatPr baseColWidth="10" defaultRowHeight="11.25" x14ac:dyDescent="0.2"/>
  <cols>
    <col min="1" max="1" width="5.83203125" style="1" customWidth="1"/>
    <col min="2" max="2" width="62.83203125" style="1" customWidth="1"/>
    <col min="3" max="3" width="18.33203125" style="1" customWidth="1"/>
    <col min="4" max="4" width="19.83203125" style="1" customWidth="1"/>
    <col min="5" max="8" width="18.33203125" style="1" customWidth="1"/>
    <col min="9" max="16384" width="12" style="1"/>
  </cols>
  <sheetData>
    <row r="1" spans="1:8" ht="50.1" customHeight="1" x14ac:dyDescent="0.2">
      <c r="A1" s="52" t="s">
        <v>129</v>
      </c>
      <c r="B1" s="53"/>
      <c r="C1" s="53"/>
      <c r="D1" s="53"/>
      <c r="E1" s="53"/>
      <c r="F1" s="53"/>
      <c r="G1" s="53"/>
      <c r="H1" s="54"/>
    </row>
    <row r="2" spans="1:8" x14ac:dyDescent="0.2">
      <c r="A2" s="57" t="s">
        <v>54</v>
      </c>
      <c r="B2" s="58"/>
      <c r="C2" s="52" t="s">
        <v>60</v>
      </c>
      <c r="D2" s="53"/>
      <c r="E2" s="53"/>
      <c r="F2" s="53"/>
      <c r="G2" s="54"/>
      <c r="H2" s="55" t="s">
        <v>59</v>
      </c>
    </row>
    <row r="3" spans="1:8" ht="24.95" customHeight="1" x14ac:dyDescent="0.2">
      <c r="A3" s="59"/>
      <c r="B3" s="60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56"/>
    </row>
    <row r="4" spans="1:8" x14ac:dyDescent="0.2">
      <c r="A4" s="61"/>
      <c r="B4" s="62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8" x14ac:dyDescent="0.2">
      <c r="A5" s="50" t="s">
        <v>61</v>
      </c>
      <c r="B5" s="7"/>
      <c r="C5" s="14"/>
      <c r="D5" s="14"/>
      <c r="E5" s="14"/>
      <c r="F5" s="14"/>
      <c r="G5" s="14"/>
      <c r="H5" s="14"/>
    </row>
    <row r="6" spans="1:8" x14ac:dyDescent="0.2">
      <c r="A6" s="5"/>
      <c r="B6" s="11" t="s">
        <v>70</v>
      </c>
      <c r="C6" s="15">
        <v>15890168.280000001</v>
      </c>
      <c r="D6" s="15">
        <f t="shared" ref="D6:D11" si="0">E6-C6</f>
        <v>111597.50999999791</v>
      </c>
      <c r="E6" s="15">
        <v>16001765.789999999</v>
      </c>
      <c r="F6" s="15">
        <v>3802219.5999999996</v>
      </c>
      <c r="G6" s="15">
        <v>3802219.5999999996</v>
      </c>
      <c r="H6" s="15">
        <f t="shared" ref="H6:H11" si="1">E6-F6</f>
        <v>12199546.189999999</v>
      </c>
    </row>
    <row r="7" spans="1:8" x14ac:dyDescent="0.2">
      <c r="A7" s="5"/>
      <c r="B7" s="11" t="s">
        <v>71</v>
      </c>
      <c r="C7" s="15">
        <v>1075662.23</v>
      </c>
      <c r="D7" s="15">
        <f t="shared" si="0"/>
        <v>-26868.839999999851</v>
      </c>
      <c r="E7" s="15">
        <v>1048793.3900000001</v>
      </c>
      <c r="F7" s="15">
        <v>242029.46</v>
      </c>
      <c r="G7" s="15">
        <v>242029.46</v>
      </c>
      <c r="H7" s="15">
        <f t="shared" si="1"/>
        <v>806763.93000000017</v>
      </c>
    </row>
    <row r="8" spans="1:8" x14ac:dyDescent="0.2">
      <c r="A8" s="5"/>
      <c r="B8" s="11" t="s">
        <v>72</v>
      </c>
      <c r="C8" s="15">
        <v>4444213.7300000004</v>
      </c>
      <c r="D8" s="15">
        <f t="shared" si="0"/>
        <v>71725.849999999627</v>
      </c>
      <c r="E8" s="15">
        <v>4515939.58</v>
      </c>
      <c r="F8" s="15">
        <v>1049019.1400000004</v>
      </c>
      <c r="G8" s="15">
        <v>1049019.1400000004</v>
      </c>
      <c r="H8" s="15">
        <f t="shared" si="1"/>
        <v>3466920.4399999995</v>
      </c>
    </row>
    <row r="9" spans="1:8" x14ac:dyDescent="0.2">
      <c r="A9" s="5"/>
      <c r="B9" s="11" t="s">
        <v>35</v>
      </c>
      <c r="C9" s="15">
        <v>5015713.9100000011</v>
      </c>
      <c r="D9" s="15">
        <f t="shared" si="0"/>
        <v>-102707.39000000153</v>
      </c>
      <c r="E9" s="15">
        <v>4913006.5199999996</v>
      </c>
      <c r="F9" s="15">
        <v>869984.12999999989</v>
      </c>
      <c r="G9" s="15">
        <v>869984.12999999989</v>
      </c>
      <c r="H9" s="15">
        <f t="shared" si="1"/>
        <v>4043022.3899999997</v>
      </c>
    </row>
    <row r="10" spans="1:8" x14ac:dyDescent="0.2">
      <c r="A10" s="5"/>
      <c r="B10" s="11" t="s">
        <v>73</v>
      </c>
      <c r="C10" s="15">
        <v>5746311.6599999983</v>
      </c>
      <c r="D10" s="15">
        <f t="shared" si="0"/>
        <v>-33926.289999999106</v>
      </c>
      <c r="E10" s="15">
        <v>5712385.3699999992</v>
      </c>
      <c r="F10" s="15">
        <v>1398046.29</v>
      </c>
      <c r="G10" s="15">
        <v>1398046.29</v>
      </c>
      <c r="H10" s="15">
        <f t="shared" si="1"/>
        <v>4314339.0799999991</v>
      </c>
    </row>
    <row r="11" spans="1:8" x14ac:dyDescent="0.2">
      <c r="A11" s="5"/>
      <c r="B11" s="11" t="s">
        <v>36</v>
      </c>
      <c r="C11" s="15">
        <v>381364.1</v>
      </c>
      <c r="D11" s="15">
        <f t="shared" si="0"/>
        <v>-3352.8399999999674</v>
      </c>
      <c r="E11" s="15">
        <v>378011.26</v>
      </c>
      <c r="F11" s="15">
        <v>88639.14</v>
      </c>
      <c r="G11" s="15">
        <v>88639.14</v>
      </c>
      <c r="H11" s="15">
        <f t="shared" si="1"/>
        <v>289372.12</v>
      </c>
    </row>
    <row r="12" spans="1:8" x14ac:dyDescent="0.2">
      <c r="A12" s="5"/>
      <c r="B12" s="11" t="s">
        <v>74</v>
      </c>
      <c r="C12" s="15"/>
      <c r="D12" s="15"/>
      <c r="E12" s="15"/>
      <c r="F12" s="15"/>
      <c r="G12" s="15"/>
      <c r="H12" s="15"/>
    </row>
    <row r="13" spans="1:8" x14ac:dyDescent="0.2">
      <c r="A13" s="50" t="s">
        <v>62</v>
      </c>
      <c r="B13" s="7"/>
      <c r="C13" s="15"/>
      <c r="D13" s="15"/>
      <c r="E13" s="15"/>
      <c r="F13" s="15"/>
      <c r="G13" s="15"/>
      <c r="H13" s="15"/>
    </row>
    <row r="14" spans="1:8" x14ac:dyDescent="0.2">
      <c r="A14" s="5"/>
      <c r="B14" s="11" t="s">
        <v>75</v>
      </c>
      <c r="C14" s="15">
        <v>579218.29</v>
      </c>
      <c r="D14" s="15">
        <f>E14-C14</f>
        <v>89563.709999999963</v>
      </c>
      <c r="E14" s="15">
        <v>668782</v>
      </c>
      <c r="F14" s="15">
        <v>214669.51</v>
      </c>
      <c r="G14" s="15">
        <v>214669.51</v>
      </c>
      <c r="H14" s="15">
        <f>E14-F14</f>
        <v>454112.49</v>
      </c>
    </row>
    <row r="15" spans="1:8" x14ac:dyDescent="0.2">
      <c r="A15" s="5"/>
      <c r="B15" s="11" t="s">
        <v>76</v>
      </c>
      <c r="C15" s="15">
        <v>11557000</v>
      </c>
      <c r="D15" s="15">
        <f>E15-C15</f>
        <v>-143830.3599999994</v>
      </c>
      <c r="E15" s="15">
        <v>11413169.640000001</v>
      </c>
      <c r="F15" s="15">
        <v>2559311.94</v>
      </c>
      <c r="G15" s="15">
        <v>2559311.94</v>
      </c>
      <c r="H15" s="15">
        <f>E15-F15</f>
        <v>8853857.7000000011</v>
      </c>
    </row>
    <row r="16" spans="1:8" x14ac:dyDescent="0.2">
      <c r="A16" s="5"/>
      <c r="B16" s="11" t="s">
        <v>77</v>
      </c>
      <c r="C16" s="15">
        <v>4882852.09</v>
      </c>
      <c r="D16" s="15">
        <f>E16-C16</f>
        <v>-27614.160000000149</v>
      </c>
      <c r="E16" s="15">
        <v>4855237.93</v>
      </c>
      <c r="F16" s="15">
        <v>1106472.1000000001</v>
      </c>
      <c r="G16" s="15">
        <v>1106472.1000000001</v>
      </c>
      <c r="H16" s="15">
        <f>E16-F16</f>
        <v>3748765.8299999996</v>
      </c>
    </row>
    <row r="17" spans="1:8" x14ac:dyDescent="0.2">
      <c r="A17" s="5"/>
      <c r="B17" s="11" t="s">
        <v>78</v>
      </c>
      <c r="C17" s="15"/>
      <c r="D17" s="15"/>
      <c r="E17" s="15"/>
      <c r="F17" s="15"/>
      <c r="G17" s="15"/>
      <c r="H17" s="15"/>
    </row>
    <row r="18" spans="1:8" x14ac:dyDescent="0.2">
      <c r="A18" s="5"/>
      <c r="B18" s="11" t="s">
        <v>79</v>
      </c>
      <c r="C18" s="15">
        <v>223000</v>
      </c>
      <c r="D18" s="15">
        <f>E18-C18</f>
        <v>-3664.320000000007</v>
      </c>
      <c r="E18" s="15">
        <v>219335.67999999999</v>
      </c>
      <c r="F18" s="15">
        <v>46506.399999999994</v>
      </c>
      <c r="G18" s="15">
        <v>46506.399999999994</v>
      </c>
      <c r="H18" s="15">
        <f>E18-F18</f>
        <v>172829.28</v>
      </c>
    </row>
    <row r="19" spans="1:8" x14ac:dyDescent="0.2">
      <c r="A19" s="5"/>
      <c r="B19" s="11" t="s">
        <v>80</v>
      </c>
      <c r="C19" s="15">
        <v>652181.31999999995</v>
      </c>
      <c r="D19" s="15">
        <f>E19-C19</f>
        <v>16254.010000000126</v>
      </c>
      <c r="E19" s="15">
        <v>668435.33000000007</v>
      </c>
      <c r="F19" s="15">
        <v>183221.32</v>
      </c>
      <c r="G19" s="15">
        <v>183221.32</v>
      </c>
      <c r="H19" s="15">
        <f>E19-F19</f>
        <v>485214.01000000007</v>
      </c>
    </row>
    <row r="20" spans="1:8" x14ac:dyDescent="0.2">
      <c r="A20" s="5"/>
      <c r="B20" s="11" t="s">
        <v>81</v>
      </c>
      <c r="C20" s="15">
        <v>219500</v>
      </c>
      <c r="D20" s="15">
        <f>E20-C20</f>
        <v>0</v>
      </c>
      <c r="E20" s="15">
        <v>219500</v>
      </c>
      <c r="F20" s="15">
        <v>158827.20000000001</v>
      </c>
      <c r="G20" s="15">
        <v>158827.20000000001</v>
      </c>
      <c r="H20" s="15">
        <f>E20-F20</f>
        <v>60672.799999999988</v>
      </c>
    </row>
    <row r="21" spans="1:8" x14ac:dyDescent="0.2">
      <c r="A21" s="5"/>
      <c r="B21" s="11" t="s">
        <v>82</v>
      </c>
      <c r="C21" s="15"/>
      <c r="D21" s="15"/>
      <c r="E21" s="15"/>
      <c r="F21" s="15"/>
      <c r="G21" s="15"/>
      <c r="H21" s="15"/>
    </row>
    <row r="22" spans="1:8" x14ac:dyDescent="0.2">
      <c r="A22" s="5"/>
      <c r="B22" s="11" t="s">
        <v>83</v>
      </c>
      <c r="C22" s="15">
        <v>124000</v>
      </c>
      <c r="D22" s="15">
        <f>E22-C22</f>
        <v>50347.049999999988</v>
      </c>
      <c r="E22" s="15">
        <v>174347.05</v>
      </c>
      <c r="F22" s="15">
        <v>77723.25</v>
      </c>
      <c r="G22" s="15">
        <v>77723.25</v>
      </c>
      <c r="H22" s="15">
        <f>E22-F22</f>
        <v>96623.799999999988</v>
      </c>
    </row>
    <row r="23" spans="1:8" x14ac:dyDescent="0.2">
      <c r="A23" s="50" t="s">
        <v>63</v>
      </c>
      <c r="B23" s="7"/>
      <c r="C23" s="15"/>
      <c r="D23" s="15"/>
      <c r="E23" s="15"/>
      <c r="F23" s="15"/>
      <c r="G23" s="15"/>
      <c r="H23" s="15"/>
    </row>
    <row r="24" spans="1:8" x14ac:dyDescent="0.2">
      <c r="A24" s="5"/>
      <c r="B24" s="11" t="s">
        <v>84</v>
      </c>
      <c r="C24" s="15">
        <v>1536200</v>
      </c>
      <c r="D24" s="15">
        <f t="shared" ref="D24:D32" si="2">E24-C24</f>
        <v>41263.389999999898</v>
      </c>
      <c r="E24" s="15">
        <v>1577463.39</v>
      </c>
      <c r="F24" s="15">
        <v>433563.39</v>
      </c>
      <c r="G24" s="15">
        <v>433563.39</v>
      </c>
      <c r="H24" s="15">
        <f t="shared" ref="H24:H32" si="3">E24-F24</f>
        <v>1143900</v>
      </c>
    </row>
    <row r="25" spans="1:8" x14ac:dyDescent="0.2">
      <c r="A25" s="5"/>
      <c r="B25" s="11" t="s">
        <v>85</v>
      </c>
      <c r="C25" s="15">
        <v>357931.7</v>
      </c>
      <c r="D25" s="15">
        <f t="shared" si="2"/>
        <v>-20556.799999999988</v>
      </c>
      <c r="E25" s="15">
        <v>337374.9</v>
      </c>
      <c r="F25" s="15">
        <v>53055.95</v>
      </c>
      <c r="G25" s="15">
        <v>53055.95</v>
      </c>
      <c r="H25" s="15">
        <f t="shared" si="3"/>
        <v>284318.95</v>
      </c>
    </row>
    <row r="26" spans="1:8" x14ac:dyDescent="0.2">
      <c r="A26" s="5"/>
      <c r="B26" s="11" t="s">
        <v>86</v>
      </c>
      <c r="C26" s="15">
        <v>291082</v>
      </c>
      <c r="D26" s="15">
        <f t="shared" si="2"/>
        <v>-45000</v>
      </c>
      <c r="E26" s="15">
        <v>246082</v>
      </c>
      <c r="F26" s="15">
        <v>22561.67</v>
      </c>
      <c r="G26" s="15">
        <v>22561.67</v>
      </c>
      <c r="H26" s="15">
        <f t="shared" si="3"/>
        <v>223520.33000000002</v>
      </c>
    </row>
    <row r="27" spans="1:8" x14ac:dyDescent="0.2">
      <c r="A27" s="5"/>
      <c r="B27" s="11" t="s">
        <v>87</v>
      </c>
      <c r="C27" s="15">
        <v>734994.59000000008</v>
      </c>
      <c r="D27" s="15">
        <f t="shared" si="2"/>
        <v>240129.64999999991</v>
      </c>
      <c r="E27" s="15">
        <v>975124.24</v>
      </c>
      <c r="F27" s="15">
        <v>373605.51</v>
      </c>
      <c r="G27" s="15">
        <v>373605.51</v>
      </c>
      <c r="H27" s="15">
        <f t="shared" si="3"/>
        <v>601518.73</v>
      </c>
    </row>
    <row r="28" spans="1:8" x14ac:dyDescent="0.2">
      <c r="A28" s="5"/>
      <c r="B28" s="11" t="s">
        <v>88</v>
      </c>
      <c r="C28" s="15">
        <v>3060050.27</v>
      </c>
      <c r="D28" s="15">
        <f t="shared" si="2"/>
        <v>-27240.250000000466</v>
      </c>
      <c r="E28" s="15">
        <v>3032810.0199999996</v>
      </c>
      <c r="F28" s="15">
        <v>1249535.6599999997</v>
      </c>
      <c r="G28" s="15">
        <v>1249535.6599999997</v>
      </c>
      <c r="H28" s="15">
        <f t="shared" si="3"/>
        <v>1783274.3599999999</v>
      </c>
    </row>
    <row r="29" spans="1:8" x14ac:dyDescent="0.2">
      <c r="A29" s="5"/>
      <c r="B29" s="11" t="s">
        <v>89</v>
      </c>
      <c r="C29" s="15">
        <v>2679234.2700000005</v>
      </c>
      <c r="D29" s="15">
        <f t="shared" si="2"/>
        <v>-31063.980000000447</v>
      </c>
      <c r="E29" s="15">
        <v>2648170.29</v>
      </c>
      <c r="F29" s="15">
        <v>209179.16</v>
      </c>
      <c r="G29" s="15">
        <v>209179.16</v>
      </c>
      <c r="H29" s="15">
        <f t="shared" si="3"/>
        <v>2438991.13</v>
      </c>
    </row>
    <row r="30" spans="1:8" x14ac:dyDescent="0.2">
      <c r="A30" s="5"/>
      <c r="B30" s="11" t="s">
        <v>90</v>
      </c>
      <c r="C30" s="15">
        <v>228211.18</v>
      </c>
      <c r="D30" s="15">
        <f t="shared" si="2"/>
        <v>-56266.76999999999</v>
      </c>
      <c r="E30" s="15">
        <v>171944.41</v>
      </c>
      <c r="F30" s="15">
        <v>63192.94</v>
      </c>
      <c r="G30" s="15">
        <v>63192.94</v>
      </c>
      <c r="H30" s="15">
        <f t="shared" si="3"/>
        <v>108751.47</v>
      </c>
    </row>
    <row r="31" spans="1:8" x14ac:dyDescent="0.2">
      <c r="A31" s="5"/>
      <c r="B31" s="11" t="s">
        <v>91</v>
      </c>
      <c r="C31" s="15">
        <v>2899839.06</v>
      </c>
      <c r="D31" s="15">
        <f t="shared" si="2"/>
        <v>-37752.550000000279</v>
      </c>
      <c r="E31" s="15">
        <v>2862086.51</v>
      </c>
      <c r="F31" s="15">
        <v>13838.67</v>
      </c>
      <c r="G31" s="15">
        <v>13838.67</v>
      </c>
      <c r="H31" s="15">
        <f t="shared" si="3"/>
        <v>2848247.84</v>
      </c>
    </row>
    <row r="32" spans="1:8" x14ac:dyDescent="0.2">
      <c r="A32" s="5"/>
      <c r="B32" s="11" t="s">
        <v>19</v>
      </c>
      <c r="C32" s="15">
        <v>530563.32000000007</v>
      </c>
      <c r="D32" s="15">
        <f t="shared" si="2"/>
        <v>17226.879999999888</v>
      </c>
      <c r="E32" s="15">
        <v>547790.19999999995</v>
      </c>
      <c r="F32" s="15">
        <v>148392.88</v>
      </c>
      <c r="G32" s="15">
        <v>148392.88</v>
      </c>
      <c r="H32" s="15">
        <f t="shared" si="3"/>
        <v>399397.31999999995</v>
      </c>
    </row>
    <row r="33" spans="1:8" x14ac:dyDescent="0.2">
      <c r="A33" s="50" t="s">
        <v>64</v>
      </c>
      <c r="B33" s="7"/>
      <c r="C33" s="15"/>
      <c r="D33" s="15"/>
      <c r="E33" s="15"/>
      <c r="F33" s="15"/>
      <c r="G33" s="15"/>
      <c r="H33" s="15"/>
    </row>
    <row r="34" spans="1:8" x14ac:dyDescent="0.2">
      <c r="A34" s="5"/>
      <c r="B34" s="11" t="s">
        <v>92</v>
      </c>
      <c r="C34" s="15"/>
      <c r="D34" s="15"/>
      <c r="E34" s="15"/>
      <c r="F34" s="15"/>
      <c r="G34" s="15"/>
      <c r="H34" s="15"/>
    </row>
    <row r="35" spans="1:8" x14ac:dyDescent="0.2">
      <c r="A35" s="5"/>
      <c r="B35" s="11" t="s">
        <v>93</v>
      </c>
      <c r="C35" s="15"/>
      <c r="D35" s="15"/>
      <c r="E35" s="15"/>
      <c r="F35" s="15"/>
      <c r="G35" s="15"/>
      <c r="H35" s="15"/>
    </row>
    <row r="36" spans="1:8" x14ac:dyDescent="0.2">
      <c r="A36" s="5"/>
      <c r="B36" s="11" t="s">
        <v>94</v>
      </c>
      <c r="C36" s="15"/>
      <c r="D36" s="15"/>
      <c r="E36" s="15"/>
      <c r="F36" s="15"/>
      <c r="G36" s="15"/>
      <c r="H36" s="15"/>
    </row>
    <row r="37" spans="1:8" x14ac:dyDescent="0.2">
      <c r="A37" s="5"/>
      <c r="B37" s="11" t="s">
        <v>95</v>
      </c>
      <c r="C37" s="15"/>
      <c r="D37" s="15"/>
      <c r="E37" s="15"/>
      <c r="F37" s="15"/>
      <c r="G37" s="15"/>
      <c r="H37" s="15"/>
    </row>
    <row r="38" spans="1:8" x14ac:dyDescent="0.2">
      <c r="A38" s="5"/>
      <c r="B38" s="11" t="s">
        <v>41</v>
      </c>
      <c r="C38" s="15"/>
      <c r="D38" s="15"/>
      <c r="E38" s="15"/>
      <c r="F38" s="15"/>
      <c r="G38" s="15"/>
      <c r="H38" s="15"/>
    </row>
    <row r="39" spans="1:8" x14ac:dyDescent="0.2">
      <c r="A39" s="5"/>
      <c r="B39" s="11" t="s">
        <v>96</v>
      </c>
      <c r="C39" s="15"/>
      <c r="D39" s="15"/>
      <c r="E39" s="15"/>
      <c r="F39" s="15"/>
      <c r="G39" s="15"/>
      <c r="H39" s="15"/>
    </row>
    <row r="40" spans="1:8" x14ac:dyDescent="0.2">
      <c r="A40" s="5"/>
      <c r="B40" s="11" t="s">
        <v>97</v>
      </c>
      <c r="C40" s="15"/>
      <c r="D40" s="15"/>
      <c r="E40" s="15"/>
      <c r="F40" s="15"/>
      <c r="G40" s="15"/>
      <c r="H40" s="15"/>
    </row>
    <row r="41" spans="1:8" x14ac:dyDescent="0.2">
      <c r="A41" s="5"/>
      <c r="B41" s="11" t="s">
        <v>37</v>
      </c>
      <c r="C41" s="15"/>
      <c r="D41" s="15"/>
      <c r="E41" s="15"/>
      <c r="F41" s="15"/>
      <c r="G41" s="15"/>
      <c r="H41" s="15"/>
    </row>
    <row r="42" spans="1:8" x14ac:dyDescent="0.2">
      <c r="A42" s="5"/>
      <c r="B42" s="11" t="s">
        <v>98</v>
      </c>
      <c r="C42" s="15"/>
      <c r="D42" s="15"/>
      <c r="E42" s="15"/>
      <c r="F42" s="15"/>
      <c r="G42" s="15"/>
      <c r="H42" s="15"/>
    </row>
    <row r="43" spans="1:8" x14ac:dyDescent="0.2">
      <c r="A43" s="50" t="s">
        <v>65</v>
      </c>
      <c r="B43" s="7"/>
      <c r="C43" s="15"/>
      <c r="D43" s="15"/>
      <c r="E43" s="15"/>
      <c r="F43" s="15"/>
      <c r="G43" s="15"/>
      <c r="H43" s="15"/>
    </row>
    <row r="44" spans="1:8" x14ac:dyDescent="0.2">
      <c r="A44" s="5"/>
      <c r="B44" s="11" t="s">
        <v>99</v>
      </c>
      <c r="C44" s="15">
        <v>100350</v>
      </c>
      <c r="D44" s="15">
        <f>E44-C44</f>
        <v>-51193.759999999995</v>
      </c>
      <c r="E44" s="15">
        <v>49156.240000000005</v>
      </c>
      <c r="F44" s="15">
        <v>19156.239999999998</v>
      </c>
      <c r="G44" s="15">
        <v>19156.239999999998</v>
      </c>
      <c r="H44" s="15">
        <f>E44-F44</f>
        <v>30000.000000000007</v>
      </c>
    </row>
    <row r="45" spans="1:8" x14ac:dyDescent="0.2">
      <c r="A45" s="5"/>
      <c r="B45" s="11" t="s">
        <v>100</v>
      </c>
      <c r="C45" s="15"/>
      <c r="D45" s="15"/>
      <c r="E45" s="15"/>
      <c r="F45" s="15"/>
      <c r="G45" s="15"/>
      <c r="H45" s="15"/>
    </row>
    <row r="46" spans="1:8" x14ac:dyDescent="0.2">
      <c r="A46" s="5"/>
      <c r="B46" s="11" t="s">
        <v>101</v>
      </c>
      <c r="C46" s="15">
        <v>40000</v>
      </c>
      <c r="D46" s="15">
        <f>E46-C46</f>
        <v>-10000</v>
      </c>
      <c r="E46" s="15">
        <v>30000</v>
      </c>
      <c r="F46" s="15">
        <v>0</v>
      </c>
      <c r="G46" s="15">
        <v>0</v>
      </c>
      <c r="H46" s="15">
        <f>E46-F46</f>
        <v>30000</v>
      </c>
    </row>
    <row r="47" spans="1:8" x14ac:dyDescent="0.2">
      <c r="A47" s="5"/>
      <c r="B47" s="11" t="s">
        <v>102</v>
      </c>
      <c r="C47" s="15"/>
      <c r="D47" s="15"/>
      <c r="E47" s="15"/>
      <c r="F47" s="15"/>
      <c r="G47" s="15"/>
      <c r="H47" s="15"/>
    </row>
    <row r="48" spans="1:8" x14ac:dyDescent="0.2">
      <c r="A48" s="5"/>
      <c r="B48" s="11" t="s">
        <v>103</v>
      </c>
      <c r="C48" s="15"/>
      <c r="D48" s="15"/>
      <c r="E48" s="15"/>
      <c r="F48" s="15"/>
      <c r="G48" s="15"/>
      <c r="H48" s="15"/>
    </row>
    <row r="49" spans="1:8" x14ac:dyDescent="0.2">
      <c r="A49" s="5"/>
      <c r="B49" s="11" t="s">
        <v>104</v>
      </c>
      <c r="C49" s="15">
        <v>290225</v>
      </c>
      <c r="D49" s="15">
        <f>E49-C49</f>
        <v>-32853.53</v>
      </c>
      <c r="E49" s="15">
        <v>257371.47</v>
      </c>
      <c r="F49" s="15">
        <v>26871.47</v>
      </c>
      <c r="G49" s="15">
        <v>26871.47</v>
      </c>
      <c r="H49" s="15">
        <f>E49-F49</f>
        <v>230500</v>
      </c>
    </row>
    <row r="50" spans="1:8" x14ac:dyDescent="0.2">
      <c r="A50" s="5"/>
      <c r="B50" s="11" t="s">
        <v>105</v>
      </c>
      <c r="C50" s="15">
        <v>400000</v>
      </c>
      <c r="D50" s="15">
        <f>E50-C50</f>
        <v>-397960</v>
      </c>
      <c r="E50" s="15">
        <v>2040</v>
      </c>
      <c r="F50" s="15">
        <v>2040</v>
      </c>
      <c r="G50" s="15">
        <v>2040</v>
      </c>
      <c r="H50" s="15">
        <f>E50-F50</f>
        <v>0</v>
      </c>
    </row>
    <row r="51" spans="1:8" x14ac:dyDescent="0.2">
      <c r="A51" s="5"/>
      <c r="B51" s="11" t="s">
        <v>106</v>
      </c>
      <c r="C51" s="15"/>
      <c r="D51" s="15"/>
      <c r="E51" s="15"/>
      <c r="F51" s="15"/>
      <c r="G51" s="15"/>
      <c r="H51" s="15"/>
    </row>
    <row r="52" spans="1:8" x14ac:dyDescent="0.2">
      <c r="A52" s="5"/>
      <c r="B52" s="11" t="s">
        <v>107</v>
      </c>
      <c r="C52" s="15"/>
      <c r="D52" s="15"/>
      <c r="E52" s="15"/>
      <c r="F52" s="15"/>
      <c r="G52" s="15"/>
      <c r="H52" s="15"/>
    </row>
    <row r="53" spans="1:8" x14ac:dyDescent="0.2">
      <c r="A53" s="50" t="s">
        <v>66</v>
      </c>
      <c r="B53" s="7"/>
      <c r="C53" s="15"/>
      <c r="D53" s="15"/>
      <c r="E53" s="15"/>
      <c r="F53" s="15"/>
      <c r="G53" s="15"/>
      <c r="H53" s="15"/>
    </row>
    <row r="54" spans="1:8" x14ac:dyDescent="0.2">
      <c r="A54" s="5"/>
      <c r="B54" s="11" t="s">
        <v>108</v>
      </c>
      <c r="C54" s="15">
        <v>500000</v>
      </c>
      <c r="D54" s="15">
        <f>E54-C54</f>
        <v>-86256.210000000021</v>
      </c>
      <c r="E54" s="15">
        <v>413743.79</v>
      </c>
      <c r="F54" s="15">
        <v>249999.48</v>
      </c>
      <c r="G54" s="15">
        <v>249999.48</v>
      </c>
      <c r="H54" s="15">
        <f>E54-F54</f>
        <v>163744.30999999997</v>
      </c>
    </row>
    <row r="55" spans="1:8" x14ac:dyDescent="0.2">
      <c r="A55" s="5"/>
      <c r="B55" s="11" t="s">
        <v>109</v>
      </c>
      <c r="C55" s="15"/>
      <c r="D55" s="15"/>
      <c r="E55" s="15"/>
      <c r="F55" s="15"/>
      <c r="G55" s="15"/>
      <c r="H55" s="15"/>
    </row>
    <row r="56" spans="1:8" x14ac:dyDescent="0.2">
      <c r="A56" s="5"/>
      <c r="B56" s="11" t="s">
        <v>110</v>
      </c>
      <c r="C56" s="15"/>
      <c r="D56" s="15"/>
      <c r="E56" s="15"/>
      <c r="F56" s="15"/>
      <c r="G56" s="15"/>
      <c r="H56" s="15"/>
    </row>
    <row r="57" spans="1:8" x14ac:dyDescent="0.2">
      <c r="A57" s="50" t="s">
        <v>67</v>
      </c>
      <c r="B57" s="7"/>
      <c r="C57" s="15"/>
      <c r="D57" s="15"/>
      <c r="E57" s="15"/>
      <c r="F57" s="15"/>
      <c r="G57" s="15"/>
      <c r="H57" s="15"/>
    </row>
    <row r="58" spans="1:8" x14ac:dyDescent="0.2">
      <c r="A58" s="5"/>
      <c r="B58" s="11" t="s">
        <v>111</v>
      </c>
      <c r="C58" s="15"/>
      <c r="D58" s="15"/>
      <c r="E58" s="15"/>
      <c r="F58" s="15"/>
      <c r="G58" s="15"/>
      <c r="H58" s="15"/>
    </row>
    <row r="59" spans="1:8" x14ac:dyDescent="0.2">
      <c r="A59" s="5"/>
      <c r="B59" s="11" t="s">
        <v>112</v>
      </c>
      <c r="C59" s="15"/>
      <c r="D59" s="15"/>
      <c r="E59" s="15"/>
      <c r="F59" s="15"/>
      <c r="G59" s="15"/>
      <c r="H59" s="15"/>
    </row>
    <row r="60" spans="1:8" x14ac:dyDescent="0.2">
      <c r="A60" s="5"/>
      <c r="B60" s="11" t="s">
        <v>113</v>
      </c>
      <c r="C60" s="15"/>
      <c r="D60" s="15"/>
      <c r="E60" s="15"/>
      <c r="F60" s="15"/>
      <c r="G60" s="15"/>
      <c r="H60" s="15"/>
    </row>
    <row r="61" spans="1:8" x14ac:dyDescent="0.2">
      <c r="A61" s="5"/>
      <c r="B61" s="11" t="s">
        <v>114</v>
      </c>
      <c r="C61" s="15"/>
      <c r="D61" s="15"/>
      <c r="E61" s="15"/>
      <c r="F61" s="15"/>
      <c r="G61" s="15"/>
      <c r="H61" s="15"/>
    </row>
    <row r="62" spans="1:8" x14ac:dyDescent="0.2">
      <c r="A62" s="5"/>
      <c r="B62" s="11" t="s">
        <v>115</v>
      </c>
      <c r="C62" s="15"/>
      <c r="D62" s="15"/>
      <c r="E62" s="15"/>
      <c r="F62" s="15"/>
      <c r="G62" s="15"/>
      <c r="H62" s="15"/>
    </row>
    <row r="63" spans="1:8" x14ac:dyDescent="0.2">
      <c r="A63" s="5"/>
      <c r="B63" s="11" t="s">
        <v>116</v>
      </c>
      <c r="C63" s="15"/>
      <c r="D63" s="15"/>
      <c r="E63" s="15"/>
      <c r="F63" s="15"/>
      <c r="G63" s="15"/>
      <c r="H63" s="15"/>
    </row>
    <row r="64" spans="1:8" x14ac:dyDescent="0.2">
      <c r="A64" s="5"/>
      <c r="B64" s="11" t="s">
        <v>117</v>
      </c>
      <c r="C64" s="15"/>
      <c r="D64" s="15"/>
      <c r="E64" s="15"/>
      <c r="F64" s="15"/>
      <c r="G64" s="15"/>
      <c r="H64" s="15"/>
    </row>
    <row r="65" spans="1:8" x14ac:dyDescent="0.2">
      <c r="A65" s="50" t="s">
        <v>68</v>
      </c>
      <c r="B65" s="7"/>
      <c r="C65" s="15"/>
      <c r="D65" s="15"/>
      <c r="E65" s="15"/>
      <c r="F65" s="15"/>
      <c r="G65" s="15"/>
      <c r="H65" s="15"/>
    </row>
    <row r="66" spans="1:8" x14ac:dyDescent="0.2">
      <c r="A66" s="5"/>
      <c r="B66" s="11" t="s">
        <v>38</v>
      </c>
      <c r="C66" s="15"/>
      <c r="D66" s="15"/>
      <c r="E66" s="15"/>
      <c r="F66" s="15"/>
      <c r="G66" s="15"/>
      <c r="H66" s="15"/>
    </row>
    <row r="67" spans="1:8" x14ac:dyDescent="0.2">
      <c r="A67" s="5"/>
      <c r="B67" s="11" t="s">
        <v>39</v>
      </c>
      <c r="C67" s="15"/>
      <c r="D67" s="15"/>
      <c r="E67" s="15"/>
      <c r="F67" s="15"/>
      <c r="G67" s="15"/>
      <c r="H67" s="15"/>
    </row>
    <row r="68" spans="1:8" x14ac:dyDescent="0.2">
      <c r="A68" s="5"/>
      <c r="B68" s="11" t="s">
        <v>40</v>
      </c>
      <c r="C68" s="15"/>
      <c r="D68" s="15"/>
      <c r="E68" s="15"/>
      <c r="F68" s="15"/>
      <c r="G68" s="15"/>
      <c r="H68" s="15"/>
    </row>
    <row r="69" spans="1:8" x14ac:dyDescent="0.2">
      <c r="A69" s="50" t="s">
        <v>69</v>
      </c>
      <c r="B69" s="7"/>
      <c r="C69" s="15"/>
      <c r="D69" s="15"/>
      <c r="E69" s="15"/>
      <c r="F69" s="15"/>
      <c r="G69" s="15"/>
      <c r="H69" s="15"/>
    </row>
    <row r="70" spans="1:8" x14ac:dyDescent="0.2">
      <c r="A70" s="5"/>
      <c r="B70" s="11" t="s">
        <v>118</v>
      </c>
      <c r="C70" s="15"/>
      <c r="D70" s="15"/>
      <c r="E70" s="15"/>
      <c r="F70" s="15"/>
      <c r="G70" s="15"/>
      <c r="H70" s="15"/>
    </row>
    <row r="71" spans="1:8" x14ac:dyDescent="0.2">
      <c r="A71" s="5"/>
      <c r="B71" s="11" t="s">
        <v>119</v>
      </c>
      <c r="C71" s="15"/>
      <c r="D71" s="15"/>
      <c r="E71" s="15"/>
      <c r="F71" s="15"/>
      <c r="G71" s="15"/>
      <c r="H71" s="15"/>
    </row>
    <row r="72" spans="1:8" x14ac:dyDescent="0.2">
      <c r="A72" s="5"/>
      <c r="B72" s="11" t="s">
        <v>120</v>
      </c>
      <c r="C72" s="15"/>
      <c r="D72" s="15"/>
      <c r="E72" s="15"/>
      <c r="F72" s="15"/>
      <c r="G72" s="15"/>
      <c r="H72" s="15"/>
    </row>
    <row r="73" spans="1:8" x14ac:dyDescent="0.2">
      <c r="A73" s="5"/>
      <c r="B73" s="11" t="s">
        <v>121</v>
      </c>
      <c r="C73" s="15"/>
      <c r="D73" s="15"/>
      <c r="E73" s="15"/>
      <c r="F73" s="15"/>
      <c r="G73" s="15"/>
      <c r="H73" s="15"/>
    </row>
    <row r="74" spans="1:8" x14ac:dyDescent="0.2">
      <c r="A74" s="5"/>
      <c r="B74" s="11" t="s">
        <v>122</v>
      </c>
      <c r="C74" s="15"/>
      <c r="D74" s="15"/>
      <c r="E74" s="15"/>
      <c r="F74" s="15"/>
      <c r="G74" s="15"/>
      <c r="H74" s="15"/>
    </row>
    <row r="75" spans="1:8" x14ac:dyDescent="0.2">
      <c r="A75" s="5"/>
      <c r="B75" s="11" t="s">
        <v>123</v>
      </c>
      <c r="C75" s="15"/>
      <c r="D75" s="15"/>
      <c r="E75" s="15"/>
      <c r="F75" s="15"/>
      <c r="G75" s="15"/>
      <c r="H75" s="15"/>
    </row>
    <row r="76" spans="1:8" x14ac:dyDescent="0.2">
      <c r="A76" s="6"/>
      <c r="B76" s="12" t="s">
        <v>124</v>
      </c>
      <c r="C76" s="16"/>
      <c r="D76" s="16"/>
      <c r="E76" s="16"/>
      <c r="F76" s="16"/>
      <c r="G76" s="16"/>
      <c r="H76" s="16"/>
    </row>
    <row r="77" spans="1:8" x14ac:dyDescent="0.2">
      <c r="A77" s="8"/>
      <c r="B77" s="13" t="s">
        <v>53</v>
      </c>
      <c r="C77" s="17">
        <f t="shared" ref="C77:H77" si="4">SUM(C5:C76)</f>
        <v>64439867.000000022</v>
      </c>
      <c r="D77" s="17">
        <f t="shared" si="4"/>
        <v>-500000.0000000039</v>
      </c>
      <c r="E77" s="17">
        <f t="shared" si="4"/>
        <v>63939866.999999985</v>
      </c>
      <c r="F77" s="17">
        <f t="shared" si="4"/>
        <v>14661662.5</v>
      </c>
      <c r="G77" s="17">
        <f t="shared" si="4"/>
        <v>14661662.5</v>
      </c>
      <c r="H77" s="17">
        <f t="shared" si="4"/>
        <v>49278204.499999993</v>
      </c>
    </row>
    <row r="80" spans="1:8" x14ac:dyDescent="0.2">
      <c r="A80" s="63" t="s">
        <v>141</v>
      </c>
      <c r="B80" s="64"/>
      <c r="C80" s="64"/>
      <c r="D80" s="64"/>
      <c r="E80" s="64"/>
      <c r="F80" s="64"/>
      <c r="G80" s="64"/>
    </row>
    <row r="81" spans="1:7" x14ac:dyDescent="0.2">
      <c r="A81" s="64"/>
      <c r="B81" s="64"/>
      <c r="C81" s="64"/>
      <c r="D81" s="64"/>
      <c r="E81" s="64"/>
      <c r="F81" s="64"/>
      <c r="G81" s="64"/>
    </row>
    <row r="82" spans="1:7" x14ac:dyDescent="0.2">
      <c r="A82" s="64"/>
      <c r="B82" s="64"/>
      <c r="C82" s="64"/>
      <c r="D82" s="64"/>
      <c r="E82" s="64"/>
      <c r="F82" s="64"/>
      <c r="G82" s="64"/>
    </row>
    <row r="83" spans="1:7" x14ac:dyDescent="0.2">
      <c r="A83" s="64"/>
      <c r="B83" s="64"/>
      <c r="C83" s="64"/>
      <c r="D83" s="64"/>
      <c r="E83" s="64"/>
      <c r="F83" s="64"/>
      <c r="G83" s="64"/>
    </row>
    <row r="84" spans="1:7" x14ac:dyDescent="0.2">
      <c r="A84" s="64"/>
      <c r="B84" s="65" t="s">
        <v>142</v>
      </c>
      <c r="C84" s="64"/>
      <c r="D84" s="64"/>
      <c r="E84" s="66" t="s">
        <v>143</v>
      </c>
      <c r="F84" s="67"/>
      <c r="G84" s="67"/>
    </row>
    <row r="85" spans="1:7" ht="22.5" x14ac:dyDescent="0.2">
      <c r="A85" s="64"/>
      <c r="B85" s="68" t="s">
        <v>144</v>
      </c>
      <c r="C85" s="64"/>
      <c r="D85" s="64"/>
      <c r="E85" s="69" t="s">
        <v>145</v>
      </c>
      <c r="F85" s="69"/>
      <c r="G85" s="69"/>
    </row>
    <row r="86" spans="1:7" x14ac:dyDescent="0.2">
      <c r="A86" s="64"/>
      <c r="B86" s="64"/>
      <c r="C86" s="64"/>
      <c r="D86" s="64"/>
      <c r="E86" s="64"/>
      <c r="F86" s="64"/>
      <c r="G86" s="64"/>
    </row>
    <row r="87" spans="1:7" x14ac:dyDescent="0.2">
      <c r="A87" s="64"/>
      <c r="B87" s="64"/>
      <c r="C87" s="64"/>
      <c r="D87" s="64"/>
      <c r="E87" s="64"/>
      <c r="F87" s="64"/>
      <c r="G87" s="64"/>
    </row>
    <row r="88" spans="1:7" x14ac:dyDescent="0.2">
      <c r="A88" s="64"/>
      <c r="B88" s="64"/>
      <c r="C88" s="64"/>
      <c r="D88" s="64"/>
      <c r="E88" s="64"/>
      <c r="F88" s="64"/>
      <c r="G88" s="64"/>
    </row>
  </sheetData>
  <sheetProtection formatCells="0" formatColumns="0" formatRows="0" autoFilter="0"/>
  <mergeCells count="5">
    <mergeCell ref="A1:H1"/>
    <mergeCell ref="C2:G2"/>
    <mergeCell ref="H2:H3"/>
    <mergeCell ref="A2:B4"/>
    <mergeCell ref="E85:G85"/>
  </mergeCells>
  <printOptions horizontalCentered="1"/>
  <pageMargins left="0.70866141732283472" right="0.70866141732283472" top="0.74803149606299213" bottom="0.74803149606299213" header="0.31496062992125984" footer="0.31496062992125984"/>
  <pageSetup scale="86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showGridLines="0" workbookViewId="0">
      <selection activeCell="H16" sqref="H16"/>
    </sheetView>
  </sheetViews>
  <sheetFormatPr baseColWidth="10" defaultRowHeight="11.25" x14ac:dyDescent="0.2"/>
  <cols>
    <col min="1" max="1" width="2.83203125" style="1" customWidth="1"/>
    <col min="2" max="2" width="47.6640625" style="1" customWidth="1"/>
    <col min="3" max="8" width="18.33203125" style="1" customWidth="1"/>
    <col min="9" max="16384" width="12" style="1"/>
  </cols>
  <sheetData>
    <row r="1" spans="1:8" ht="50.1" customHeight="1" x14ac:dyDescent="0.2">
      <c r="A1" s="52" t="s">
        <v>130</v>
      </c>
      <c r="B1" s="53"/>
      <c r="C1" s="53"/>
      <c r="D1" s="53"/>
      <c r="E1" s="53"/>
      <c r="F1" s="53"/>
      <c r="G1" s="53"/>
      <c r="H1" s="54"/>
    </row>
    <row r="2" spans="1:8" x14ac:dyDescent="0.2">
      <c r="A2" s="57" t="s">
        <v>54</v>
      </c>
      <c r="B2" s="58"/>
      <c r="C2" s="52" t="s">
        <v>60</v>
      </c>
      <c r="D2" s="53"/>
      <c r="E2" s="53"/>
      <c r="F2" s="53"/>
      <c r="G2" s="54"/>
      <c r="H2" s="55" t="s">
        <v>59</v>
      </c>
    </row>
    <row r="3" spans="1:8" ht="24.95" customHeight="1" x14ac:dyDescent="0.2">
      <c r="A3" s="59"/>
      <c r="B3" s="60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56"/>
    </row>
    <row r="4" spans="1:8" x14ac:dyDescent="0.2">
      <c r="A4" s="61"/>
      <c r="B4" s="62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8" x14ac:dyDescent="0.2">
      <c r="A5" s="5"/>
      <c r="B5" s="18"/>
      <c r="C5" s="21"/>
      <c r="D5" s="21"/>
      <c r="E5" s="21"/>
      <c r="F5" s="21"/>
      <c r="G5" s="21"/>
      <c r="H5" s="21"/>
    </row>
    <row r="6" spans="1:8" x14ac:dyDescent="0.2">
      <c r="A6" s="5"/>
      <c r="B6" s="18" t="s">
        <v>0</v>
      </c>
      <c r="C6" s="51">
        <f>SUM(COG!C6:C32)</f>
        <v>63109292.000000022</v>
      </c>
      <c r="D6" s="51">
        <f>SUM(COG!D6:D32)</f>
        <v>78263.499999996129</v>
      </c>
      <c r="E6" s="51">
        <f>SUM(COG!E6:E32)</f>
        <v>63187555.499999985</v>
      </c>
      <c r="F6" s="51">
        <f>SUM(COG!F6:F32)</f>
        <v>14363595.309999999</v>
      </c>
      <c r="G6" s="51">
        <f>SUM(COG!G6:G32)</f>
        <v>14363595.309999999</v>
      </c>
      <c r="H6" s="51">
        <f>SUM(COG!H6:H32)</f>
        <v>48823960.18999999</v>
      </c>
    </row>
    <row r="7" spans="1:8" x14ac:dyDescent="0.2">
      <c r="A7" s="5"/>
      <c r="B7" s="18"/>
      <c r="C7" s="22"/>
      <c r="D7" s="22"/>
      <c r="E7" s="22"/>
      <c r="F7" s="22"/>
      <c r="G7" s="22"/>
      <c r="H7" s="22"/>
    </row>
    <row r="8" spans="1:8" x14ac:dyDescent="0.2">
      <c r="A8" s="5"/>
      <c r="B8" s="18" t="s">
        <v>1</v>
      </c>
      <c r="C8" s="51">
        <f>SUM(COG!C43:C63)</f>
        <v>1330575</v>
      </c>
      <c r="D8" s="51">
        <f>SUM(COG!D43:D63)</f>
        <v>-578263.5</v>
      </c>
      <c r="E8" s="51">
        <f>SUM(COG!E43:E63)</f>
        <v>752311.5</v>
      </c>
      <c r="F8" s="51">
        <f>SUM(COG!F43:F63)</f>
        <v>298067.19</v>
      </c>
      <c r="G8" s="51">
        <f>SUM(COG!G43:G63)</f>
        <v>298067.19</v>
      </c>
      <c r="H8" s="51">
        <f>SUM(COG!H43:H63)</f>
        <v>454244.30999999994</v>
      </c>
    </row>
    <row r="9" spans="1:8" x14ac:dyDescent="0.2">
      <c r="A9" s="5"/>
      <c r="B9" s="18"/>
      <c r="C9" s="22"/>
      <c r="D9" s="22"/>
      <c r="E9" s="22"/>
      <c r="F9" s="22"/>
      <c r="G9" s="22"/>
      <c r="H9" s="22"/>
    </row>
    <row r="10" spans="1:8" x14ac:dyDescent="0.2">
      <c r="A10" s="5"/>
      <c r="B10" s="18" t="s">
        <v>2</v>
      </c>
      <c r="C10" s="22"/>
      <c r="D10" s="22"/>
      <c r="E10" s="22"/>
      <c r="F10" s="22"/>
      <c r="G10" s="22"/>
      <c r="H10" s="22"/>
    </row>
    <row r="11" spans="1:8" x14ac:dyDescent="0.2">
      <c r="A11" s="5"/>
      <c r="B11" s="18"/>
      <c r="C11" s="22"/>
      <c r="D11" s="22"/>
      <c r="E11" s="22"/>
      <c r="F11" s="22"/>
      <c r="G11" s="22"/>
      <c r="H11" s="22"/>
    </row>
    <row r="12" spans="1:8" x14ac:dyDescent="0.2">
      <c r="A12" s="5"/>
      <c r="B12" s="18" t="s">
        <v>41</v>
      </c>
      <c r="C12" s="22"/>
      <c r="D12" s="22"/>
      <c r="E12" s="22"/>
      <c r="F12" s="22"/>
      <c r="G12" s="22"/>
      <c r="H12" s="22"/>
    </row>
    <row r="13" spans="1:8" x14ac:dyDescent="0.2">
      <c r="A13" s="5"/>
      <c r="B13" s="18"/>
      <c r="C13" s="22"/>
      <c r="D13" s="22"/>
      <c r="E13" s="22"/>
      <c r="F13" s="22"/>
      <c r="G13" s="22"/>
      <c r="H13" s="22"/>
    </row>
    <row r="14" spans="1:8" x14ac:dyDescent="0.2">
      <c r="A14" s="5"/>
      <c r="B14" s="18" t="s">
        <v>38</v>
      </c>
      <c r="C14" s="22"/>
      <c r="D14" s="22"/>
      <c r="E14" s="22"/>
      <c r="F14" s="22"/>
      <c r="G14" s="22"/>
      <c r="H14" s="22"/>
    </row>
    <row r="15" spans="1:8" x14ac:dyDescent="0.2">
      <c r="A15" s="6"/>
      <c r="B15" s="19"/>
      <c r="C15" s="23"/>
      <c r="D15" s="23"/>
      <c r="E15" s="23"/>
      <c r="F15" s="23"/>
      <c r="G15" s="23"/>
      <c r="H15" s="23"/>
    </row>
    <row r="16" spans="1:8" x14ac:dyDescent="0.2">
      <c r="A16" s="20"/>
      <c r="B16" s="13" t="s">
        <v>53</v>
      </c>
      <c r="C16" s="17">
        <f t="shared" ref="C16:H16" si="0">SUM(C5:C15)</f>
        <v>64439867.000000022</v>
      </c>
      <c r="D16" s="17">
        <f t="shared" si="0"/>
        <v>-500000.00000000384</v>
      </c>
      <c r="E16" s="17">
        <f t="shared" si="0"/>
        <v>63939866.999999985</v>
      </c>
      <c r="F16" s="17">
        <f t="shared" si="0"/>
        <v>14661662.499999998</v>
      </c>
      <c r="G16" s="17">
        <f t="shared" si="0"/>
        <v>14661662.499999998</v>
      </c>
      <c r="H16" s="17">
        <f t="shared" si="0"/>
        <v>49278204.499999993</v>
      </c>
    </row>
  </sheetData>
  <sheetProtection formatCells="0" formatColumns="0" formatRows="0" autoFilter="0"/>
  <mergeCells count="4">
    <mergeCell ref="A1:H1"/>
    <mergeCell ref="C2:G2"/>
    <mergeCell ref="H2:H3"/>
    <mergeCell ref="A2:B4"/>
  </mergeCells>
  <printOptions horizontalCentered="1"/>
  <pageMargins left="0.70866141732283472" right="0.70866141732283472" top="0.74803149606299213" bottom="0.74803149606299213" header="0.31496062992125984" footer="0.31496062992125984"/>
  <pageSetup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workbookViewId="0">
      <selection activeCell="C7" sqref="C7:G13"/>
    </sheetView>
  </sheetViews>
  <sheetFormatPr baseColWidth="10" defaultRowHeight="11.25" x14ac:dyDescent="0.2"/>
  <cols>
    <col min="1" max="1" width="2.83203125" style="1" customWidth="1"/>
    <col min="2" max="2" width="60.83203125" style="1" customWidth="1"/>
    <col min="3" max="8" width="18.33203125" style="1" customWidth="1"/>
    <col min="9" max="16384" width="12" style="1"/>
  </cols>
  <sheetData>
    <row r="1" spans="1:8" ht="45" customHeight="1" x14ac:dyDescent="0.2">
      <c r="A1" s="52" t="s">
        <v>131</v>
      </c>
      <c r="B1" s="53"/>
      <c r="C1" s="53"/>
      <c r="D1" s="53"/>
      <c r="E1" s="53"/>
      <c r="F1" s="53"/>
      <c r="G1" s="53"/>
      <c r="H1" s="54"/>
    </row>
    <row r="2" spans="1:8" x14ac:dyDescent="0.2">
      <c r="B2" s="29"/>
      <c r="C2" s="29"/>
      <c r="D2" s="29"/>
      <c r="E2" s="29"/>
      <c r="F2" s="29"/>
      <c r="G2" s="29"/>
      <c r="H2" s="29"/>
    </row>
    <row r="3" spans="1:8" x14ac:dyDescent="0.2">
      <c r="A3" s="57" t="s">
        <v>54</v>
      </c>
      <c r="B3" s="58"/>
      <c r="C3" s="52" t="s">
        <v>60</v>
      </c>
      <c r="D3" s="53"/>
      <c r="E3" s="53"/>
      <c r="F3" s="53"/>
      <c r="G3" s="54"/>
      <c r="H3" s="55" t="s">
        <v>59</v>
      </c>
    </row>
    <row r="4" spans="1:8" ht="24.95" customHeight="1" x14ac:dyDescent="0.2">
      <c r="A4" s="59"/>
      <c r="B4" s="60"/>
      <c r="C4" s="9" t="s">
        <v>55</v>
      </c>
      <c r="D4" s="9" t="s">
        <v>125</v>
      </c>
      <c r="E4" s="9" t="s">
        <v>56</v>
      </c>
      <c r="F4" s="9" t="s">
        <v>57</v>
      </c>
      <c r="G4" s="9" t="s">
        <v>58</v>
      </c>
      <c r="H4" s="56"/>
    </row>
    <row r="5" spans="1:8" x14ac:dyDescent="0.2">
      <c r="A5" s="61"/>
      <c r="B5" s="62"/>
      <c r="C5" s="10">
        <v>1</v>
      </c>
      <c r="D5" s="10">
        <v>2</v>
      </c>
      <c r="E5" s="10" t="s">
        <v>126</v>
      </c>
      <c r="F5" s="10">
        <v>4</v>
      </c>
      <c r="G5" s="10">
        <v>5</v>
      </c>
      <c r="H5" s="10" t="s">
        <v>127</v>
      </c>
    </row>
    <row r="6" spans="1:8" x14ac:dyDescent="0.2">
      <c r="A6" s="30"/>
      <c r="B6" s="26"/>
      <c r="C6" s="38"/>
      <c r="D6" s="38"/>
      <c r="E6" s="38"/>
      <c r="F6" s="38"/>
      <c r="G6" s="38"/>
      <c r="H6" s="38"/>
    </row>
    <row r="7" spans="1:8" x14ac:dyDescent="0.2">
      <c r="A7" s="4" t="s">
        <v>139</v>
      </c>
      <c r="B7" s="24"/>
      <c r="C7" s="15">
        <v>18199588.73</v>
      </c>
      <c r="D7" s="15">
        <f t="shared" ref="D7:D13" si="0">E7-C7</f>
        <v>-162797.62999999896</v>
      </c>
      <c r="E7" s="15">
        <v>18036791.100000001</v>
      </c>
      <c r="F7" s="15">
        <v>4061268.2</v>
      </c>
      <c r="G7" s="15">
        <v>4061268.2</v>
      </c>
      <c r="H7" s="15">
        <f t="shared" ref="H7:H13" si="1">E7-F7</f>
        <v>13975522.900000002</v>
      </c>
    </row>
    <row r="8" spans="1:8" x14ac:dyDescent="0.2">
      <c r="A8" s="4" t="s">
        <v>133</v>
      </c>
      <c r="B8" s="24"/>
      <c r="C8" s="15">
        <v>10590889.220000001</v>
      </c>
      <c r="D8" s="15">
        <f t="shared" si="0"/>
        <v>-207950.47000000067</v>
      </c>
      <c r="E8" s="15">
        <v>10382938.75</v>
      </c>
      <c r="F8" s="15">
        <v>2627927.14</v>
      </c>
      <c r="G8" s="15">
        <v>2627927.14</v>
      </c>
      <c r="H8" s="15">
        <f t="shared" si="1"/>
        <v>7755011.6099999994</v>
      </c>
    </row>
    <row r="9" spans="1:8" x14ac:dyDescent="0.2">
      <c r="A9" s="4" t="s">
        <v>134</v>
      </c>
      <c r="B9" s="24"/>
      <c r="C9" s="15">
        <v>3823591.97</v>
      </c>
      <c r="D9" s="15">
        <f t="shared" si="0"/>
        <v>-54027.490000000224</v>
      </c>
      <c r="E9" s="15">
        <v>3769564.48</v>
      </c>
      <c r="F9" s="15">
        <v>350907.52</v>
      </c>
      <c r="G9" s="15">
        <v>350907.52</v>
      </c>
      <c r="H9" s="15">
        <f t="shared" si="1"/>
        <v>3418656.96</v>
      </c>
    </row>
    <row r="10" spans="1:8" x14ac:dyDescent="0.2">
      <c r="A10" s="4" t="s">
        <v>135</v>
      </c>
      <c r="B10" s="24"/>
      <c r="C10" s="15">
        <v>23207590.800000001</v>
      </c>
      <c r="D10" s="15">
        <f t="shared" si="0"/>
        <v>-86973.039999999106</v>
      </c>
      <c r="E10" s="15">
        <v>23120617.760000002</v>
      </c>
      <c r="F10" s="15">
        <v>5588752.1200000001</v>
      </c>
      <c r="G10" s="15">
        <v>5588752.1200000001</v>
      </c>
      <c r="H10" s="15">
        <f t="shared" si="1"/>
        <v>17531865.640000001</v>
      </c>
    </row>
    <row r="11" spans="1:8" x14ac:dyDescent="0.2">
      <c r="A11" s="4" t="s">
        <v>136</v>
      </c>
      <c r="B11" s="24"/>
      <c r="C11" s="15">
        <v>5707811.7999999998</v>
      </c>
      <c r="D11" s="15">
        <f t="shared" si="0"/>
        <v>102156.36000000034</v>
      </c>
      <c r="E11" s="15">
        <v>5809968.1600000001</v>
      </c>
      <c r="F11" s="15">
        <v>1417819.55</v>
      </c>
      <c r="G11" s="15">
        <v>1417819.55</v>
      </c>
      <c r="H11" s="15">
        <f t="shared" si="1"/>
        <v>4392148.6100000003</v>
      </c>
    </row>
    <row r="12" spans="1:8" x14ac:dyDescent="0.2">
      <c r="A12" s="4" t="s">
        <v>137</v>
      </c>
      <c r="B12" s="24"/>
      <c r="C12" s="15">
        <v>1516480.78</v>
      </c>
      <c r="D12" s="15">
        <f t="shared" si="0"/>
        <v>-50028.489999999991</v>
      </c>
      <c r="E12" s="15">
        <v>1466452.29</v>
      </c>
      <c r="F12" s="15">
        <v>364319.38</v>
      </c>
      <c r="G12" s="15">
        <v>364319.38</v>
      </c>
      <c r="H12" s="15">
        <f t="shared" si="1"/>
        <v>1102132.9100000001</v>
      </c>
    </row>
    <row r="13" spans="1:8" x14ac:dyDescent="0.2">
      <c r="A13" s="4" t="s">
        <v>138</v>
      </c>
      <c r="B13" s="24"/>
      <c r="C13" s="15">
        <v>1393913.7</v>
      </c>
      <c r="D13" s="15">
        <f t="shared" si="0"/>
        <v>-40379.239999999991</v>
      </c>
      <c r="E13" s="15">
        <v>1353534.46</v>
      </c>
      <c r="F13" s="15">
        <v>250668.59</v>
      </c>
      <c r="G13" s="15">
        <v>250668.59</v>
      </c>
      <c r="H13" s="15">
        <f t="shared" si="1"/>
        <v>1102865.8699999999</v>
      </c>
    </row>
    <row r="14" spans="1:8" x14ac:dyDescent="0.2">
      <c r="A14" s="4"/>
      <c r="B14" s="27"/>
      <c r="C14" s="16"/>
      <c r="D14" s="16"/>
      <c r="E14" s="16"/>
      <c r="F14" s="16"/>
      <c r="G14" s="16"/>
      <c r="H14" s="16"/>
    </row>
    <row r="15" spans="1:8" x14ac:dyDescent="0.2">
      <c r="A15" s="28"/>
      <c r="B15" s="49" t="s">
        <v>53</v>
      </c>
      <c r="C15" s="25">
        <f t="shared" ref="C15:H15" si="2">SUM(C7:C14)</f>
        <v>64439867</v>
      </c>
      <c r="D15" s="25">
        <f t="shared" si="2"/>
        <v>-499999.9999999986</v>
      </c>
      <c r="E15" s="25">
        <f t="shared" si="2"/>
        <v>63939867</v>
      </c>
      <c r="F15" s="25">
        <f t="shared" si="2"/>
        <v>14661662.500000002</v>
      </c>
      <c r="G15" s="25">
        <f t="shared" si="2"/>
        <v>14661662.500000002</v>
      </c>
      <c r="H15" s="25">
        <f t="shared" si="2"/>
        <v>49278204.499999993</v>
      </c>
    </row>
    <row r="18" spans="1:8" ht="45" customHeight="1" x14ac:dyDescent="0.2">
      <c r="A18" s="52" t="s">
        <v>128</v>
      </c>
      <c r="B18" s="53"/>
      <c r="C18" s="53"/>
      <c r="D18" s="53"/>
      <c r="E18" s="53"/>
      <c r="F18" s="53"/>
      <c r="G18" s="53"/>
      <c r="H18" s="54"/>
    </row>
    <row r="20" spans="1:8" x14ac:dyDescent="0.2">
      <c r="A20" s="57" t="s">
        <v>54</v>
      </c>
      <c r="B20" s="58"/>
      <c r="C20" s="52" t="s">
        <v>60</v>
      </c>
      <c r="D20" s="53"/>
      <c r="E20" s="53"/>
      <c r="F20" s="53"/>
      <c r="G20" s="54"/>
      <c r="H20" s="55" t="s">
        <v>59</v>
      </c>
    </row>
    <row r="21" spans="1:8" ht="22.5" x14ac:dyDescent="0.2">
      <c r="A21" s="59"/>
      <c r="B21" s="60"/>
      <c r="C21" s="9" t="s">
        <v>55</v>
      </c>
      <c r="D21" s="9" t="s">
        <v>125</v>
      </c>
      <c r="E21" s="9" t="s">
        <v>56</v>
      </c>
      <c r="F21" s="9" t="s">
        <v>57</v>
      </c>
      <c r="G21" s="9" t="s">
        <v>58</v>
      </c>
      <c r="H21" s="56"/>
    </row>
    <row r="22" spans="1:8" x14ac:dyDescent="0.2">
      <c r="A22" s="61"/>
      <c r="B22" s="62"/>
      <c r="C22" s="10">
        <v>1</v>
      </c>
      <c r="D22" s="10">
        <v>2</v>
      </c>
      <c r="E22" s="10" t="s">
        <v>126</v>
      </c>
      <c r="F22" s="10">
        <v>4</v>
      </c>
      <c r="G22" s="10">
        <v>5</v>
      </c>
      <c r="H22" s="10" t="s">
        <v>127</v>
      </c>
    </row>
    <row r="23" spans="1:8" x14ac:dyDescent="0.2">
      <c r="A23" s="30"/>
      <c r="B23" s="31"/>
      <c r="C23" s="35"/>
      <c r="D23" s="35"/>
      <c r="E23" s="35"/>
      <c r="F23" s="35"/>
      <c r="G23" s="35"/>
      <c r="H23" s="35"/>
    </row>
    <row r="24" spans="1:8" x14ac:dyDescent="0.2">
      <c r="A24" s="4" t="s">
        <v>8</v>
      </c>
      <c r="B24" s="2"/>
      <c r="C24" s="36"/>
      <c r="D24" s="36"/>
      <c r="E24" s="36"/>
      <c r="F24" s="36"/>
      <c r="G24" s="36"/>
      <c r="H24" s="36"/>
    </row>
    <row r="25" spans="1:8" x14ac:dyDescent="0.2">
      <c r="A25" s="4" t="s">
        <v>9</v>
      </c>
      <c r="B25" s="2"/>
      <c r="C25" s="36"/>
      <c r="D25" s="36"/>
      <c r="E25" s="36"/>
      <c r="F25" s="36"/>
      <c r="G25" s="36"/>
      <c r="H25" s="36"/>
    </row>
    <row r="26" spans="1:8" x14ac:dyDescent="0.2">
      <c r="A26" s="4" t="s">
        <v>10</v>
      </c>
      <c r="B26" s="2"/>
      <c r="C26" s="36"/>
      <c r="D26" s="36"/>
      <c r="E26" s="36"/>
      <c r="F26" s="36"/>
      <c r="G26" s="36"/>
      <c r="H26" s="36"/>
    </row>
    <row r="27" spans="1:8" x14ac:dyDescent="0.2">
      <c r="A27" s="4" t="s">
        <v>11</v>
      </c>
      <c r="B27" s="2"/>
      <c r="C27" s="36"/>
      <c r="D27" s="36"/>
      <c r="E27" s="36"/>
      <c r="F27" s="36"/>
      <c r="G27" s="36"/>
      <c r="H27" s="36"/>
    </row>
    <row r="28" spans="1:8" x14ac:dyDescent="0.2">
      <c r="A28" s="4"/>
      <c r="B28" s="2"/>
      <c r="C28" s="37"/>
      <c r="D28" s="37"/>
      <c r="E28" s="37"/>
      <c r="F28" s="37"/>
      <c r="G28" s="37"/>
      <c r="H28" s="37"/>
    </row>
    <row r="29" spans="1:8" x14ac:dyDescent="0.2">
      <c r="A29" s="28"/>
      <c r="B29" s="49" t="s">
        <v>53</v>
      </c>
      <c r="C29" s="25"/>
      <c r="D29" s="25"/>
      <c r="E29" s="25"/>
      <c r="F29" s="25"/>
      <c r="G29" s="25"/>
      <c r="H29" s="25"/>
    </row>
    <row r="32" spans="1:8" ht="45" customHeight="1" x14ac:dyDescent="0.2">
      <c r="A32" s="52" t="s">
        <v>140</v>
      </c>
      <c r="B32" s="53"/>
      <c r="C32" s="53"/>
      <c r="D32" s="53"/>
      <c r="E32" s="53"/>
      <c r="F32" s="53"/>
      <c r="G32" s="53"/>
      <c r="H32" s="54"/>
    </row>
    <row r="33" spans="1:8" x14ac:dyDescent="0.2">
      <c r="A33" s="57" t="s">
        <v>54</v>
      </c>
      <c r="B33" s="58"/>
      <c r="C33" s="52" t="s">
        <v>60</v>
      </c>
      <c r="D33" s="53"/>
      <c r="E33" s="53"/>
      <c r="F33" s="53"/>
      <c r="G33" s="54"/>
      <c r="H33" s="55" t="s">
        <v>59</v>
      </c>
    </row>
    <row r="34" spans="1:8" ht="22.5" x14ac:dyDescent="0.2">
      <c r="A34" s="59"/>
      <c r="B34" s="60"/>
      <c r="C34" s="9" t="s">
        <v>55</v>
      </c>
      <c r="D34" s="9" t="s">
        <v>125</v>
      </c>
      <c r="E34" s="9" t="s">
        <v>56</v>
      </c>
      <c r="F34" s="9" t="s">
        <v>57</v>
      </c>
      <c r="G34" s="9" t="s">
        <v>58</v>
      </c>
      <c r="H34" s="56"/>
    </row>
    <row r="35" spans="1:8" x14ac:dyDescent="0.2">
      <c r="A35" s="61"/>
      <c r="B35" s="62"/>
      <c r="C35" s="10">
        <v>1</v>
      </c>
      <c r="D35" s="10">
        <v>2</v>
      </c>
      <c r="E35" s="10" t="s">
        <v>126</v>
      </c>
      <c r="F35" s="10">
        <v>4</v>
      </c>
      <c r="G35" s="10">
        <v>5</v>
      </c>
      <c r="H35" s="10" t="s">
        <v>127</v>
      </c>
    </row>
    <row r="36" spans="1:8" x14ac:dyDescent="0.2">
      <c r="A36" s="30"/>
      <c r="B36" s="31"/>
      <c r="C36" s="35"/>
      <c r="D36" s="35"/>
      <c r="E36" s="35"/>
      <c r="F36" s="35"/>
      <c r="G36" s="35"/>
      <c r="H36" s="35"/>
    </row>
    <row r="37" spans="1:8" ht="22.5" x14ac:dyDescent="0.2">
      <c r="A37" s="4"/>
      <c r="B37" s="33" t="s">
        <v>13</v>
      </c>
      <c r="C37" s="36">
        <f t="shared" ref="C37:H37" si="3">C15</f>
        <v>64439867</v>
      </c>
      <c r="D37" s="36">
        <f t="shared" si="3"/>
        <v>-499999.9999999986</v>
      </c>
      <c r="E37" s="36">
        <f t="shared" si="3"/>
        <v>63939867</v>
      </c>
      <c r="F37" s="36">
        <f t="shared" si="3"/>
        <v>14661662.500000002</v>
      </c>
      <c r="G37" s="36">
        <f t="shared" si="3"/>
        <v>14661662.500000002</v>
      </c>
      <c r="H37" s="36">
        <f t="shared" si="3"/>
        <v>49278204.499999993</v>
      </c>
    </row>
    <row r="38" spans="1:8" x14ac:dyDescent="0.2">
      <c r="A38" s="4"/>
      <c r="B38" s="33"/>
      <c r="C38" s="36"/>
      <c r="D38" s="36"/>
      <c r="E38" s="36"/>
      <c r="F38" s="36"/>
      <c r="G38" s="36"/>
      <c r="H38" s="36"/>
    </row>
    <row r="39" spans="1:8" x14ac:dyDescent="0.2">
      <c r="A39" s="4"/>
      <c r="B39" s="33" t="s">
        <v>12</v>
      </c>
      <c r="C39" s="36"/>
      <c r="D39" s="36"/>
      <c r="E39" s="36"/>
      <c r="F39" s="36"/>
      <c r="G39" s="36"/>
      <c r="H39" s="36"/>
    </row>
    <row r="40" spans="1:8" x14ac:dyDescent="0.2">
      <c r="A40" s="4"/>
      <c r="B40" s="33"/>
      <c r="C40" s="36"/>
      <c r="D40" s="36"/>
      <c r="E40" s="36"/>
      <c r="F40" s="36"/>
      <c r="G40" s="36"/>
      <c r="H40" s="36"/>
    </row>
    <row r="41" spans="1:8" ht="22.5" x14ac:dyDescent="0.2">
      <c r="A41" s="4"/>
      <c r="B41" s="33" t="s">
        <v>14</v>
      </c>
      <c r="C41" s="36"/>
      <c r="D41" s="36"/>
      <c r="E41" s="36"/>
      <c r="F41" s="36"/>
      <c r="G41" s="36"/>
      <c r="H41" s="36"/>
    </row>
    <row r="42" spans="1:8" x14ac:dyDescent="0.2">
      <c r="A42" s="4"/>
      <c r="B42" s="33"/>
      <c r="C42" s="36"/>
      <c r="D42" s="36"/>
      <c r="E42" s="36"/>
      <c r="F42" s="36"/>
      <c r="G42" s="36"/>
      <c r="H42" s="36"/>
    </row>
    <row r="43" spans="1:8" ht="22.5" x14ac:dyDescent="0.2">
      <c r="A43" s="4"/>
      <c r="B43" s="33" t="s">
        <v>26</v>
      </c>
      <c r="C43" s="36"/>
      <c r="D43" s="36"/>
      <c r="E43" s="36"/>
      <c r="F43" s="36"/>
      <c r="G43" s="36"/>
      <c r="H43" s="36"/>
    </row>
    <row r="44" spans="1:8" x14ac:dyDescent="0.2">
      <c r="A44" s="4"/>
      <c r="B44" s="33"/>
      <c r="C44" s="36"/>
      <c r="D44" s="36"/>
      <c r="E44" s="36"/>
      <c r="F44" s="36"/>
      <c r="G44" s="36"/>
      <c r="H44" s="36"/>
    </row>
    <row r="45" spans="1:8" ht="22.5" x14ac:dyDescent="0.2">
      <c r="A45" s="4"/>
      <c r="B45" s="33" t="s">
        <v>27</v>
      </c>
      <c r="C45" s="36"/>
      <c r="D45" s="36"/>
      <c r="E45" s="36"/>
      <c r="F45" s="36"/>
      <c r="G45" s="36"/>
      <c r="H45" s="36"/>
    </row>
    <row r="46" spans="1:8" x14ac:dyDescent="0.2">
      <c r="A46" s="4"/>
      <c r="B46" s="33"/>
      <c r="C46" s="36"/>
      <c r="D46" s="36"/>
      <c r="E46" s="36"/>
      <c r="F46" s="36"/>
      <c r="G46" s="36"/>
      <c r="H46" s="36"/>
    </row>
    <row r="47" spans="1:8" ht="22.5" x14ac:dyDescent="0.2">
      <c r="A47" s="4"/>
      <c r="B47" s="33" t="s">
        <v>34</v>
      </c>
      <c r="C47" s="36"/>
      <c r="D47" s="36"/>
      <c r="E47" s="36"/>
      <c r="F47" s="36"/>
      <c r="G47" s="36"/>
      <c r="H47" s="36"/>
    </row>
    <row r="48" spans="1:8" x14ac:dyDescent="0.2">
      <c r="A48" s="4"/>
      <c r="B48" s="33"/>
      <c r="C48" s="36"/>
      <c r="D48" s="36"/>
      <c r="E48" s="36"/>
      <c r="F48" s="36"/>
      <c r="G48" s="36"/>
      <c r="H48" s="36"/>
    </row>
    <row r="49" spans="1:8" x14ac:dyDescent="0.2">
      <c r="A49" s="4"/>
      <c r="B49" s="33" t="s">
        <v>15</v>
      </c>
      <c r="C49" s="36"/>
      <c r="D49" s="36"/>
      <c r="E49" s="36"/>
      <c r="F49" s="36"/>
      <c r="G49" s="36"/>
      <c r="H49" s="36"/>
    </row>
    <row r="50" spans="1:8" x14ac:dyDescent="0.2">
      <c r="A50" s="32"/>
      <c r="B50" s="34"/>
      <c r="C50" s="37"/>
      <c r="D50" s="37"/>
      <c r="E50" s="37"/>
      <c r="F50" s="37"/>
      <c r="G50" s="37"/>
      <c r="H50" s="37"/>
    </row>
    <row r="51" spans="1:8" x14ac:dyDescent="0.2">
      <c r="A51" s="28"/>
      <c r="B51" s="49" t="s">
        <v>53</v>
      </c>
      <c r="C51" s="25">
        <f t="shared" ref="C51:H51" si="4">SUM(C37:C50)</f>
        <v>64439867</v>
      </c>
      <c r="D51" s="25">
        <f t="shared" si="4"/>
        <v>-499999.9999999986</v>
      </c>
      <c r="E51" s="25">
        <f t="shared" si="4"/>
        <v>63939867</v>
      </c>
      <c r="F51" s="25">
        <f t="shared" si="4"/>
        <v>14661662.500000002</v>
      </c>
      <c r="G51" s="25">
        <f t="shared" si="4"/>
        <v>14661662.500000002</v>
      </c>
      <c r="H51" s="25">
        <f t="shared" si="4"/>
        <v>49278204.499999993</v>
      </c>
    </row>
  </sheetData>
  <sheetProtection formatCells="0" formatColumns="0" formatRows="0" insertRows="0" deleteRows="0" autoFilter="0"/>
  <mergeCells count="12">
    <mergeCell ref="A1:H1"/>
    <mergeCell ref="A3:B5"/>
    <mergeCell ref="A18:H18"/>
    <mergeCell ref="A20:B22"/>
    <mergeCell ref="C3:G3"/>
    <mergeCell ref="H3:H4"/>
    <mergeCell ref="A32:H32"/>
    <mergeCell ref="A33:B35"/>
    <mergeCell ref="C33:G33"/>
    <mergeCell ref="H33:H34"/>
    <mergeCell ref="C20:G20"/>
    <mergeCell ref="H20:H21"/>
  </mergeCells>
  <printOptions horizontalCentered="1"/>
  <pageMargins left="0.70866141732283472" right="0.70866141732283472" top="0.74803149606299213" bottom="0.74803149606299213" header="0.31496062992125984" footer="0.31496062992125984"/>
  <pageSetup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showGridLines="0" workbookViewId="0">
      <selection activeCell="C17" sqref="C17:G17"/>
    </sheetView>
  </sheetViews>
  <sheetFormatPr baseColWidth="10" defaultRowHeight="11.25" x14ac:dyDescent="0.2"/>
  <cols>
    <col min="1" max="1" width="4.83203125" style="3" customWidth="1"/>
    <col min="2" max="2" width="65.83203125" style="3" customWidth="1"/>
    <col min="3" max="8" width="18.33203125" style="3" customWidth="1"/>
    <col min="9" max="16384" width="12" style="3"/>
  </cols>
  <sheetData>
    <row r="1" spans="1:8" ht="50.1" customHeight="1" x14ac:dyDescent="0.2">
      <c r="A1" s="52" t="s">
        <v>132</v>
      </c>
      <c r="B1" s="53"/>
      <c r="C1" s="53"/>
      <c r="D1" s="53"/>
      <c r="E1" s="53"/>
      <c r="F1" s="53"/>
      <c r="G1" s="53"/>
      <c r="H1" s="54"/>
    </row>
    <row r="2" spans="1:8" x14ac:dyDescent="0.2">
      <c r="A2" s="57" t="s">
        <v>54</v>
      </c>
      <c r="B2" s="58"/>
      <c r="C2" s="52" t="s">
        <v>60</v>
      </c>
      <c r="D2" s="53"/>
      <c r="E2" s="53"/>
      <c r="F2" s="53"/>
      <c r="G2" s="54"/>
      <c r="H2" s="55" t="s">
        <v>59</v>
      </c>
    </row>
    <row r="3" spans="1:8" ht="24.95" customHeight="1" x14ac:dyDescent="0.2">
      <c r="A3" s="59"/>
      <c r="B3" s="60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56"/>
    </row>
    <row r="4" spans="1:8" x14ac:dyDescent="0.2">
      <c r="A4" s="61"/>
      <c r="B4" s="62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8" x14ac:dyDescent="0.2">
      <c r="A5" s="46"/>
      <c r="B5" s="47"/>
      <c r="C5" s="14"/>
      <c r="D5" s="14"/>
      <c r="E5" s="14"/>
      <c r="F5" s="14"/>
      <c r="G5" s="14"/>
      <c r="H5" s="14"/>
    </row>
    <row r="6" spans="1:8" x14ac:dyDescent="0.2">
      <c r="A6" s="43" t="s">
        <v>16</v>
      </c>
      <c r="B6" s="41"/>
      <c r="C6" s="15"/>
      <c r="D6" s="15"/>
      <c r="E6" s="15"/>
      <c r="F6" s="15"/>
      <c r="G6" s="15"/>
      <c r="H6" s="15"/>
    </row>
    <row r="7" spans="1:8" x14ac:dyDescent="0.2">
      <c r="A7" s="40"/>
      <c r="B7" s="44" t="s">
        <v>42</v>
      </c>
      <c r="C7" s="15"/>
      <c r="D7" s="15"/>
      <c r="E7" s="15"/>
      <c r="F7" s="15"/>
      <c r="G7" s="15"/>
      <c r="H7" s="15"/>
    </row>
    <row r="8" spans="1:8" x14ac:dyDescent="0.2">
      <c r="A8" s="40"/>
      <c r="B8" s="44" t="s">
        <v>17</v>
      </c>
      <c r="C8" s="15"/>
      <c r="D8" s="15"/>
      <c r="E8" s="15"/>
      <c r="F8" s="15"/>
      <c r="G8" s="15"/>
      <c r="H8" s="15"/>
    </row>
    <row r="9" spans="1:8" x14ac:dyDescent="0.2">
      <c r="A9" s="40"/>
      <c r="B9" s="44" t="s">
        <v>43</v>
      </c>
      <c r="C9" s="15"/>
      <c r="D9" s="15"/>
      <c r="E9" s="15"/>
      <c r="F9" s="15"/>
      <c r="G9" s="15"/>
      <c r="H9" s="15"/>
    </row>
    <row r="10" spans="1:8" x14ac:dyDescent="0.2">
      <c r="A10" s="40"/>
      <c r="B10" s="44" t="s">
        <v>3</v>
      </c>
      <c r="C10" s="15"/>
      <c r="D10" s="15"/>
      <c r="E10" s="15"/>
      <c r="F10" s="15"/>
      <c r="G10" s="15"/>
      <c r="H10" s="15"/>
    </row>
    <row r="11" spans="1:8" x14ac:dyDescent="0.2">
      <c r="A11" s="40"/>
      <c r="B11" s="44" t="s">
        <v>23</v>
      </c>
      <c r="C11" s="15"/>
      <c r="D11" s="15"/>
      <c r="E11" s="15"/>
      <c r="F11" s="15"/>
      <c r="G11" s="15"/>
      <c r="H11" s="15"/>
    </row>
    <row r="12" spans="1:8" x14ac:dyDescent="0.2">
      <c r="A12" s="40"/>
      <c r="B12" s="44" t="s">
        <v>18</v>
      </c>
      <c r="C12" s="15"/>
      <c r="D12" s="15"/>
      <c r="E12" s="15"/>
      <c r="F12" s="15"/>
      <c r="G12" s="15"/>
      <c r="H12" s="15"/>
    </row>
    <row r="13" spans="1:8" x14ac:dyDescent="0.2">
      <c r="A13" s="40"/>
      <c r="B13" s="44" t="s">
        <v>44</v>
      </c>
      <c r="C13" s="15"/>
      <c r="D13" s="15"/>
      <c r="E13" s="15"/>
      <c r="F13" s="15"/>
      <c r="G13" s="15"/>
      <c r="H13" s="15"/>
    </row>
    <row r="14" spans="1:8" x14ac:dyDescent="0.2">
      <c r="A14" s="40"/>
      <c r="B14" s="44" t="s">
        <v>19</v>
      </c>
      <c r="C14" s="15"/>
      <c r="D14" s="15"/>
      <c r="E14" s="15"/>
      <c r="F14" s="15"/>
      <c r="G14" s="15"/>
      <c r="H14" s="15"/>
    </row>
    <row r="15" spans="1:8" x14ac:dyDescent="0.2">
      <c r="A15" s="42"/>
      <c r="B15" s="44"/>
      <c r="C15" s="15"/>
      <c r="D15" s="15"/>
      <c r="E15" s="15"/>
      <c r="F15" s="15"/>
      <c r="G15" s="15"/>
      <c r="H15" s="15"/>
    </row>
    <row r="16" spans="1:8" x14ac:dyDescent="0.2">
      <c r="A16" s="43" t="s">
        <v>20</v>
      </c>
      <c r="B16" s="45"/>
      <c r="C16" s="15"/>
      <c r="D16" s="15"/>
      <c r="E16" s="15"/>
      <c r="F16" s="15"/>
      <c r="G16" s="15"/>
      <c r="H16" s="15"/>
    </row>
    <row r="17" spans="1:8" x14ac:dyDescent="0.2">
      <c r="A17" s="40"/>
      <c r="B17" s="44" t="s">
        <v>45</v>
      </c>
      <c r="C17" s="15">
        <f>CA!C15</f>
        <v>64439867</v>
      </c>
      <c r="D17" s="15">
        <f>CA!D15</f>
        <v>-499999.9999999986</v>
      </c>
      <c r="E17" s="15">
        <f>CA!E15</f>
        <v>63939867</v>
      </c>
      <c r="F17" s="15">
        <f>CA!F15</f>
        <v>14661662.500000002</v>
      </c>
      <c r="G17" s="15">
        <f>CA!G15</f>
        <v>14661662.500000002</v>
      </c>
      <c r="H17" s="15">
        <f>CA!H15</f>
        <v>49278204.499999993</v>
      </c>
    </row>
    <row r="18" spans="1:8" x14ac:dyDescent="0.2">
      <c r="A18" s="40"/>
      <c r="B18" s="44" t="s">
        <v>28</v>
      </c>
      <c r="C18" s="15"/>
      <c r="D18" s="15"/>
      <c r="E18" s="15"/>
      <c r="F18" s="15"/>
      <c r="G18" s="15"/>
      <c r="H18" s="15"/>
    </row>
    <row r="19" spans="1:8" x14ac:dyDescent="0.2">
      <c r="A19" s="40"/>
      <c r="B19" s="44" t="s">
        <v>21</v>
      </c>
      <c r="C19" s="15"/>
      <c r="D19" s="15"/>
      <c r="E19" s="15"/>
      <c r="F19" s="15"/>
      <c r="G19" s="15"/>
      <c r="H19" s="15"/>
    </row>
    <row r="20" spans="1:8" x14ac:dyDescent="0.2">
      <c r="A20" s="40"/>
      <c r="B20" s="44" t="s">
        <v>46</v>
      </c>
      <c r="C20" s="15"/>
      <c r="D20" s="15"/>
      <c r="E20" s="15"/>
      <c r="F20" s="15"/>
      <c r="G20" s="15"/>
      <c r="H20" s="15"/>
    </row>
    <row r="21" spans="1:8" x14ac:dyDescent="0.2">
      <c r="A21" s="40"/>
      <c r="B21" s="44" t="s">
        <v>47</v>
      </c>
      <c r="C21" s="15"/>
      <c r="D21" s="15"/>
      <c r="E21" s="15"/>
      <c r="F21" s="15"/>
      <c r="G21" s="15"/>
      <c r="H21" s="15"/>
    </row>
    <row r="22" spans="1:8" x14ac:dyDescent="0.2">
      <c r="A22" s="40"/>
      <c r="B22" s="44" t="s">
        <v>48</v>
      </c>
      <c r="C22" s="15"/>
      <c r="D22" s="15"/>
      <c r="E22" s="15"/>
      <c r="F22" s="15"/>
      <c r="G22" s="15"/>
      <c r="H22" s="15"/>
    </row>
    <row r="23" spans="1:8" x14ac:dyDescent="0.2">
      <c r="A23" s="40"/>
      <c r="B23" s="44" t="s">
        <v>4</v>
      </c>
      <c r="C23" s="15"/>
      <c r="D23" s="15"/>
      <c r="E23" s="15"/>
      <c r="F23" s="15"/>
      <c r="G23" s="15"/>
      <c r="H23" s="15"/>
    </row>
    <row r="24" spans="1:8" x14ac:dyDescent="0.2">
      <c r="A24" s="42"/>
      <c r="B24" s="44"/>
      <c r="C24" s="15"/>
      <c r="D24" s="15"/>
      <c r="E24" s="15"/>
      <c r="F24" s="15"/>
      <c r="G24" s="15"/>
      <c r="H24" s="15"/>
    </row>
    <row r="25" spans="1:8" x14ac:dyDescent="0.2">
      <c r="A25" s="43" t="s">
        <v>49</v>
      </c>
      <c r="B25" s="45"/>
      <c r="C25" s="15"/>
      <c r="D25" s="15"/>
      <c r="E25" s="15"/>
      <c r="F25" s="15"/>
      <c r="G25" s="15"/>
      <c r="H25" s="15"/>
    </row>
    <row r="26" spans="1:8" x14ac:dyDescent="0.2">
      <c r="A26" s="40"/>
      <c r="B26" s="44" t="s">
        <v>29</v>
      </c>
      <c r="C26" s="15"/>
      <c r="D26" s="15"/>
      <c r="E26" s="15"/>
      <c r="F26" s="15"/>
      <c r="G26" s="15"/>
      <c r="H26" s="15"/>
    </row>
    <row r="27" spans="1:8" x14ac:dyDescent="0.2">
      <c r="A27" s="40"/>
      <c r="B27" s="44" t="s">
        <v>24</v>
      </c>
      <c r="C27" s="15"/>
      <c r="D27" s="15"/>
      <c r="E27" s="15"/>
      <c r="F27" s="15"/>
      <c r="G27" s="15"/>
      <c r="H27" s="15"/>
    </row>
    <row r="28" spans="1:8" x14ac:dyDescent="0.2">
      <c r="A28" s="40"/>
      <c r="B28" s="44" t="s">
        <v>30</v>
      </c>
      <c r="C28" s="15"/>
      <c r="D28" s="15"/>
      <c r="E28" s="15"/>
      <c r="F28" s="15"/>
      <c r="G28" s="15"/>
      <c r="H28" s="15"/>
    </row>
    <row r="29" spans="1:8" x14ac:dyDescent="0.2">
      <c r="A29" s="40"/>
      <c r="B29" s="44" t="s">
        <v>50</v>
      </c>
      <c r="C29" s="15"/>
      <c r="D29" s="15"/>
      <c r="E29" s="15"/>
      <c r="F29" s="15"/>
      <c r="G29" s="15"/>
      <c r="H29" s="15"/>
    </row>
    <row r="30" spans="1:8" x14ac:dyDescent="0.2">
      <c r="A30" s="40"/>
      <c r="B30" s="44" t="s">
        <v>22</v>
      </c>
      <c r="C30" s="15"/>
      <c r="D30" s="15"/>
      <c r="E30" s="15"/>
      <c r="F30" s="15"/>
      <c r="G30" s="15"/>
      <c r="H30" s="15"/>
    </row>
    <row r="31" spans="1:8" x14ac:dyDescent="0.2">
      <c r="A31" s="40"/>
      <c r="B31" s="44" t="s">
        <v>5</v>
      </c>
      <c r="C31" s="15"/>
      <c r="D31" s="15"/>
      <c r="E31" s="15"/>
      <c r="F31" s="15"/>
      <c r="G31" s="15"/>
      <c r="H31" s="15"/>
    </row>
    <row r="32" spans="1:8" x14ac:dyDescent="0.2">
      <c r="A32" s="40"/>
      <c r="B32" s="44" t="s">
        <v>6</v>
      </c>
      <c r="C32" s="15"/>
      <c r="D32" s="15"/>
      <c r="E32" s="15"/>
      <c r="F32" s="15"/>
      <c r="G32" s="15"/>
      <c r="H32" s="15"/>
    </row>
    <row r="33" spans="1:8" x14ac:dyDescent="0.2">
      <c r="A33" s="40"/>
      <c r="B33" s="44" t="s">
        <v>51</v>
      </c>
      <c r="C33" s="15"/>
      <c r="D33" s="15"/>
      <c r="E33" s="15"/>
      <c r="F33" s="15"/>
      <c r="G33" s="15"/>
      <c r="H33" s="15"/>
    </row>
    <row r="34" spans="1:8" x14ac:dyDescent="0.2">
      <c r="A34" s="40"/>
      <c r="B34" s="44" t="s">
        <v>31</v>
      </c>
      <c r="C34" s="15"/>
      <c r="D34" s="15"/>
      <c r="E34" s="15"/>
      <c r="F34" s="15"/>
      <c r="G34" s="15"/>
      <c r="H34" s="15"/>
    </row>
    <row r="35" spans="1:8" x14ac:dyDescent="0.2">
      <c r="A35" s="42"/>
      <c r="B35" s="44"/>
      <c r="C35" s="15"/>
      <c r="D35" s="15"/>
      <c r="E35" s="15"/>
      <c r="F35" s="15"/>
      <c r="G35" s="15"/>
      <c r="H35" s="15"/>
    </row>
    <row r="36" spans="1:8" x14ac:dyDescent="0.2">
      <c r="A36" s="43" t="s">
        <v>32</v>
      </c>
      <c r="B36" s="45"/>
      <c r="C36" s="15"/>
      <c r="D36" s="15"/>
      <c r="E36" s="15"/>
      <c r="F36" s="15"/>
      <c r="G36" s="15"/>
      <c r="H36" s="15"/>
    </row>
    <row r="37" spans="1:8" x14ac:dyDescent="0.2">
      <c r="A37" s="40"/>
      <c r="B37" s="44" t="s">
        <v>52</v>
      </c>
      <c r="C37" s="15"/>
      <c r="D37" s="15"/>
      <c r="E37" s="15"/>
      <c r="F37" s="15"/>
      <c r="G37" s="15"/>
      <c r="H37" s="15"/>
    </row>
    <row r="38" spans="1:8" ht="22.5" x14ac:dyDescent="0.2">
      <c r="A38" s="40"/>
      <c r="B38" s="44" t="s">
        <v>25</v>
      </c>
      <c r="C38" s="15"/>
      <c r="D38" s="15"/>
      <c r="E38" s="15"/>
      <c r="F38" s="15"/>
      <c r="G38" s="15"/>
      <c r="H38" s="15"/>
    </row>
    <row r="39" spans="1:8" x14ac:dyDescent="0.2">
      <c r="A39" s="40"/>
      <c r="B39" s="44" t="s">
        <v>33</v>
      </c>
      <c r="C39" s="15"/>
      <c r="D39" s="15"/>
      <c r="E39" s="15"/>
      <c r="F39" s="15"/>
      <c r="G39" s="15"/>
      <c r="H39" s="15"/>
    </row>
    <row r="40" spans="1:8" x14ac:dyDescent="0.2">
      <c r="A40" s="40"/>
      <c r="B40" s="44" t="s">
        <v>7</v>
      </c>
      <c r="C40" s="15"/>
      <c r="D40" s="15"/>
      <c r="E40" s="15"/>
      <c r="F40" s="15"/>
      <c r="G40" s="15"/>
      <c r="H40" s="15"/>
    </row>
    <row r="41" spans="1:8" x14ac:dyDescent="0.2">
      <c r="A41" s="42"/>
      <c r="B41" s="44"/>
      <c r="C41" s="15"/>
      <c r="D41" s="15"/>
      <c r="E41" s="15"/>
      <c r="F41" s="15"/>
      <c r="G41" s="15"/>
      <c r="H41" s="15"/>
    </row>
    <row r="42" spans="1:8" x14ac:dyDescent="0.2">
      <c r="A42" s="48"/>
      <c r="B42" s="49" t="s">
        <v>53</v>
      </c>
      <c r="C42" s="25">
        <f t="shared" ref="C42:H42" si="0">SUM(C5:C41)</f>
        <v>64439867</v>
      </c>
      <c r="D42" s="25">
        <f t="shared" si="0"/>
        <v>-499999.9999999986</v>
      </c>
      <c r="E42" s="25">
        <f t="shared" si="0"/>
        <v>63939867</v>
      </c>
      <c r="F42" s="25">
        <f t="shared" si="0"/>
        <v>14661662.500000002</v>
      </c>
      <c r="G42" s="25">
        <f t="shared" si="0"/>
        <v>14661662.500000002</v>
      </c>
      <c r="H42" s="25">
        <f t="shared" si="0"/>
        <v>49278204.499999993</v>
      </c>
    </row>
    <row r="43" spans="1:8" x14ac:dyDescent="0.2">
      <c r="A43" s="39"/>
      <c r="B43" s="39"/>
      <c r="C43" s="39"/>
      <c r="D43" s="39"/>
      <c r="E43" s="39"/>
      <c r="F43" s="39"/>
      <c r="G43" s="39"/>
      <c r="H43" s="39"/>
    </row>
    <row r="44" spans="1:8" x14ac:dyDescent="0.2">
      <c r="A44" s="39"/>
      <c r="B44" s="39"/>
      <c r="C44" s="39"/>
      <c r="D44" s="39"/>
      <c r="E44" s="39"/>
      <c r="F44" s="39"/>
      <c r="G44" s="39"/>
      <c r="H44" s="39"/>
    </row>
    <row r="45" spans="1:8" x14ac:dyDescent="0.2">
      <c r="A45" s="39"/>
      <c r="B45" s="39"/>
      <c r="C45" s="39"/>
      <c r="D45" s="39"/>
      <c r="E45" s="39"/>
      <c r="F45" s="39"/>
      <c r="G45" s="39"/>
      <c r="H45" s="39"/>
    </row>
  </sheetData>
  <sheetProtection formatCells="0" formatColumns="0" formatRows="0" autoFilter="0"/>
  <mergeCells count="4">
    <mergeCell ref="A1:H1"/>
    <mergeCell ref="A2:B4"/>
    <mergeCell ref="C2:G2"/>
    <mergeCell ref="H2:H3"/>
  </mergeCells>
  <printOptions horizontalCentered="1"/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CB9791-5AC5-4EBD-B818-7938A6165A5F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B58BE85-A061-4F9D-87E0-322471619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COG</vt:lpstr>
      <vt:lpstr>CTG</vt:lpstr>
      <vt:lpstr>CA</vt:lpstr>
      <vt:lpstr>CFG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2019-04-23T16:54:02Z</cp:lastPrinted>
  <dcterms:created xsi:type="dcterms:W3CDTF">2014-02-10T03:37:14Z</dcterms:created>
  <dcterms:modified xsi:type="dcterms:W3CDTF">2019-04-23T16:54:06Z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