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ONTABILIDAD\ZOO-AÑOS\2023\CUENTA PUBLICA\SEGUNDO TRIMESTRE\TRANSPARENCIA\"/>
    </mc:Choice>
  </mc:AlternateContent>
  <bookViews>
    <workbookView xWindow="-105" yWindow="-105" windowWidth="19425" windowHeight="10305"/>
  </bookViews>
  <sheets>
    <sheet name="EAI" sheetId="4" r:id="rId1"/>
  </sheets>
  <definedNames>
    <definedName name="_xlnm._FilterDatabase" localSheetId="0" hidden="1">EAI!#REF!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4" l="1"/>
  <c r="G26" i="4" l="1"/>
  <c r="F16" i="4"/>
  <c r="E16" i="4"/>
  <c r="C13" i="4"/>
  <c r="B16" i="4"/>
  <c r="G9" i="4"/>
  <c r="G14" i="4"/>
  <c r="G13" i="4"/>
  <c r="G12" i="4"/>
  <c r="G11" i="4"/>
  <c r="G16" i="4" s="1"/>
  <c r="G10" i="4"/>
  <c r="G38" i="4"/>
  <c r="G32" i="4"/>
  <c r="G29" i="4"/>
  <c r="G28" i="4"/>
  <c r="G27" i="4"/>
  <c r="G25" i="4"/>
  <c r="G24" i="4"/>
  <c r="G37" i="4" l="1"/>
  <c r="D29" i="4"/>
  <c r="F40" i="4"/>
  <c r="B40" i="4"/>
  <c r="D40" i="4" l="1"/>
  <c r="G40" i="4"/>
  <c r="C40" i="4"/>
</calcChain>
</file>

<file path=xl/sharedStrings.xml><?xml version="1.0" encoding="utf-8"?>
<sst xmlns="http://schemas.openxmlformats.org/spreadsheetml/2006/main" count="62" uniqueCount="39">
  <si>
    <t>Ingresos</t>
  </si>
  <si>
    <t>Rubro de Ingresos</t>
  </si>
  <si>
    <t>Estimado</t>
  </si>
  <si>
    <t>Ampliaciones y Reducciones</t>
  </si>
  <si>
    <t>Modificado</t>
  </si>
  <si>
    <t>Devengado</t>
  </si>
  <si>
    <t>Recaudado</t>
  </si>
  <si>
    <t>Diferencia</t>
  </si>
  <si>
    <t>(1)</t>
  </si>
  <si>
    <t>(2)</t>
  </si>
  <si>
    <t>(3 = 1 + 2)</t>
  </si>
  <si>
    <t>(4)</t>
  </si>
  <si>
    <t>(5)</t>
  </si>
  <si>
    <t>(6 = 5 - 1)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</si>
  <si>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</si>
  <si>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</si>
  <si>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</si>
  <si>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</si>
  <si>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</si>
  <si>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</si>
  <si>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</si>
  <si>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</si>
  <si>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</si>
  <si>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</si>
  <si>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</si>
  <si>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</si>
  <si>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Estado Analítico de Ingresos Por Fuente de Financiamiento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</si>
  <si>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</si>
  <si>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</si>
  <si>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</si>
  <si>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</si>
  <si>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</si>
  <si>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</si>
  <si>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</si>
  <si>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</si>
  <si>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</si>
  <si>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</si>
  <si>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Ingresos de los Entes Públicos de los Poderes Legislativo y Judicial, de los Órganos Autónomos y del Sector Paraestatal o Paramunicipal, así como de las Empresas Productivas del Estado</t>
  </si>
  <si>
    <t>Patronato del Parque Zoológico de León
Estado Analítico de Ingresos
Del 01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</si>
</sst>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2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7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8" fillId="2" borderId="4" xfId="8" quotePrefix="1" applyFont="1" applyFill="1" applyBorder="1" applyAlignment="1">
      <alignment horizontal="center" vertical="center" wrapText="1"/>
    </xf>
    <xf numFmtId="0" fontId="8" fillId="0" borderId="6" xfId="8" applyFont="1" applyBorder="1" applyAlignment="1" applyProtection="1">
      <alignment horizontal="left" vertical="top" indent="3"/>
      <protection locked="0"/>
    </xf>
    <xf numFmtId="4" fontId="3" fillId="0" borderId="10" xfId="8" applyNumberFormat="1" applyFont="1" applyBorder="1" applyAlignment="1" applyProtection="1">
      <alignment vertical="top"/>
      <protection locked="0"/>
    </xf>
    <xf numFmtId="0" fontId="7" fillId="0" borderId="0" xfId="8" applyFont="1" applyAlignment="1">
      <alignment horizontal="left" vertical="top" wrapText="1"/>
    </xf>
    <xf numFmtId="0" fontId="8" fillId="0" borderId="6" xfId="8" applyFont="1" applyBorder="1" applyAlignment="1">
      <alignment horizontal="center" vertical="top" wrapText="1"/>
    </xf>
    <xf numFmtId="4" fontId="3" fillId="0" borderId="9" xfId="8" applyNumberFormat="1" applyFont="1" applyBorder="1" applyAlignment="1" applyProtection="1">
      <alignment vertical="top"/>
      <protection locked="0"/>
    </xf>
    <xf numFmtId="4" fontId="3" fillId="0" borderId="11" xfId="8" applyNumberFormat="1" applyFont="1" applyBorder="1" applyAlignment="1" applyProtection="1">
      <alignment vertical="top"/>
      <protection locked="0"/>
    </xf>
    <xf numFmtId="4" fontId="7" fillId="0" borderId="4" xfId="8" applyNumberFormat="1" applyFont="1" applyBorder="1" applyAlignment="1" applyProtection="1">
      <alignment vertical="top"/>
      <protection locked="0"/>
    </xf>
    <xf numFmtId="4" fontId="7" fillId="0" borderId="11" xfId="8" applyNumberFormat="1" applyFont="1" applyBorder="1" applyAlignment="1" applyProtection="1">
      <alignment vertical="top"/>
      <protection locked="0"/>
    </xf>
    <xf numFmtId="4" fontId="8" fillId="0" borderId="11" xfId="8" applyNumberFormat="1" applyFont="1" applyBorder="1" applyAlignment="1" applyProtection="1">
      <alignment vertical="top"/>
      <protection locked="0"/>
    </xf>
    <xf numFmtId="4" fontId="7" fillId="0" borderId="10" xfId="8" applyNumberFormat="1" applyFont="1" applyBorder="1" applyAlignment="1" applyProtection="1">
      <alignment vertical="top"/>
      <protection locked="0"/>
    </xf>
    <xf numFmtId="0" fontId="7" fillId="0" borderId="8" xfId="8" applyFont="1" applyBorder="1" applyAlignment="1" applyProtection="1">
      <alignment vertical="top"/>
      <protection locked="0"/>
    </xf>
    <xf numFmtId="4" fontId="7" fillId="0" borderId="8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6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0" fontId="8" fillId="0" borderId="3" xfId="8" applyFont="1" applyBorder="1" applyAlignment="1">
      <alignment horizontal="left" vertical="top"/>
    </xf>
    <xf numFmtId="0" fontId="8" fillId="0" borderId="3" xfId="8" applyFont="1" applyBorder="1" applyAlignment="1">
      <alignment vertical="top"/>
    </xf>
    <xf numFmtId="0" fontId="8" fillId="2" borderId="9" xfId="8" applyFont="1" applyFill="1" applyBorder="1" applyAlignment="1">
      <alignment horizontal="center" vertical="center" wrapText="1"/>
    </xf>
    <xf numFmtId="0" fontId="8" fillId="2" borderId="10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10" xfId="8" applyFont="1" applyFill="1" applyBorder="1" applyAlignment="1">
      <alignment horizontal="center" vertical="center"/>
    </xf>
    <xf numFmtId="0" fontId="3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 applyProtection="1">
      <alignment horizontal="left" vertical="top" wrapText="1" indent="1"/>
      <protection locked="0"/>
    </xf>
    <xf numFmtId="0" fontId="8" fillId="2" borderId="11" xfId="8" applyFont="1" applyFill="1" applyBorder="1" applyAlignment="1">
      <alignment horizontal="center" vertical="center" wrapText="1"/>
    </xf>
    <xf numFmtId="0" fontId="7" fillId="0" borderId="0" xfId="8" applyFont="1" applyAlignment="1">
      <alignment horizontal="left" vertical="top" wrapText="1" indent="1"/>
    </xf>
    <xf numFmtId="0" fontId="8" fillId="0" borderId="3" xfId="8" applyFont="1" applyBorder="1" applyAlignment="1">
      <alignment horizontal="left" vertical="top" wrapText="1"/>
    </xf>
    <xf numFmtId="4" fontId="3" fillId="0" borderId="11" xfId="8" applyNumberFormat="1" applyFont="1" applyBorder="1" applyAlignment="1" applyProtection="1">
      <alignment horizontal="right" vertical="top"/>
      <protection locked="0"/>
    </xf>
    <xf numFmtId="4" fontId="7" fillId="0" borderId="11" xfId="8" applyNumberFormat="1" applyFont="1" applyFill="1" applyBorder="1" applyAlignment="1" applyProtection="1">
      <alignment vertical="top"/>
      <protection locked="0"/>
    </xf>
    <xf numFmtId="4" fontId="3" fillId="0" borderId="11" xfId="8" applyNumberFormat="1" applyFont="1" applyFill="1" applyBorder="1" applyAlignment="1" applyProtection="1">
      <alignment vertical="top"/>
      <protection locked="0"/>
    </xf>
    <xf numFmtId="4" fontId="7" fillId="0" borderId="0" xfId="8" applyNumberFormat="1" applyFont="1" applyBorder="1" applyAlignment="1" applyProtection="1">
      <alignment vertical="top"/>
      <protection locked="0"/>
    </xf>
    <xf numFmtId="4" fontId="8" fillId="0" borderId="12" xfId="8" applyNumberFormat="1" applyFont="1" applyBorder="1" applyAlignment="1" applyProtection="1">
      <alignment vertical="top"/>
      <protection locked="0"/>
    </xf>
    <xf numFmtId="4" fontId="8" fillId="0" borderId="13" xfId="8" applyNumberFormat="1" applyFont="1" applyBorder="1" applyAlignment="1" applyProtection="1">
      <alignment vertical="top"/>
      <protection locked="0"/>
    </xf>
    <xf numFmtId="4" fontId="8" fillId="0" borderId="4" xfId="8" applyNumberFormat="1" applyFont="1" applyBorder="1" applyAlignment="1" applyProtection="1">
      <alignment vertical="top"/>
      <protection locked="0"/>
    </xf>
    <xf numFmtId="4" fontId="8" fillId="0" borderId="9" xfId="8" applyNumberFormat="1" applyFont="1" applyBorder="1" applyAlignment="1" applyProtection="1">
      <alignment horizontal="right" vertical="top" indent="1"/>
      <protection locked="0"/>
    </xf>
    <xf numFmtId="4" fontId="3" fillId="0" borderId="11" xfId="8" applyNumberFormat="1" applyFont="1" applyBorder="1" applyAlignment="1" applyProtection="1">
      <alignment horizontal="right" vertical="top" indent="1"/>
      <protection locked="0"/>
    </xf>
    <xf numFmtId="4" fontId="7" fillId="0" borderId="11" xfId="8" applyNumberFormat="1" applyFont="1" applyBorder="1" applyAlignment="1" applyProtection="1">
      <alignment horizontal="right" vertical="top" indent="1"/>
      <protection locked="0"/>
    </xf>
    <xf numFmtId="4" fontId="8" fillId="0" borderId="11" xfId="8" applyNumberFormat="1" applyFont="1" applyFill="1" applyBorder="1" applyAlignment="1" applyProtection="1">
      <alignment horizontal="right" vertical="top" indent="1"/>
      <protection locked="0"/>
    </xf>
    <xf numFmtId="4" fontId="8" fillId="0" borderId="9" xfId="8" applyNumberFormat="1" applyFont="1" applyBorder="1" applyAlignment="1" applyProtection="1">
      <alignment horizontal="right" vertical="top"/>
      <protection locked="0"/>
    </xf>
    <xf numFmtId="4" fontId="3" fillId="0" borderId="0" xfId="8" applyNumberFormat="1" applyFont="1" applyAlignment="1" applyProtection="1">
      <alignment vertical="top"/>
      <protection locked="0"/>
    </xf>
    <xf numFmtId="4" fontId="8" fillId="0" borderId="11" xfId="8" applyNumberFormat="1" applyFont="1" applyFill="1" applyBorder="1" applyAlignment="1" applyProtection="1">
      <alignment vertical="top"/>
      <protection locked="0"/>
    </xf>
    <xf numFmtId="0" fontId="6" fillId="2" borderId="2" xfId="8" applyFont="1" applyFill="1" applyBorder="1" applyAlignment="1" applyProtection="1">
      <alignment horizontal="center" vertical="top" wrapText="1"/>
      <protection locked="0"/>
    </xf>
    <xf numFmtId="0" fontId="6" fillId="2" borderId="8" xfId="8" applyFont="1" applyFill="1" applyBorder="1" applyAlignment="1" applyProtection="1">
      <alignment horizontal="center" vertical="top"/>
      <protection locked="0"/>
    </xf>
    <xf numFmtId="0" fontId="6" fillId="2" borderId="1" xfId="8" applyFont="1" applyFill="1" applyBorder="1" applyAlignment="1" applyProtection="1">
      <alignment horizontal="center" vertical="top"/>
      <protection locked="0"/>
    </xf>
    <xf numFmtId="0" fontId="8" fillId="2" borderId="9" xfId="8" applyFont="1" applyFill="1" applyBorder="1" applyAlignment="1">
      <alignment horizontal="center" vertical="center" wrapText="1"/>
    </xf>
    <xf numFmtId="0" fontId="8" fillId="2" borderId="10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 applyProtection="1">
      <alignment horizontal="center" vertical="center"/>
      <protection locked="0"/>
    </xf>
    <xf numFmtId="0" fontId="8" fillId="2" borderId="6" xfId="8" applyFont="1" applyFill="1" applyBorder="1" applyAlignment="1" applyProtection="1">
      <alignment horizontal="center" vertical="center"/>
      <protection locked="0"/>
    </xf>
    <xf numFmtId="0" fontId="8" fillId="2" borderId="7" xfId="8" applyFont="1" applyFill="1" applyBorder="1" applyAlignment="1" applyProtection="1">
      <alignment horizontal="center" vertical="center"/>
      <protection locked="0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showGridLines="0" tabSelected="1" topLeftCell="A16" zoomScaleNormal="100" workbookViewId="0">
      <selection activeCell="A50" sqref="A50"/>
    </sheetView>
  </sheetViews>
  <sheetFormatPr baseColWidth="10" defaultColWidth="12" defaultRowHeight="11.25" x14ac:dyDescent="0.2"/>
  <cols>
    <col min="1" max="1" width="62.5" style="2" customWidth="1"/>
    <col min="2" max="2" width="17.83203125" style="2" customWidth="1"/>
    <col min="3" max="3" width="19.83203125" style="2" customWidth="1"/>
    <col min="4" max="5" width="17.83203125" style="2" customWidth="1"/>
    <col min="6" max="6" width="18.83203125" style="2" customWidth="1"/>
    <col min="7" max="7" width="17.83203125" style="2" customWidth="1"/>
    <col min="8" max="8" width="12" style="2"/>
    <col min="9" max="9" width="13.6640625" style="2" bestFit="1" customWidth="1"/>
    <col min="10" max="10" width="12.6640625" style="2" bestFit="1" customWidth="1"/>
    <col min="11" max="16384" width="12" style="2"/>
  </cols>
  <sheetData>
    <row r="1" spans="1:10" ht="33.6" customHeight="1" x14ac:dyDescent="0.2">
      <c r="A1" s="52" t="s">
        <v>38</v>
      </c>
      <c r="B1" s="53"/>
      <c r="C1" s="53"/>
      <c r="D1" s="53"/>
      <c r="E1" s="53"/>
      <c r="F1" s="53"/>
      <c r="G1" s="54"/>
    </row>
    <row r="2" spans="1:10" s="3" customFormat="1" x14ac:dyDescent="0.2">
      <c r="A2" s="30"/>
      <c r="B2" s="57" t="s">
        <v>0</v>
      </c>
      <c r="C2" s="58"/>
      <c r="D2" s="58"/>
      <c r="E2" s="58"/>
      <c r="F2" s="59"/>
      <c r="G2" s="55" t="s">
        <v>7</v>
      </c>
    </row>
    <row r="3" spans="1:10" s="1" customFormat="1" ht="24.95" customHeight="1" x14ac:dyDescent="0.2">
      <c r="A3" s="31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56"/>
    </row>
    <row r="4" spans="1:10" s="1" customFormat="1" x14ac:dyDescent="0.2">
      <c r="A4" s="32"/>
      <c r="B4" s="7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</row>
    <row r="5" spans="1:10" x14ac:dyDescent="0.2">
      <c r="A5" s="33" t="s">
        <v>14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10" x14ac:dyDescent="0.2">
      <c r="A6" s="34" t="s">
        <v>15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</row>
    <row r="7" spans="1:10" x14ac:dyDescent="0.2">
      <c r="A7" s="33" t="s">
        <v>16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</row>
    <row r="8" spans="1:10" x14ac:dyDescent="0.2">
      <c r="A8" s="33" t="s">
        <v>17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</row>
    <row r="9" spans="1:10" x14ac:dyDescent="0.2">
      <c r="A9" s="33" t="s">
        <v>18</v>
      </c>
      <c r="B9" s="14">
        <v>55000</v>
      </c>
      <c r="C9" s="14">
        <v>-22060.89</v>
      </c>
      <c r="D9" s="14">
        <v>32939.11</v>
      </c>
      <c r="E9" s="16">
        <v>92650.82</v>
      </c>
      <c r="F9" s="16">
        <v>92650.82</v>
      </c>
      <c r="G9" s="14">
        <f>+F9-B9</f>
        <v>37650.820000000007</v>
      </c>
      <c r="J9" s="50"/>
    </row>
    <row r="10" spans="1:10" x14ac:dyDescent="0.2">
      <c r="A10" s="34" t="s">
        <v>19</v>
      </c>
      <c r="B10" s="14">
        <v>0</v>
      </c>
      <c r="C10" s="14">
        <v>0</v>
      </c>
      <c r="D10" s="14">
        <v>0</v>
      </c>
      <c r="E10" s="16">
        <v>0</v>
      </c>
      <c r="F10" s="16">
        <v>0</v>
      </c>
      <c r="G10" s="14">
        <f t="shared" ref="G10:G14" si="0">+F10-B10</f>
        <v>0</v>
      </c>
    </row>
    <row r="11" spans="1:10" x14ac:dyDescent="0.2">
      <c r="A11" s="33" t="s">
        <v>20</v>
      </c>
      <c r="B11" s="14">
        <v>85616207</v>
      </c>
      <c r="C11" s="38">
        <v>-13150527.060000001</v>
      </c>
      <c r="D11" s="14">
        <v>72465679.939999998</v>
      </c>
      <c r="E11" s="16">
        <v>38039833.950000003</v>
      </c>
      <c r="F11" s="16">
        <v>38039833.950000003</v>
      </c>
      <c r="G11" s="14">
        <f t="shared" si="0"/>
        <v>-47576373.049999997</v>
      </c>
      <c r="J11" s="50"/>
    </row>
    <row r="12" spans="1:10" ht="22.5" x14ac:dyDescent="0.2">
      <c r="A12" s="33" t="s">
        <v>21</v>
      </c>
      <c r="B12" s="14">
        <v>0</v>
      </c>
      <c r="C12" s="38">
        <v>0</v>
      </c>
      <c r="D12" s="38">
        <v>0</v>
      </c>
      <c r="E12" s="16">
        <v>0</v>
      </c>
      <c r="F12" s="16">
        <v>0</v>
      </c>
      <c r="G12" s="14">
        <f t="shared" si="0"/>
        <v>0</v>
      </c>
    </row>
    <row r="13" spans="1:10" ht="22.5" x14ac:dyDescent="0.2">
      <c r="A13" s="33" t="s">
        <v>22</v>
      </c>
      <c r="B13" s="14">
        <v>24357976</v>
      </c>
      <c r="C13" s="38">
        <f>1548795.23+514000</f>
        <v>2062795.23</v>
      </c>
      <c r="D13" s="14">
        <v>26420771.23</v>
      </c>
      <c r="E13" s="16">
        <v>13587820</v>
      </c>
      <c r="F13" s="16">
        <v>13587820</v>
      </c>
      <c r="G13" s="14">
        <f t="shared" si="0"/>
        <v>-10770156</v>
      </c>
      <c r="J13" s="50"/>
    </row>
    <row r="14" spans="1:10" x14ac:dyDescent="0.2">
      <c r="A14" s="33" t="s">
        <v>23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f t="shared" si="0"/>
        <v>0</v>
      </c>
    </row>
    <row r="15" spans="1:10" x14ac:dyDescent="0.2">
      <c r="B15" s="10"/>
      <c r="C15" s="10"/>
      <c r="D15" s="10"/>
      <c r="E15" s="10"/>
      <c r="F15" s="10"/>
      <c r="G15" s="10"/>
    </row>
    <row r="16" spans="1:10" x14ac:dyDescent="0.2">
      <c r="A16" s="9" t="s">
        <v>24</v>
      </c>
      <c r="B16" s="15">
        <f>SUM(B5:B15)</f>
        <v>110029183</v>
      </c>
      <c r="C16" s="15">
        <v>-11109792.720000001</v>
      </c>
      <c r="D16" s="15">
        <v>98919390.280000001</v>
      </c>
      <c r="E16" s="15">
        <f>SUM(E5:E15)</f>
        <v>51720304.770000003</v>
      </c>
      <c r="F16" s="15">
        <f>SUM(F5:F15)</f>
        <v>51720304.770000003</v>
      </c>
      <c r="G16" s="15">
        <f t="shared" ref="G16" si="1">SUM(G5:G15)</f>
        <v>-58308878.229999997</v>
      </c>
      <c r="I16" s="50"/>
      <c r="J16" s="50"/>
    </row>
    <row r="17" spans="1:7" x14ac:dyDescent="0.2">
      <c r="A17" s="19"/>
      <c r="B17" s="20"/>
      <c r="C17" s="20"/>
      <c r="D17" s="22"/>
      <c r="E17" s="21" t="s">
        <v>25</v>
      </c>
      <c r="F17" s="23">
        <v>0</v>
      </c>
      <c r="G17" s="18"/>
    </row>
    <row r="18" spans="1:7" ht="10.5" customHeight="1" x14ac:dyDescent="0.2">
      <c r="A18" s="28"/>
      <c r="B18" s="57" t="s">
        <v>0</v>
      </c>
      <c r="C18" s="58"/>
      <c r="D18" s="58"/>
      <c r="E18" s="58"/>
      <c r="F18" s="59"/>
      <c r="G18" s="55" t="s">
        <v>7</v>
      </c>
    </row>
    <row r="19" spans="1:7" ht="22.5" x14ac:dyDescent="0.2">
      <c r="A19" s="35" t="s">
        <v>26</v>
      </c>
      <c r="B19" s="4" t="s">
        <v>2</v>
      </c>
      <c r="C19" s="5" t="s">
        <v>3</v>
      </c>
      <c r="D19" s="5" t="s">
        <v>4</v>
      </c>
      <c r="E19" s="5" t="s">
        <v>5</v>
      </c>
      <c r="F19" s="6" t="s">
        <v>6</v>
      </c>
      <c r="G19" s="56"/>
    </row>
    <row r="20" spans="1:7" x14ac:dyDescent="0.2">
      <c r="A20" s="29"/>
      <c r="B20" s="7" t="s">
        <v>8</v>
      </c>
      <c r="C20" s="8" t="s">
        <v>9</v>
      </c>
      <c r="D20" s="8" t="s">
        <v>10</v>
      </c>
      <c r="E20" s="8" t="s">
        <v>11</v>
      </c>
      <c r="F20" s="8" t="s">
        <v>12</v>
      </c>
      <c r="G20" s="8" t="s">
        <v>13</v>
      </c>
    </row>
    <row r="21" spans="1:7" x14ac:dyDescent="0.2">
      <c r="A21" s="26" t="s">
        <v>27</v>
      </c>
      <c r="B21" s="45">
        <v>0</v>
      </c>
      <c r="C21" s="45">
        <v>0</v>
      </c>
      <c r="D21" s="45">
        <v>0</v>
      </c>
      <c r="E21" s="45">
        <v>0</v>
      </c>
      <c r="F21" s="45">
        <v>0</v>
      </c>
      <c r="G21" s="49">
        <v>0</v>
      </c>
    </row>
    <row r="22" spans="1:7" x14ac:dyDescent="0.2">
      <c r="A22" s="36" t="s">
        <v>14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14">
        <v>0</v>
      </c>
    </row>
    <row r="23" spans="1:7" x14ac:dyDescent="0.2">
      <c r="A23" s="36" t="s">
        <v>15</v>
      </c>
      <c r="B23" s="46">
        <v>0</v>
      </c>
      <c r="C23" s="46">
        <v>0</v>
      </c>
      <c r="D23" s="46">
        <v>0</v>
      </c>
      <c r="E23" s="46">
        <v>0</v>
      </c>
      <c r="F23" s="46">
        <v>0</v>
      </c>
      <c r="G23" s="14">
        <v>0</v>
      </c>
    </row>
    <row r="24" spans="1:7" x14ac:dyDescent="0.2">
      <c r="A24" s="36" t="s">
        <v>16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14">
        <f t="shared" ref="G24:G29" si="2">+F24-B24</f>
        <v>0</v>
      </c>
    </row>
    <row r="25" spans="1:7" x14ac:dyDescent="0.2">
      <c r="A25" s="36" t="s">
        <v>17</v>
      </c>
      <c r="B25" s="47">
        <v>0</v>
      </c>
      <c r="C25" s="46">
        <v>0</v>
      </c>
      <c r="D25" s="47">
        <v>0</v>
      </c>
      <c r="E25" s="46">
        <v>0</v>
      </c>
      <c r="F25" s="46">
        <v>0</v>
      </c>
      <c r="G25" s="14">
        <f t="shared" si="2"/>
        <v>0</v>
      </c>
    </row>
    <row r="26" spans="1:7" x14ac:dyDescent="0.2">
      <c r="A26" s="36" t="s">
        <v>28</v>
      </c>
      <c r="B26" s="47">
        <v>0</v>
      </c>
      <c r="C26" s="46">
        <v>0</v>
      </c>
      <c r="D26" s="47">
        <v>0</v>
      </c>
      <c r="E26" s="46">
        <v>0</v>
      </c>
      <c r="F26" s="46">
        <v>0</v>
      </c>
      <c r="G26" s="14">
        <f>+F26-B26</f>
        <v>0</v>
      </c>
    </row>
    <row r="27" spans="1:7" x14ac:dyDescent="0.2">
      <c r="A27" s="36" t="s">
        <v>29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14">
        <f t="shared" si="2"/>
        <v>0</v>
      </c>
    </row>
    <row r="28" spans="1:7" ht="22.5" x14ac:dyDescent="0.2">
      <c r="A28" s="36" t="s">
        <v>30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14">
        <f t="shared" si="2"/>
        <v>0</v>
      </c>
    </row>
    <row r="29" spans="1:7" ht="22.5" x14ac:dyDescent="0.2">
      <c r="A29" s="36" t="s">
        <v>22</v>
      </c>
      <c r="B29" s="47">
        <v>0</v>
      </c>
      <c r="C29" s="38">
        <v>0</v>
      </c>
      <c r="D29" s="47">
        <f>+B29+C29</f>
        <v>0</v>
      </c>
      <c r="E29" s="47">
        <v>0</v>
      </c>
      <c r="F29" s="47">
        <v>0</v>
      </c>
      <c r="G29" s="14">
        <f t="shared" si="2"/>
        <v>0</v>
      </c>
    </row>
    <row r="30" spans="1:7" x14ac:dyDescent="0.2">
      <c r="A30" s="36"/>
      <c r="B30" s="47"/>
      <c r="C30" s="47"/>
      <c r="D30" s="47"/>
      <c r="E30" s="47"/>
      <c r="F30" s="47"/>
      <c r="G30" s="47"/>
    </row>
    <row r="31" spans="1:7" ht="33.75" x14ac:dyDescent="0.2">
      <c r="A31" s="37" t="s">
        <v>37</v>
      </c>
      <c r="B31" s="48">
        <v>110029183</v>
      </c>
      <c r="C31" s="48">
        <v>-11065670.939999999</v>
      </c>
      <c r="D31" s="48">
        <v>98919390.280000001</v>
      </c>
      <c r="E31" s="48">
        <v>51720304.770000003</v>
      </c>
      <c r="F31" s="48">
        <v>51720304.770000003</v>
      </c>
      <c r="G31" s="51">
        <v>-58308878.229999997</v>
      </c>
    </row>
    <row r="32" spans="1:7" x14ac:dyDescent="0.2">
      <c r="A32" s="36" t="s">
        <v>15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f t="shared" ref="G32" si="3">+F32-B32</f>
        <v>0</v>
      </c>
    </row>
    <row r="33" spans="1:7" x14ac:dyDescent="0.2">
      <c r="A33" s="36" t="s">
        <v>31</v>
      </c>
      <c r="B33" s="14">
        <v>55000</v>
      </c>
      <c r="C33" s="14">
        <v>22060.89</v>
      </c>
      <c r="D33" s="14">
        <v>32939.11</v>
      </c>
      <c r="E33" s="14">
        <v>92650.82</v>
      </c>
      <c r="F33" s="14">
        <v>92650.82</v>
      </c>
      <c r="G33" s="14">
        <v>37650.82</v>
      </c>
    </row>
    <row r="34" spans="1:7" ht="22.5" x14ac:dyDescent="0.2">
      <c r="A34" s="36" t="s">
        <v>32</v>
      </c>
      <c r="B34" s="16">
        <v>85616207</v>
      </c>
      <c r="C34" s="14">
        <v>-13150527.060000001</v>
      </c>
      <c r="D34" s="16">
        <v>72465679.939999998</v>
      </c>
      <c r="E34" s="16">
        <v>38039833.950000003</v>
      </c>
      <c r="F34" s="16">
        <v>38039833.950000003</v>
      </c>
      <c r="G34" s="14">
        <v>-47576373.049999997</v>
      </c>
    </row>
    <row r="35" spans="1:7" ht="22.5" x14ac:dyDescent="0.2">
      <c r="A35" s="36" t="s">
        <v>22</v>
      </c>
      <c r="B35" s="39">
        <v>24357976</v>
      </c>
      <c r="C35" s="39">
        <v>2062795.23</v>
      </c>
      <c r="D35" s="40">
        <v>26420771.23</v>
      </c>
      <c r="E35" s="39">
        <v>13587820</v>
      </c>
      <c r="F35" s="39">
        <v>13587820</v>
      </c>
      <c r="G35" s="14">
        <v>-10770156</v>
      </c>
    </row>
    <row r="36" spans="1:7" x14ac:dyDescent="0.2">
      <c r="A36" s="11"/>
      <c r="B36" s="16"/>
      <c r="C36" s="16"/>
      <c r="D36" s="16"/>
      <c r="E36" s="16"/>
      <c r="F36" s="16"/>
      <c r="G36" s="16"/>
    </row>
    <row r="37" spans="1:7" x14ac:dyDescent="0.2">
      <c r="A37" s="27" t="s">
        <v>33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f>+D37-F37</f>
        <v>0</v>
      </c>
    </row>
    <row r="38" spans="1:7" x14ac:dyDescent="0.2">
      <c r="A38" s="36" t="s">
        <v>23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4">
        <f t="shared" ref="G38" si="4">+F38-B38</f>
        <v>0</v>
      </c>
    </row>
    <row r="39" spans="1:7" x14ac:dyDescent="0.2">
      <c r="A39" s="36"/>
      <c r="B39" s="17"/>
      <c r="C39" s="17"/>
      <c r="D39" s="17"/>
      <c r="E39" s="17"/>
      <c r="F39" s="17"/>
      <c r="G39" s="17"/>
    </row>
    <row r="40" spans="1:7" x14ac:dyDescent="0.2">
      <c r="A40" s="12" t="s">
        <v>24</v>
      </c>
      <c r="B40" s="44">
        <f>+B21+B31</f>
        <v>110029183</v>
      </c>
      <c r="C40" s="44">
        <f>+C21+C31</f>
        <v>-11065670.939999999</v>
      </c>
      <c r="D40" s="44">
        <f>+D31</f>
        <v>98919390.280000001</v>
      </c>
      <c r="E40" s="44">
        <f>+E31</f>
        <v>51720304.770000003</v>
      </c>
      <c r="F40" s="44">
        <f>+F31</f>
        <v>51720304.770000003</v>
      </c>
      <c r="G40" s="44">
        <f>+G21+G31+G37</f>
        <v>-58308878.229999997</v>
      </c>
    </row>
    <row r="41" spans="1:7" x14ac:dyDescent="0.2">
      <c r="A41" s="19"/>
      <c r="B41" s="41"/>
      <c r="C41" s="41"/>
      <c r="D41" s="41"/>
      <c r="E41" s="42" t="s">
        <v>25</v>
      </c>
      <c r="F41" s="43">
        <v>0</v>
      </c>
      <c r="G41" s="18"/>
    </row>
    <row r="43" spans="1:7" ht="22.5" x14ac:dyDescent="0.2">
      <c r="A43" s="24" t="s">
        <v>34</v>
      </c>
    </row>
    <row r="44" spans="1:7" x14ac:dyDescent="0.2">
      <c r="A44" s="25" t="s">
        <v>35</v>
      </c>
    </row>
    <row r="45" spans="1:7" x14ac:dyDescent="0.2">
      <c r="A45" s="25" t="s">
        <v>36</v>
      </c>
    </row>
  </sheetData>
  <sheetProtection formatCells="0" formatColumns="0" formatRows="0" insertRows="0" autoFilter="0"/>
  <mergeCells count="5">
    <mergeCell ref="A1:G1"/>
    <mergeCell ref="G2:G3"/>
    <mergeCell ref="G18:G19"/>
    <mergeCell ref="B2:F2"/>
    <mergeCell ref="B18:F18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ignoredErrors>
    <ignoredError sqref="B20:F20 B4:F4" numberStoredAsText="1"/>
    <ignoredError sqref="E13:F13 E12:F12 D15:G15 D14 G9:G14 D10 B16 C13 B22:G29 C32:G32 B37:G39 B36 B40:C40 G40 D40:F40 E16:G16 D12" unlockedFormula="1"/>
    <ignoredError sqref="C36:G36 C34" formula="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F782C6-C5B4-4361-A1DF-CC0A1031DC80}">
  <ds:schemaRefs>
    <ds:schemaRef ds:uri="0c865bf4-0f22-4e4d-b041-7b0c1657e5a8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71029A4-B68A-48B5-A53B-472D2F8F2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dcterms:created xsi:type="dcterms:W3CDTF">2012-12-11T20:48:19Z</dcterms:created>
  <dcterms:modified xsi:type="dcterms:W3CDTF">2023-07-25T16:49:14Z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